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hidePivotFieldList="1"/>
  <mc:AlternateContent xmlns:mc="http://schemas.openxmlformats.org/markup-compatibility/2006">
    <mc:Choice Requires="x15">
      <x15ac:absPath xmlns:x15ac="http://schemas.microsoft.com/office/spreadsheetml/2010/11/ac" url="E:\MAR Project New 2020\Raw Data Files\Turkey Lakes Watershed TLW\Files found October 2020\"/>
    </mc:Choice>
  </mc:AlternateContent>
  <xr:revisionPtr revIDLastSave="0" documentId="8_{EF8C57AD-C1A7-459F-928A-B2F5D321107D}" xr6:coauthVersionLast="45" xr6:coauthVersionMax="45" xr10:uidLastSave="{00000000-0000-0000-0000-000000000000}"/>
  <bookViews>
    <workbookView xWindow="-120" yWindow="-120" windowWidth="20730" windowHeight="11160" activeTab="4" xr2:uid="{00000000-000D-0000-FFFF-FFFF00000000}"/>
  </bookViews>
  <sheets>
    <sheet name="Read Me" sheetId="25" r:id="rId1"/>
    <sheet name="METADATA" sheetId="28" r:id="rId2"/>
    <sheet name="Lab_Methods" sheetId="26" r:id="rId3"/>
    <sheet name="C35" sheetId="22" r:id="rId4"/>
    <sheet name="C38" sheetId="10" r:id="rId5"/>
  </sheets>
  <definedNames>
    <definedName name="_xlnm.Print_Area" localSheetId="2">Lab_Methods!$D$1:$F$114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399" i="10" l="1"/>
  <c r="AJ1398" i="10"/>
  <c r="AJ1397" i="10"/>
  <c r="AJ1396" i="10"/>
  <c r="AJ1395" i="10"/>
  <c r="AJ1394" i="10"/>
  <c r="AJ1393" i="10"/>
  <c r="AJ1392" i="10"/>
  <c r="AJ1391" i="10"/>
  <c r="AJ1390" i="10"/>
  <c r="AJ1389" i="10"/>
  <c r="AJ1388" i="10"/>
  <c r="AJ1387" i="10"/>
  <c r="AJ1386" i="10"/>
  <c r="AJ1385" i="10"/>
  <c r="AJ1384" i="10"/>
  <c r="AJ1383" i="10"/>
  <c r="AJ1382" i="10"/>
  <c r="AJ1381" i="10"/>
  <c r="AJ1380" i="10"/>
  <c r="AJ1379" i="10"/>
  <c r="AJ1378" i="10"/>
  <c r="AJ1377" i="10"/>
  <c r="AJ1376" i="10"/>
  <c r="AJ1375" i="10"/>
  <c r="AJ1374" i="10"/>
  <c r="AJ1373" i="10"/>
  <c r="AJ1372" i="10"/>
  <c r="AJ1371" i="10"/>
  <c r="AJ1370" i="10"/>
  <c r="AJ1369" i="10"/>
  <c r="AJ1368" i="10"/>
  <c r="AJ1367" i="10"/>
  <c r="AJ1366" i="10"/>
  <c r="AH1399" i="10"/>
  <c r="AH1398" i="10"/>
  <c r="AH1397" i="10"/>
  <c r="AH1396" i="10"/>
  <c r="AH1395" i="10"/>
  <c r="AH1394" i="10"/>
  <c r="AH1393" i="10"/>
  <c r="AH1392" i="10"/>
  <c r="AH1391" i="10"/>
  <c r="AH1390" i="10"/>
  <c r="AH1389" i="10"/>
  <c r="AH1388" i="10"/>
  <c r="AH1387" i="10"/>
  <c r="AH1386" i="10"/>
  <c r="AH1385" i="10"/>
  <c r="AH1384" i="10"/>
  <c r="AH1383" i="10"/>
  <c r="AH1382" i="10"/>
  <c r="AH1381" i="10"/>
  <c r="AH1380" i="10"/>
  <c r="AH1379" i="10"/>
  <c r="AH1378" i="10"/>
  <c r="AH1377" i="10"/>
  <c r="AH1376" i="10"/>
  <c r="AH1375" i="10"/>
  <c r="AH1374" i="10"/>
  <c r="AH1373" i="10"/>
  <c r="AH1372" i="10"/>
  <c r="AH1371" i="10"/>
  <c r="AH1370" i="10"/>
  <c r="AH1369" i="10"/>
  <c r="AH1368" i="10"/>
  <c r="AH1367" i="10"/>
  <c r="AH1366" i="10"/>
  <c r="AJ860" i="10"/>
  <c r="AJ859" i="10"/>
  <c r="AJ858" i="10"/>
  <c r="AJ857" i="10"/>
  <c r="AJ856" i="10"/>
  <c r="AJ855" i="10"/>
  <c r="AJ854" i="10"/>
  <c r="AJ853" i="10"/>
  <c r="AJ852" i="10"/>
  <c r="AJ851" i="10"/>
  <c r="AJ850" i="10"/>
  <c r="AJ849" i="10"/>
  <c r="AJ848" i="10"/>
  <c r="AJ847" i="10"/>
  <c r="AJ846" i="10"/>
  <c r="AJ845" i="10"/>
  <c r="AJ844" i="10"/>
  <c r="AJ843" i="10"/>
  <c r="AJ842" i="10"/>
  <c r="AJ841" i="10"/>
  <c r="AJ840" i="10"/>
  <c r="AJ839" i="10"/>
  <c r="AJ838" i="10"/>
  <c r="AJ837" i="10"/>
  <c r="AJ836" i="10"/>
  <c r="AJ835" i="10"/>
  <c r="AJ834" i="10"/>
  <c r="AJ833" i="10"/>
  <c r="AJ832" i="10"/>
  <c r="AJ831" i="10"/>
  <c r="AJ830" i="10"/>
  <c r="AJ829" i="10"/>
  <c r="AJ828" i="10"/>
  <c r="AJ827" i="10"/>
  <c r="AJ826" i="10"/>
  <c r="AJ825" i="10"/>
  <c r="AJ824" i="10"/>
  <c r="AJ823" i="10"/>
  <c r="AJ822" i="10"/>
  <c r="AJ821" i="10"/>
  <c r="AJ820" i="10"/>
  <c r="AJ819" i="10"/>
  <c r="AJ818" i="10"/>
  <c r="AJ817" i="10"/>
  <c r="AJ816" i="10"/>
  <c r="AJ815" i="10"/>
  <c r="AJ814" i="10"/>
  <c r="AJ813" i="10"/>
  <c r="AJ812" i="10"/>
  <c r="AJ811" i="10"/>
  <c r="AJ810" i="10"/>
  <c r="AJ809" i="10"/>
  <c r="AJ808" i="10"/>
  <c r="AJ807" i="10"/>
  <c r="AJ806" i="10"/>
  <c r="AJ805" i="10"/>
  <c r="AJ804" i="10"/>
  <c r="AJ803" i="10"/>
  <c r="AJ802" i="10"/>
  <c r="AJ801" i="10"/>
  <c r="AJ800" i="10"/>
  <c r="AJ799" i="10"/>
  <c r="AJ798" i="10"/>
  <c r="AJ797" i="10"/>
  <c r="AJ796" i="10"/>
  <c r="AJ795" i="10"/>
  <c r="AJ794" i="10"/>
  <c r="AJ793" i="10"/>
  <c r="AJ792" i="10"/>
  <c r="AJ791" i="10"/>
  <c r="AJ790" i="10"/>
  <c r="AJ789" i="10"/>
  <c r="AJ788" i="10"/>
  <c r="AJ787" i="10"/>
  <c r="AJ786" i="10"/>
  <c r="AJ785" i="10"/>
  <c r="AJ784" i="10"/>
  <c r="AJ783" i="10"/>
  <c r="AJ782" i="10"/>
  <c r="AJ781" i="10"/>
  <c r="AJ780" i="10"/>
  <c r="AJ779" i="10"/>
  <c r="AJ778" i="10"/>
  <c r="AJ777" i="10"/>
  <c r="AJ776" i="10"/>
  <c r="AJ775" i="10"/>
  <c r="AJ774" i="10"/>
  <c r="AJ773" i="10"/>
  <c r="AJ772" i="10"/>
  <c r="AJ771" i="10"/>
  <c r="AJ770" i="10"/>
  <c r="AJ769" i="10"/>
  <c r="AJ768" i="10"/>
  <c r="AJ767" i="10"/>
  <c r="AJ766" i="10"/>
  <c r="AJ765" i="10"/>
  <c r="AJ764" i="10"/>
  <c r="AJ763" i="10"/>
  <c r="AJ762" i="10"/>
  <c r="AJ761" i="10"/>
  <c r="AJ760" i="10"/>
  <c r="AJ759" i="10"/>
  <c r="AJ758" i="10"/>
  <c r="AJ757" i="10"/>
  <c r="AJ756" i="10"/>
  <c r="AJ755" i="10"/>
  <c r="AJ754" i="10"/>
  <c r="AJ753" i="10"/>
  <c r="AJ752" i="10"/>
  <c r="AJ751" i="10"/>
  <c r="AJ750" i="10"/>
  <c r="AJ749" i="10"/>
  <c r="AJ748" i="10"/>
  <c r="AJ747" i="10"/>
  <c r="AJ746" i="10"/>
  <c r="AJ745" i="10"/>
  <c r="AJ744" i="10"/>
  <c r="AJ743" i="10"/>
  <c r="AJ742" i="10"/>
  <c r="AJ741" i="10"/>
  <c r="AJ740" i="10"/>
  <c r="AJ739" i="10"/>
  <c r="AJ738" i="10"/>
  <c r="AJ737" i="10"/>
  <c r="AJ736" i="10"/>
  <c r="AJ735" i="10"/>
  <c r="AJ734" i="10"/>
  <c r="AJ733" i="10"/>
  <c r="AJ732" i="10"/>
  <c r="AJ731" i="10"/>
  <c r="AJ730" i="10"/>
  <c r="AJ729" i="10"/>
  <c r="AJ728" i="10"/>
  <c r="AJ727" i="10"/>
  <c r="AJ726" i="10"/>
  <c r="AJ725" i="10"/>
  <c r="AJ724" i="10"/>
  <c r="AJ723" i="10"/>
  <c r="AJ722" i="10"/>
  <c r="AJ721" i="10"/>
  <c r="AJ720" i="10"/>
  <c r="AJ719" i="10"/>
  <c r="AJ718" i="10"/>
  <c r="AJ717" i="10"/>
  <c r="AJ716" i="10"/>
  <c r="AJ715" i="10"/>
  <c r="AJ714" i="10"/>
  <c r="AJ713" i="10"/>
  <c r="AJ712" i="10"/>
  <c r="AJ711" i="10"/>
  <c r="AJ710" i="10"/>
  <c r="AJ709" i="10"/>
  <c r="AJ708" i="10"/>
  <c r="AJ707" i="10"/>
  <c r="AJ706" i="10"/>
  <c r="AJ705" i="10"/>
  <c r="AJ704" i="10"/>
  <c r="AJ703" i="10"/>
  <c r="AJ702" i="10"/>
  <c r="AJ701" i="10"/>
  <c r="AJ700" i="10"/>
  <c r="AJ699" i="10"/>
  <c r="AJ698" i="10"/>
  <c r="AJ697" i="10"/>
  <c r="AJ696" i="10"/>
  <c r="AJ695" i="10"/>
  <c r="AJ694" i="10"/>
  <c r="AJ693" i="10"/>
  <c r="AJ692" i="10"/>
  <c r="AJ691" i="10"/>
  <c r="AJ690" i="10"/>
  <c r="AJ689" i="10"/>
  <c r="AJ688" i="10"/>
  <c r="AJ687" i="10"/>
  <c r="AJ686" i="10"/>
  <c r="AJ685" i="10"/>
  <c r="AJ684" i="10"/>
  <c r="AJ683" i="10"/>
  <c r="AJ682" i="10"/>
  <c r="AJ681" i="10"/>
  <c r="AJ680" i="10"/>
  <c r="AJ679" i="10"/>
  <c r="AJ678" i="10"/>
  <c r="AJ677" i="10"/>
  <c r="AJ676" i="10"/>
  <c r="AJ675" i="10"/>
  <c r="AJ674" i="10"/>
  <c r="AJ673" i="10"/>
  <c r="AJ672" i="10"/>
  <c r="AJ671" i="10"/>
  <c r="AJ670" i="10"/>
  <c r="AJ669" i="10"/>
  <c r="AJ668" i="10"/>
  <c r="AJ667" i="10"/>
  <c r="AJ666" i="10"/>
  <c r="AJ665" i="10"/>
  <c r="AJ664" i="10"/>
  <c r="AJ663" i="10"/>
  <c r="AJ662" i="10"/>
  <c r="AJ661" i="10"/>
  <c r="AJ660" i="10"/>
  <c r="AJ659" i="10"/>
  <c r="AJ658" i="10"/>
  <c r="AJ657" i="10"/>
  <c r="AJ656" i="10"/>
  <c r="AJ655" i="10"/>
  <c r="AJ654" i="10"/>
  <c r="AJ653" i="10"/>
  <c r="AJ652" i="10"/>
  <c r="AJ651" i="10"/>
  <c r="AJ650" i="10"/>
  <c r="AJ649" i="10"/>
  <c r="AJ648" i="10"/>
  <c r="AJ647" i="10"/>
  <c r="AJ646" i="10"/>
  <c r="AJ645" i="10"/>
  <c r="AJ644" i="10"/>
  <c r="AJ643" i="10"/>
  <c r="AJ642" i="10"/>
  <c r="AJ641" i="10"/>
  <c r="AJ640" i="10"/>
  <c r="AJ639" i="10"/>
  <c r="AJ638" i="10"/>
  <c r="AJ637" i="10"/>
  <c r="AJ636" i="10"/>
  <c r="AJ635" i="10"/>
  <c r="AJ634" i="10"/>
  <c r="AJ633" i="10"/>
  <c r="AJ632" i="10"/>
  <c r="AJ631" i="10"/>
  <c r="AJ630" i="10"/>
  <c r="AJ629" i="10"/>
  <c r="AJ628" i="10"/>
  <c r="AJ627" i="10"/>
  <c r="AJ626" i="10"/>
  <c r="AJ625" i="10"/>
  <c r="AJ624" i="10"/>
  <c r="AJ623" i="10"/>
  <c r="AJ622" i="10"/>
  <c r="AJ621" i="10"/>
  <c r="AJ620" i="10"/>
  <c r="AJ619" i="10"/>
  <c r="AJ618" i="10"/>
  <c r="AJ617" i="10"/>
  <c r="AJ616" i="10"/>
  <c r="AJ615" i="10"/>
  <c r="AJ614" i="10"/>
  <c r="AJ613" i="10"/>
  <c r="AJ612" i="10"/>
  <c r="AJ611" i="10"/>
  <c r="AJ610" i="10"/>
  <c r="AJ609" i="10"/>
  <c r="AJ608" i="10"/>
  <c r="AJ607" i="10"/>
  <c r="AJ606" i="10"/>
  <c r="AJ605" i="10"/>
  <c r="AJ604" i="10"/>
  <c r="AJ603" i="10"/>
  <c r="AJ602" i="10"/>
  <c r="AJ601" i="10"/>
  <c r="AJ600" i="10"/>
  <c r="AJ599" i="10"/>
  <c r="AJ598" i="10"/>
  <c r="AJ597" i="10"/>
  <c r="AJ596" i="10"/>
  <c r="AJ595" i="10"/>
  <c r="AJ594" i="10"/>
  <c r="AJ593" i="10"/>
  <c r="AJ592" i="10"/>
  <c r="AJ591" i="10"/>
  <c r="AJ590" i="10"/>
  <c r="AH860" i="10"/>
  <c r="AH859" i="10"/>
  <c r="AH858" i="10"/>
  <c r="AH857" i="10"/>
  <c r="AH856" i="10"/>
  <c r="AH855" i="10"/>
  <c r="AH854" i="10"/>
  <c r="AH853" i="10"/>
  <c r="AH852" i="10"/>
  <c r="AH851" i="10"/>
  <c r="AH850" i="10"/>
  <c r="AH849" i="10"/>
  <c r="AH848" i="10"/>
  <c r="AH847" i="10"/>
  <c r="AH846" i="10"/>
  <c r="AH845" i="10"/>
  <c r="AH844" i="10"/>
  <c r="AH843" i="10"/>
  <c r="AH842" i="10"/>
  <c r="AH841" i="10"/>
  <c r="AH840" i="10"/>
  <c r="AH839" i="10"/>
  <c r="AH838" i="10"/>
  <c r="AH837" i="10"/>
  <c r="AH836" i="10"/>
  <c r="AH835" i="10"/>
  <c r="AH834" i="10"/>
  <c r="AH833" i="10"/>
  <c r="AH832" i="10"/>
  <c r="AH831" i="10"/>
  <c r="AH830" i="10"/>
  <c r="AH829" i="10"/>
  <c r="AH828" i="10"/>
  <c r="AH827" i="10"/>
  <c r="AH826" i="10"/>
  <c r="AH825" i="10"/>
  <c r="AH824" i="10"/>
  <c r="AH823" i="10"/>
  <c r="AH822" i="10"/>
  <c r="AH821" i="10"/>
  <c r="AH820" i="10"/>
  <c r="AH819" i="10"/>
  <c r="AH818" i="10"/>
  <c r="AH817" i="10"/>
  <c r="AH816" i="10"/>
  <c r="AH815" i="10"/>
  <c r="AH814" i="10"/>
  <c r="AH813" i="10"/>
  <c r="AH812" i="10"/>
  <c r="AH811" i="10"/>
  <c r="AH810" i="10"/>
  <c r="AH809" i="10"/>
  <c r="AH808" i="10"/>
  <c r="AH807" i="10"/>
  <c r="AH806" i="10"/>
  <c r="AH805" i="10"/>
  <c r="AH804" i="10"/>
  <c r="AH803" i="10"/>
  <c r="AH802" i="10"/>
  <c r="AH801" i="10"/>
  <c r="AH800" i="10"/>
  <c r="AH799" i="10"/>
  <c r="AH798" i="10"/>
  <c r="AH797" i="10"/>
  <c r="AH796" i="10"/>
  <c r="AH795" i="10"/>
  <c r="AH794" i="10"/>
  <c r="AH793" i="10"/>
  <c r="AH792" i="10"/>
  <c r="AH791" i="10"/>
  <c r="AH790" i="10"/>
  <c r="AH789" i="10"/>
  <c r="AH788" i="10"/>
  <c r="AH787" i="10"/>
  <c r="AH786" i="10"/>
  <c r="AH785" i="10"/>
  <c r="AH784" i="10"/>
  <c r="AH783" i="10"/>
  <c r="AH782" i="10"/>
  <c r="AH781" i="10"/>
  <c r="AH780" i="10"/>
  <c r="AH779" i="10"/>
  <c r="AH778" i="10"/>
  <c r="AH777" i="10"/>
  <c r="AH776" i="10"/>
  <c r="AH775" i="10"/>
  <c r="AH774" i="10"/>
  <c r="AH773" i="10"/>
  <c r="AH772" i="10"/>
  <c r="AH771" i="10"/>
  <c r="AH770" i="10"/>
  <c r="AH769" i="10"/>
  <c r="AH768" i="10"/>
  <c r="AH767" i="10"/>
  <c r="AH766" i="10"/>
  <c r="AH765" i="10"/>
  <c r="AH764" i="10"/>
  <c r="AH763" i="10"/>
  <c r="AH762" i="10"/>
  <c r="AH761" i="10"/>
  <c r="AH760" i="10"/>
  <c r="AH759" i="10"/>
  <c r="AH758" i="10"/>
  <c r="AH757" i="10"/>
  <c r="AH756" i="10"/>
  <c r="AH755" i="10"/>
  <c r="AH754" i="10"/>
  <c r="AH753" i="10"/>
  <c r="AH752" i="10"/>
  <c r="AH751" i="10"/>
  <c r="AH750" i="10"/>
  <c r="AH749" i="10"/>
  <c r="AH748" i="10"/>
  <c r="AH747" i="10"/>
  <c r="AH746" i="10"/>
  <c r="AH745" i="10"/>
  <c r="AH744" i="10"/>
  <c r="AH743" i="10"/>
  <c r="AH742" i="10"/>
  <c r="AH741" i="10"/>
  <c r="AH740" i="10"/>
  <c r="AH739" i="10"/>
  <c r="AH738" i="10"/>
  <c r="AH737" i="10"/>
  <c r="AH736" i="10"/>
  <c r="AH735" i="10"/>
  <c r="AH734" i="10"/>
  <c r="AH733" i="10"/>
  <c r="AH732" i="10"/>
  <c r="AH731" i="10"/>
  <c r="AH730" i="10"/>
  <c r="AH729" i="10"/>
  <c r="AH728" i="10"/>
  <c r="AH727" i="10"/>
  <c r="AH726" i="10"/>
  <c r="AH725" i="10"/>
  <c r="AH724" i="10"/>
  <c r="AH723" i="10"/>
  <c r="AH722" i="10"/>
  <c r="AH721" i="10"/>
  <c r="AH720" i="10"/>
  <c r="AH719" i="10"/>
  <c r="AH718" i="10"/>
  <c r="AH717" i="10"/>
  <c r="AH716" i="10"/>
  <c r="AH715" i="10"/>
  <c r="AH714" i="10"/>
  <c r="AH713" i="10"/>
  <c r="AH712" i="10"/>
  <c r="AH711" i="10"/>
  <c r="AH710" i="10"/>
  <c r="AH709" i="10"/>
  <c r="AH708" i="10"/>
  <c r="AH707" i="10"/>
  <c r="AH706" i="10"/>
  <c r="AH705" i="10"/>
  <c r="AH704" i="10"/>
  <c r="AH703" i="10"/>
  <c r="AH702" i="10"/>
  <c r="AH701" i="10"/>
  <c r="AH700" i="10"/>
  <c r="AH699" i="10"/>
  <c r="AH698" i="10"/>
  <c r="AH697" i="10"/>
  <c r="AH696" i="10"/>
  <c r="AH695" i="10"/>
  <c r="AH694" i="10"/>
  <c r="AH693" i="10"/>
  <c r="AH692" i="10"/>
  <c r="AH691" i="10"/>
  <c r="AH690" i="10"/>
  <c r="AH689" i="10"/>
  <c r="AH688" i="10"/>
  <c r="AH687" i="10"/>
  <c r="AH686" i="10"/>
  <c r="AH685" i="10"/>
  <c r="AH684" i="10"/>
  <c r="AH683" i="10"/>
  <c r="AH682" i="10"/>
  <c r="AH681" i="10"/>
  <c r="AH680" i="10"/>
  <c r="AH679" i="10"/>
  <c r="AH678" i="10"/>
  <c r="AH677" i="10"/>
  <c r="AH676" i="10"/>
  <c r="AH675" i="10"/>
  <c r="AH674" i="10"/>
  <c r="AH673" i="10"/>
  <c r="AH672" i="10"/>
  <c r="AH671" i="10"/>
  <c r="AH670" i="10"/>
  <c r="AH669" i="10"/>
  <c r="AH668" i="10"/>
  <c r="AH667" i="10"/>
  <c r="AH666" i="10"/>
  <c r="AH665" i="10"/>
  <c r="AH664" i="10"/>
  <c r="AH663" i="10"/>
  <c r="AH662" i="10"/>
  <c r="AH661" i="10"/>
  <c r="AH660" i="10"/>
  <c r="AH659" i="10"/>
  <c r="AH658" i="10"/>
  <c r="AH657" i="10"/>
  <c r="AH656" i="10"/>
  <c r="AH655" i="10"/>
  <c r="AH654" i="10"/>
  <c r="AH653" i="10"/>
  <c r="AH652" i="10"/>
  <c r="AH651" i="10"/>
  <c r="AH650" i="10"/>
  <c r="AH649" i="10"/>
  <c r="AH648" i="10"/>
  <c r="AH647" i="10"/>
  <c r="AH646" i="10"/>
  <c r="AH645" i="10"/>
  <c r="AH644" i="10"/>
  <c r="AH643" i="10"/>
  <c r="AH642" i="10"/>
  <c r="AH641" i="10"/>
  <c r="AH640" i="10"/>
  <c r="AH639" i="10"/>
  <c r="AH638" i="10"/>
  <c r="AH637" i="10"/>
  <c r="AH636" i="10"/>
  <c r="AH635" i="10"/>
  <c r="AH634" i="10"/>
  <c r="AH633" i="10"/>
  <c r="AH632" i="10"/>
  <c r="AH631" i="10"/>
  <c r="AH630" i="10"/>
  <c r="AH629" i="10"/>
  <c r="AH628" i="10"/>
  <c r="AH627" i="10"/>
  <c r="AH626" i="10"/>
  <c r="AH625" i="10"/>
  <c r="AH624" i="10"/>
  <c r="AH623" i="10"/>
  <c r="AH622" i="10"/>
  <c r="AH621" i="10"/>
  <c r="AH620" i="10"/>
  <c r="AH619" i="10"/>
  <c r="AH618" i="10"/>
  <c r="AH617" i="10"/>
  <c r="AH616" i="10"/>
  <c r="AH615" i="10"/>
  <c r="AH614" i="10"/>
  <c r="AH613" i="10"/>
  <c r="AH612" i="10"/>
  <c r="AH611" i="10"/>
  <c r="AH610" i="10"/>
  <c r="AH609" i="10"/>
  <c r="AH608" i="10"/>
  <c r="AH607" i="10"/>
  <c r="AH606" i="10"/>
  <c r="AH605" i="10"/>
  <c r="AH604" i="10"/>
  <c r="AH603" i="10"/>
  <c r="AH602" i="10"/>
  <c r="AH601" i="10"/>
  <c r="AH600" i="10"/>
  <c r="AH599" i="10"/>
  <c r="AH598" i="10"/>
  <c r="AH597" i="10"/>
  <c r="AH596" i="10"/>
  <c r="AH595" i="10"/>
  <c r="AH594" i="10"/>
  <c r="AH593" i="10"/>
  <c r="AH592" i="10"/>
  <c r="AH591" i="10"/>
  <c r="AH590" i="10"/>
  <c r="AF860" i="10"/>
  <c r="AF859" i="10"/>
  <c r="AF858" i="10"/>
  <c r="AF857" i="10"/>
  <c r="AF856" i="10"/>
  <c r="AF855" i="10"/>
  <c r="AF854" i="10"/>
  <c r="AF853" i="10"/>
  <c r="AF852" i="10"/>
  <c r="AF851" i="10"/>
  <c r="AF850" i="10"/>
  <c r="AF849" i="10"/>
  <c r="AF848" i="10"/>
  <c r="AF847" i="10"/>
  <c r="AF846" i="10"/>
  <c r="AF845" i="10"/>
  <c r="AF844" i="10"/>
  <c r="AF843" i="10"/>
  <c r="AF842" i="10"/>
  <c r="AF841" i="10"/>
  <c r="AF840" i="10"/>
  <c r="AF839" i="10"/>
  <c r="AF838" i="10"/>
  <c r="AF837" i="10"/>
  <c r="AF836" i="10"/>
  <c r="AF835" i="10"/>
  <c r="AF834" i="10"/>
  <c r="AF833" i="10"/>
  <c r="AF832" i="10"/>
  <c r="AF831" i="10"/>
  <c r="AF830" i="10"/>
  <c r="AF829" i="10"/>
  <c r="AF828" i="10"/>
  <c r="AF827" i="10"/>
  <c r="AF826" i="10"/>
  <c r="AF825" i="10"/>
  <c r="AF824" i="10"/>
  <c r="AF823" i="10"/>
  <c r="AF822" i="10"/>
  <c r="AF821" i="10"/>
  <c r="AF820" i="10"/>
  <c r="AF819" i="10"/>
  <c r="AF818" i="10"/>
  <c r="AF817" i="10"/>
  <c r="AF816" i="10"/>
  <c r="AF815" i="10"/>
  <c r="AF814" i="10"/>
  <c r="AF813" i="10"/>
  <c r="AF812" i="10"/>
  <c r="AF811" i="10"/>
  <c r="AF810" i="10"/>
  <c r="AF809" i="10"/>
  <c r="AF808" i="10"/>
  <c r="AF807" i="10"/>
  <c r="AF806" i="10"/>
  <c r="AF805" i="10"/>
  <c r="AF804" i="10"/>
  <c r="AF803" i="10"/>
  <c r="AF802" i="10"/>
  <c r="AF801" i="10"/>
  <c r="AF800" i="10"/>
  <c r="AF799" i="10"/>
  <c r="AF798" i="10"/>
  <c r="AF797" i="10"/>
  <c r="AF796" i="10"/>
  <c r="AF795" i="10"/>
  <c r="AF794" i="10"/>
  <c r="AF793" i="10"/>
  <c r="AF792" i="10"/>
  <c r="AF791" i="10"/>
  <c r="AF790" i="10"/>
  <c r="AF789" i="10"/>
  <c r="AF788" i="10"/>
  <c r="AF787" i="10"/>
  <c r="AF786" i="10"/>
  <c r="AF785" i="10"/>
  <c r="AF784" i="10"/>
  <c r="AF783" i="10"/>
  <c r="AF782" i="10"/>
  <c r="AF781" i="10"/>
  <c r="AF780" i="10"/>
  <c r="AF779" i="10"/>
  <c r="AF778" i="10"/>
  <c r="AF777" i="10"/>
  <c r="AF776" i="10"/>
  <c r="AF775" i="10"/>
  <c r="AF774" i="10"/>
  <c r="AF773" i="10"/>
  <c r="AF772" i="10"/>
  <c r="AF771" i="10"/>
  <c r="AF770" i="10"/>
  <c r="AF769" i="10"/>
  <c r="AF768" i="10"/>
  <c r="AF767" i="10"/>
  <c r="AF766" i="10"/>
  <c r="AF765" i="10"/>
  <c r="AF764" i="10"/>
  <c r="AF763" i="10"/>
  <c r="AF762" i="10"/>
  <c r="AF761" i="10"/>
  <c r="AF760" i="10"/>
  <c r="AF759" i="10"/>
  <c r="AF758" i="10"/>
  <c r="AF757" i="10"/>
  <c r="AF756" i="10"/>
  <c r="AF755" i="10"/>
  <c r="AF754" i="10"/>
  <c r="AF753" i="10"/>
  <c r="AF752" i="10"/>
  <c r="AF751" i="10"/>
  <c r="AF750" i="10"/>
  <c r="AF749" i="10"/>
  <c r="AF748" i="10"/>
  <c r="AF747" i="10"/>
  <c r="AF746" i="10"/>
  <c r="AF745" i="10"/>
  <c r="AF744" i="10"/>
  <c r="AF743" i="10"/>
  <c r="AF742" i="10"/>
  <c r="AF741" i="10"/>
  <c r="AF740" i="10"/>
  <c r="AF739" i="10"/>
  <c r="AF738" i="10"/>
  <c r="AF737" i="10"/>
  <c r="AF736" i="10"/>
  <c r="AF735" i="10"/>
  <c r="AF734" i="10"/>
  <c r="AF733" i="10"/>
  <c r="AF732" i="10"/>
  <c r="AF731" i="10"/>
  <c r="AF730" i="10"/>
  <c r="AF729" i="10"/>
  <c r="AF728" i="10"/>
  <c r="AF727" i="10"/>
  <c r="AF726" i="10"/>
  <c r="AF725" i="10"/>
  <c r="AF724" i="10"/>
  <c r="AF723" i="10"/>
  <c r="AF722" i="10"/>
  <c r="AF721" i="10"/>
  <c r="AF720" i="10"/>
  <c r="AF719" i="10"/>
  <c r="AF718" i="10"/>
  <c r="AF717" i="10"/>
  <c r="AF716" i="10"/>
  <c r="AF715" i="10"/>
  <c r="AF714" i="10"/>
  <c r="AF713" i="10"/>
  <c r="AF712" i="10"/>
  <c r="AF711" i="10"/>
  <c r="AF710" i="10"/>
  <c r="AF709" i="10"/>
  <c r="AF708" i="10"/>
  <c r="AF707" i="10"/>
  <c r="AF706" i="10"/>
  <c r="AF705" i="10"/>
  <c r="AF704" i="10"/>
  <c r="AF703" i="10"/>
  <c r="AF702" i="10"/>
  <c r="AF701" i="10"/>
  <c r="AF700" i="10"/>
  <c r="AF699" i="10"/>
  <c r="AF698" i="10"/>
  <c r="AF697" i="10"/>
  <c r="AF696" i="10"/>
  <c r="AF695" i="10"/>
  <c r="AF694" i="10"/>
  <c r="AF693" i="10"/>
  <c r="AF692" i="10"/>
  <c r="AF691" i="10"/>
  <c r="AF690" i="10"/>
  <c r="AF689" i="10"/>
  <c r="AF688" i="10"/>
  <c r="AF687" i="10"/>
  <c r="AF686" i="10"/>
  <c r="AF685" i="10"/>
  <c r="AF684" i="10"/>
  <c r="AF683" i="10"/>
  <c r="AF682" i="10"/>
  <c r="AF681" i="10"/>
  <c r="AF680" i="10"/>
  <c r="AF679" i="10"/>
  <c r="AF678" i="10"/>
  <c r="AF677" i="10"/>
  <c r="AF676" i="10"/>
  <c r="AF675" i="10"/>
  <c r="AF674" i="10"/>
  <c r="AF673" i="10"/>
  <c r="AF672" i="10"/>
  <c r="AF671" i="10"/>
  <c r="AF670" i="10"/>
  <c r="AF669" i="10"/>
  <c r="AF668" i="10"/>
  <c r="AF667" i="10"/>
  <c r="AF666" i="10"/>
  <c r="AF665" i="10"/>
  <c r="AF664" i="10"/>
  <c r="AF663" i="10"/>
  <c r="AF662" i="10"/>
  <c r="AF661" i="10"/>
  <c r="AF660" i="10"/>
  <c r="AF659" i="10"/>
  <c r="AF658" i="10"/>
  <c r="AF657" i="10"/>
  <c r="AF656" i="10"/>
  <c r="AF655" i="10"/>
  <c r="AF654" i="10"/>
  <c r="AF653" i="10"/>
  <c r="AF652" i="10"/>
  <c r="AF651" i="10"/>
  <c r="AF650" i="10"/>
  <c r="AF649" i="10"/>
  <c r="AF648" i="10"/>
  <c r="AF647" i="10"/>
  <c r="AF646" i="10"/>
  <c r="AF645" i="10"/>
  <c r="AF644" i="10"/>
  <c r="AF643" i="10"/>
  <c r="AF642" i="10"/>
  <c r="AF641" i="10"/>
  <c r="AF640" i="10"/>
  <c r="AF639" i="10"/>
  <c r="AF638" i="10"/>
  <c r="AF637" i="10"/>
  <c r="AF636" i="10"/>
  <c r="AF635" i="10"/>
  <c r="AF634" i="10"/>
  <c r="AF633" i="10"/>
  <c r="AF632" i="10"/>
  <c r="AF631" i="10"/>
  <c r="AF630" i="10"/>
  <c r="AF629" i="10"/>
  <c r="AF628" i="10"/>
  <c r="AF627" i="10"/>
  <c r="AF626" i="10"/>
  <c r="AF625" i="10"/>
  <c r="AF624" i="10"/>
  <c r="AF623" i="10"/>
  <c r="AF622" i="10"/>
  <c r="AF621" i="10"/>
  <c r="AF620" i="10"/>
  <c r="AF619" i="10"/>
  <c r="AF618" i="10"/>
  <c r="AF617" i="10"/>
  <c r="AF616" i="10"/>
  <c r="AF615" i="10"/>
  <c r="AF614" i="10"/>
  <c r="AF613" i="10"/>
  <c r="AF612" i="10"/>
  <c r="AF611" i="10"/>
  <c r="AF610" i="10"/>
  <c r="AF609" i="10"/>
  <c r="AF608" i="10"/>
  <c r="AF607" i="10"/>
  <c r="AF606" i="10"/>
  <c r="AF605" i="10"/>
  <c r="AF604" i="10"/>
  <c r="AF603" i="10"/>
  <c r="AF602" i="10"/>
  <c r="AF601" i="10"/>
  <c r="AF600" i="10"/>
  <c r="AF599" i="10"/>
  <c r="AF598" i="10"/>
  <c r="AF597" i="10"/>
  <c r="AF596" i="10"/>
  <c r="AF595" i="10"/>
  <c r="AF594" i="10"/>
  <c r="AF593" i="10"/>
  <c r="AF592" i="10"/>
  <c r="AF591" i="10"/>
  <c r="AF590" i="10"/>
  <c r="AD860" i="10"/>
  <c r="AD859" i="10"/>
  <c r="AD858" i="10"/>
  <c r="AD857" i="10"/>
  <c r="AD856" i="10"/>
  <c r="AD855" i="10"/>
  <c r="AD854" i="10"/>
  <c r="AD853" i="10"/>
  <c r="AD852" i="10"/>
  <c r="AD851" i="10"/>
  <c r="AD850" i="10"/>
  <c r="AD849" i="10"/>
  <c r="AD848" i="10"/>
  <c r="AD847" i="10"/>
  <c r="AD846" i="10"/>
  <c r="AD845" i="10"/>
  <c r="AD844" i="10"/>
  <c r="AD843" i="10"/>
  <c r="AD842" i="10"/>
  <c r="AD841" i="10"/>
  <c r="AD840" i="10"/>
  <c r="AD839" i="10"/>
  <c r="AD838" i="10"/>
  <c r="AD837" i="10"/>
  <c r="AD836" i="10"/>
  <c r="AD835" i="10"/>
  <c r="AD834" i="10"/>
  <c r="AD833" i="10"/>
  <c r="AD832" i="10"/>
  <c r="AD831" i="10"/>
  <c r="AD830" i="10"/>
  <c r="AD829" i="10"/>
  <c r="AD828" i="10"/>
  <c r="AD827" i="10"/>
  <c r="AD826" i="10"/>
  <c r="AD825" i="10"/>
  <c r="AD824" i="10"/>
  <c r="AD823" i="10"/>
  <c r="AD822" i="10"/>
  <c r="AD821" i="10"/>
  <c r="AD820" i="10"/>
  <c r="AD819" i="10"/>
  <c r="AD818" i="10"/>
  <c r="AD817" i="10"/>
  <c r="AD816" i="10"/>
  <c r="AD815" i="10"/>
  <c r="AD814" i="10"/>
  <c r="AD813" i="10"/>
  <c r="AD812" i="10"/>
  <c r="AD811" i="10"/>
  <c r="AD810" i="10"/>
  <c r="AD809" i="10"/>
  <c r="AD808" i="10"/>
  <c r="AD807" i="10"/>
  <c r="AD806" i="10"/>
  <c r="AD805" i="10"/>
  <c r="AD804" i="10"/>
  <c r="AD803" i="10"/>
  <c r="AD802" i="10"/>
  <c r="AD801" i="10"/>
  <c r="AD800" i="10"/>
  <c r="AD799" i="10"/>
  <c r="AD798" i="10"/>
  <c r="AD797" i="10"/>
  <c r="AD796" i="10"/>
  <c r="AD795" i="10"/>
  <c r="AD794" i="10"/>
  <c r="AD793" i="10"/>
  <c r="AD792" i="10"/>
  <c r="AD791" i="10"/>
  <c r="AD790" i="10"/>
  <c r="AD789" i="10"/>
  <c r="AD788" i="10"/>
  <c r="AD787" i="10"/>
  <c r="AD786" i="10"/>
  <c r="AD785" i="10"/>
  <c r="AD784" i="10"/>
  <c r="AD783" i="10"/>
  <c r="AD782" i="10"/>
  <c r="AD781" i="10"/>
  <c r="AD780" i="10"/>
  <c r="AD779" i="10"/>
  <c r="AD778" i="10"/>
  <c r="AD777" i="10"/>
  <c r="AD776" i="10"/>
  <c r="AD775" i="10"/>
  <c r="AD774" i="10"/>
  <c r="AD773" i="10"/>
  <c r="AD772" i="10"/>
  <c r="AD771" i="10"/>
  <c r="AD770" i="10"/>
  <c r="AD769" i="10"/>
  <c r="AD768" i="10"/>
  <c r="AD767" i="10"/>
  <c r="AD766" i="10"/>
  <c r="AD765" i="10"/>
  <c r="AD764" i="10"/>
  <c r="AD763" i="10"/>
  <c r="AD762" i="10"/>
  <c r="AD761" i="10"/>
  <c r="AD760" i="10"/>
  <c r="AD759" i="10"/>
  <c r="AD758" i="10"/>
  <c r="AD757" i="10"/>
  <c r="AD756" i="10"/>
  <c r="AD755" i="10"/>
  <c r="AD754" i="10"/>
  <c r="AD753" i="10"/>
  <c r="AD752" i="10"/>
  <c r="AD751" i="10"/>
  <c r="AD750" i="10"/>
  <c r="AD749" i="10"/>
  <c r="AD748" i="10"/>
  <c r="AD747" i="10"/>
  <c r="AD746" i="10"/>
  <c r="AD745" i="10"/>
  <c r="AD744" i="10"/>
  <c r="AD743" i="10"/>
  <c r="AD742" i="10"/>
  <c r="AD741" i="10"/>
  <c r="AD740" i="10"/>
  <c r="AD739" i="10"/>
  <c r="AD738" i="10"/>
  <c r="AD737" i="10"/>
  <c r="AD736" i="10"/>
  <c r="AD735" i="10"/>
  <c r="AD734" i="10"/>
  <c r="AD733" i="10"/>
  <c r="AD732" i="10"/>
  <c r="AD731" i="10"/>
  <c r="AD730" i="10"/>
  <c r="AD729" i="10"/>
  <c r="AD728" i="10"/>
  <c r="AD727" i="10"/>
  <c r="AD726" i="10"/>
  <c r="AD725" i="10"/>
  <c r="AD724" i="10"/>
  <c r="AD723" i="10"/>
  <c r="AD722" i="10"/>
  <c r="AD721" i="10"/>
  <c r="AD720" i="10"/>
  <c r="AD719" i="10"/>
  <c r="AD718" i="10"/>
  <c r="AD717" i="10"/>
  <c r="AD716" i="10"/>
  <c r="AD715" i="10"/>
  <c r="AD714" i="10"/>
  <c r="AD713" i="10"/>
  <c r="AD712" i="10"/>
  <c r="AD711" i="10"/>
  <c r="AD710" i="10"/>
  <c r="AD709" i="10"/>
  <c r="AD708" i="10"/>
  <c r="AD707" i="10"/>
  <c r="AD706" i="10"/>
  <c r="AD705" i="10"/>
  <c r="AD704" i="10"/>
  <c r="AD703" i="10"/>
  <c r="AD702" i="10"/>
  <c r="AD701" i="10"/>
  <c r="AD700" i="10"/>
  <c r="AD699" i="10"/>
  <c r="AD698" i="10"/>
  <c r="AD697" i="10"/>
  <c r="AD696" i="10"/>
  <c r="AD695" i="10"/>
  <c r="AD694" i="10"/>
  <c r="AD693" i="10"/>
  <c r="AD692" i="10"/>
  <c r="AD691" i="10"/>
  <c r="AD690" i="10"/>
  <c r="AD689" i="10"/>
  <c r="AD688" i="10"/>
  <c r="AD687" i="10"/>
  <c r="AD686" i="10"/>
  <c r="AD685" i="10"/>
  <c r="AD684" i="10"/>
  <c r="AD683" i="10"/>
  <c r="AD682" i="10"/>
  <c r="AD681" i="10"/>
  <c r="AD680" i="10"/>
  <c r="AD679" i="10"/>
  <c r="AD678" i="10"/>
  <c r="AD677" i="10"/>
  <c r="AD676" i="10"/>
  <c r="AD675" i="10"/>
  <c r="AD674" i="10"/>
  <c r="AD673" i="10"/>
  <c r="AD672" i="10"/>
  <c r="AD671" i="10"/>
  <c r="AD670" i="10"/>
  <c r="AD669" i="10"/>
  <c r="AD668" i="10"/>
  <c r="AD667" i="10"/>
  <c r="AD666" i="10"/>
  <c r="AD665" i="10"/>
  <c r="AD664" i="10"/>
  <c r="AD663" i="10"/>
  <c r="AD662" i="10"/>
  <c r="AD661" i="10"/>
  <c r="AD660" i="10"/>
  <c r="AD659" i="10"/>
  <c r="AD658" i="10"/>
  <c r="AD657" i="10"/>
  <c r="AD656" i="10"/>
  <c r="AD655" i="10"/>
  <c r="AD654" i="10"/>
  <c r="AD653" i="10"/>
  <c r="AD652" i="10"/>
  <c r="AD651" i="10"/>
  <c r="AD650" i="10"/>
  <c r="AD649" i="10"/>
  <c r="AD648" i="10"/>
  <c r="AD647" i="10"/>
  <c r="AD646" i="10"/>
  <c r="AD645" i="10"/>
  <c r="AD644" i="10"/>
  <c r="AD643" i="10"/>
  <c r="AD642" i="10"/>
  <c r="AD641" i="10"/>
  <c r="AD640" i="10"/>
  <c r="AD639" i="10"/>
  <c r="AD638" i="10"/>
  <c r="AD637" i="10"/>
  <c r="AD636" i="10"/>
  <c r="AD635" i="10"/>
  <c r="AD634" i="10"/>
  <c r="AD633" i="10"/>
  <c r="AD632" i="10"/>
  <c r="AD631" i="10"/>
  <c r="AD630" i="10"/>
  <c r="AD629" i="10"/>
  <c r="AD628" i="10"/>
  <c r="AD627" i="10"/>
  <c r="AD626" i="10"/>
  <c r="AD625" i="10"/>
  <c r="AD624" i="10"/>
  <c r="AD623" i="10"/>
  <c r="AD622" i="10"/>
  <c r="AD621" i="10"/>
  <c r="AD620" i="10"/>
  <c r="AD619" i="10"/>
  <c r="AD618" i="10"/>
  <c r="AD617" i="10"/>
  <c r="AD616" i="10"/>
  <c r="AD615" i="10"/>
  <c r="AD614" i="10"/>
  <c r="AD613" i="10"/>
  <c r="AD612" i="10"/>
  <c r="AD611" i="10"/>
  <c r="AD610" i="10"/>
  <c r="AD609" i="10"/>
  <c r="AD608" i="10"/>
  <c r="AD607" i="10"/>
  <c r="AD606" i="10"/>
  <c r="AD605" i="10"/>
  <c r="AD604" i="10"/>
  <c r="AD603" i="10"/>
  <c r="AD602" i="10"/>
  <c r="AD601" i="10"/>
  <c r="AD600" i="10"/>
  <c r="AD599" i="10"/>
  <c r="AD598" i="10"/>
  <c r="AD597" i="10"/>
  <c r="AD596" i="10"/>
  <c r="AD595" i="10"/>
  <c r="AD594" i="10"/>
  <c r="AD593" i="10"/>
  <c r="AD592" i="10"/>
  <c r="AD591" i="10"/>
  <c r="AD590" i="10"/>
  <c r="AB860" i="10"/>
  <c r="AB859" i="10"/>
  <c r="AB858" i="10"/>
  <c r="AB857" i="10"/>
  <c r="AB856" i="10"/>
  <c r="AB855" i="10"/>
  <c r="AB854" i="10"/>
  <c r="AB853" i="10"/>
  <c r="AB852" i="10"/>
  <c r="AB851" i="10"/>
  <c r="AB850" i="10"/>
  <c r="AB849" i="10"/>
  <c r="AB848" i="10"/>
  <c r="AB847" i="10"/>
  <c r="AB846" i="10"/>
  <c r="AB845" i="10"/>
  <c r="AB844" i="10"/>
  <c r="AB843" i="10"/>
  <c r="AB842" i="10"/>
  <c r="AB841" i="10"/>
  <c r="AB840" i="10"/>
  <c r="AB839" i="10"/>
  <c r="AB838" i="10"/>
  <c r="AB837" i="10"/>
  <c r="AB836" i="10"/>
  <c r="AB835" i="10"/>
  <c r="AB834" i="10"/>
  <c r="AB833" i="10"/>
  <c r="AB832" i="10"/>
  <c r="AB831" i="10"/>
  <c r="AB830" i="10"/>
  <c r="AB829" i="10"/>
  <c r="AB828" i="10"/>
  <c r="AB827" i="10"/>
  <c r="AB826" i="10"/>
  <c r="AB825" i="10"/>
  <c r="AB824" i="10"/>
  <c r="AB823" i="10"/>
  <c r="AB822" i="10"/>
  <c r="AB821" i="10"/>
  <c r="AB820" i="10"/>
  <c r="AB819" i="10"/>
  <c r="AB818" i="10"/>
  <c r="AB817" i="10"/>
  <c r="AB816" i="10"/>
  <c r="AB815" i="10"/>
  <c r="AB814" i="10"/>
  <c r="AB813" i="10"/>
  <c r="AB812" i="10"/>
  <c r="AB811" i="10"/>
  <c r="AB810" i="10"/>
  <c r="AB809" i="10"/>
  <c r="AB808" i="10"/>
  <c r="AB807" i="10"/>
  <c r="AB806" i="10"/>
  <c r="AB805" i="10"/>
  <c r="AB804" i="10"/>
  <c r="AB803" i="10"/>
  <c r="AB802" i="10"/>
  <c r="AB801" i="10"/>
  <c r="AB800" i="10"/>
  <c r="AB799" i="10"/>
  <c r="AB798" i="10"/>
  <c r="AB797" i="10"/>
  <c r="AB796" i="10"/>
  <c r="AB795" i="10"/>
  <c r="AB794" i="10"/>
  <c r="AB793" i="10"/>
  <c r="AB792" i="10"/>
  <c r="AB791" i="10"/>
  <c r="AB790" i="10"/>
  <c r="AB789" i="10"/>
  <c r="AB788" i="10"/>
  <c r="AB787" i="10"/>
  <c r="AB786" i="10"/>
  <c r="AB785" i="10"/>
  <c r="AB784" i="10"/>
  <c r="AB783" i="10"/>
  <c r="AB782" i="10"/>
  <c r="AB781" i="10"/>
  <c r="AB780" i="10"/>
  <c r="AB779" i="10"/>
  <c r="AB778" i="10"/>
  <c r="AB777" i="10"/>
  <c r="AB776" i="10"/>
  <c r="AB775" i="10"/>
  <c r="AB774" i="10"/>
  <c r="AB773" i="10"/>
  <c r="AB772" i="10"/>
  <c r="AB771" i="10"/>
  <c r="AB770" i="10"/>
  <c r="AB769" i="10"/>
  <c r="AB768" i="10"/>
  <c r="AB767" i="10"/>
  <c r="AB766" i="10"/>
  <c r="AB765" i="10"/>
  <c r="AB764" i="10"/>
  <c r="AB763" i="10"/>
  <c r="AB762" i="10"/>
  <c r="AB761" i="10"/>
  <c r="AB760" i="10"/>
  <c r="AB759" i="10"/>
  <c r="AB758" i="10"/>
  <c r="AB757" i="10"/>
  <c r="AB756" i="10"/>
  <c r="AB755" i="10"/>
  <c r="AB754" i="10"/>
  <c r="AB753" i="10"/>
  <c r="AB752" i="10"/>
  <c r="AB751" i="10"/>
  <c r="AB750" i="10"/>
  <c r="AB749" i="10"/>
  <c r="AB748" i="10"/>
  <c r="AB747" i="10"/>
  <c r="AB746" i="10"/>
  <c r="AB745" i="10"/>
  <c r="AB744" i="10"/>
  <c r="AB743" i="10"/>
  <c r="AB742" i="10"/>
  <c r="AB741" i="10"/>
  <c r="AB740" i="10"/>
  <c r="AB739" i="10"/>
  <c r="AB738" i="10"/>
  <c r="AB737" i="10"/>
  <c r="AB736" i="10"/>
  <c r="AB735" i="10"/>
  <c r="AB734" i="10"/>
  <c r="AB733" i="10"/>
  <c r="AB732" i="10"/>
  <c r="AB731" i="10"/>
  <c r="AB730" i="10"/>
  <c r="AB729" i="10"/>
  <c r="AB728" i="10"/>
  <c r="AB727" i="10"/>
  <c r="AB726" i="10"/>
  <c r="AB725" i="10"/>
  <c r="AB724" i="10"/>
  <c r="AB723" i="10"/>
  <c r="AB722" i="10"/>
  <c r="AB721" i="10"/>
  <c r="AB720" i="10"/>
  <c r="AB719" i="10"/>
  <c r="AB718" i="10"/>
  <c r="AB717" i="10"/>
  <c r="AB716" i="10"/>
  <c r="AB715" i="10"/>
  <c r="AB714" i="10"/>
  <c r="AB713" i="10"/>
  <c r="AB712" i="10"/>
  <c r="AB711" i="10"/>
  <c r="AB710" i="10"/>
  <c r="AB709" i="10"/>
  <c r="AB708" i="10"/>
  <c r="AB707" i="10"/>
  <c r="AB706" i="10"/>
  <c r="AB705" i="10"/>
  <c r="AB704" i="10"/>
  <c r="AB703" i="10"/>
  <c r="AB702" i="10"/>
  <c r="AB701" i="10"/>
  <c r="AB700" i="10"/>
  <c r="AB699" i="10"/>
  <c r="AB698" i="10"/>
  <c r="AB697" i="10"/>
  <c r="AB696" i="10"/>
  <c r="AB695" i="10"/>
  <c r="AB694" i="10"/>
  <c r="AB693" i="10"/>
  <c r="AB692" i="10"/>
  <c r="AB691" i="10"/>
  <c r="AB690" i="10"/>
  <c r="AB689" i="10"/>
  <c r="AB688" i="10"/>
  <c r="AB687" i="10"/>
  <c r="AB686" i="10"/>
  <c r="AB685" i="10"/>
  <c r="AB684" i="10"/>
  <c r="AB683" i="10"/>
  <c r="AB682" i="10"/>
  <c r="AB681" i="10"/>
  <c r="AB680" i="10"/>
  <c r="AB679" i="10"/>
  <c r="AB678" i="10"/>
  <c r="AB677" i="10"/>
  <c r="AB676" i="10"/>
  <c r="AB675" i="10"/>
  <c r="AB674" i="10"/>
  <c r="AB673" i="10"/>
  <c r="AB672" i="10"/>
  <c r="AB671" i="10"/>
  <c r="AB670" i="10"/>
  <c r="AB669" i="10"/>
  <c r="AB668" i="10"/>
  <c r="AB667" i="10"/>
  <c r="AB666" i="10"/>
  <c r="AB665" i="10"/>
  <c r="AB664" i="10"/>
  <c r="AB663" i="10"/>
  <c r="AB662" i="10"/>
  <c r="AB661" i="10"/>
  <c r="AB660" i="10"/>
  <c r="AB659" i="10"/>
  <c r="AB658" i="10"/>
  <c r="AB657" i="10"/>
  <c r="AB656" i="10"/>
  <c r="AB655" i="10"/>
  <c r="AB654" i="10"/>
  <c r="AB653" i="10"/>
  <c r="AB652" i="10"/>
  <c r="AB651" i="10"/>
  <c r="AB650" i="10"/>
  <c r="AB649" i="10"/>
  <c r="AB648" i="10"/>
  <c r="AB647" i="10"/>
  <c r="AB646" i="10"/>
  <c r="AB645" i="10"/>
  <c r="AB644" i="10"/>
  <c r="AB643" i="10"/>
  <c r="AB642" i="10"/>
  <c r="AB641" i="10"/>
  <c r="AB640" i="10"/>
  <c r="AB639" i="10"/>
  <c r="AB638" i="10"/>
  <c r="AB637" i="10"/>
  <c r="AB636" i="10"/>
  <c r="AB635" i="10"/>
  <c r="AB634" i="10"/>
  <c r="AB633" i="10"/>
  <c r="AB632" i="10"/>
  <c r="AB631" i="10"/>
  <c r="AB630" i="10"/>
  <c r="AB629" i="10"/>
  <c r="AB628" i="10"/>
  <c r="AB627" i="10"/>
  <c r="AB626" i="10"/>
  <c r="AB625" i="10"/>
  <c r="AB624" i="10"/>
  <c r="AB623" i="10"/>
  <c r="AB622" i="10"/>
  <c r="AB621" i="10"/>
  <c r="AB620" i="10"/>
  <c r="AB619" i="10"/>
  <c r="AB618" i="10"/>
  <c r="AB617" i="10"/>
  <c r="AB616" i="10"/>
  <c r="AB615" i="10"/>
  <c r="AB614" i="10"/>
  <c r="AB613" i="10"/>
  <c r="AB612" i="10"/>
  <c r="AB611" i="10"/>
  <c r="AB610" i="10"/>
  <c r="AB609" i="10"/>
  <c r="AB608" i="10"/>
  <c r="AB607" i="10"/>
  <c r="AB606" i="10"/>
  <c r="AB605" i="10"/>
  <c r="AB604" i="10"/>
  <c r="AB603" i="10"/>
  <c r="AB602" i="10"/>
  <c r="AB601" i="10"/>
  <c r="AB600" i="10"/>
  <c r="AB599" i="10"/>
  <c r="AB598" i="10"/>
  <c r="AB597" i="10"/>
  <c r="AB596" i="10"/>
  <c r="AB595" i="10"/>
  <c r="AB594" i="10"/>
  <c r="AB593" i="10"/>
  <c r="AB592" i="10"/>
  <c r="AB591" i="10"/>
  <c r="AB590" i="10"/>
  <c r="Z860" i="10"/>
  <c r="Z859" i="10"/>
  <c r="Z858" i="10"/>
  <c r="Z857" i="10"/>
  <c r="Z856" i="10"/>
  <c r="Z855" i="10"/>
  <c r="Z854" i="10"/>
  <c r="Z853" i="10"/>
  <c r="Z852" i="10"/>
  <c r="Z851" i="10"/>
  <c r="Z850" i="10"/>
  <c r="Z849" i="10"/>
  <c r="Z848" i="10"/>
  <c r="Z847" i="10"/>
  <c r="Z846" i="10"/>
  <c r="Z845" i="10"/>
  <c r="Z844" i="10"/>
  <c r="Z843" i="10"/>
  <c r="Z842" i="10"/>
  <c r="Z841" i="10"/>
  <c r="Z840" i="10"/>
  <c r="Z839" i="10"/>
  <c r="Z838" i="10"/>
  <c r="Z837" i="10"/>
  <c r="Z836" i="10"/>
  <c r="Z835" i="10"/>
  <c r="Z834" i="10"/>
  <c r="Z833" i="10"/>
  <c r="Z832" i="10"/>
  <c r="Z831" i="10"/>
  <c r="Z830" i="10"/>
  <c r="Z829" i="10"/>
  <c r="Z828" i="10"/>
  <c r="Z827" i="10"/>
  <c r="Z826" i="10"/>
  <c r="Z825" i="10"/>
  <c r="Z824" i="10"/>
  <c r="Z823" i="10"/>
  <c r="Z822" i="10"/>
  <c r="Z821" i="10"/>
  <c r="Z820" i="10"/>
  <c r="Z819" i="10"/>
  <c r="Z818" i="10"/>
  <c r="Z817" i="10"/>
  <c r="Z816" i="10"/>
  <c r="Z815" i="10"/>
  <c r="Z814" i="10"/>
  <c r="Z813" i="10"/>
  <c r="Z812" i="10"/>
  <c r="Z811" i="10"/>
  <c r="Z810" i="10"/>
  <c r="Z809" i="10"/>
  <c r="Z808" i="10"/>
  <c r="Z807" i="10"/>
  <c r="Z806" i="10"/>
  <c r="Z805" i="10"/>
  <c r="Z804" i="10"/>
  <c r="Z803" i="10"/>
  <c r="Z802" i="10"/>
  <c r="Z801" i="10"/>
  <c r="Z800" i="10"/>
  <c r="Z799" i="10"/>
  <c r="Z798" i="10"/>
  <c r="Z797" i="10"/>
  <c r="Z796" i="10"/>
  <c r="Z795" i="10"/>
  <c r="Z794" i="10"/>
  <c r="Z793" i="10"/>
  <c r="Z792" i="10"/>
  <c r="Z791" i="10"/>
  <c r="Z790" i="10"/>
  <c r="Z789" i="10"/>
  <c r="Z788" i="10"/>
  <c r="Z787" i="10"/>
  <c r="Z786" i="10"/>
  <c r="Z785" i="10"/>
  <c r="Z784" i="10"/>
  <c r="Z783" i="10"/>
  <c r="Z782" i="10"/>
  <c r="Z781" i="10"/>
  <c r="Z780" i="10"/>
  <c r="Z779" i="10"/>
  <c r="Z778" i="10"/>
  <c r="Z777" i="10"/>
  <c r="Z776" i="10"/>
  <c r="Z775" i="10"/>
  <c r="Z774" i="10"/>
  <c r="Z773" i="10"/>
  <c r="Z772" i="10"/>
  <c r="Z771" i="10"/>
  <c r="Z770" i="10"/>
  <c r="Z769" i="10"/>
  <c r="Z768" i="10"/>
  <c r="Z767" i="10"/>
  <c r="Z766" i="10"/>
  <c r="Z765" i="10"/>
  <c r="Z764" i="10"/>
  <c r="Z763" i="10"/>
  <c r="Z762" i="10"/>
  <c r="Z761" i="10"/>
  <c r="Z760" i="10"/>
  <c r="Z759" i="10"/>
  <c r="Z758" i="10"/>
  <c r="Z757" i="10"/>
  <c r="Z756" i="10"/>
  <c r="Z755" i="10"/>
  <c r="Z754" i="10"/>
  <c r="Z753" i="10"/>
  <c r="Z752" i="10"/>
  <c r="Z751" i="10"/>
  <c r="Z750" i="10"/>
  <c r="Z749" i="10"/>
  <c r="Z748" i="10"/>
  <c r="Z747" i="10"/>
  <c r="Z746" i="10"/>
  <c r="Z745" i="10"/>
  <c r="Z744" i="10"/>
  <c r="Z743" i="10"/>
  <c r="Z742" i="10"/>
  <c r="Z741" i="10"/>
  <c r="Z740" i="10"/>
  <c r="Z739" i="10"/>
  <c r="Z738" i="10"/>
  <c r="Z737" i="10"/>
  <c r="Z736" i="10"/>
  <c r="Z735" i="10"/>
  <c r="Z734" i="10"/>
  <c r="Z733" i="10"/>
  <c r="Z732" i="10"/>
  <c r="Z731" i="10"/>
  <c r="Z730" i="10"/>
  <c r="Z729" i="10"/>
  <c r="Z728" i="10"/>
  <c r="Z727" i="10"/>
  <c r="Z726" i="10"/>
  <c r="Z725" i="10"/>
  <c r="Z724" i="10"/>
  <c r="Z723" i="10"/>
  <c r="Z722" i="10"/>
  <c r="Z721" i="10"/>
  <c r="Z720" i="10"/>
  <c r="Z719" i="10"/>
  <c r="Z718" i="10"/>
  <c r="Z717" i="10"/>
  <c r="Z716" i="10"/>
  <c r="Z715" i="10"/>
  <c r="Z714" i="10"/>
  <c r="Z713" i="10"/>
  <c r="Z712" i="10"/>
  <c r="Z711" i="10"/>
  <c r="Z710" i="10"/>
  <c r="Z709" i="10"/>
  <c r="Z708" i="10"/>
  <c r="Z707" i="10"/>
  <c r="Z706" i="10"/>
  <c r="Z705" i="10"/>
  <c r="Z704" i="10"/>
  <c r="Z703" i="10"/>
  <c r="Z702" i="10"/>
  <c r="Z701" i="10"/>
  <c r="Z700" i="10"/>
  <c r="Z699" i="10"/>
  <c r="Z698" i="10"/>
  <c r="Z697" i="10"/>
  <c r="Z696" i="10"/>
  <c r="Z695" i="10"/>
  <c r="Z694" i="10"/>
  <c r="Z693" i="10"/>
  <c r="Z692" i="10"/>
  <c r="Z691" i="10"/>
  <c r="Z690" i="10"/>
  <c r="Z689" i="10"/>
  <c r="Z688" i="10"/>
  <c r="Z687" i="10"/>
  <c r="Z686" i="10"/>
  <c r="Z685" i="10"/>
  <c r="Z684" i="10"/>
  <c r="Z683" i="10"/>
  <c r="Z682" i="10"/>
  <c r="Z681" i="10"/>
  <c r="Z680" i="10"/>
  <c r="Z679" i="10"/>
  <c r="Z678" i="10"/>
  <c r="Z677" i="10"/>
  <c r="Z676" i="10"/>
  <c r="Z675" i="10"/>
  <c r="Z674" i="10"/>
  <c r="Z673" i="10"/>
  <c r="Z672" i="10"/>
  <c r="Z671" i="10"/>
  <c r="Z670" i="10"/>
  <c r="Z669" i="10"/>
  <c r="Z668" i="10"/>
  <c r="Z667" i="10"/>
  <c r="Z666" i="10"/>
  <c r="Z665" i="10"/>
  <c r="Z664" i="10"/>
  <c r="Z663" i="10"/>
  <c r="Z662" i="10"/>
  <c r="Z661" i="10"/>
  <c r="Z660" i="10"/>
  <c r="Z659" i="10"/>
  <c r="Z658" i="10"/>
  <c r="Z657" i="10"/>
  <c r="Z656" i="10"/>
  <c r="Z655" i="10"/>
  <c r="Z654" i="10"/>
  <c r="Z653" i="10"/>
  <c r="Z652" i="10"/>
  <c r="Z651" i="10"/>
  <c r="Z650" i="10"/>
  <c r="Z649" i="10"/>
  <c r="Z648" i="10"/>
  <c r="Z647" i="10"/>
  <c r="Z646" i="10"/>
  <c r="Z645" i="10"/>
  <c r="Z644" i="10"/>
  <c r="Z643" i="10"/>
  <c r="Z642" i="10"/>
  <c r="Z641" i="10"/>
  <c r="Z640" i="10"/>
  <c r="Z639" i="10"/>
  <c r="Z638" i="10"/>
  <c r="Z637" i="10"/>
  <c r="Z636" i="10"/>
  <c r="Z635" i="10"/>
  <c r="Z634" i="10"/>
  <c r="Z633" i="10"/>
  <c r="Z632" i="10"/>
  <c r="Z631" i="10"/>
  <c r="Z630" i="10"/>
  <c r="Z629" i="10"/>
  <c r="Z628" i="10"/>
  <c r="Z627" i="10"/>
  <c r="Z626" i="10"/>
  <c r="Z625" i="10"/>
  <c r="Z624" i="10"/>
  <c r="Z623" i="10"/>
  <c r="Z622" i="10"/>
  <c r="Z621" i="10"/>
  <c r="Z620" i="10"/>
  <c r="Z619" i="10"/>
  <c r="Z618" i="10"/>
  <c r="Z617" i="10"/>
  <c r="Z616" i="10"/>
  <c r="Z615" i="10"/>
  <c r="Z614" i="10"/>
  <c r="Z613" i="10"/>
  <c r="Z612" i="10"/>
  <c r="Z611" i="10"/>
  <c r="Z610" i="10"/>
  <c r="Z609" i="10"/>
  <c r="Z608" i="10"/>
  <c r="Z607" i="10"/>
  <c r="Z606" i="10"/>
  <c r="Z605" i="10"/>
  <c r="Z604" i="10"/>
  <c r="Z603" i="10"/>
  <c r="Z602" i="10"/>
  <c r="Z601" i="10"/>
  <c r="Z600" i="10"/>
  <c r="Z599" i="10"/>
  <c r="Z598" i="10"/>
  <c r="Z597" i="10"/>
  <c r="Z596" i="10"/>
  <c r="Z595" i="10"/>
  <c r="Z594" i="10"/>
  <c r="Z593" i="10"/>
  <c r="Z592" i="10"/>
  <c r="Z591" i="10"/>
  <c r="Z590" i="10"/>
  <c r="X860" i="10"/>
  <c r="X859" i="10"/>
  <c r="X858" i="10"/>
  <c r="X857" i="10"/>
  <c r="X856" i="10"/>
  <c r="X855" i="10"/>
  <c r="X854" i="10"/>
  <c r="X853" i="10"/>
  <c r="X852" i="10"/>
  <c r="X851" i="10"/>
  <c r="X850" i="10"/>
  <c r="X849" i="10"/>
  <c r="X848" i="10"/>
  <c r="X847" i="10"/>
  <c r="X846" i="10"/>
  <c r="X845" i="10"/>
  <c r="X844" i="10"/>
  <c r="X843" i="10"/>
  <c r="X842" i="10"/>
  <c r="X841" i="10"/>
  <c r="X840" i="10"/>
  <c r="X839" i="10"/>
  <c r="X838" i="10"/>
  <c r="X837" i="10"/>
  <c r="X836" i="10"/>
  <c r="X835" i="10"/>
  <c r="X834" i="10"/>
  <c r="X833" i="10"/>
  <c r="X832" i="10"/>
  <c r="X831" i="10"/>
  <c r="X830" i="10"/>
  <c r="X829" i="10"/>
  <c r="X828" i="10"/>
  <c r="X827" i="10"/>
  <c r="X826" i="10"/>
  <c r="X825" i="10"/>
  <c r="X824" i="10"/>
  <c r="X823" i="10"/>
  <c r="X822" i="10"/>
  <c r="X821" i="10"/>
  <c r="X820" i="10"/>
  <c r="X819" i="10"/>
  <c r="X818" i="10"/>
  <c r="X817" i="10"/>
  <c r="X816" i="10"/>
  <c r="X815" i="10"/>
  <c r="X814" i="10"/>
  <c r="X813" i="10"/>
  <c r="X812" i="10"/>
  <c r="X811" i="10"/>
  <c r="X810" i="10"/>
  <c r="X809" i="10"/>
  <c r="X808" i="10"/>
  <c r="X807" i="10"/>
  <c r="X806" i="10"/>
  <c r="X805" i="10"/>
  <c r="X804" i="10"/>
  <c r="X803" i="10"/>
  <c r="X802" i="10"/>
  <c r="X801" i="10"/>
  <c r="X800" i="10"/>
  <c r="X799" i="10"/>
  <c r="X798" i="10"/>
  <c r="X797" i="10"/>
  <c r="X796" i="10"/>
  <c r="X795" i="10"/>
  <c r="X794" i="10"/>
  <c r="X793" i="10"/>
  <c r="X792" i="10"/>
  <c r="X791" i="10"/>
  <c r="X790" i="10"/>
  <c r="X789" i="10"/>
  <c r="X788" i="10"/>
  <c r="X787" i="10"/>
  <c r="X786" i="10"/>
  <c r="X785" i="10"/>
  <c r="X784" i="10"/>
  <c r="X783" i="10"/>
  <c r="X782" i="10"/>
  <c r="X781" i="10"/>
  <c r="X780" i="10"/>
  <c r="X779" i="10"/>
  <c r="X778" i="10"/>
  <c r="X777" i="10"/>
  <c r="X776" i="10"/>
  <c r="X775" i="10"/>
  <c r="X774" i="10"/>
  <c r="X773" i="10"/>
  <c r="X772" i="10"/>
  <c r="X771" i="10"/>
  <c r="X770" i="10"/>
  <c r="X769" i="10"/>
  <c r="X768" i="10"/>
  <c r="X767" i="10"/>
  <c r="X766" i="10"/>
  <c r="X765" i="10"/>
  <c r="X764" i="10"/>
  <c r="X763" i="10"/>
  <c r="X762" i="10"/>
  <c r="X761" i="10"/>
  <c r="X760" i="10"/>
  <c r="X759" i="10"/>
  <c r="X758" i="10"/>
  <c r="X757" i="10"/>
  <c r="X756" i="10"/>
  <c r="X755" i="10"/>
  <c r="X754" i="10"/>
  <c r="X753" i="10"/>
  <c r="X752" i="10"/>
  <c r="X751" i="10"/>
  <c r="X750" i="10"/>
  <c r="X749" i="10"/>
  <c r="X748" i="10"/>
  <c r="X747" i="10"/>
  <c r="X746" i="10"/>
  <c r="X745" i="10"/>
  <c r="X744" i="10"/>
  <c r="X743" i="10"/>
  <c r="X742" i="10"/>
  <c r="X741" i="10"/>
  <c r="X740" i="10"/>
  <c r="X739" i="10"/>
  <c r="X738" i="10"/>
  <c r="X737" i="10"/>
  <c r="X736" i="10"/>
  <c r="X735" i="10"/>
  <c r="X734" i="10"/>
  <c r="X733" i="10"/>
  <c r="X732" i="10"/>
  <c r="X731" i="10"/>
  <c r="X730" i="10"/>
  <c r="X729" i="10"/>
  <c r="X728" i="10"/>
  <c r="X727" i="10"/>
  <c r="X726" i="10"/>
  <c r="X725" i="10"/>
  <c r="X724" i="10"/>
  <c r="X723" i="10"/>
  <c r="X722" i="10"/>
  <c r="X721" i="10"/>
  <c r="X720" i="10"/>
  <c r="X719" i="10"/>
  <c r="X718" i="10"/>
  <c r="X717" i="10"/>
  <c r="X716" i="10"/>
  <c r="X715" i="10"/>
  <c r="X714" i="10"/>
  <c r="X713" i="10"/>
  <c r="X712" i="10"/>
  <c r="X711" i="10"/>
  <c r="X710" i="10"/>
  <c r="X709" i="10"/>
  <c r="X708" i="10"/>
  <c r="X707" i="10"/>
  <c r="X706" i="10"/>
  <c r="X705" i="10"/>
  <c r="X704" i="10"/>
  <c r="X703" i="10"/>
  <c r="X702" i="10"/>
  <c r="X701" i="10"/>
  <c r="X700" i="10"/>
  <c r="X699" i="10"/>
  <c r="X698" i="10"/>
  <c r="X697" i="10"/>
  <c r="X696" i="10"/>
  <c r="X695" i="10"/>
  <c r="X694" i="10"/>
  <c r="X693" i="10"/>
  <c r="X692" i="10"/>
  <c r="X691" i="10"/>
  <c r="X690" i="10"/>
  <c r="X689" i="10"/>
  <c r="X688" i="10"/>
  <c r="X687" i="10"/>
  <c r="X686" i="10"/>
  <c r="X685" i="10"/>
  <c r="X684" i="10"/>
  <c r="X683" i="10"/>
  <c r="X682" i="10"/>
  <c r="X681" i="10"/>
  <c r="X680" i="10"/>
  <c r="X679" i="10"/>
  <c r="X678" i="10"/>
  <c r="X677" i="10"/>
  <c r="X676" i="10"/>
  <c r="X675" i="10"/>
  <c r="X674" i="10"/>
  <c r="X673" i="10"/>
  <c r="X672" i="10"/>
  <c r="X671" i="10"/>
  <c r="X670" i="10"/>
  <c r="X669" i="10"/>
  <c r="X668" i="10"/>
  <c r="X667" i="10"/>
  <c r="X666" i="10"/>
  <c r="X665" i="10"/>
  <c r="X664" i="10"/>
  <c r="X663" i="10"/>
  <c r="X662" i="10"/>
  <c r="X661" i="10"/>
  <c r="X660" i="10"/>
  <c r="X659" i="10"/>
  <c r="X658" i="10"/>
  <c r="X657" i="10"/>
  <c r="X656" i="10"/>
  <c r="X655" i="10"/>
  <c r="X654" i="10"/>
  <c r="X653" i="10"/>
  <c r="X652" i="10"/>
  <c r="X651" i="10"/>
  <c r="X650" i="10"/>
  <c r="X649" i="10"/>
  <c r="X648" i="10"/>
  <c r="X647" i="10"/>
  <c r="X646" i="10"/>
  <c r="X645" i="10"/>
  <c r="X644" i="10"/>
  <c r="X643" i="10"/>
  <c r="X642" i="10"/>
  <c r="X641" i="10"/>
  <c r="X640" i="10"/>
  <c r="X639" i="10"/>
  <c r="X638" i="10"/>
  <c r="X637" i="10"/>
  <c r="X636" i="10"/>
  <c r="X635" i="10"/>
  <c r="X634" i="10"/>
  <c r="X633" i="10"/>
  <c r="X632" i="10"/>
  <c r="X631" i="10"/>
  <c r="X630" i="10"/>
  <c r="X629" i="10"/>
  <c r="X628" i="10"/>
  <c r="X627" i="10"/>
  <c r="X626" i="10"/>
  <c r="X625" i="10"/>
  <c r="X624" i="10"/>
  <c r="X623" i="10"/>
  <c r="X622" i="10"/>
  <c r="X621" i="10"/>
  <c r="X620" i="10"/>
  <c r="X619" i="10"/>
  <c r="X618" i="10"/>
  <c r="X617" i="10"/>
  <c r="X616" i="10"/>
  <c r="X615" i="10"/>
  <c r="X614" i="10"/>
  <c r="X613" i="10"/>
  <c r="X612" i="10"/>
  <c r="X611" i="10"/>
  <c r="X610" i="10"/>
  <c r="X609" i="10"/>
  <c r="X608" i="10"/>
  <c r="X607" i="10"/>
  <c r="X606" i="10"/>
  <c r="X605" i="10"/>
  <c r="X604" i="10"/>
  <c r="X603" i="10"/>
  <c r="X602" i="10"/>
  <c r="X601" i="10"/>
  <c r="X600" i="10"/>
  <c r="X599" i="10"/>
  <c r="X598" i="10"/>
  <c r="X597" i="10"/>
  <c r="X596" i="10"/>
  <c r="X595" i="10"/>
  <c r="X594" i="10"/>
  <c r="X593" i="10"/>
  <c r="X592" i="10"/>
  <c r="X591" i="10"/>
  <c r="X590" i="10"/>
  <c r="V860" i="10"/>
  <c r="V859" i="10"/>
  <c r="V858" i="10"/>
  <c r="V857" i="10"/>
  <c r="V856" i="10"/>
  <c r="V855" i="10"/>
  <c r="V854" i="10"/>
  <c r="V853" i="10"/>
  <c r="V852" i="10"/>
  <c r="V851" i="10"/>
  <c r="V850" i="10"/>
  <c r="V849" i="10"/>
  <c r="V848" i="10"/>
  <c r="V847" i="10"/>
  <c r="V846" i="10"/>
  <c r="V845" i="10"/>
  <c r="V844" i="10"/>
  <c r="V843" i="10"/>
  <c r="V842" i="10"/>
  <c r="V841" i="10"/>
  <c r="V840" i="10"/>
  <c r="V839" i="10"/>
  <c r="V838" i="10"/>
  <c r="V837" i="10"/>
  <c r="V836" i="10"/>
  <c r="V835" i="10"/>
  <c r="V834" i="10"/>
  <c r="V833" i="10"/>
  <c r="V832" i="10"/>
  <c r="V831" i="10"/>
  <c r="V830" i="10"/>
  <c r="V829" i="10"/>
  <c r="V828" i="10"/>
  <c r="V827" i="10"/>
  <c r="V826" i="10"/>
  <c r="V825" i="10"/>
  <c r="V824" i="10"/>
  <c r="V823" i="10"/>
  <c r="V822" i="10"/>
  <c r="V821" i="10"/>
  <c r="V820" i="10"/>
  <c r="V819" i="10"/>
  <c r="V818" i="10"/>
  <c r="V817" i="10"/>
  <c r="V816" i="10"/>
  <c r="V815" i="10"/>
  <c r="V814" i="10"/>
  <c r="V813" i="10"/>
  <c r="V812" i="10"/>
  <c r="V811" i="10"/>
  <c r="V810" i="10"/>
  <c r="V809" i="10"/>
  <c r="V808" i="10"/>
  <c r="V807" i="10"/>
  <c r="V806" i="10"/>
  <c r="V805" i="10"/>
  <c r="V804" i="10"/>
  <c r="V803" i="10"/>
  <c r="V802" i="10"/>
  <c r="V801" i="10"/>
  <c r="V800" i="10"/>
  <c r="V799" i="10"/>
  <c r="V798" i="10"/>
  <c r="V797" i="10"/>
  <c r="V796" i="10"/>
  <c r="V795" i="10"/>
  <c r="V794" i="10"/>
  <c r="V793" i="10"/>
  <c r="V792" i="10"/>
  <c r="V791" i="10"/>
  <c r="V790" i="10"/>
  <c r="V789" i="10"/>
  <c r="V788" i="10"/>
  <c r="V787" i="10"/>
  <c r="V786" i="10"/>
  <c r="V785" i="10"/>
  <c r="V784" i="10"/>
  <c r="V783" i="10"/>
  <c r="V782" i="10"/>
  <c r="V781" i="10"/>
  <c r="V780" i="10"/>
  <c r="V779" i="10"/>
  <c r="V778" i="10"/>
  <c r="V777" i="10"/>
  <c r="V776" i="10"/>
  <c r="V775" i="10"/>
  <c r="V774" i="10"/>
  <c r="V773" i="10"/>
  <c r="V772" i="10"/>
  <c r="V771" i="10"/>
  <c r="V770" i="10"/>
  <c r="V769" i="10"/>
  <c r="V768" i="10"/>
  <c r="V767" i="10"/>
  <c r="V766" i="10"/>
  <c r="V765" i="10"/>
  <c r="V764" i="10"/>
  <c r="V763" i="10"/>
  <c r="V762" i="10"/>
  <c r="V761" i="10"/>
  <c r="V760" i="10"/>
  <c r="V759" i="10"/>
  <c r="V758" i="10"/>
  <c r="V757" i="10"/>
  <c r="V756" i="10"/>
  <c r="V755" i="10"/>
  <c r="V754" i="10"/>
  <c r="V753" i="10"/>
  <c r="V752" i="10"/>
  <c r="V751" i="10"/>
  <c r="V750" i="10"/>
  <c r="V749" i="10"/>
  <c r="V748" i="10"/>
  <c r="V747" i="10"/>
  <c r="V746" i="10"/>
  <c r="V745" i="10"/>
  <c r="V744" i="10"/>
  <c r="V743" i="10"/>
  <c r="V742" i="10"/>
  <c r="V741" i="10"/>
  <c r="V740" i="10"/>
  <c r="V739" i="10"/>
  <c r="V738" i="10"/>
  <c r="V737" i="10"/>
  <c r="V736" i="10"/>
  <c r="V735" i="10"/>
  <c r="V734" i="10"/>
  <c r="V733" i="10"/>
  <c r="V732" i="10"/>
  <c r="V731" i="10"/>
  <c r="V730" i="10"/>
  <c r="V729" i="10"/>
  <c r="V728" i="10"/>
  <c r="V727" i="10"/>
  <c r="V726" i="10"/>
  <c r="V725" i="10"/>
  <c r="V724" i="10"/>
  <c r="V723" i="10"/>
  <c r="V722" i="10"/>
  <c r="V721" i="10"/>
  <c r="V720" i="10"/>
  <c r="V719" i="10"/>
  <c r="V718" i="10"/>
  <c r="V717" i="10"/>
  <c r="V716" i="10"/>
  <c r="V715" i="10"/>
  <c r="V714" i="10"/>
  <c r="V713" i="10"/>
  <c r="V712" i="10"/>
  <c r="V711" i="10"/>
  <c r="V710" i="10"/>
  <c r="V709" i="10"/>
  <c r="V708" i="10"/>
  <c r="V707" i="10"/>
  <c r="V706" i="10"/>
  <c r="V705" i="10"/>
  <c r="V704" i="10"/>
  <c r="V703" i="10"/>
  <c r="V702" i="10"/>
  <c r="V701" i="10"/>
  <c r="V700" i="10"/>
  <c r="V699" i="10"/>
  <c r="V698" i="10"/>
  <c r="V697" i="10"/>
  <c r="V696" i="10"/>
  <c r="V695" i="10"/>
  <c r="V694" i="10"/>
  <c r="V693" i="10"/>
  <c r="V692" i="10"/>
  <c r="V691" i="10"/>
  <c r="V690" i="10"/>
  <c r="V689" i="10"/>
  <c r="V688" i="10"/>
  <c r="V687" i="10"/>
  <c r="V686" i="10"/>
  <c r="V685" i="10"/>
  <c r="V684" i="10"/>
  <c r="V683" i="10"/>
  <c r="V682" i="10"/>
  <c r="V681" i="10"/>
  <c r="V680" i="10"/>
  <c r="V679" i="10"/>
  <c r="V678" i="10"/>
  <c r="V677" i="10"/>
  <c r="V676" i="10"/>
  <c r="V675" i="10"/>
  <c r="V674" i="10"/>
  <c r="V673" i="10"/>
  <c r="V672" i="10"/>
  <c r="V671" i="10"/>
  <c r="V670" i="10"/>
  <c r="V669" i="10"/>
  <c r="V668" i="10"/>
  <c r="V667" i="10"/>
  <c r="V666" i="10"/>
  <c r="V665" i="10"/>
  <c r="V664" i="10"/>
  <c r="V663" i="10"/>
  <c r="V662" i="10"/>
  <c r="V661" i="10"/>
  <c r="V660" i="10"/>
  <c r="V659" i="10"/>
  <c r="V658" i="10"/>
  <c r="V657" i="10"/>
  <c r="V656" i="10"/>
  <c r="V655" i="10"/>
  <c r="V654" i="10"/>
  <c r="V653" i="10"/>
  <c r="V652" i="10"/>
  <c r="V651" i="10"/>
  <c r="V650" i="10"/>
  <c r="V649" i="10"/>
  <c r="V648" i="10"/>
  <c r="V647" i="10"/>
  <c r="V646" i="10"/>
  <c r="V645" i="10"/>
  <c r="V644" i="10"/>
  <c r="V643" i="10"/>
  <c r="V642" i="10"/>
  <c r="V641" i="10"/>
  <c r="V640" i="10"/>
  <c r="V639" i="10"/>
  <c r="V638" i="10"/>
  <c r="V637" i="10"/>
  <c r="V636" i="10"/>
  <c r="V635" i="10"/>
  <c r="V634" i="10"/>
  <c r="V633" i="10"/>
  <c r="V632" i="10"/>
  <c r="V631" i="10"/>
  <c r="V630" i="10"/>
  <c r="V629" i="10"/>
  <c r="V628" i="10"/>
  <c r="V627" i="10"/>
  <c r="V626" i="10"/>
  <c r="V625" i="10"/>
  <c r="V624" i="10"/>
  <c r="V623" i="10"/>
  <c r="V622" i="10"/>
  <c r="V621" i="10"/>
  <c r="V620" i="10"/>
  <c r="V619" i="10"/>
  <c r="V618" i="10"/>
  <c r="V617" i="10"/>
  <c r="V616" i="10"/>
  <c r="V615" i="10"/>
  <c r="V614" i="10"/>
  <c r="V613" i="10"/>
  <c r="V612" i="10"/>
  <c r="V611" i="10"/>
  <c r="V610" i="10"/>
  <c r="V609" i="10"/>
  <c r="V608" i="10"/>
  <c r="V607" i="10"/>
  <c r="V606" i="10"/>
  <c r="V605" i="10"/>
  <c r="V604" i="10"/>
  <c r="V603" i="10"/>
  <c r="V602" i="10"/>
  <c r="V601" i="10"/>
  <c r="V600" i="10"/>
  <c r="V599" i="10"/>
  <c r="V598" i="10"/>
  <c r="V597" i="10"/>
  <c r="V596" i="10"/>
  <c r="V595" i="10"/>
  <c r="V594" i="10"/>
  <c r="V593" i="10"/>
  <c r="V592" i="10"/>
  <c r="V591" i="10"/>
  <c r="V590" i="10"/>
  <c r="T860" i="10"/>
  <c r="T859" i="10"/>
  <c r="T858" i="10"/>
  <c r="T857" i="10"/>
  <c r="T856" i="10"/>
  <c r="T855" i="10"/>
  <c r="T854" i="10"/>
  <c r="T853" i="10"/>
  <c r="T852" i="10"/>
  <c r="T851" i="10"/>
  <c r="T850" i="10"/>
  <c r="T849" i="10"/>
  <c r="T848" i="10"/>
  <c r="T847" i="10"/>
  <c r="T846" i="10"/>
  <c r="T845" i="10"/>
  <c r="T844" i="10"/>
  <c r="T843" i="10"/>
  <c r="T842" i="10"/>
  <c r="T841" i="10"/>
  <c r="T840" i="10"/>
  <c r="T839" i="10"/>
  <c r="T838" i="10"/>
  <c r="T837" i="10"/>
  <c r="T836" i="10"/>
  <c r="T835" i="10"/>
  <c r="T834" i="10"/>
  <c r="T833" i="10"/>
  <c r="T832" i="10"/>
  <c r="T831" i="10"/>
  <c r="T830" i="10"/>
  <c r="T829" i="10"/>
  <c r="T828" i="10"/>
  <c r="T827" i="10"/>
  <c r="T826" i="10"/>
  <c r="T825" i="10"/>
  <c r="T824" i="10"/>
  <c r="T823" i="10"/>
  <c r="T822" i="10"/>
  <c r="T821" i="10"/>
  <c r="T820" i="10"/>
  <c r="T819" i="10"/>
  <c r="T818" i="10"/>
  <c r="T817" i="10"/>
  <c r="T816" i="10"/>
  <c r="T815" i="10"/>
  <c r="T814" i="10"/>
  <c r="T813" i="10"/>
  <c r="T812" i="10"/>
  <c r="T811" i="10"/>
  <c r="T810" i="10"/>
  <c r="T809" i="10"/>
  <c r="T808" i="10"/>
  <c r="T807" i="10"/>
  <c r="T806" i="10"/>
  <c r="T805" i="10"/>
  <c r="T804" i="10"/>
  <c r="T803" i="10"/>
  <c r="T802" i="10"/>
  <c r="T801" i="10"/>
  <c r="T800" i="10"/>
  <c r="T799" i="10"/>
  <c r="T798" i="10"/>
  <c r="T797" i="10"/>
  <c r="T796" i="10"/>
  <c r="T795" i="10"/>
  <c r="T794" i="10"/>
  <c r="T793" i="10"/>
  <c r="T792" i="10"/>
  <c r="T791" i="10"/>
  <c r="T790" i="10"/>
  <c r="T789" i="10"/>
  <c r="T788" i="10"/>
  <c r="T787" i="10"/>
  <c r="T786" i="10"/>
  <c r="T785" i="10"/>
  <c r="T784" i="10"/>
  <c r="T783" i="10"/>
  <c r="T782" i="10"/>
  <c r="T781" i="10"/>
  <c r="T780" i="10"/>
  <c r="T779" i="10"/>
  <c r="T778" i="10"/>
  <c r="T777" i="10"/>
  <c r="T776" i="10"/>
  <c r="T775" i="10"/>
  <c r="T774" i="10"/>
  <c r="T773" i="10"/>
  <c r="T772" i="10"/>
  <c r="T771" i="10"/>
  <c r="T770" i="10"/>
  <c r="T769" i="10"/>
  <c r="T768" i="10"/>
  <c r="T767" i="10"/>
  <c r="T766" i="10"/>
  <c r="T765" i="10"/>
  <c r="T764" i="10"/>
  <c r="T763" i="10"/>
  <c r="T762" i="10"/>
  <c r="T761" i="10"/>
  <c r="T760" i="10"/>
  <c r="T759" i="10"/>
  <c r="T758" i="10"/>
  <c r="T757" i="10"/>
  <c r="T756" i="10"/>
  <c r="T755" i="10"/>
  <c r="T754" i="10"/>
  <c r="T753" i="10"/>
  <c r="T752" i="10"/>
  <c r="T751" i="10"/>
  <c r="T750" i="10"/>
  <c r="T749" i="10"/>
  <c r="T748" i="10"/>
  <c r="T747" i="10"/>
  <c r="T746" i="10"/>
  <c r="T745" i="10"/>
  <c r="T744" i="10"/>
  <c r="T743" i="10"/>
  <c r="T742" i="10"/>
  <c r="T741" i="10"/>
  <c r="T740" i="10"/>
  <c r="T739" i="10"/>
  <c r="T738" i="10"/>
  <c r="T737" i="10"/>
  <c r="T736" i="10"/>
  <c r="T735" i="10"/>
  <c r="T734" i="10"/>
  <c r="T733" i="10"/>
  <c r="T732" i="10"/>
  <c r="T731" i="10"/>
  <c r="T730" i="10"/>
  <c r="T729" i="10"/>
  <c r="T728" i="10"/>
  <c r="T727" i="10"/>
  <c r="T726" i="10"/>
  <c r="T725" i="10"/>
  <c r="T724" i="10"/>
  <c r="T723" i="10"/>
  <c r="T722" i="10"/>
  <c r="T721" i="10"/>
  <c r="T720" i="10"/>
  <c r="T719" i="10"/>
  <c r="T718" i="10"/>
  <c r="T717" i="10"/>
  <c r="T716" i="10"/>
  <c r="T715" i="10"/>
  <c r="T714" i="10"/>
  <c r="T713" i="10"/>
  <c r="T712" i="10"/>
  <c r="T711" i="10"/>
  <c r="T710" i="10"/>
  <c r="T709" i="10"/>
  <c r="T708" i="10"/>
  <c r="T707" i="10"/>
  <c r="T706" i="10"/>
  <c r="T705" i="10"/>
  <c r="T704" i="10"/>
  <c r="T703" i="10"/>
  <c r="T702" i="10"/>
  <c r="T701" i="10"/>
  <c r="T700" i="10"/>
  <c r="T699" i="10"/>
  <c r="T698" i="10"/>
  <c r="T697" i="10"/>
  <c r="T696" i="10"/>
  <c r="T695" i="10"/>
  <c r="T694" i="10"/>
  <c r="T693" i="10"/>
  <c r="T692" i="10"/>
  <c r="T691" i="10"/>
  <c r="T690" i="10"/>
  <c r="T689" i="10"/>
  <c r="T688" i="10"/>
  <c r="T687" i="10"/>
  <c r="T686" i="10"/>
  <c r="T685" i="10"/>
  <c r="T684" i="10"/>
  <c r="T683" i="10"/>
  <c r="T682" i="10"/>
  <c r="T681" i="10"/>
  <c r="T680" i="10"/>
  <c r="T679" i="10"/>
  <c r="T678" i="10"/>
  <c r="T677" i="10"/>
  <c r="T676" i="10"/>
  <c r="T675" i="10"/>
  <c r="T674" i="10"/>
  <c r="T673" i="10"/>
  <c r="T672" i="10"/>
  <c r="T671" i="10"/>
  <c r="T670" i="10"/>
  <c r="T669" i="10"/>
  <c r="T668" i="10"/>
  <c r="T667" i="10"/>
  <c r="T666" i="10"/>
  <c r="T665" i="10"/>
  <c r="T664" i="10"/>
  <c r="T663" i="10"/>
  <c r="T662" i="10"/>
  <c r="T661" i="10"/>
  <c r="T660" i="10"/>
  <c r="T659" i="10"/>
  <c r="T658" i="10"/>
  <c r="T657" i="10"/>
  <c r="T656" i="10"/>
  <c r="T655" i="10"/>
  <c r="T654" i="10"/>
  <c r="T653" i="10"/>
  <c r="T652" i="10"/>
  <c r="T651" i="10"/>
  <c r="T650" i="10"/>
  <c r="T649" i="10"/>
  <c r="T648" i="10"/>
  <c r="T647" i="10"/>
  <c r="T646" i="10"/>
  <c r="T645" i="10"/>
  <c r="T644" i="10"/>
  <c r="T643" i="10"/>
  <c r="T642" i="10"/>
  <c r="T641" i="10"/>
  <c r="T640" i="10"/>
  <c r="T639" i="10"/>
  <c r="T638" i="10"/>
  <c r="T637" i="10"/>
  <c r="T636" i="10"/>
  <c r="T635" i="10"/>
  <c r="T634" i="10"/>
  <c r="T633" i="10"/>
  <c r="T632" i="10"/>
  <c r="T631" i="10"/>
  <c r="T630" i="10"/>
  <c r="T629" i="10"/>
  <c r="T628" i="10"/>
  <c r="T627" i="10"/>
  <c r="T626" i="10"/>
  <c r="T625" i="10"/>
  <c r="T624" i="10"/>
  <c r="T623" i="10"/>
  <c r="T622" i="10"/>
  <c r="T621" i="10"/>
  <c r="T620" i="10"/>
  <c r="T619" i="10"/>
  <c r="T618" i="10"/>
  <c r="T617" i="10"/>
  <c r="T616" i="10"/>
  <c r="T615" i="10"/>
  <c r="T614" i="10"/>
  <c r="T613" i="10"/>
  <c r="T612" i="10"/>
  <c r="T611" i="10"/>
  <c r="T610" i="10"/>
  <c r="T609" i="10"/>
  <c r="T608" i="10"/>
  <c r="T607" i="10"/>
  <c r="T606" i="10"/>
  <c r="T605" i="10"/>
  <c r="T604" i="10"/>
  <c r="T603" i="10"/>
  <c r="T602" i="10"/>
  <c r="T601" i="10"/>
  <c r="T600" i="10"/>
  <c r="T599" i="10"/>
  <c r="T598" i="10"/>
  <c r="T597" i="10"/>
  <c r="T596" i="10"/>
  <c r="T595" i="10"/>
  <c r="T594" i="10"/>
  <c r="T593" i="10"/>
  <c r="T592" i="10"/>
  <c r="T591" i="10"/>
  <c r="T590" i="10"/>
  <c r="R860" i="10"/>
  <c r="R859" i="10"/>
  <c r="R858" i="10"/>
  <c r="R857" i="10"/>
  <c r="R856" i="10"/>
  <c r="R855" i="10"/>
  <c r="R854" i="10"/>
  <c r="R853" i="10"/>
  <c r="R852" i="10"/>
  <c r="R851" i="10"/>
  <c r="R850" i="10"/>
  <c r="R849" i="10"/>
  <c r="R848" i="10"/>
  <c r="R847" i="10"/>
  <c r="R846" i="10"/>
  <c r="R845" i="10"/>
  <c r="R844" i="10"/>
  <c r="R843" i="10"/>
  <c r="R842" i="10"/>
  <c r="R841" i="10"/>
  <c r="R840" i="10"/>
  <c r="R839" i="10"/>
  <c r="R838" i="10"/>
  <c r="R837" i="10"/>
  <c r="R836" i="10"/>
  <c r="R835" i="10"/>
  <c r="R834" i="10"/>
  <c r="R833" i="10"/>
  <c r="R832" i="10"/>
  <c r="R831" i="10"/>
  <c r="R830" i="10"/>
  <c r="R829" i="10"/>
  <c r="R828" i="10"/>
  <c r="R827" i="10"/>
  <c r="R826" i="10"/>
  <c r="R825" i="10"/>
  <c r="R824" i="10"/>
  <c r="R823" i="10"/>
  <c r="R822" i="10"/>
  <c r="R821" i="10"/>
  <c r="R820" i="10"/>
  <c r="R819" i="10"/>
  <c r="R818" i="10"/>
  <c r="R816" i="10"/>
  <c r="R815" i="10"/>
  <c r="R814" i="10"/>
  <c r="R813" i="10"/>
  <c r="R812" i="10"/>
  <c r="R811" i="10"/>
  <c r="R810" i="10"/>
  <c r="R809" i="10"/>
  <c r="R808" i="10"/>
  <c r="R807" i="10"/>
  <c r="R806" i="10"/>
  <c r="R805" i="10"/>
  <c r="R804" i="10"/>
  <c r="R803" i="10"/>
  <c r="R802" i="10"/>
  <c r="R801" i="10"/>
  <c r="R800" i="10"/>
  <c r="R799" i="10"/>
  <c r="R798" i="10"/>
  <c r="R797" i="10"/>
  <c r="R796" i="10"/>
  <c r="R795" i="10"/>
  <c r="R794" i="10"/>
  <c r="R793" i="10"/>
  <c r="R792" i="10"/>
  <c r="R791" i="10"/>
  <c r="R790" i="10"/>
  <c r="R789" i="10"/>
  <c r="R788" i="10"/>
  <c r="R787" i="10"/>
  <c r="R786" i="10"/>
  <c r="R785" i="10"/>
  <c r="R784" i="10"/>
  <c r="R783" i="10"/>
  <c r="R782" i="10"/>
  <c r="R781" i="10"/>
  <c r="R780" i="10"/>
  <c r="R779" i="10"/>
  <c r="R778" i="10"/>
  <c r="R777" i="10"/>
  <c r="R776" i="10"/>
  <c r="R775" i="10"/>
  <c r="R774" i="10"/>
  <c r="R773" i="10"/>
  <c r="R772" i="10"/>
  <c r="R771" i="10"/>
  <c r="R770" i="10"/>
  <c r="R769" i="10"/>
  <c r="R768" i="10"/>
  <c r="R767" i="10"/>
  <c r="R766" i="10"/>
  <c r="R765" i="10"/>
  <c r="R764" i="10"/>
  <c r="R763" i="10"/>
  <c r="R762" i="10"/>
  <c r="R761" i="10"/>
  <c r="R760" i="10"/>
  <c r="R759" i="10"/>
  <c r="R758" i="10"/>
  <c r="R757" i="10"/>
  <c r="R756" i="10"/>
  <c r="R755" i="10"/>
  <c r="R754" i="10"/>
  <c r="R753" i="10"/>
  <c r="R752" i="10"/>
  <c r="R751" i="10"/>
  <c r="R750" i="10"/>
  <c r="R749" i="10"/>
  <c r="R748" i="10"/>
  <c r="R747" i="10"/>
  <c r="R746" i="10"/>
  <c r="R745" i="10"/>
  <c r="R744" i="10"/>
  <c r="R743" i="10"/>
  <c r="R742" i="10"/>
  <c r="R741" i="10"/>
  <c r="R740" i="10"/>
  <c r="R739" i="10"/>
  <c r="R738" i="10"/>
  <c r="R737" i="10"/>
  <c r="R736" i="10"/>
  <c r="R735" i="10"/>
  <c r="R734" i="10"/>
  <c r="R733" i="10"/>
  <c r="R732" i="10"/>
  <c r="R731" i="10"/>
  <c r="R730" i="10"/>
  <c r="R729" i="10"/>
  <c r="R728" i="10"/>
  <c r="R727" i="10"/>
  <c r="R726" i="10"/>
  <c r="R725" i="10"/>
  <c r="R724" i="10"/>
  <c r="R723" i="10"/>
  <c r="R722" i="10"/>
  <c r="R721" i="10"/>
  <c r="R720" i="10"/>
  <c r="R719" i="10"/>
  <c r="R718" i="10"/>
  <c r="R717" i="10"/>
  <c r="R716" i="10"/>
  <c r="R715" i="10"/>
  <c r="R714" i="10"/>
  <c r="R713" i="10"/>
  <c r="R712" i="10"/>
  <c r="R711" i="10"/>
  <c r="R710" i="10"/>
  <c r="R709" i="10"/>
  <c r="R708" i="10"/>
  <c r="R707" i="10"/>
  <c r="R706" i="10"/>
  <c r="R705" i="10"/>
  <c r="R704" i="10"/>
  <c r="R703" i="10"/>
  <c r="R702" i="10"/>
  <c r="R701" i="10"/>
  <c r="R700" i="10"/>
  <c r="R699" i="10"/>
  <c r="R698" i="10"/>
  <c r="R697" i="10"/>
  <c r="R696" i="10"/>
  <c r="R695" i="10"/>
  <c r="R694" i="10"/>
  <c r="R693" i="10"/>
  <c r="R692" i="10"/>
  <c r="R691" i="10"/>
  <c r="R690" i="10"/>
  <c r="R689" i="10"/>
  <c r="R688" i="10"/>
  <c r="R687" i="10"/>
  <c r="R686" i="10"/>
  <c r="R685" i="10"/>
  <c r="R684" i="10"/>
  <c r="R683" i="10"/>
  <c r="R682" i="10"/>
  <c r="R681" i="10"/>
  <c r="R680" i="10"/>
  <c r="R679" i="10"/>
  <c r="R678" i="10"/>
  <c r="R677" i="10"/>
  <c r="R676" i="10"/>
  <c r="R675" i="10"/>
  <c r="R674" i="10"/>
  <c r="R673" i="10"/>
  <c r="R672" i="10"/>
  <c r="R671" i="10"/>
  <c r="R670" i="10"/>
  <c r="R669" i="10"/>
  <c r="R668" i="10"/>
  <c r="R667" i="10"/>
  <c r="R666" i="10"/>
  <c r="R665" i="10"/>
  <c r="R664" i="10"/>
  <c r="R663" i="10"/>
  <c r="R662" i="10"/>
  <c r="R661" i="10"/>
  <c r="R660" i="10"/>
  <c r="R659" i="10"/>
  <c r="R658" i="10"/>
  <c r="R657" i="10"/>
  <c r="R656" i="10"/>
  <c r="R655" i="10"/>
  <c r="R654" i="10"/>
  <c r="R653" i="10"/>
  <c r="R651" i="10"/>
  <c r="R650" i="10"/>
  <c r="R649" i="10"/>
  <c r="R648" i="10"/>
  <c r="R647" i="10"/>
  <c r="R646" i="10"/>
  <c r="R645" i="10"/>
  <c r="R644" i="10"/>
  <c r="R643" i="10"/>
  <c r="R642" i="10"/>
  <c r="R641" i="10"/>
  <c r="R640" i="10"/>
  <c r="R639" i="10"/>
  <c r="R638" i="10"/>
  <c r="R636" i="10"/>
  <c r="R635" i="10"/>
  <c r="R634" i="10"/>
  <c r="R633" i="10"/>
  <c r="R632" i="10"/>
  <c r="R631" i="10"/>
  <c r="R630" i="10"/>
  <c r="R629" i="10"/>
  <c r="R628" i="10"/>
  <c r="R627" i="10"/>
  <c r="R626" i="10"/>
  <c r="R625" i="10"/>
  <c r="R624" i="10"/>
  <c r="R623" i="10"/>
  <c r="R622" i="10"/>
  <c r="R621" i="10"/>
  <c r="R620" i="10"/>
  <c r="R619" i="10"/>
  <c r="R618" i="10"/>
  <c r="R617" i="10"/>
  <c r="R616" i="10"/>
  <c r="R615" i="10"/>
  <c r="R614" i="10"/>
  <c r="R613" i="10"/>
  <c r="R612" i="10"/>
  <c r="R611" i="10"/>
  <c r="R610" i="10"/>
  <c r="R609" i="10"/>
  <c r="R608" i="10"/>
  <c r="R607" i="10"/>
  <c r="R606" i="10"/>
  <c r="R605" i="10"/>
  <c r="R604" i="10"/>
  <c r="R603" i="10"/>
  <c r="R602" i="10"/>
  <c r="R601" i="10"/>
  <c r="R600" i="10"/>
  <c r="R599" i="10"/>
  <c r="R598" i="10"/>
  <c r="R597" i="10"/>
  <c r="R596" i="10"/>
  <c r="R595" i="10"/>
  <c r="R594" i="10"/>
  <c r="R593" i="10"/>
  <c r="R592" i="10"/>
  <c r="R591" i="10"/>
  <c r="R590" i="10"/>
  <c r="P860" i="10"/>
  <c r="P859" i="10"/>
  <c r="P858" i="10"/>
  <c r="P857" i="10"/>
  <c r="P856" i="10"/>
  <c r="P855" i="10"/>
  <c r="P854" i="10"/>
  <c r="P853" i="10"/>
  <c r="P852" i="10"/>
  <c r="P851" i="10"/>
  <c r="P850" i="10"/>
  <c r="P849" i="10"/>
  <c r="P848" i="10"/>
  <c r="P847" i="10"/>
  <c r="P846" i="10"/>
  <c r="P845" i="10"/>
  <c r="P844" i="10"/>
  <c r="P843" i="10"/>
  <c r="P842" i="10"/>
  <c r="P841" i="10"/>
  <c r="P840" i="10"/>
  <c r="P839" i="10"/>
  <c r="P838" i="10"/>
  <c r="P837" i="10"/>
  <c r="P836" i="10"/>
  <c r="P835" i="10"/>
  <c r="P834" i="10"/>
  <c r="P833" i="10"/>
  <c r="P832" i="10"/>
  <c r="P831" i="10"/>
  <c r="P830" i="10"/>
  <c r="P829" i="10"/>
  <c r="P828" i="10"/>
  <c r="P827" i="10"/>
  <c r="P826" i="10"/>
  <c r="P825" i="10"/>
  <c r="P824" i="10"/>
  <c r="P823" i="10"/>
  <c r="P822" i="10"/>
  <c r="P821" i="10"/>
  <c r="P820" i="10"/>
  <c r="P819" i="10"/>
  <c r="P818" i="10"/>
  <c r="P817" i="10"/>
  <c r="P816" i="10"/>
  <c r="P815" i="10"/>
  <c r="P814" i="10"/>
  <c r="P813" i="10"/>
  <c r="P812" i="10"/>
  <c r="P811" i="10"/>
  <c r="P810" i="10"/>
  <c r="P809" i="10"/>
  <c r="P808" i="10"/>
  <c r="P807" i="10"/>
  <c r="P806" i="10"/>
  <c r="P805" i="10"/>
  <c r="P804" i="10"/>
  <c r="P803" i="10"/>
  <c r="P802" i="10"/>
  <c r="P801" i="10"/>
  <c r="P800" i="10"/>
  <c r="P799" i="10"/>
  <c r="P798" i="10"/>
  <c r="P797" i="10"/>
  <c r="P796" i="10"/>
  <c r="P795" i="10"/>
  <c r="P794" i="10"/>
  <c r="P793" i="10"/>
  <c r="P792" i="10"/>
  <c r="P791" i="10"/>
  <c r="P790" i="10"/>
  <c r="P789" i="10"/>
  <c r="P788" i="10"/>
  <c r="P787" i="10"/>
  <c r="P786" i="10"/>
  <c r="P785" i="10"/>
  <c r="P784" i="10"/>
  <c r="P783" i="10"/>
  <c r="P782" i="10"/>
  <c r="P781" i="10"/>
  <c r="P780" i="10"/>
  <c r="P779" i="10"/>
  <c r="P778" i="10"/>
  <c r="P777" i="10"/>
  <c r="P776" i="10"/>
  <c r="P775" i="10"/>
  <c r="P774" i="10"/>
  <c r="P773" i="10"/>
  <c r="P772" i="10"/>
  <c r="P771" i="10"/>
  <c r="P770" i="10"/>
  <c r="P769" i="10"/>
  <c r="P768" i="10"/>
  <c r="P767" i="10"/>
  <c r="P766" i="10"/>
  <c r="P765" i="10"/>
  <c r="P764" i="10"/>
  <c r="P763" i="10"/>
  <c r="P762" i="10"/>
  <c r="P761" i="10"/>
  <c r="P760" i="10"/>
  <c r="P759" i="10"/>
  <c r="P758" i="10"/>
  <c r="P757" i="10"/>
  <c r="P756" i="10"/>
  <c r="P755" i="10"/>
  <c r="P754" i="10"/>
  <c r="P753" i="10"/>
  <c r="P752" i="10"/>
  <c r="P751" i="10"/>
  <c r="P750" i="10"/>
  <c r="P749" i="10"/>
  <c r="P748" i="10"/>
  <c r="P747" i="10"/>
  <c r="P746" i="10"/>
  <c r="P745" i="10"/>
  <c r="P744" i="10"/>
  <c r="P743" i="10"/>
  <c r="P742" i="10"/>
  <c r="P741" i="10"/>
  <c r="P740" i="10"/>
  <c r="P739" i="10"/>
  <c r="P738" i="10"/>
  <c r="P737" i="10"/>
  <c r="P736" i="10"/>
  <c r="P735" i="10"/>
  <c r="P734" i="10"/>
  <c r="P733" i="10"/>
  <c r="P732" i="10"/>
  <c r="P731" i="10"/>
  <c r="P730" i="10"/>
  <c r="P729" i="10"/>
  <c r="P728" i="10"/>
  <c r="P727" i="10"/>
  <c r="P726" i="10"/>
  <c r="P725" i="10"/>
  <c r="P724" i="10"/>
  <c r="P723" i="10"/>
  <c r="P722" i="10"/>
  <c r="P721" i="10"/>
  <c r="P720" i="10"/>
  <c r="P719" i="10"/>
  <c r="P718" i="10"/>
  <c r="P717" i="10"/>
  <c r="P716" i="10"/>
  <c r="P715" i="10"/>
  <c r="P714" i="10"/>
  <c r="P713" i="10"/>
  <c r="P712" i="10"/>
  <c r="P711" i="10"/>
  <c r="P710" i="10"/>
  <c r="P709" i="10"/>
  <c r="P708" i="10"/>
  <c r="P707" i="10"/>
  <c r="P706" i="10"/>
  <c r="P705" i="10"/>
  <c r="P704" i="10"/>
  <c r="P703" i="10"/>
  <c r="P702" i="10"/>
  <c r="P701" i="10"/>
  <c r="P700" i="10"/>
  <c r="P699" i="10"/>
  <c r="P698" i="10"/>
  <c r="P697" i="10"/>
  <c r="P696" i="10"/>
  <c r="P695" i="10"/>
  <c r="P694" i="10"/>
  <c r="P693" i="10"/>
  <c r="P692" i="10"/>
  <c r="P691" i="10"/>
  <c r="P690" i="10"/>
  <c r="P689" i="10"/>
  <c r="P688" i="10"/>
  <c r="P687" i="10"/>
  <c r="P686" i="10"/>
  <c r="P685" i="10"/>
  <c r="P684" i="10"/>
  <c r="P683" i="10"/>
  <c r="P682" i="10"/>
  <c r="P681" i="10"/>
  <c r="P680" i="10"/>
  <c r="P679" i="10"/>
  <c r="P678" i="10"/>
  <c r="P677" i="10"/>
  <c r="P676" i="10"/>
  <c r="P675" i="10"/>
  <c r="P674" i="10"/>
  <c r="P673" i="10"/>
  <c r="P672" i="10"/>
  <c r="P671" i="10"/>
  <c r="P670" i="10"/>
  <c r="P669" i="10"/>
  <c r="P668" i="10"/>
  <c r="P667" i="10"/>
  <c r="P666" i="10"/>
  <c r="P665" i="10"/>
  <c r="P664" i="10"/>
  <c r="P663" i="10"/>
  <c r="P662" i="10"/>
  <c r="P661" i="10"/>
  <c r="P660" i="10"/>
  <c r="P659" i="10"/>
  <c r="P658" i="10"/>
  <c r="P657" i="10"/>
  <c r="P656" i="10"/>
  <c r="P655" i="10"/>
  <c r="P654" i="10"/>
  <c r="P653" i="10"/>
  <c r="P652" i="10"/>
  <c r="P651" i="10"/>
  <c r="P650" i="10"/>
  <c r="P649" i="10"/>
  <c r="P648" i="10"/>
  <c r="P647" i="10"/>
  <c r="P646" i="10"/>
  <c r="P645" i="10"/>
  <c r="P644" i="10"/>
  <c r="P643" i="10"/>
  <c r="P642" i="10"/>
  <c r="P641" i="10"/>
  <c r="P640" i="10"/>
  <c r="P639" i="10"/>
  <c r="P638" i="10"/>
  <c r="P637" i="10"/>
  <c r="P636" i="10"/>
  <c r="P635" i="10"/>
  <c r="P634" i="10"/>
  <c r="P633" i="10"/>
  <c r="P632" i="10"/>
  <c r="P631" i="10"/>
  <c r="P630" i="10"/>
  <c r="P629" i="10"/>
  <c r="P628" i="10"/>
  <c r="P627" i="10"/>
  <c r="P626" i="10"/>
  <c r="P625" i="10"/>
  <c r="P624" i="10"/>
  <c r="P623" i="10"/>
  <c r="P622" i="10"/>
  <c r="P621" i="10"/>
  <c r="P620" i="10"/>
  <c r="P619" i="10"/>
  <c r="P618" i="10"/>
  <c r="P617" i="10"/>
  <c r="P616" i="10"/>
  <c r="P615" i="10"/>
  <c r="P614" i="10"/>
  <c r="P613" i="10"/>
  <c r="P612" i="10"/>
  <c r="P611" i="10"/>
  <c r="P610" i="10"/>
  <c r="P609" i="10"/>
  <c r="P608" i="10"/>
  <c r="P607" i="10"/>
  <c r="P606" i="10"/>
  <c r="P605" i="10"/>
  <c r="P604" i="10"/>
  <c r="P603" i="10"/>
  <c r="P602" i="10"/>
  <c r="P601" i="10"/>
  <c r="P600" i="10"/>
  <c r="P599" i="10"/>
  <c r="P598" i="10"/>
  <c r="P597" i="10"/>
  <c r="P596" i="10"/>
  <c r="P595" i="10"/>
  <c r="P594" i="10"/>
  <c r="P593" i="10"/>
  <c r="P592" i="10"/>
  <c r="P591" i="10"/>
  <c r="P590" i="10"/>
  <c r="N860" i="10"/>
  <c r="N859" i="10"/>
  <c r="N858" i="10"/>
  <c r="N857" i="10"/>
  <c r="N856" i="10"/>
  <c r="N855" i="10"/>
  <c r="N854" i="10"/>
  <c r="N853" i="10"/>
  <c r="N852" i="10"/>
  <c r="N851" i="10"/>
  <c r="N850" i="10"/>
  <c r="N849" i="10"/>
  <c r="N848" i="10"/>
  <c r="N847" i="10"/>
  <c r="N846" i="10"/>
  <c r="N845" i="10"/>
  <c r="N844" i="10"/>
  <c r="N843" i="10"/>
  <c r="N842" i="10"/>
  <c r="N841" i="10"/>
  <c r="N840" i="10"/>
  <c r="N839" i="10"/>
  <c r="N838" i="10"/>
  <c r="N837" i="10"/>
  <c r="N836" i="10"/>
  <c r="N835" i="10"/>
  <c r="N834" i="10"/>
  <c r="N833" i="10"/>
  <c r="N832" i="10"/>
  <c r="N831" i="10"/>
  <c r="N830" i="10"/>
  <c r="N829" i="10"/>
  <c r="N828" i="10"/>
  <c r="N827" i="10"/>
  <c r="N826" i="10"/>
  <c r="N825" i="10"/>
  <c r="N824" i="10"/>
  <c r="N823" i="10"/>
  <c r="N822" i="10"/>
  <c r="N821" i="10"/>
  <c r="N820" i="10"/>
  <c r="N819" i="10"/>
  <c r="N818" i="10"/>
  <c r="N817" i="10"/>
  <c r="N816" i="10"/>
  <c r="N815" i="10"/>
  <c r="N814" i="10"/>
  <c r="N813" i="10"/>
  <c r="N812" i="10"/>
  <c r="N811" i="10"/>
  <c r="N810" i="10"/>
  <c r="N809" i="10"/>
  <c r="N808" i="10"/>
  <c r="N807" i="10"/>
  <c r="N806" i="10"/>
  <c r="N805" i="10"/>
  <c r="N804" i="10"/>
  <c r="N803" i="10"/>
  <c r="N802" i="10"/>
  <c r="N801" i="10"/>
  <c r="N800" i="10"/>
  <c r="N799" i="10"/>
  <c r="N798" i="10"/>
  <c r="N797" i="10"/>
  <c r="N796" i="10"/>
  <c r="N795" i="10"/>
  <c r="N794" i="10"/>
  <c r="N793" i="10"/>
  <c r="N792" i="10"/>
  <c r="N791" i="10"/>
  <c r="N790" i="10"/>
  <c r="N789" i="10"/>
  <c r="N788" i="10"/>
  <c r="N787" i="10"/>
  <c r="N786" i="10"/>
  <c r="N785" i="10"/>
  <c r="N784" i="10"/>
  <c r="N783" i="10"/>
  <c r="N782" i="10"/>
  <c r="N781" i="10"/>
  <c r="N780" i="10"/>
  <c r="N779" i="10"/>
  <c r="N778" i="10"/>
  <c r="N777" i="10"/>
  <c r="N776" i="10"/>
  <c r="N775" i="10"/>
  <c r="N774" i="10"/>
  <c r="N773" i="10"/>
  <c r="N772" i="10"/>
  <c r="N771" i="10"/>
  <c r="N770" i="10"/>
  <c r="N769" i="10"/>
  <c r="N768" i="10"/>
  <c r="N767" i="10"/>
  <c r="N766" i="10"/>
  <c r="N765" i="10"/>
  <c r="N764" i="10"/>
  <c r="N763" i="10"/>
  <c r="N762" i="10"/>
  <c r="N761" i="10"/>
  <c r="N760" i="10"/>
  <c r="N759" i="10"/>
  <c r="N758" i="10"/>
  <c r="N757" i="10"/>
  <c r="N756" i="10"/>
  <c r="N755" i="10"/>
  <c r="N754" i="10"/>
  <c r="N753" i="10"/>
  <c r="N752" i="10"/>
  <c r="N751" i="10"/>
  <c r="N750" i="10"/>
  <c r="N749" i="10"/>
  <c r="N748" i="10"/>
  <c r="N747" i="10"/>
  <c r="N746" i="10"/>
  <c r="N745" i="10"/>
  <c r="N744" i="10"/>
  <c r="N743" i="10"/>
  <c r="N742" i="10"/>
  <c r="N741" i="10"/>
  <c r="N740" i="10"/>
  <c r="N739" i="10"/>
  <c r="N738" i="10"/>
  <c r="N737" i="10"/>
  <c r="N736" i="10"/>
  <c r="N735" i="10"/>
  <c r="N734" i="10"/>
  <c r="N733" i="10"/>
  <c r="N732" i="10"/>
  <c r="N731" i="10"/>
  <c r="N730" i="10"/>
  <c r="N729" i="10"/>
  <c r="N728" i="10"/>
  <c r="N727" i="10"/>
  <c r="N726" i="10"/>
  <c r="N725" i="10"/>
  <c r="N724" i="10"/>
  <c r="N723" i="10"/>
  <c r="N722" i="10"/>
  <c r="N721" i="10"/>
  <c r="N720" i="10"/>
  <c r="N719" i="10"/>
  <c r="N718" i="10"/>
  <c r="N717" i="10"/>
  <c r="N716" i="10"/>
  <c r="N715" i="10"/>
  <c r="N714" i="10"/>
  <c r="N713" i="10"/>
  <c r="N712" i="10"/>
  <c r="N711" i="10"/>
  <c r="N710" i="10"/>
  <c r="N709" i="10"/>
  <c r="N708" i="10"/>
  <c r="N707" i="10"/>
  <c r="N706" i="10"/>
  <c r="N705" i="10"/>
  <c r="N704" i="10"/>
  <c r="N703" i="10"/>
  <c r="N702" i="10"/>
  <c r="N701" i="10"/>
  <c r="N700" i="10"/>
  <c r="N699" i="10"/>
  <c r="N698" i="10"/>
  <c r="N697" i="10"/>
  <c r="N696" i="10"/>
  <c r="N695" i="10"/>
  <c r="N694" i="10"/>
  <c r="N693" i="10"/>
  <c r="N692" i="10"/>
  <c r="N691" i="10"/>
  <c r="N690" i="10"/>
  <c r="N689" i="10"/>
  <c r="N688" i="10"/>
  <c r="N687" i="10"/>
  <c r="N686" i="10"/>
  <c r="N685" i="10"/>
  <c r="N684" i="10"/>
  <c r="N683" i="10"/>
  <c r="N682" i="10"/>
  <c r="N681" i="10"/>
  <c r="N680" i="10"/>
  <c r="N679" i="10"/>
  <c r="N678" i="10"/>
  <c r="N677" i="10"/>
  <c r="N676" i="10"/>
  <c r="N675" i="10"/>
  <c r="N674" i="10"/>
  <c r="N673" i="10"/>
  <c r="N672" i="10"/>
  <c r="N671" i="10"/>
  <c r="N670" i="10"/>
  <c r="N669" i="10"/>
  <c r="N668" i="10"/>
  <c r="N667" i="10"/>
  <c r="N666" i="10"/>
  <c r="N665" i="10"/>
  <c r="N664" i="10"/>
  <c r="N663" i="10"/>
  <c r="N662" i="10"/>
  <c r="N661" i="10"/>
  <c r="N660" i="10"/>
  <c r="N659" i="10"/>
  <c r="N658" i="10"/>
  <c r="N657" i="10"/>
  <c r="N656" i="10"/>
  <c r="N655" i="10"/>
  <c r="N654" i="10"/>
  <c r="N653" i="10"/>
  <c r="N652" i="10"/>
  <c r="N651" i="10"/>
  <c r="N650" i="10"/>
  <c r="N649" i="10"/>
  <c r="N648" i="10"/>
  <c r="N647" i="10"/>
  <c r="N646" i="10"/>
  <c r="N645" i="10"/>
  <c r="N644" i="10"/>
  <c r="N643" i="10"/>
  <c r="N642" i="10"/>
  <c r="N641" i="10"/>
  <c r="N640" i="10"/>
  <c r="N639" i="10"/>
  <c r="N638" i="10"/>
  <c r="N637" i="10"/>
  <c r="N636" i="10"/>
  <c r="N635" i="10"/>
  <c r="N634" i="10"/>
  <c r="N633" i="10"/>
  <c r="N632" i="10"/>
  <c r="N631" i="10"/>
  <c r="N630" i="10"/>
  <c r="N629" i="10"/>
  <c r="N628" i="10"/>
  <c r="N627" i="10"/>
  <c r="N626" i="10"/>
  <c r="N625" i="10"/>
  <c r="N624" i="10"/>
  <c r="N623" i="10"/>
  <c r="N622" i="10"/>
  <c r="N621" i="10"/>
  <c r="N620" i="10"/>
  <c r="N619" i="10"/>
  <c r="N618" i="10"/>
  <c r="N617" i="10"/>
  <c r="N616" i="10"/>
  <c r="N615" i="10"/>
  <c r="N614" i="10"/>
  <c r="N613" i="10"/>
  <c r="N612" i="10"/>
  <c r="N611" i="10"/>
  <c r="N610" i="10"/>
  <c r="N609" i="10"/>
  <c r="N608" i="10"/>
  <c r="N607" i="10"/>
  <c r="N606" i="10"/>
  <c r="N605" i="10"/>
  <c r="N604" i="10"/>
  <c r="N603" i="10"/>
  <c r="N602" i="10"/>
  <c r="N601" i="10"/>
  <c r="N600" i="10"/>
  <c r="N599" i="10"/>
  <c r="N598" i="10"/>
  <c r="N597" i="10"/>
  <c r="N596" i="10"/>
  <c r="N595" i="10"/>
  <c r="N594" i="10"/>
  <c r="N593" i="10"/>
  <c r="N592" i="10"/>
  <c r="N591" i="10"/>
  <c r="N590" i="10"/>
  <c r="L860" i="10"/>
  <c r="L859" i="10"/>
  <c r="L858" i="10"/>
  <c r="L857" i="10"/>
  <c r="L856" i="10"/>
  <c r="L855" i="10"/>
  <c r="L854" i="10"/>
  <c r="L853" i="10"/>
  <c r="L852" i="10"/>
  <c r="L851" i="10"/>
  <c r="L850" i="10"/>
  <c r="L849" i="10"/>
  <c r="L848" i="10"/>
  <c r="L847" i="10"/>
  <c r="L846" i="10"/>
  <c r="L845" i="10"/>
  <c r="L844" i="10"/>
  <c r="L843" i="10"/>
  <c r="L842" i="10"/>
  <c r="L841" i="10"/>
  <c r="L840" i="10"/>
  <c r="L839" i="10"/>
  <c r="L838" i="10"/>
  <c r="L837" i="10"/>
  <c r="L836" i="10"/>
  <c r="L835" i="10"/>
  <c r="L834" i="10"/>
  <c r="L833" i="10"/>
  <c r="L832" i="10"/>
  <c r="L831" i="10"/>
  <c r="L830" i="10"/>
  <c r="L829" i="10"/>
  <c r="L828" i="10"/>
  <c r="L827" i="10"/>
  <c r="L826" i="10"/>
  <c r="L825" i="10"/>
  <c r="L824" i="10"/>
  <c r="L823" i="10"/>
  <c r="L822" i="10"/>
  <c r="L821" i="10"/>
  <c r="L820" i="10"/>
  <c r="L819" i="10"/>
  <c r="L818" i="10"/>
  <c r="L817" i="10"/>
  <c r="L816" i="10"/>
  <c r="L815" i="10"/>
  <c r="L814" i="10"/>
  <c r="L813" i="10"/>
  <c r="L812" i="10"/>
  <c r="L811" i="10"/>
  <c r="L810" i="10"/>
  <c r="L809" i="10"/>
  <c r="L808" i="10"/>
  <c r="L807" i="10"/>
  <c r="L806" i="10"/>
  <c r="L805" i="10"/>
  <c r="L804" i="10"/>
  <c r="L803" i="10"/>
  <c r="L802" i="10"/>
  <c r="L801" i="10"/>
  <c r="L800" i="10"/>
  <c r="L799" i="10"/>
  <c r="L798" i="10"/>
  <c r="L797" i="10"/>
  <c r="L796" i="10"/>
  <c r="L795" i="10"/>
  <c r="L794" i="10"/>
  <c r="L793" i="10"/>
  <c r="L792" i="10"/>
  <c r="L791" i="10"/>
  <c r="L790" i="10"/>
  <c r="L789" i="10"/>
  <c r="L788" i="10"/>
  <c r="L787" i="10"/>
  <c r="L786" i="10"/>
  <c r="L785" i="10"/>
  <c r="L784" i="10"/>
  <c r="L783" i="10"/>
  <c r="L782" i="10"/>
  <c r="L781" i="10"/>
  <c r="L780" i="10"/>
  <c r="L779" i="10"/>
  <c r="L778" i="10"/>
  <c r="L777" i="10"/>
  <c r="L776" i="10"/>
  <c r="L775" i="10"/>
  <c r="L774" i="10"/>
  <c r="L773" i="10"/>
  <c r="L772" i="10"/>
  <c r="L771" i="10"/>
  <c r="L770" i="10"/>
  <c r="L769" i="10"/>
  <c r="L768" i="10"/>
  <c r="L767" i="10"/>
  <c r="L766" i="10"/>
  <c r="L765" i="10"/>
  <c r="L764" i="10"/>
  <c r="L763" i="10"/>
  <c r="L762" i="10"/>
  <c r="L761" i="10"/>
  <c r="L760" i="10"/>
  <c r="L759" i="10"/>
  <c r="L758" i="10"/>
  <c r="L757" i="10"/>
  <c r="L756" i="10"/>
  <c r="L755" i="10"/>
  <c r="L754" i="10"/>
  <c r="L753" i="10"/>
  <c r="L752" i="10"/>
  <c r="L751" i="10"/>
  <c r="L750" i="10"/>
  <c r="L749" i="10"/>
  <c r="L748" i="10"/>
  <c r="L747" i="10"/>
  <c r="L746" i="10"/>
  <c r="L745" i="10"/>
  <c r="L744" i="10"/>
  <c r="L743" i="10"/>
  <c r="L742" i="10"/>
  <c r="L741" i="10"/>
  <c r="L740" i="10"/>
  <c r="L739" i="10"/>
  <c r="L738" i="10"/>
  <c r="L737" i="10"/>
  <c r="L736" i="10"/>
  <c r="L735" i="10"/>
  <c r="L734" i="10"/>
  <c r="L733" i="10"/>
  <c r="L732" i="10"/>
  <c r="L731" i="10"/>
  <c r="L730" i="10"/>
  <c r="L729" i="10"/>
  <c r="L728" i="10"/>
  <c r="L727" i="10"/>
  <c r="L726" i="10"/>
  <c r="L725" i="10"/>
  <c r="L724" i="10"/>
  <c r="L723" i="10"/>
  <c r="L722" i="10"/>
  <c r="L721" i="10"/>
  <c r="L720" i="10"/>
  <c r="L719" i="10"/>
  <c r="L718" i="10"/>
  <c r="L717" i="10"/>
  <c r="L716" i="10"/>
  <c r="L715" i="10"/>
  <c r="L714" i="10"/>
  <c r="L713" i="10"/>
  <c r="L712" i="10"/>
  <c r="L711" i="10"/>
  <c r="L710" i="10"/>
  <c r="L709" i="10"/>
  <c r="L708" i="10"/>
  <c r="L707" i="10"/>
  <c r="L706" i="10"/>
  <c r="L705" i="10"/>
  <c r="L704" i="10"/>
  <c r="L703" i="10"/>
  <c r="L702" i="10"/>
  <c r="L701" i="10"/>
  <c r="L700" i="10"/>
  <c r="L699" i="10"/>
  <c r="L698" i="10"/>
  <c r="L697" i="10"/>
  <c r="L696" i="10"/>
  <c r="L695" i="10"/>
  <c r="L694" i="10"/>
  <c r="L693" i="10"/>
  <c r="L692" i="10"/>
  <c r="L691" i="10"/>
  <c r="L690" i="10"/>
  <c r="L689" i="10"/>
  <c r="L688" i="10"/>
  <c r="L687" i="10"/>
  <c r="L686" i="10"/>
  <c r="L685" i="10"/>
  <c r="L684" i="10"/>
  <c r="L683" i="10"/>
  <c r="L682" i="10"/>
  <c r="L681" i="10"/>
  <c r="L680" i="10"/>
  <c r="L679" i="10"/>
  <c r="L678" i="10"/>
  <c r="L677" i="10"/>
  <c r="L676" i="10"/>
  <c r="L675" i="10"/>
  <c r="L674" i="10"/>
  <c r="L673" i="10"/>
  <c r="L672" i="10"/>
  <c r="L671" i="10"/>
  <c r="L670" i="10"/>
  <c r="L669" i="10"/>
  <c r="L668" i="10"/>
  <c r="L667" i="10"/>
  <c r="L666" i="10"/>
  <c r="L665" i="10"/>
  <c r="L664" i="10"/>
  <c r="L663" i="10"/>
  <c r="L662" i="10"/>
  <c r="L661" i="10"/>
  <c r="L660" i="10"/>
  <c r="L659" i="10"/>
  <c r="L658" i="10"/>
  <c r="L657" i="10"/>
  <c r="L656" i="10"/>
  <c r="L655" i="10"/>
  <c r="L654" i="10"/>
  <c r="L653" i="10"/>
  <c r="L652" i="10"/>
  <c r="L651" i="10"/>
  <c r="L650" i="10"/>
  <c r="L649" i="10"/>
  <c r="L648" i="10"/>
  <c r="L647" i="10"/>
  <c r="L646" i="10"/>
  <c r="L645" i="10"/>
  <c r="L644" i="10"/>
  <c r="L643" i="10"/>
  <c r="L642" i="10"/>
  <c r="L641" i="10"/>
  <c r="L640" i="10"/>
  <c r="L639" i="10"/>
  <c r="L638" i="10"/>
  <c r="L637" i="10"/>
  <c r="L636" i="10"/>
  <c r="L635" i="10"/>
  <c r="L634" i="10"/>
  <c r="L633" i="10"/>
  <c r="L632" i="10"/>
  <c r="L631" i="10"/>
  <c r="L630" i="10"/>
  <c r="L629" i="10"/>
  <c r="L628" i="10"/>
  <c r="L627" i="10"/>
  <c r="L626" i="10"/>
  <c r="L625" i="10"/>
  <c r="L624" i="10"/>
  <c r="L623" i="10"/>
  <c r="L622" i="10"/>
  <c r="L621" i="10"/>
  <c r="L620" i="10"/>
  <c r="L619" i="10"/>
  <c r="L618" i="10"/>
  <c r="L617" i="10"/>
  <c r="L616" i="10"/>
  <c r="L615" i="10"/>
  <c r="L614" i="10"/>
  <c r="L613" i="10"/>
  <c r="L612" i="10"/>
  <c r="L611" i="10"/>
  <c r="L610" i="10"/>
  <c r="L609" i="10"/>
  <c r="L608" i="10"/>
  <c r="L607" i="10"/>
  <c r="L606" i="10"/>
  <c r="L605" i="10"/>
  <c r="L604" i="10"/>
  <c r="L603" i="10"/>
  <c r="L602" i="10"/>
  <c r="L601" i="10"/>
  <c r="L600" i="10"/>
  <c r="L599" i="10"/>
  <c r="L598" i="10"/>
  <c r="L597" i="10"/>
  <c r="L596" i="10"/>
  <c r="L595" i="10"/>
  <c r="L594" i="10"/>
  <c r="L593" i="10"/>
  <c r="L592" i="10"/>
  <c r="L591" i="10"/>
  <c r="L590" i="10"/>
  <c r="J860" i="10"/>
  <c r="J859" i="10"/>
  <c r="J858" i="10"/>
  <c r="J857" i="10"/>
  <c r="J856" i="10"/>
  <c r="J855" i="10"/>
  <c r="J854" i="10"/>
  <c r="J853" i="10"/>
  <c r="J852" i="10"/>
  <c r="J851" i="10"/>
  <c r="J850" i="10"/>
  <c r="J849" i="10"/>
  <c r="J848" i="10"/>
  <c r="J847" i="10"/>
  <c r="J846" i="10"/>
  <c r="J845" i="10"/>
  <c r="J844" i="10"/>
  <c r="J843" i="10"/>
  <c r="J842" i="10"/>
  <c r="J841" i="10"/>
  <c r="J840" i="10"/>
  <c r="J839" i="10"/>
  <c r="J838" i="10"/>
  <c r="J837" i="10"/>
  <c r="J836" i="10"/>
  <c r="J835" i="10"/>
  <c r="J834" i="10"/>
  <c r="J833" i="10"/>
  <c r="J832" i="10"/>
  <c r="J831" i="10"/>
  <c r="J830" i="10"/>
  <c r="J829" i="10"/>
  <c r="J828" i="10"/>
  <c r="J827" i="10"/>
  <c r="J826" i="10"/>
  <c r="J825" i="10"/>
  <c r="J824" i="10"/>
  <c r="J823" i="10"/>
  <c r="J822" i="10"/>
  <c r="J821" i="10"/>
  <c r="J820" i="10"/>
  <c r="J819" i="10"/>
  <c r="J818" i="10"/>
  <c r="J817" i="10"/>
  <c r="J816" i="10"/>
  <c r="J815" i="10"/>
  <c r="J814" i="10"/>
  <c r="J813" i="10"/>
  <c r="J812" i="10"/>
  <c r="J811" i="10"/>
  <c r="J810" i="10"/>
  <c r="J809" i="10"/>
  <c r="J808" i="10"/>
  <c r="J807" i="10"/>
  <c r="J806" i="10"/>
  <c r="J805" i="10"/>
  <c r="J804" i="10"/>
  <c r="J803" i="10"/>
  <c r="J802" i="10"/>
  <c r="J801" i="10"/>
  <c r="J800" i="10"/>
  <c r="J799" i="10"/>
  <c r="J798" i="10"/>
  <c r="J797" i="10"/>
  <c r="J796" i="10"/>
  <c r="J795" i="10"/>
  <c r="J794" i="10"/>
  <c r="J793" i="10"/>
  <c r="J792" i="10"/>
  <c r="J791" i="10"/>
  <c r="J790" i="10"/>
  <c r="J789" i="10"/>
  <c r="J788" i="10"/>
  <c r="J787" i="10"/>
  <c r="J786" i="10"/>
  <c r="J785" i="10"/>
  <c r="J784" i="10"/>
  <c r="J783" i="10"/>
  <c r="J782" i="10"/>
  <c r="J781" i="10"/>
  <c r="J780" i="10"/>
  <c r="J779" i="10"/>
  <c r="J778" i="10"/>
  <c r="J777" i="10"/>
  <c r="J776" i="10"/>
  <c r="J775" i="10"/>
  <c r="J774" i="10"/>
  <c r="J773" i="10"/>
  <c r="J772" i="10"/>
  <c r="J771" i="10"/>
  <c r="J770" i="10"/>
  <c r="J769" i="10"/>
  <c r="J768" i="10"/>
  <c r="J767" i="10"/>
  <c r="J766" i="10"/>
  <c r="J765" i="10"/>
  <c r="J764" i="10"/>
  <c r="J763" i="10"/>
  <c r="J762" i="10"/>
  <c r="J761" i="10"/>
  <c r="J760" i="10"/>
  <c r="J759" i="10"/>
  <c r="J758" i="10"/>
  <c r="J757" i="10"/>
  <c r="J756" i="10"/>
  <c r="J755" i="10"/>
  <c r="J754" i="10"/>
  <c r="J753" i="10"/>
  <c r="J752" i="10"/>
  <c r="J751" i="10"/>
  <c r="J750" i="10"/>
  <c r="J749" i="10"/>
  <c r="J748" i="10"/>
  <c r="J747" i="10"/>
  <c r="J746" i="10"/>
  <c r="J745" i="10"/>
  <c r="J744" i="10"/>
  <c r="J743" i="10"/>
  <c r="J742" i="10"/>
  <c r="J741" i="10"/>
  <c r="J740" i="10"/>
  <c r="J739" i="10"/>
  <c r="J738" i="10"/>
  <c r="J737" i="10"/>
  <c r="J736" i="10"/>
  <c r="J735" i="10"/>
  <c r="J734" i="10"/>
  <c r="J733" i="10"/>
  <c r="J732" i="10"/>
  <c r="J731" i="10"/>
  <c r="J730" i="10"/>
  <c r="J729" i="10"/>
  <c r="J728" i="10"/>
  <c r="J727" i="10"/>
  <c r="J726" i="10"/>
  <c r="J725" i="10"/>
  <c r="J724" i="10"/>
  <c r="J723" i="10"/>
  <c r="J722" i="10"/>
  <c r="J721" i="10"/>
  <c r="J720" i="10"/>
  <c r="J719" i="10"/>
  <c r="J718" i="10"/>
  <c r="J717" i="10"/>
  <c r="J716" i="10"/>
  <c r="J715" i="10"/>
  <c r="J714" i="10"/>
  <c r="J713" i="10"/>
  <c r="J712" i="10"/>
  <c r="J711" i="10"/>
  <c r="J710" i="10"/>
  <c r="J709" i="10"/>
  <c r="J708" i="10"/>
  <c r="J707" i="10"/>
  <c r="J706" i="10"/>
  <c r="J705" i="10"/>
  <c r="J704" i="10"/>
  <c r="J703" i="10"/>
  <c r="J702" i="10"/>
  <c r="J701" i="10"/>
  <c r="J700" i="10"/>
  <c r="J699" i="10"/>
  <c r="J698" i="10"/>
  <c r="J697" i="10"/>
  <c r="J696" i="10"/>
  <c r="J695" i="10"/>
  <c r="J694" i="10"/>
  <c r="J693" i="10"/>
  <c r="J692" i="10"/>
  <c r="J691" i="10"/>
  <c r="J690" i="10"/>
  <c r="J689" i="10"/>
  <c r="J688" i="10"/>
  <c r="J687" i="10"/>
  <c r="J686" i="10"/>
  <c r="J685" i="10"/>
  <c r="J684" i="10"/>
  <c r="J683" i="10"/>
  <c r="J682" i="10"/>
  <c r="J681" i="10"/>
  <c r="J680" i="10"/>
  <c r="J679" i="10"/>
  <c r="J678" i="10"/>
  <c r="J677" i="10"/>
  <c r="J676" i="10"/>
  <c r="J675" i="10"/>
  <c r="J674" i="10"/>
  <c r="J673" i="10"/>
  <c r="J672" i="10"/>
  <c r="J671" i="10"/>
  <c r="J670" i="10"/>
  <c r="J669" i="10"/>
  <c r="J668" i="10"/>
  <c r="J667" i="10"/>
  <c r="J666" i="10"/>
  <c r="J665" i="10"/>
  <c r="J664" i="10"/>
  <c r="J663" i="10"/>
  <c r="J662" i="10"/>
  <c r="J661" i="10"/>
  <c r="J660" i="10"/>
  <c r="J659" i="10"/>
  <c r="J658" i="10"/>
  <c r="J657" i="10"/>
  <c r="J656" i="10"/>
  <c r="J655" i="10"/>
  <c r="J654" i="10"/>
  <c r="J653" i="10"/>
  <c r="J652" i="10"/>
  <c r="J651" i="10"/>
  <c r="J650" i="10"/>
  <c r="J649" i="10"/>
  <c r="J648" i="10"/>
  <c r="J647" i="10"/>
  <c r="J646" i="10"/>
  <c r="J645" i="10"/>
  <c r="J644" i="10"/>
  <c r="J643" i="10"/>
  <c r="J642" i="10"/>
  <c r="J641" i="10"/>
  <c r="J640" i="10"/>
  <c r="J639" i="10"/>
  <c r="J638" i="10"/>
  <c r="J637" i="10"/>
  <c r="J636" i="10"/>
  <c r="J635" i="10"/>
  <c r="J634" i="10"/>
  <c r="J633" i="10"/>
  <c r="J632" i="10"/>
  <c r="J631" i="10"/>
  <c r="J630" i="10"/>
  <c r="J629" i="10"/>
  <c r="J628" i="10"/>
  <c r="J627" i="10"/>
  <c r="J626" i="10"/>
  <c r="J625" i="10"/>
  <c r="J624" i="10"/>
  <c r="J623" i="10"/>
  <c r="J622" i="10"/>
  <c r="J621" i="10"/>
  <c r="J620" i="10"/>
  <c r="J619" i="10"/>
  <c r="J618" i="10"/>
  <c r="J617" i="10"/>
  <c r="J616" i="10"/>
  <c r="J615" i="10"/>
  <c r="J614" i="10"/>
  <c r="J613" i="10"/>
  <c r="J612" i="10"/>
  <c r="J611" i="10"/>
  <c r="J610" i="10"/>
  <c r="J609" i="10"/>
  <c r="J608" i="10"/>
  <c r="J607" i="10"/>
  <c r="J606" i="10"/>
  <c r="J605" i="10"/>
  <c r="J604" i="10"/>
  <c r="J603" i="10"/>
  <c r="J602" i="10"/>
  <c r="J601" i="10"/>
  <c r="J600" i="10"/>
  <c r="J599" i="10"/>
  <c r="J598" i="10"/>
  <c r="J597" i="10"/>
  <c r="J596" i="10"/>
  <c r="J595" i="10"/>
  <c r="J594" i="10"/>
  <c r="J593" i="10"/>
  <c r="J592" i="10"/>
  <c r="J591" i="10"/>
  <c r="J590"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F860" i="10"/>
  <c r="F859" i="10"/>
  <c r="F858" i="10"/>
  <c r="F857" i="10"/>
  <c r="F856" i="10"/>
  <c r="F855" i="10"/>
  <c r="F854" i="10"/>
  <c r="F853" i="10"/>
  <c r="F852" i="10"/>
  <c r="F851" i="10"/>
  <c r="F850" i="10"/>
  <c r="F849" i="10"/>
  <c r="F848" i="10"/>
  <c r="F847" i="10"/>
  <c r="F846" i="10"/>
  <c r="F845" i="10"/>
  <c r="F844" i="10"/>
  <c r="F843" i="10"/>
  <c r="F842" i="10"/>
  <c r="F841" i="10"/>
  <c r="F840" i="10"/>
  <c r="F839" i="10"/>
  <c r="F838" i="10"/>
  <c r="F837" i="10"/>
  <c r="F836" i="10"/>
  <c r="F835" i="10"/>
  <c r="F834" i="10"/>
  <c r="F833" i="10"/>
  <c r="F832" i="10"/>
  <c r="F831" i="10"/>
  <c r="F830" i="10"/>
  <c r="F829" i="10"/>
  <c r="F828" i="10"/>
  <c r="F827" i="10"/>
  <c r="F826" i="10"/>
  <c r="F825" i="10"/>
  <c r="F824" i="10"/>
  <c r="F823" i="10"/>
  <c r="F822" i="10"/>
  <c r="F821" i="10"/>
  <c r="F820" i="10"/>
  <c r="F819" i="10"/>
  <c r="F818" i="10"/>
  <c r="F817" i="10"/>
  <c r="F816" i="10"/>
  <c r="F815" i="10"/>
  <c r="F814" i="10"/>
  <c r="F813" i="10"/>
  <c r="F812" i="10"/>
  <c r="F811" i="10"/>
  <c r="F810" i="10"/>
  <c r="F809" i="10"/>
  <c r="F808" i="10"/>
  <c r="F807" i="10"/>
  <c r="F806" i="10"/>
  <c r="F805" i="10"/>
  <c r="F804" i="10"/>
  <c r="F803" i="10"/>
  <c r="F802" i="10"/>
  <c r="F801" i="10"/>
  <c r="F800" i="10"/>
  <c r="F799" i="10"/>
  <c r="F798" i="10"/>
  <c r="F797" i="10"/>
  <c r="F796" i="10"/>
  <c r="F795" i="10"/>
  <c r="F794" i="10"/>
  <c r="F793" i="10"/>
  <c r="F792" i="10"/>
  <c r="F791" i="10"/>
  <c r="F790" i="10"/>
  <c r="F789" i="10"/>
  <c r="F788" i="10"/>
  <c r="F787" i="10"/>
  <c r="F786" i="10"/>
  <c r="F785" i="10"/>
  <c r="F784" i="10"/>
  <c r="F783" i="10"/>
  <c r="F782" i="10"/>
  <c r="F781" i="10"/>
  <c r="F780" i="10"/>
  <c r="F779" i="10"/>
  <c r="F778" i="10"/>
  <c r="F777" i="10"/>
  <c r="F776" i="10"/>
  <c r="F775" i="10"/>
  <c r="F774" i="10"/>
  <c r="F773" i="10"/>
  <c r="F772" i="10"/>
  <c r="F771" i="10"/>
  <c r="F770" i="10"/>
  <c r="F769" i="10"/>
  <c r="F768" i="10"/>
  <c r="F767" i="10"/>
  <c r="F766" i="10"/>
  <c r="F765" i="10"/>
  <c r="F764" i="10"/>
  <c r="F763" i="10"/>
  <c r="F762" i="10"/>
  <c r="F761" i="10"/>
  <c r="F760" i="10"/>
  <c r="F759" i="10"/>
  <c r="F758" i="10"/>
  <c r="F757" i="10"/>
  <c r="F756" i="10"/>
  <c r="F755" i="10"/>
  <c r="F754" i="10"/>
  <c r="F753" i="10"/>
  <c r="F752" i="10"/>
  <c r="F751" i="10"/>
  <c r="F750" i="10"/>
  <c r="F749" i="10"/>
  <c r="F748" i="10"/>
  <c r="F747" i="10"/>
  <c r="F746" i="10"/>
  <c r="F745" i="10"/>
  <c r="F744" i="10"/>
  <c r="F743" i="10"/>
  <c r="F742" i="10"/>
  <c r="F741" i="10"/>
  <c r="F740" i="10"/>
  <c r="F739" i="10"/>
  <c r="F738" i="10"/>
  <c r="F737" i="10"/>
  <c r="F736" i="10"/>
  <c r="F735" i="10"/>
  <c r="F734" i="10"/>
  <c r="F733" i="10"/>
  <c r="F732" i="10"/>
  <c r="F731" i="10"/>
  <c r="F730" i="10"/>
  <c r="F729" i="10"/>
  <c r="F728" i="10"/>
  <c r="F727" i="10"/>
  <c r="F726" i="10"/>
  <c r="F725" i="10"/>
  <c r="F724" i="10"/>
  <c r="F723" i="10"/>
  <c r="F722" i="10"/>
  <c r="F721" i="10"/>
  <c r="F720" i="10"/>
  <c r="F719" i="10"/>
  <c r="F718" i="10"/>
  <c r="F717" i="10"/>
  <c r="F716" i="10"/>
  <c r="F715" i="10"/>
  <c r="F714" i="10"/>
  <c r="F713" i="10"/>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AK1524" i="22"/>
  <c r="AK1523" i="22"/>
  <c r="AK1522" i="22"/>
  <c r="AK1521" i="22"/>
  <c r="AK1520" i="22"/>
  <c r="AK1519" i="22"/>
  <c r="AK1518" i="22"/>
  <c r="AK1517" i="22"/>
  <c r="AK1516" i="22"/>
  <c r="AK1515" i="22"/>
  <c r="AK1514" i="22"/>
  <c r="AK1513" i="22"/>
  <c r="AK1512" i="22"/>
  <c r="AK1511" i="22"/>
  <c r="AK1510" i="22"/>
  <c r="AK1509" i="22"/>
  <c r="AK1508" i="22"/>
  <c r="AK1507" i="22"/>
  <c r="AK1506" i="22"/>
  <c r="AK1505" i="22"/>
  <c r="AK1504" i="22"/>
  <c r="AK1503" i="22"/>
  <c r="AK1502" i="22"/>
  <c r="AK1501" i="22"/>
  <c r="AK1500" i="22"/>
  <c r="AK1499" i="22"/>
  <c r="AK1498" i="22"/>
  <c r="AK1497" i="22"/>
  <c r="AK1496" i="22"/>
  <c r="AK1495" i="22"/>
  <c r="AK1494" i="22"/>
  <c r="AK1493" i="22"/>
  <c r="AK1492" i="22"/>
  <c r="AK1491" i="22"/>
  <c r="AK1490" i="22"/>
  <c r="AK1489" i="22"/>
  <c r="AK1488" i="22"/>
  <c r="AK1487" i="22"/>
  <c r="AI1524" i="22"/>
  <c r="AI1523" i="22"/>
  <c r="AI1522" i="22"/>
  <c r="AI1521" i="22"/>
  <c r="AI1520" i="22"/>
  <c r="AI1519" i="22"/>
  <c r="AI1518" i="22"/>
  <c r="AI1517" i="22"/>
  <c r="AI1516" i="22"/>
  <c r="AI1515" i="22"/>
  <c r="AI1514" i="22"/>
  <c r="AI1513" i="22"/>
  <c r="AI1512" i="22"/>
  <c r="AI1511" i="22"/>
  <c r="AI1510" i="22"/>
  <c r="AI1509" i="22"/>
  <c r="AI1508" i="22"/>
  <c r="AI1507" i="22"/>
  <c r="AI1506" i="22"/>
  <c r="AI1505" i="22"/>
  <c r="AI1504" i="22"/>
  <c r="AI1503" i="22"/>
  <c r="AI1502" i="22"/>
  <c r="AI1501" i="22"/>
  <c r="AI1500" i="22"/>
  <c r="AI1499" i="22"/>
  <c r="AI1498" i="22"/>
  <c r="AI1497" i="22"/>
  <c r="AI1496" i="22"/>
  <c r="AI1495" i="22"/>
  <c r="AI1494" i="22"/>
  <c r="AI1493" i="22"/>
  <c r="AI1492" i="22"/>
  <c r="AI1491" i="22"/>
  <c r="AI1490" i="22"/>
  <c r="AI1489" i="22"/>
  <c r="AI1488" i="22"/>
  <c r="AI1487" i="22"/>
  <c r="AK982" i="22"/>
  <c r="AK981" i="22"/>
  <c r="AK980" i="22"/>
  <c r="AK979" i="22"/>
  <c r="AK978" i="22"/>
  <c r="AK977" i="22"/>
  <c r="AK976" i="22"/>
  <c r="AK975" i="22"/>
  <c r="AK974" i="22"/>
  <c r="AK973" i="22"/>
  <c r="AK972" i="22"/>
  <c r="AK971" i="22"/>
  <c r="AK970" i="22"/>
  <c r="AK969" i="22"/>
  <c r="AK968" i="22"/>
  <c r="AK967" i="22"/>
  <c r="AK966" i="22"/>
  <c r="AK965" i="22"/>
  <c r="AK964" i="22"/>
  <c r="AK963" i="22"/>
  <c r="AK962" i="22"/>
  <c r="AK961" i="22"/>
  <c r="AK960" i="22"/>
  <c r="AK959" i="22"/>
  <c r="AK958" i="22"/>
  <c r="AK957" i="22"/>
  <c r="AK956" i="22"/>
  <c r="AK955" i="22"/>
  <c r="AK954" i="22"/>
  <c r="AK953" i="22"/>
  <c r="AK952" i="22"/>
  <c r="AK951" i="22"/>
  <c r="AK950" i="22"/>
  <c r="AK949" i="22"/>
  <c r="AK948" i="22"/>
  <c r="AK947" i="22"/>
  <c r="AK946" i="22"/>
  <c r="AK945" i="22"/>
  <c r="AK944" i="22"/>
  <c r="AK943" i="22"/>
  <c r="AK942" i="22"/>
  <c r="AK941" i="22"/>
  <c r="AK940" i="22"/>
  <c r="AK939" i="22"/>
  <c r="AK938" i="22"/>
  <c r="AK937" i="22"/>
  <c r="AK936" i="22"/>
  <c r="AK935" i="22"/>
  <c r="AK934" i="22"/>
  <c r="AK933" i="22"/>
  <c r="AK932" i="22"/>
  <c r="AK931" i="22"/>
  <c r="AK930" i="22"/>
  <c r="AK929" i="22"/>
  <c r="AK928" i="22"/>
  <c r="AK927" i="22"/>
  <c r="AK926" i="22"/>
  <c r="AK925" i="22"/>
  <c r="AK924" i="22"/>
  <c r="AK923" i="22"/>
  <c r="AK922" i="22"/>
  <c r="AK921" i="22"/>
  <c r="AK920" i="22"/>
  <c r="AK919" i="22"/>
  <c r="AK918" i="22"/>
  <c r="AK917" i="22"/>
  <c r="AK916" i="22"/>
  <c r="AK915" i="22"/>
  <c r="AK914" i="22"/>
  <c r="AK913" i="22"/>
  <c r="AK912" i="22"/>
  <c r="AK911" i="22"/>
  <c r="AK910" i="22"/>
  <c r="AK909" i="22"/>
  <c r="AK908" i="22"/>
  <c r="AK907" i="22"/>
  <c r="AK906" i="22"/>
  <c r="AK905" i="22"/>
  <c r="AK904" i="22"/>
  <c r="AK903" i="22"/>
  <c r="AK902" i="22"/>
  <c r="AK901" i="22"/>
  <c r="AK900" i="22"/>
  <c r="AK899" i="22"/>
  <c r="AK898" i="22"/>
  <c r="AK897" i="22"/>
  <c r="AK896" i="22"/>
  <c r="AK895" i="22"/>
  <c r="AK894" i="22"/>
  <c r="AK893" i="22"/>
  <c r="AK892" i="22"/>
  <c r="AK891" i="22"/>
  <c r="AK890" i="22"/>
  <c r="AK889" i="22"/>
  <c r="AK888" i="22"/>
  <c r="AK887" i="22"/>
  <c r="AK886" i="22"/>
  <c r="AK885" i="22"/>
  <c r="AK884" i="22"/>
  <c r="AK883" i="22"/>
  <c r="AK882" i="22"/>
  <c r="AK881" i="22"/>
  <c r="AK880" i="22"/>
  <c r="AK879" i="22"/>
  <c r="AK878" i="22"/>
  <c r="AK877" i="22"/>
  <c r="AK876" i="22"/>
  <c r="AK875" i="22"/>
  <c r="AK874" i="22"/>
  <c r="AK873" i="22"/>
  <c r="AK872" i="22"/>
  <c r="AK871" i="22"/>
  <c r="AK870" i="22"/>
  <c r="AK869" i="22"/>
  <c r="AK868" i="22"/>
  <c r="AK867" i="22"/>
  <c r="AK866" i="22"/>
  <c r="AK865" i="22"/>
  <c r="AK864" i="22"/>
  <c r="AK863" i="22"/>
  <c r="AK862" i="22"/>
  <c r="AK861" i="22"/>
  <c r="AK860" i="22"/>
  <c r="AK859" i="22"/>
  <c r="AK858" i="22"/>
  <c r="AK857" i="22"/>
  <c r="AK856" i="22"/>
  <c r="AK855" i="22"/>
  <c r="AK854" i="22"/>
  <c r="AK853" i="22"/>
  <c r="AK852" i="22"/>
  <c r="AK851" i="22"/>
  <c r="AK850" i="22"/>
  <c r="AK849" i="22"/>
  <c r="AK848" i="22"/>
  <c r="AK847" i="22"/>
  <c r="AK846" i="22"/>
  <c r="AK845" i="22"/>
  <c r="AK844" i="22"/>
  <c r="AK843" i="22"/>
  <c r="AK842" i="22"/>
  <c r="AK841" i="22"/>
  <c r="AK840" i="22"/>
  <c r="AK839" i="22"/>
  <c r="AK838" i="22"/>
  <c r="AK837" i="22"/>
  <c r="AK836" i="22"/>
  <c r="AK835" i="22"/>
  <c r="AK834" i="22"/>
  <c r="AK833" i="22"/>
  <c r="AK832" i="22"/>
  <c r="AK831" i="22"/>
  <c r="AK830" i="22"/>
  <c r="AK829" i="22"/>
  <c r="AK828" i="22"/>
  <c r="AK827" i="22"/>
  <c r="AK826" i="22"/>
  <c r="AK825" i="22"/>
  <c r="AK824" i="22"/>
  <c r="AK823" i="22"/>
  <c r="AK822" i="22"/>
  <c r="AK821" i="22"/>
  <c r="AK820" i="22"/>
  <c r="AK819" i="22"/>
  <c r="AK818" i="22"/>
  <c r="AK817" i="22"/>
  <c r="AK816" i="22"/>
  <c r="AK815" i="22"/>
  <c r="AK814" i="22"/>
  <c r="AK813" i="22"/>
  <c r="AK812" i="22"/>
  <c r="AK811" i="22"/>
  <c r="AK810" i="22"/>
  <c r="AK809" i="22"/>
  <c r="AK808" i="22"/>
  <c r="AK807" i="22"/>
  <c r="AK806" i="22"/>
  <c r="AK805" i="22"/>
  <c r="AK804" i="22"/>
  <c r="AK803" i="22"/>
  <c r="AK802" i="22"/>
  <c r="AK801" i="22"/>
  <c r="AK800" i="22"/>
  <c r="AK799" i="22"/>
  <c r="AK798" i="22"/>
  <c r="AK797" i="22"/>
  <c r="AK796" i="22"/>
  <c r="AK795" i="22"/>
  <c r="AK794" i="22"/>
  <c r="AK793" i="22"/>
  <c r="AK792" i="22"/>
  <c r="AK791" i="22"/>
  <c r="AK790" i="22"/>
  <c r="AK789" i="22"/>
  <c r="AK788" i="22"/>
  <c r="AK787" i="22"/>
  <c r="AK786" i="22"/>
  <c r="AK785" i="22"/>
  <c r="AK784" i="22"/>
  <c r="AK783" i="22"/>
  <c r="AK782" i="22"/>
  <c r="AK781" i="22"/>
  <c r="AK780" i="22"/>
  <c r="AK779" i="22"/>
  <c r="AK778" i="22"/>
  <c r="AK777" i="22"/>
  <c r="AK776" i="22"/>
  <c r="AK775" i="22"/>
  <c r="AK774" i="22"/>
  <c r="AK773" i="22"/>
  <c r="AK772" i="22"/>
  <c r="AK771" i="22"/>
  <c r="AK770" i="22"/>
  <c r="AK769" i="22"/>
  <c r="AK768" i="22"/>
  <c r="AK767" i="22"/>
  <c r="AK766" i="22"/>
  <c r="AK765" i="22"/>
  <c r="AK764" i="22"/>
  <c r="AK763" i="22"/>
  <c r="AK762" i="22"/>
  <c r="AK761" i="22"/>
  <c r="AK760" i="22"/>
  <c r="AK759" i="22"/>
  <c r="AK758" i="22"/>
  <c r="AK757" i="22"/>
  <c r="AK756" i="22"/>
  <c r="AK755" i="22"/>
  <c r="AK754" i="22"/>
  <c r="AK753" i="22"/>
  <c r="AK752" i="22"/>
  <c r="AK751" i="22"/>
  <c r="AK750" i="22"/>
  <c r="AK749" i="22"/>
  <c r="AK748" i="22"/>
  <c r="AK747" i="22"/>
  <c r="AK746" i="22"/>
  <c r="AK745" i="22"/>
  <c r="AK744" i="22"/>
  <c r="AK743" i="22"/>
  <c r="AK742" i="22"/>
  <c r="AK741" i="22"/>
  <c r="AK740" i="22"/>
  <c r="AK739" i="22"/>
  <c r="AK738" i="22"/>
  <c r="AK737" i="22"/>
  <c r="AK736" i="22"/>
  <c r="AK735" i="22"/>
  <c r="AK734" i="22"/>
  <c r="AK733" i="22"/>
  <c r="AK732" i="22"/>
  <c r="AK731" i="22"/>
  <c r="AK730" i="22"/>
  <c r="AK729" i="22"/>
  <c r="AK728" i="22"/>
  <c r="AK727" i="22"/>
  <c r="AK726" i="22"/>
  <c r="AK725" i="22"/>
  <c r="AK724" i="22"/>
  <c r="AK723" i="22"/>
  <c r="AK722" i="22"/>
  <c r="AK721" i="22"/>
  <c r="AK720" i="22"/>
  <c r="AK719" i="22"/>
  <c r="AK718" i="22"/>
  <c r="AK717" i="22"/>
  <c r="AK716" i="22"/>
  <c r="AK715" i="22"/>
  <c r="AK714" i="22"/>
  <c r="AK713" i="22"/>
  <c r="AK712" i="22"/>
  <c r="AI982" i="22"/>
  <c r="AI981" i="22"/>
  <c r="AI980" i="22"/>
  <c r="AI979" i="22"/>
  <c r="AI978" i="22"/>
  <c r="AI977" i="22"/>
  <c r="AI976" i="22"/>
  <c r="AI975" i="22"/>
  <c r="AI974" i="22"/>
  <c r="AI973" i="22"/>
  <c r="AI972" i="22"/>
  <c r="AI971" i="22"/>
  <c r="AI970" i="22"/>
  <c r="AI969" i="22"/>
  <c r="AI968" i="22"/>
  <c r="AI967" i="22"/>
  <c r="AI966" i="22"/>
  <c r="AI965" i="22"/>
  <c r="AI964" i="22"/>
  <c r="AI963" i="22"/>
  <c r="AI962" i="22"/>
  <c r="AI961" i="22"/>
  <c r="AI960" i="22"/>
  <c r="AI959" i="22"/>
  <c r="AI958" i="22"/>
  <c r="AI957" i="22"/>
  <c r="AI956" i="22"/>
  <c r="AI955" i="22"/>
  <c r="AI954" i="22"/>
  <c r="AI953" i="22"/>
  <c r="AI952" i="22"/>
  <c r="AI951" i="22"/>
  <c r="AI950" i="22"/>
  <c r="AI949" i="22"/>
  <c r="AI948" i="22"/>
  <c r="AI947" i="22"/>
  <c r="AI946" i="22"/>
  <c r="AI945" i="22"/>
  <c r="AI944" i="22"/>
  <c r="AI943" i="22"/>
  <c r="AI942" i="22"/>
  <c r="AI941" i="22"/>
  <c r="AI940" i="22"/>
  <c r="AI939" i="22"/>
  <c r="AI938" i="22"/>
  <c r="AI937" i="22"/>
  <c r="AI936" i="22"/>
  <c r="AI935" i="22"/>
  <c r="AI934" i="22"/>
  <c r="AI933" i="22"/>
  <c r="AI932" i="22"/>
  <c r="AI931" i="22"/>
  <c r="AI930" i="22"/>
  <c r="AI929" i="22"/>
  <c r="AI928" i="22"/>
  <c r="AI927" i="22"/>
  <c r="AI926" i="22"/>
  <c r="AI925" i="22"/>
  <c r="AI924" i="22"/>
  <c r="AI923" i="22"/>
  <c r="AI922" i="22"/>
  <c r="AI921" i="22"/>
  <c r="AI920" i="22"/>
  <c r="AI919" i="22"/>
  <c r="AI918" i="22"/>
  <c r="AI917" i="22"/>
  <c r="AI916" i="22"/>
  <c r="AI915" i="22"/>
  <c r="AI914" i="22"/>
  <c r="AI913" i="22"/>
  <c r="AI912" i="22"/>
  <c r="AI911" i="22"/>
  <c r="AI910" i="22"/>
  <c r="AI909" i="22"/>
  <c r="AI908" i="22"/>
  <c r="AI907" i="22"/>
  <c r="AI906" i="22"/>
  <c r="AI905" i="22"/>
  <c r="AI904" i="22"/>
  <c r="AI903" i="22"/>
  <c r="AI902" i="22"/>
  <c r="AI901" i="22"/>
  <c r="AI900" i="22"/>
  <c r="AI899" i="22"/>
  <c r="AI898" i="22"/>
  <c r="AI897" i="22"/>
  <c r="AI896" i="22"/>
  <c r="AI895" i="22"/>
  <c r="AI894" i="22"/>
  <c r="AI893" i="22"/>
  <c r="AI892" i="22"/>
  <c r="AI891" i="22"/>
  <c r="AI890" i="22"/>
  <c r="AI889" i="22"/>
  <c r="AI888" i="22"/>
  <c r="AI887" i="22"/>
  <c r="AI886" i="22"/>
  <c r="AI885" i="22"/>
  <c r="AI884" i="22"/>
  <c r="AI883" i="22"/>
  <c r="AI882" i="22"/>
  <c r="AI881" i="22"/>
  <c r="AI880" i="22"/>
  <c r="AI879" i="22"/>
  <c r="AI878" i="22"/>
  <c r="AI877" i="22"/>
  <c r="AI876" i="22"/>
  <c r="AI875" i="22"/>
  <c r="AI874" i="22"/>
  <c r="AI873" i="22"/>
  <c r="AI872" i="22"/>
  <c r="AI871" i="22"/>
  <c r="AI870" i="22"/>
  <c r="AI869" i="22"/>
  <c r="AI868" i="22"/>
  <c r="AI867" i="22"/>
  <c r="AI866" i="22"/>
  <c r="AI865" i="22"/>
  <c r="AI864" i="22"/>
  <c r="AI863" i="22"/>
  <c r="AI862" i="22"/>
  <c r="AI861" i="22"/>
  <c r="AI860" i="22"/>
  <c r="AI859" i="22"/>
  <c r="AI858" i="22"/>
  <c r="AI857" i="22"/>
  <c r="AI856" i="22"/>
  <c r="AI855" i="22"/>
  <c r="AI854" i="22"/>
  <c r="AI853" i="22"/>
  <c r="AI852" i="22"/>
  <c r="AI851" i="22"/>
  <c r="AI850" i="22"/>
  <c r="AI849" i="22"/>
  <c r="AI848" i="22"/>
  <c r="AI847" i="22"/>
  <c r="AI846" i="22"/>
  <c r="AI845" i="22"/>
  <c r="AI844" i="22"/>
  <c r="AI843" i="22"/>
  <c r="AI842" i="22"/>
  <c r="AI841" i="22"/>
  <c r="AI840" i="22"/>
  <c r="AI839" i="22"/>
  <c r="AI838" i="22"/>
  <c r="AI837" i="22"/>
  <c r="AI836" i="22"/>
  <c r="AI835" i="22"/>
  <c r="AI834" i="22"/>
  <c r="AI833" i="22"/>
  <c r="AI832" i="22"/>
  <c r="AI831" i="22"/>
  <c r="AI830" i="22"/>
  <c r="AI829" i="22"/>
  <c r="AI828" i="22"/>
  <c r="AI827" i="22"/>
  <c r="AI826" i="22"/>
  <c r="AI825" i="22"/>
  <c r="AI824" i="22"/>
  <c r="AI823" i="22"/>
  <c r="AI822" i="22"/>
  <c r="AI821" i="22"/>
  <c r="AI820" i="22"/>
  <c r="AI819" i="22"/>
  <c r="AI818" i="22"/>
  <c r="AI817" i="22"/>
  <c r="AI816" i="22"/>
  <c r="AI815" i="22"/>
  <c r="AI814" i="22"/>
  <c r="AI813" i="22"/>
  <c r="AI812" i="22"/>
  <c r="AI811" i="22"/>
  <c r="AI810" i="22"/>
  <c r="AI809" i="22"/>
  <c r="AI808" i="22"/>
  <c r="AI807" i="22"/>
  <c r="AI806" i="22"/>
  <c r="AI805" i="22"/>
  <c r="AI804" i="22"/>
  <c r="AI803" i="22"/>
  <c r="AI802" i="22"/>
  <c r="AI801" i="22"/>
  <c r="AI800" i="22"/>
  <c r="AI799" i="22"/>
  <c r="AI798" i="22"/>
  <c r="AI797" i="22"/>
  <c r="AI796" i="22"/>
  <c r="AI795" i="22"/>
  <c r="AI794" i="22"/>
  <c r="AI793" i="22"/>
  <c r="AI792" i="22"/>
  <c r="AI791" i="22"/>
  <c r="AI790" i="22"/>
  <c r="AI789" i="22"/>
  <c r="AI788" i="22"/>
  <c r="AI787" i="22"/>
  <c r="AI786" i="22"/>
  <c r="AI785" i="22"/>
  <c r="AI784" i="22"/>
  <c r="AI783" i="22"/>
  <c r="AI782" i="22"/>
  <c r="AI781" i="22"/>
  <c r="AI780" i="22"/>
  <c r="AI779" i="22"/>
  <c r="AI778" i="22"/>
  <c r="AI777" i="22"/>
  <c r="AI776" i="22"/>
  <c r="AI775" i="22"/>
  <c r="AI774" i="22"/>
  <c r="AI773" i="22"/>
  <c r="AI772" i="22"/>
  <c r="AI771" i="22"/>
  <c r="AI770" i="22"/>
  <c r="AI769" i="22"/>
  <c r="AI768" i="22"/>
  <c r="AI767" i="22"/>
  <c r="AI766" i="22"/>
  <c r="AI765" i="22"/>
  <c r="AI764" i="22"/>
  <c r="AI763" i="22"/>
  <c r="AI762" i="22"/>
  <c r="AI761" i="22"/>
  <c r="AI760" i="22"/>
  <c r="AI759" i="22"/>
  <c r="AI758" i="22"/>
  <c r="AI757" i="22"/>
  <c r="AI756" i="22"/>
  <c r="AI755" i="22"/>
  <c r="AI754" i="22"/>
  <c r="AI753" i="22"/>
  <c r="AI752" i="22"/>
  <c r="AI751" i="22"/>
  <c r="AI750" i="22"/>
  <c r="AI749" i="22"/>
  <c r="AI748" i="22"/>
  <c r="AI747" i="22"/>
  <c r="AI746" i="22"/>
  <c r="AI745" i="22"/>
  <c r="AI744" i="22"/>
  <c r="AI743" i="22"/>
  <c r="AI742" i="22"/>
  <c r="AI741" i="22"/>
  <c r="AI740" i="22"/>
  <c r="AI739" i="22"/>
  <c r="AI738" i="22"/>
  <c r="AI737" i="22"/>
  <c r="AI736" i="22"/>
  <c r="AI735" i="22"/>
  <c r="AI734" i="22"/>
  <c r="AI733" i="22"/>
  <c r="AI732" i="22"/>
  <c r="AI731" i="22"/>
  <c r="AI730" i="22"/>
  <c r="AI729" i="22"/>
  <c r="AI728" i="22"/>
  <c r="AI727" i="22"/>
  <c r="AI726" i="22"/>
  <c r="AI725" i="22"/>
  <c r="AI724" i="22"/>
  <c r="AI723" i="22"/>
  <c r="AI722" i="22"/>
  <c r="AI721" i="22"/>
  <c r="AI720" i="22"/>
  <c r="AI719" i="22"/>
  <c r="AI718" i="22"/>
  <c r="AI717" i="22"/>
  <c r="AI716" i="22"/>
  <c r="AI715" i="22"/>
  <c r="AI714" i="22"/>
  <c r="AI713" i="22"/>
  <c r="AI712" i="22"/>
  <c r="AG982" i="22"/>
  <c r="AG981" i="22"/>
  <c r="AG980" i="22"/>
  <c r="AG979" i="22"/>
  <c r="AG978" i="22"/>
  <c r="AG977" i="22"/>
  <c r="AG976" i="22"/>
  <c r="AG975" i="22"/>
  <c r="AG974" i="22"/>
  <c r="AG973" i="22"/>
  <c r="AG972" i="22"/>
  <c r="AG971" i="22"/>
  <c r="AG970" i="22"/>
  <c r="AG969" i="22"/>
  <c r="AG968" i="22"/>
  <c r="AG967" i="22"/>
  <c r="AG966" i="22"/>
  <c r="AG965" i="22"/>
  <c r="AG964" i="22"/>
  <c r="AG963" i="22"/>
  <c r="AG962" i="22"/>
  <c r="AG961" i="22"/>
  <c r="AG960" i="22"/>
  <c r="AG959" i="22"/>
  <c r="AG958" i="22"/>
  <c r="AG957" i="22"/>
  <c r="AG956" i="22"/>
  <c r="AG955" i="22"/>
  <c r="AG954" i="22"/>
  <c r="AG953" i="22"/>
  <c r="AG952" i="22"/>
  <c r="AG951" i="22"/>
  <c r="AG950" i="22"/>
  <c r="AG949" i="22"/>
  <c r="AG948" i="22"/>
  <c r="AG947" i="22"/>
  <c r="AG946" i="22"/>
  <c r="AG945" i="22"/>
  <c r="AG944" i="22"/>
  <c r="AG943" i="22"/>
  <c r="AG942" i="22"/>
  <c r="AG941" i="22"/>
  <c r="AG940" i="22"/>
  <c r="AG939" i="22"/>
  <c r="AG938" i="22"/>
  <c r="AG937" i="22"/>
  <c r="AG936" i="22"/>
  <c r="AG935" i="22"/>
  <c r="AG934" i="22"/>
  <c r="AG933" i="22"/>
  <c r="AG932" i="22"/>
  <c r="AG931" i="22"/>
  <c r="AG930" i="22"/>
  <c r="AG929" i="22"/>
  <c r="AG928" i="22"/>
  <c r="AG927" i="22"/>
  <c r="AG926" i="22"/>
  <c r="AG925" i="22"/>
  <c r="AG924" i="22"/>
  <c r="AG923" i="22"/>
  <c r="AG922" i="22"/>
  <c r="AG921" i="22"/>
  <c r="AG920" i="22"/>
  <c r="AG919" i="22"/>
  <c r="AG918" i="22"/>
  <c r="AG917" i="22"/>
  <c r="AG916" i="22"/>
  <c r="AG915" i="22"/>
  <c r="AG914" i="22"/>
  <c r="AG913" i="22"/>
  <c r="AG912" i="22"/>
  <c r="AG911" i="22"/>
  <c r="AG910" i="22"/>
  <c r="AG909" i="22"/>
  <c r="AG908" i="22"/>
  <c r="AG907" i="22"/>
  <c r="AG906" i="22"/>
  <c r="AG905" i="22"/>
  <c r="AG904" i="22"/>
  <c r="AG903" i="22"/>
  <c r="AG902" i="22"/>
  <c r="AG901" i="22"/>
  <c r="AG900" i="22"/>
  <c r="AG899" i="22"/>
  <c r="AG898" i="22"/>
  <c r="AG897" i="22"/>
  <c r="AG896" i="22"/>
  <c r="AG895" i="22"/>
  <c r="AG894" i="22"/>
  <c r="AG893" i="22"/>
  <c r="AG892" i="22"/>
  <c r="AG891" i="22"/>
  <c r="AG890" i="22"/>
  <c r="AG889" i="22"/>
  <c r="AG888" i="22"/>
  <c r="AG887" i="22"/>
  <c r="AG886" i="22"/>
  <c r="AG885" i="22"/>
  <c r="AG884" i="22"/>
  <c r="AG883" i="22"/>
  <c r="AG882" i="22"/>
  <c r="AG881" i="22"/>
  <c r="AG880" i="22"/>
  <c r="AG879" i="22"/>
  <c r="AG878" i="22"/>
  <c r="AG877" i="22"/>
  <c r="AG876" i="22"/>
  <c r="AG875" i="22"/>
  <c r="AG874" i="22"/>
  <c r="AG873" i="22"/>
  <c r="AG872" i="22"/>
  <c r="AG871" i="22"/>
  <c r="AG870" i="22"/>
  <c r="AG869" i="22"/>
  <c r="AG868" i="22"/>
  <c r="AG867" i="22"/>
  <c r="AG866" i="22"/>
  <c r="AG865" i="22"/>
  <c r="AG864" i="22"/>
  <c r="AG863" i="22"/>
  <c r="AG862" i="22"/>
  <c r="AG861" i="22"/>
  <c r="AG860" i="22"/>
  <c r="AG859" i="22"/>
  <c r="AG858" i="22"/>
  <c r="AG857" i="22"/>
  <c r="AG856" i="22"/>
  <c r="AG855" i="22"/>
  <c r="AG854" i="22"/>
  <c r="AG853" i="22"/>
  <c r="AG852" i="22"/>
  <c r="AG851" i="22"/>
  <c r="AG850" i="22"/>
  <c r="AG849" i="22"/>
  <c r="AG848" i="22"/>
  <c r="AG847" i="22"/>
  <c r="AG846" i="22"/>
  <c r="AG845" i="22"/>
  <c r="AG844" i="22"/>
  <c r="AG843" i="22"/>
  <c r="AG842" i="22"/>
  <c r="AG841" i="22"/>
  <c r="AG840" i="22"/>
  <c r="AG839" i="22"/>
  <c r="AG838" i="22"/>
  <c r="AG837" i="22"/>
  <c r="AG836" i="22"/>
  <c r="AG835" i="22"/>
  <c r="AG834" i="22"/>
  <c r="AG833" i="22"/>
  <c r="AG832" i="22"/>
  <c r="AG831" i="22"/>
  <c r="AG830" i="22"/>
  <c r="AG829" i="22"/>
  <c r="AG828" i="22"/>
  <c r="AG827" i="22"/>
  <c r="AG826" i="22"/>
  <c r="AG825" i="22"/>
  <c r="AG824" i="22"/>
  <c r="AG823" i="22"/>
  <c r="AG822" i="22"/>
  <c r="AG821" i="22"/>
  <c r="AG820" i="22"/>
  <c r="AG819" i="22"/>
  <c r="AG818" i="22"/>
  <c r="AG817" i="22"/>
  <c r="AG816" i="22"/>
  <c r="AG815" i="22"/>
  <c r="AG814" i="22"/>
  <c r="AG813" i="22"/>
  <c r="AG812" i="22"/>
  <c r="AG811" i="22"/>
  <c r="AG810" i="22"/>
  <c r="AG809" i="22"/>
  <c r="AG808" i="22"/>
  <c r="AG807" i="22"/>
  <c r="AG806" i="22"/>
  <c r="AG805" i="22"/>
  <c r="AG804" i="22"/>
  <c r="AG803" i="22"/>
  <c r="AG802" i="22"/>
  <c r="AG801" i="22"/>
  <c r="AG800" i="22"/>
  <c r="AG799" i="22"/>
  <c r="AG798" i="22"/>
  <c r="AG797" i="22"/>
  <c r="AG796" i="22"/>
  <c r="AG795" i="22"/>
  <c r="AG794" i="22"/>
  <c r="AG793" i="22"/>
  <c r="AG792" i="22"/>
  <c r="AG791" i="22"/>
  <c r="AG790" i="22"/>
  <c r="AG789" i="22"/>
  <c r="AG788" i="22"/>
  <c r="AG787" i="22"/>
  <c r="AG786" i="22"/>
  <c r="AG785" i="22"/>
  <c r="AG784" i="22"/>
  <c r="AG783" i="22"/>
  <c r="AG782" i="22"/>
  <c r="AG781" i="22"/>
  <c r="AG780" i="22"/>
  <c r="AG779" i="22"/>
  <c r="AG778" i="22"/>
  <c r="AG777" i="22"/>
  <c r="AG776" i="22"/>
  <c r="AG775" i="22"/>
  <c r="AG774" i="22"/>
  <c r="AG773" i="22"/>
  <c r="AG772" i="22"/>
  <c r="AG771" i="22"/>
  <c r="AG770" i="22"/>
  <c r="AG769" i="22"/>
  <c r="AG768" i="22"/>
  <c r="AG767" i="22"/>
  <c r="AG766" i="22"/>
  <c r="AG765" i="22"/>
  <c r="AG764" i="22"/>
  <c r="AG763" i="22"/>
  <c r="AG762" i="22"/>
  <c r="AG761" i="22"/>
  <c r="AG760" i="22"/>
  <c r="AG759" i="22"/>
  <c r="AG758" i="22"/>
  <c r="AG757" i="22"/>
  <c r="AG756" i="22"/>
  <c r="AG755" i="22"/>
  <c r="AG754" i="22"/>
  <c r="AG753" i="22"/>
  <c r="AG752" i="22"/>
  <c r="AG751" i="22"/>
  <c r="AG750" i="22"/>
  <c r="AG749" i="22"/>
  <c r="AG748" i="22"/>
  <c r="AG747" i="22"/>
  <c r="AG746" i="22"/>
  <c r="AG745" i="22"/>
  <c r="AG744" i="22"/>
  <c r="AG743" i="22"/>
  <c r="AG742" i="22"/>
  <c r="AG741" i="22"/>
  <c r="AG740" i="22"/>
  <c r="AG739" i="22"/>
  <c r="AG738" i="22"/>
  <c r="AG737" i="22"/>
  <c r="AG736" i="22"/>
  <c r="AG735" i="22"/>
  <c r="AG734" i="22"/>
  <c r="AG733" i="22"/>
  <c r="AG732" i="22"/>
  <c r="AG731" i="22"/>
  <c r="AG730" i="22"/>
  <c r="AG729" i="22"/>
  <c r="AG728" i="22"/>
  <c r="AG727" i="22"/>
  <c r="AG726" i="22"/>
  <c r="AG725" i="22"/>
  <c r="AG724" i="22"/>
  <c r="AG723" i="22"/>
  <c r="AG722" i="22"/>
  <c r="AG721" i="22"/>
  <c r="AG720" i="22"/>
  <c r="AG719" i="22"/>
  <c r="AG718" i="22"/>
  <c r="AG717" i="22"/>
  <c r="AG716" i="22"/>
  <c r="AG715" i="22"/>
  <c r="AG713" i="22"/>
  <c r="AG712" i="22"/>
  <c r="AE982" i="22"/>
  <c r="AE981" i="22"/>
  <c r="AE980" i="22"/>
  <c r="AE979" i="22"/>
  <c r="AE978" i="22"/>
  <c r="AE977" i="22"/>
  <c r="AE976" i="22"/>
  <c r="AE975" i="22"/>
  <c r="AE974" i="22"/>
  <c r="AE973" i="22"/>
  <c r="AE972" i="22"/>
  <c r="AE971" i="22"/>
  <c r="AE970" i="22"/>
  <c r="AE969" i="22"/>
  <c r="AE968" i="22"/>
  <c r="AE967" i="22"/>
  <c r="AE966" i="22"/>
  <c r="AE965" i="22"/>
  <c r="AE964" i="22"/>
  <c r="AE963" i="22"/>
  <c r="AE962" i="22"/>
  <c r="AE961" i="22"/>
  <c r="AE960" i="22"/>
  <c r="AE959" i="22"/>
  <c r="AE958" i="22"/>
  <c r="AE957" i="22"/>
  <c r="AE956" i="22"/>
  <c r="AE955" i="22"/>
  <c r="AE954" i="22"/>
  <c r="AE953" i="22"/>
  <c r="AE952" i="22"/>
  <c r="AE951" i="22"/>
  <c r="AE950" i="22"/>
  <c r="AE949" i="22"/>
  <c r="AE948" i="22"/>
  <c r="AE947" i="22"/>
  <c r="AE946" i="22"/>
  <c r="AE945" i="22"/>
  <c r="AE944" i="22"/>
  <c r="AE943" i="22"/>
  <c r="AE942" i="22"/>
  <c r="AE941" i="22"/>
  <c r="AE940" i="22"/>
  <c r="AE939" i="22"/>
  <c r="AE938" i="22"/>
  <c r="AE937" i="22"/>
  <c r="AE936" i="22"/>
  <c r="AE935" i="22"/>
  <c r="AE934" i="22"/>
  <c r="AE933" i="22"/>
  <c r="AE932" i="22"/>
  <c r="AE931" i="22"/>
  <c r="AE930" i="22"/>
  <c r="AE929" i="22"/>
  <c r="AE928" i="22"/>
  <c r="AE927" i="22"/>
  <c r="AE926" i="22"/>
  <c r="AE925" i="22"/>
  <c r="AE924" i="22"/>
  <c r="AE923" i="22"/>
  <c r="AE922" i="22"/>
  <c r="AE921" i="22"/>
  <c r="AE920" i="22"/>
  <c r="AE919" i="22"/>
  <c r="AE918" i="22"/>
  <c r="AE917" i="22"/>
  <c r="AE916" i="22"/>
  <c r="AE915" i="22"/>
  <c r="AE914" i="22"/>
  <c r="AE913" i="22"/>
  <c r="AE912" i="22"/>
  <c r="AE911" i="22"/>
  <c r="AE910" i="22"/>
  <c r="AE909" i="22"/>
  <c r="AE908" i="22"/>
  <c r="AE907" i="22"/>
  <c r="AE906" i="22"/>
  <c r="AE905" i="22"/>
  <c r="AE904" i="22"/>
  <c r="AE903" i="22"/>
  <c r="AE902" i="22"/>
  <c r="AE901" i="22"/>
  <c r="AE900" i="22"/>
  <c r="AE899" i="22"/>
  <c r="AE898" i="22"/>
  <c r="AE897" i="22"/>
  <c r="AE896" i="22"/>
  <c r="AE895" i="22"/>
  <c r="AE894" i="22"/>
  <c r="AE893" i="22"/>
  <c r="AE892" i="22"/>
  <c r="AE891" i="22"/>
  <c r="AE890" i="22"/>
  <c r="AE889" i="22"/>
  <c r="AE888" i="22"/>
  <c r="AE887" i="22"/>
  <c r="AE886" i="22"/>
  <c r="AE885" i="22"/>
  <c r="AE884" i="22"/>
  <c r="AE883" i="22"/>
  <c r="AE882" i="22"/>
  <c r="AE881" i="22"/>
  <c r="AE880" i="22"/>
  <c r="AE879" i="22"/>
  <c r="AE878" i="22"/>
  <c r="AE877" i="22"/>
  <c r="AE876" i="22"/>
  <c r="AE875" i="22"/>
  <c r="AE874" i="22"/>
  <c r="AE873" i="22"/>
  <c r="AE872" i="22"/>
  <c r="AE871" i="22"/>
  <c r="AE870" i="22"/>
  <c r="AE869" i="22"/>
  <c r="AE868" i="22"/>
  <c r="AE867" i="22"/>
  <c r="AE866" i="22"/>
  <c r="AE865" i="22"/>
  <c r="AE864" i="22"/>
  <c r="AE863" i="22"/>
  <c r="AE862" i="22"/>
  <c r="AE861" i="22"/>
  <c r="AE860" i="22"/>
  <c r="AE859" i="22"/>
  <c r="AE858" i="22"/>
  <c r="AE857" i="22"/>
  <c r="AE856" i="22"/>
  <c r="AE855" i="22"/>
  <c r="AE854" i="22"/>
  <c r="AE853" i="22"/>
  <c r="AE852" i="22"/>
  <c r="AE851" i="22"/>
  <c r="AE850" i="22"/>
  <c r="AE849" i="22"/>
  <c r="AE848" i="22"/>
  <c r="AE847" i="22"/>
  <c r="AE846" i="22"/>
  <c r="AE845" i="22"/>
  <c r="AE844" i="22"/>
  <c r="AE843" i="22"/>
  <c r="AE842" i="22"/>
  <c r="AE841" i="22"/>
  <c r="AE840" i="22"/>
  <c r="AE839" i="22"/>
  <c r="AE838" i="22"/>
  <c r="AE837" i="22"/>
  <c r="AE836" i="22"/>
  <c r="AE835" i="22"/>
  <c r="AE834" i="22"/>
  <c r="AE833" i="22"/>
  <c r="AE832" i="22"/>
  <c r="AE831" i="22"/>
  <c r="AE830" i="22"/>
  <c r="AE829" i="22"/>
  <c r="AE828" i="22"/>
  <c r="AE827" i="22"/>
  <c r="AE826" i="22"/>
  <c r="AE825" i="22"/>
  <c r="AE824" i="22"/>
  <c r="AE823" i="22"/>
  <c r="AE822" i="22"/>
  <c r="AE821" i="22"/>
  <c r="AE820" i="22"/>
  <c r="AE819" i="22"/>
  <c r="AE818" i="22"/>
  <c r="AE817" i="22"/>
  <c r="AE816" i="22"/>
  <c r="AE815" i="22"/>
  <c r="AE814" i="22"/>
  <c r="AE813" i="22"/>
  <c r="AE812" i="22"/>
  <c r="AE811" i="22"/>
  <c r="AE810" i="22"/>
  <c r="AE809" i="22"/>
  <c r="AE808" i="22"/>
  <c r="AE807" i="22"/>
  <c r="AE806" i="22"/>
  <c r="AE805" i="22"/>
  <c r="AE804" i="22"/>
  <c r="AE803" i="22"/>
  <c r="AE802" i="22"/>
  <c r="AE801" i="22"/>
  <c r="AE800" i="22"/>
  <c r="AE799" i="22"/>
  <c r="AE798" i="22"/>
  <c r="AE797" i="22"/>
  <c r="AE796" i="22"/>
  <c r="AE795" i="22"/>
  <c r="AE794" i="22"/>
  <c r="AE793" i="22"/>
  <c r="AE792" i="22"/>
  <c r="AE791" i="22"/>
  <c r="AE790" i="22"/>
  <c r="AE789" i="22"/>
  <c r="AE788" i="22"/>
  <c r="AE787" i="22"/>
  <c r="AE786" i="22"/>
  <c r="AE785" i="22"/>
  <c r="AE784" i="22"/>
  <c r="AE783" i="22"/>
  <c r="AE782" i="22"/>
  <c r="AE781" i="22"/>
  <c r="AE780" i="22"/>
  <c r="AE779" i="22"/>
  <c r="AE778" i="22"/>
  <c r="AE777" i="22"/>
  <c r="AE776" i="22"/>
  <c r="AE775" i="22"/>
  <c r="AE774" i="22"/>
  <c r="AE773" i="22"/>
  <c r="AE772" i="22"/>
  <c r="AE771" i="22"/>
  <c r="AE770" i="22"/>
  <c r="AE769" i="22"/>
  <c r="AE768" i="22"/>
  <c r="AE767" i="22"/>
  <c r="AE766" i="22"/>
  <c r="AE765" i="22"/>
  <c r="AE764" i="22"/>
  <c r="AE763" i="22"/>
  <c r="AE762" i="22"/>
  <c r="AE761" i="22"/>
  <c r="AE760" i="22"/>
  <c r="AE759" i="22"/>
  <c r="AE758" i="22"/>
  <c r="AE757" i="22"/>
  <c r="AE756" i="22"/>
  <c r="AE755" i="22"/>
  <c r="AE754" i="22"/>
  <c r="AE753" i="22"/>
  <c r="AE752" i="22"/>
  <c r="AE751" i="22"/>
  <c r="AE750" i="22"/>
  <c r="AE749" i="22"/>
  <c r="AE748" i="22"/>
  <c r="AE747" i="22"/>
  <c r="AE746" i="22"/>
  <c r="AE745" i="22"/>
  <c r="AE744" i="22"/>
  <c r="AE743" i="22"/>
  <c r="AE742" i="22"/>
  <c r="AE741" i="22"/>
  <c r="AE740" i="22"/>
  <c r="AE739" i="22"/>
  <c r="AE738" i="22"/>
  <c r="AE737" i="22"/>
  <c r="AE736" i="22"/>
  <c r="AE735" i="22"/>
  <c r="AE734" i="22"/>
  <c r="AE733" i="22"/>
  <c r="AE732" i="22"/>
  <c r="AE731" i="22"/>
  <c r="AE730" i="22"/>
  <c r="AE729" i="22"/>
  <c r="AE728" i="22"/>
  <c r="AE727" i="22"/>
  <c r="AE726" i="22"/>
  <c r="AE725" i="22"/>
  <c r="AE724" i="22"/>
  <c r="AE723" i="22"/>
  <c r="AE722" i="22"/>
  <c r="AE721" i="22"/>
  <c r="AE720" i="22"/>
  <c r="AE719" i="22"/>
  <c r="AE718" i="22"/>
  <c r="AE717" i="22"/>
  <c r="AE716" i="22"/>
  <c r="AE715" i="22"/>
  <c r="AE713" i="22"/>
  <c r="AE712" i="22"/>
  <c r="AC982" i="22"/>
  <c r="AC981" i="22"/>
  <c r="AC980" i="22"/>
  <c r="AC979" i="22"/>
  <c r="AC978" i="22"/>
  <c r="AC977" i="22"/>
  <c r="AC976" i="22"/>
  <c r="AC975" i="22"/>
  <c r="AC974" i="22"/>
  <c r="AC973" i="22"/>
  <c r="AC972" i="22"/>
  <c r="AC971" i="22"/>
  <c r="AC970" i="22"/>
  <c r="AC969" i="22"/>
  <c r="AC968" i="22"/>
  <c r="AC967" i="22"/>
  <c r="AC966" i="22"/>
  <c r="AC965" i="22"/>
  <c r="AC964" i="22"/>
  <c r="AC963" i="22"/>
  <c r="AC962" i="22"/>
  <c r="AC961" i="22"/>
  <c r="AC960" i="22"/>
  <c r="AC959" i="22"/>
  <c r="AC958" i="22"/>
  <c r="AC957" i="22"/>
  <c r="AC956" i="22"/>
  <c r="AC955" i="22"/>
  <c r="AC954" i="22"/>
  <c r="AC953" i="22"/>
  <c r="AC952" i="22"/>
  <c r="AC951" i="22"/>
  <c r="AC950" i="22"/>
  <c r="AC949" i="22"/>
  <c r="AC948" i="22"/>
  <c r="AC947" i="22"/>
  <c r="AC946" i="22"/>
  <c r="AC945" i="22"/>
  <c r="AC944" i="22"/>
  <c r="AC943" i="22"/>
  <c r="AC942" i="22"/>
  <c r="AC941" i="22"/>
  <c r="AC940" i="22"/>
  <c r="AC939" i="22"/>
  <c r="AC938" i="22"/>
  <c r="AC937" i="22"/>
  <c r="AC936" i="22"/>
  <c r="AC935" i="22"/>
  <c r="AC934" i="22"/>
  <c r="AC933" i="22"/>
  <c r="AC932" i="22"/>
  <c r="AC931" i="22"/>
  <c r="AC930" i="22"/>
  <c r="AC929" i="22"/>
  <c r="AC928" i="22"/>
  <c r="AC927" i="22"/>
  <c r="AC926" i="22"/>
  <c r="AC925" i="22"/>
  <c r="AC924" i="22"/>
  <c r="AC923" i="22"/>
  <c r="AC922" i="22"/>
  <c r="AC921" i="22"/>
  <c r="AC920" i="22"/>
  <c r="AC919" i="22"/>
  <c r="AC918" i="22"/>
  <c r="AC917" i="22"/>
  <c r="AC916" i="22"/>
  <c r="AC915" i="22"/>
  <c r="AC914" i="22"/>
  <c r="AC913" i="22"/>
  <c r="AC912" i="22"/>
  <c r="AC911" i="22"/>
  <c r="AC910" i="22"/>
  <c r="AC909" i="22"/>
  <c r="AC908" i="22"/>
  <c r="AC907" i="22"/>
  <c r="AC906" i="22"/>
  <c r="AC905" i="22"/>
  <c r="AC904" i="22"/>
  <c r="AC903" i="22"/>
  <c r="AC902" i="22"/>
  <c r="AC901" i="22"/>
  <c r="AC900" i="22"/>
  <c r="AC899" i="22"/>
  <c r="AC898" i="22"/>
  <c r="AC897" i="22"/>
  <c r="AC896" i="22"/>
  <c r="AC895" i="22"/>
  <c r="AC894" i="22"/>
  <c r="AC893" i="22"/>
  <c r="AC892" i="22"/>
  <c r="AC891" i="22"/>
  <c r="AC890" i="22"/>
  <c r="AC889" i="22"/>
  <c r="AC888" i="22"/>
  <c r="AC887" i="22"/>
  <c r="AC886" i="22"/>
  <c r="AC885" i="22"/>
  <c r="AC884" i="22"/>
  <c r="AC883" i="22"/>
  <c r="AC882" i="22"/>
  <c r="AC881" i="22"/>
  <c r="AC880" i="22"/>
  <c r="AC879" i="22"/>
  <c r="AC878" i="22"/>
  <c r="AC877" i="22"/>
  <c r="AC876" i="22"/>
  <c r="AC875" i="22"/>
  <c r="AC874" i="22"/>
  <c r="AC873" i="22"/>
  <c r="AC872" i="22"/>
  <c r="AC871" i="22"/>
  <c r="AC870" i="22"/>
  <c r="AC869" i="22"/>
  <c r="AC868" i="22"/>
  <c r="AC867" i="22"/>
  <c r="AC866" i="22"/>
  <c r="AC865" i="22"/>
  <c r="AC864" i="22"/>
  <c r="AC863" i="22"/>
  <c r="AC862" i="22"/>
  <c r="AC861" i="22"/>
  <c r="AC860" i="22"/>
  <c r="AC859" i="22"/>
  <c r="AC858" i="22"/>
  <c r="AC857" i="22"/>
  <c r="AC856" i="22"/>
  <c r="AC855" i="22"/>
  <c r="AC854" i="22"/>
  <c r="AC853" i="22"/>
  <c r="AC852" i="22"/>
  <c r="AC851" i="22"/>
  <c r="AC850" i="22"/>
  <c r="AC849" i="22"/>
  <c r="AC848" i="22"/>
  <c r="AC847" i="22"/>
  <c r="AC846" i="22"/>
  <c r="AC845" i="22"/>
  <c r="AC844" i="22"/>
  <c r="AC843" i="22"/>
  <c r="AC842" i="22"/>
  <c r="AC841" i="22"/>
  <c r="AC840" i="22"/>
  <c r="AC839" i="22"/>
  <c r="AC838" i="22"/>
  <c r="AC837" i="22"/>
  <c r="AC836" i="22"/>
  <c r="AC835" i="22"/>
  <c r="AC834" i="22"/>
  <c r="AC833" i="22"/>
  <c r="AC832" i="22"/>
  <c r="AC831" i="22"/>
  <c r="AC830" i="22"/>
  <c r="AC829" i="22"/>
  <c r="AC828" i="22"/>
  <c r="AC827" i="22"/>
  <c r="AC826" i="22"/>
  <c r="AC825" i="22"/>
  <c r="AC824" i="22"/>
  <c r="AC823" i="22"/>
  <c r="AC822" i="22"/>
  <c r="AC821" i="22"/>
  <c r="AC820" i="22"/>
  <c r="AC819" i="22"/>
  <c r="AC818" i="22"/>
  <c r="AC817" i="22"/>
  <c r="AC816" i="22"/>
  <c r="AC815" i="22"/>
  <c r="AC814" i="22"/>
  <c r="AC813" i="22"/>
  <c r="AC812" i="22"/>
  <c r="AC811" i="22"/>
  <c r="AC810" i="22"/>
  <c r="AC809" i="22"/>
  <c r="AC808" i="22"/>
  <c r="AC807" i="22"/>
  <c r="AC806" i="22"/>
  <c r="AC805" i="22"/>
  <c r="AC804" i="22"/>
  <c r="AC803" i="22"/>
  <c r="AC802" i="22"/>
  <c r="AC801" i="22"/>
  <c r="AC800" i="22"/>
  <c r="AC799" i="22"/>
  <c r="AC798" i="22"/>
  <c r="AC797" i="22"/>
  <c r="AC796" i="22"/>
  <c r="AC795" i="22"/>
  <c r="AC794" i="22"/>
  <c r="AC793" i="22"/>
  <c r="AC792" i="22"/>
  <c r="AC791" i="22"/>
  <c r="AC790" i="22"/>
  <c r="AC789" i="22"/>
  <c r="AC788" i="22"/>
  <c r="AC787" i="22"/>
  <c r="AC786" i="22"/>
  <c r="AC785" i="22"/>
  <c r="AC784" i="22"/>
  <c r="AC783" i="22"/>
  <c r="AC782" i="22"/>
  <c r="AC781" i="22"/>
  <c r="AC780" i="22"/>
  <c r="AC779" i="22"/>
  <c r="AC778" i="22"/>
  <c r="AC777" i="22"/>
  <c r="AC776" i="22"/>
  <c r="AC775" i="22"/>
  <c r="AC774" i="22"/>
  <c r="AC773" i="22"/>
  <c r="AC772" i="22"/>
  <c r="AC771" i="22"/>
  <c r="AC770" i="22"/>
  <c r="AC769" i="22"/>
  <c r="AC768" i="22"/>
  <c r="AC767" i="22"/>
  <c r="AC766" i="22"/>
  <c r="AC765" i="22"/>
  <c r="AC764" i="22"/>
  <c r="AC763" i="22"/>
  <c r="AC762" i="22"/>
  <c r="AC761" i="22"/>
  <c r="AC760" i="22"/>
  <c r="AC759" i="22"/>
  <c r="AC758" i="22"/>
  <c r="AC757" i="22"/>
  <c r="AC756" i="22"/>
  <c r="AC755" i="22"/>
  <c r="AC754" i="22"/>
  <c r="AC753" i="22"/>
  <c r="AC752" i="22"/>
  <c r="AC751" i="22"/>
  <c r="AC750" i="22"/>
  <c r="AC749" i="22"/>
  <c r="AC748" i="22"/>
  <c r="AC747" i="22"/>
  <c r="AC746" i="22"/>
  <c r="AC745" i="22"/>
  <c r="AC744" i="22"/>
  <c r="AC743" i="22"/>
  <c r="AC742" i="22"/>
  <c r="AC741" i="22"/>
  <c r="AC740" i="22"/>
  <c r="AC739" i="22"/>
  <c r="AC738" i="22"/>
  <c r="AC737" i="22"/>
  <c r="AC736" i="22"/>
  <c r="AC735" i="22"/>
  <c r="AC734" i="22"/>
  <c r="AC733" i="22"/>
  <c r="AC732" i="22"/>
  <c r="AC731" i="22"/>
  <c r="AC730" i="22"/>
  <c r="AC729" i="22"/>
  <c r="AC728" i="22"/>
  <c r="AC727" i="22"/>
  <c r="AC726" i="22"/>
  <c r="AC725" i="22"/>
  <c r="AC724" i="22"/>
  <c r="AC723" i="22"/>
  <c r="AC722" i="22"/>
  <c r="AC721" i="22"/>
  <c r="AC720" i="22"/>
  <c r="AC719" i="22"/>
  <c r="AC718" i="22"/>
  <c r="AC717" i="22"/>
  <c r="AC716" i="22"/>
  <c r="AC715" i="22"/>
  <c r="AC714" i="22"/>
  <c r="AC713" i="22"/>
  <c r="AC712" i="22"/>
  <c r="AA982" i="22"/>
  <c r="AA981" i="22"/>
  <c r="AA980" i="22"/>
  <c r="AA979" i="22"/>
  <c r="AA978" i="22"/>
  <c r="AA977" i="22"/>
  <c r="AA976" i="22"/>
  <c r="AA975" i="22"/>
  <c r="AA974" i="22"/>
  <c r="AA973" i="22"/>
  <c r="AA972" i="22"/>
  <c r="AA971" i="22"/>
  <c r="AA970" i="22"/>
  <c r="AA969" i="22"/>
  <c r="AA968" i="22"/>
  <c r="AA967" i="22"/>
  <c r="AA966" i="22"/>
  <c r="AA965" i="22"/>
  <c r="AA964" i="22"/>
  <c r="AA963" i="22"/>
  <c r="AA962" i="22"/>
  <c r="AA961" i="22"/>
  <c r="AA960" i="22"/>
  <c r="AA959" i="22"/>
  <c r="AA958" i="22"/>
  <c r="AA957" i="22"/>
  <c r="AA956" i="22"/>
  <c r="AA955" i="22"/>
  <c r="AA954" i="22"/>
  <c r="AA953" i="22"/>
  <c r="AA952" i="22"/>
  <c r="AA951" i="22"/>
  <c r="AA950" i="22"/>
  <c r="AA949" i="22"/>
  <c r="AA948" i="22"/>
  <c r="AA947" i="22"/>
  <c r="AA946" i="22"/>
  <c r="AA945" i="22"/>
  <c r="AA944" i="22"/>
  <c r="AA943" i="22"/>
  <c r="AA942" i="22"/>
  <c r="AA941" i="22"/>
  <c r="AA940" i="22"/>
  <c r="AA939" i="22"/>
  <c r="AA938" i="22"/>
  <c r="AA937" i="22"/>
  <c r="AA936" i="22"/>
  <c r="AA935" i="22"/>
  <c r="AA934" i="22"/>
  <c r="AA933" i="22"/>
  <c r="AA932" i="22"/>
  <c r="AA931" i="22"/>
  <c r="AA930" i="22"/>
  <c r="AA929" i="22"/>
  <c r="AA928" i="22"/>
  <c r="AA927" i="22"/>
  <c r="AA926" i="22"/>
  <c r="AA925" i="22"/>
  <c r="AA924" i="22"/>
  <c r="AA923" i="22"/>
  <c r="AA922" i="22"/>
  <c r="AA921" i="22"/>
  <c r="AA920" i="22"/>
  <c r="AA919" i="22"/>
  <c r="AA918" i="22"/>
  <c r="AA917" i="22"/>
  <c r="AA916" i="22"/>
  <c r="AA915" i="22"/>
  <c r="AA914" i="22"/>
  <c r="AA913" i="22"/>
  <c r="AA912" i="22"/>
  <c r="AA911" i="22"/>
  <c r="AA910" i="22"/>
  <c r="AA909" i="22"/>
  <c r="AA908" i="22"/>
  <c r="AA907" i="22"/>
  <c r="AA906" i="22"/>
  <c r="AA905" i="22"/>
  <c r="AA904" i="22"/>
  <c r="AA903" i="22"/>
  <c r="AA902" i="22"/>
  <c r="AA901" i="22"/>
  <c r="AA900" i="22"/>
  <c r="AA899" i="22"/>
  <c r="AA898" i="22"/>
  <c r="AA897" i="22"/>
  <c r="AA896" i="22"/>
  <c r="AA895" i="22"/>
  <c r="AA894" i="22"/>
  <c r="AA893" i="22"/>
  <c r="AA892" i="22"/>
  <c r="AA891" i="22"/>
  <c r="AA890" i="22"/>
  <c r="AA889" i="22"/>
  <c r="AA888" i="22"/>
  <c r="AA887" i="22"/>
  <c r="AA886" i="22"/>
  <c r="AA885" i="22"/>
  <c r="AA884" i="22"/>
  <c r="AA883" i="22"/>
  <c r="AA882" i="22"/>
  <c r="AA881" i="22"/>
  <c r="AA880" i="22"/>
  <c r="AA879" i="22"/>
  <c r="AA878" i="22"/>
  <c r="AA877" i="22"/>
  <c r="AA876" i="22"/>
  <c r="AA875" i="22"/>
  <c r="AA874" i="22"/>
  <c r="AA873" i="22"/>
  <c r="AA872" i="22"/>
  <c r="AA871" i="22"/>
  <c r="AA870" i="22"/>
  <c r="AA869" i="22"/>
  <c r="AA868" i="22"/>
  <c r="AA867" i="22"/>
  <c r="AA866" i="22"/>
  <c r="AA865" i="22"/>
  <c r="AA864" i="22"/>
  <c r="AA863" i="22"/>
  <c r="AA862" i="22"/>
  <c r="AA861" i="22"/>
  <c r="AA860" i="22"/>
  <c r="AA859" i="22"/>
  <c r="AA858" i="22"/>
  <c r="AA857" i="22"/>
  <c r="AA856" i="22"/>
  <c r="AA855" i="22"/>
  <c r="AA854" i="22"/>
  <c r="AA853" i="22"/>
  <c r="AA852" i="22"/>
  <c r="AA851" i="22"/>
  <c r="AA850" i="22"/>
  <c r="AA849" i="22"/>
  <c r="AA848" i="22"/>
  <c r="AA847" i="22"/>
  <c r="AA846" i="22"/>
  <c r="AA845" i="22"/>
  <c r="AA844" i="22"/>
  <c r="AA843" i="22"/>
  <c r="AA842" i="22"/>
  <c r="AA841" i="22"/>
  <c r="AA840" i="22"/>
  <c r="AA839" i="22"/>
  <c r="AA838" i="22"/>
  <c r="AA837" i="22"/>
  <c r="AA836" i="22"/>
  <c r="AA835" i="22"/>
  <c r="AA834" i="22"/>
  <c r="AA833" i="22"/>
  <c r="AA832" i="22"/>
  <c r="AA831" i="22"/>
  <c r="AA830" i="22"/>
  <c r="AA829" i="22"/>
  <c r="AA828" i="22"/>
  <c r="AA827" i="22"/>
  <c r="AA826" i="22"/>
  <c r="AA825" i="22"/>
  <c r="AA824" i="22"/>
  <c r="AA823" i="22"/>
  <c r="AA822" i="22"/>
  <c r="AA821" i="22"/>
  <c r="AA820" i="22"/>
  <c r="AA819" i="22"/>
  <c r="AA818" i="22"/>
  <c r="AA817" i="22"/>
  <c r="AA816" i="22"/>
  <c r="AA815" i="22"/>
  <c r="AA814" i="22"/>
  <c r="AA813" i="22"/>
  <c r="AA812" i="22"/>
  <c r="AA811" i="22"/>
  <c r="AA810" i="22"/>
  <c r="AA809" i="22"/>
  <c r="AA808" i="22"/>
  <c r="AA807" i="22"/>
  <c r="AA806" i="22"/>
  <c r="AA805" i="22"/>
  <c r="AA804" i="22"/>
  <c r="AA803" i="22"/>
  <c r="AA802" i="22"/>
  <c r="AA801" i="22"/>
  <c r="AA800" i="22"/>
  <c r="AA799" i="22"/>
  <c r="AA798" i="22"/>
  <c r="AA797" i="22"/>
  <c r="AA796" i="22"/>
  <c r="AA795" i="22"/>
  <c r="AA794" i="22"/>
  <c r="AA793" i="22"/>
  <c r="AA792" i="22"/>
  <c r="AA791" i="22"/>
  <c r="AA790" i="22"/>
  <c r="AA789" i="22"/>
  <c r="AA788" i="22"/>
  <c r="AA787" i="22"/>
  <c r="AA786" i="22"/>
  <c r="AA785" i="22"/>
  <c r="AA784" i="22"/>
  <c r="AA783" i="22"/>
  <c r="AA782" i="22"/>
  <c r="AA781" i="22"/>
  <c r="AA780" i="22"/>
  <c r="AA779" i="22"/>
  <c r="AA778" i="22"/>
  <c r="AA777" i="22"/>
  <c r="AA776" i="22"/>
  <c r="AA775" i="22"/>
  <c r="AA774" i="22"/>
  <c r="AA773" i="22"/>
  <c r="AA772" i="22"/>
  <c r="AA771" i="22"/>
  <c r="AA770" i="22"/>
  <c r="AA769" i="22"/>
  <c r="AA768" i="22"/>
  <c r="AA767" i="22"/>
  <c r="AA766" i="22"/>
  <c r="AA765" i="22"/>
  <c r="AA764" i="22"/>
  <c r="AA763" i="22"/>
  <c r="AA762" i="22"/>
  <c r="AA761" i="22"/>
  <c r="AA760" i="22"/>
  <c r="AA759" i="22"/>
  <c r="AA758" i="22"/>
  <c r="AA757" i="22"/>
  <c r="AA756" i="22"/>
  <c r="AA755" i="22"/>
  <c r="AA754" i="22"/>
  <c r="AA753" i="22"/>
  <c r="AA752" i="22"/>
  <c r="AA751" i="22"/>
  <c r="AA750" i="22"/>
  <c r="AA749" i="22"/>
  <c r="AA748" i="22"/>
  <c r="AA747" i="22"/>
  <c r="AA746" i="22"/>
  <c r="AA745" i="22"/>
  <c r="AA744" i="22"/>
  <c r="AA743" i="22"/>
  <c r="AA742" i="22"/>
  <c r="AA741" i="22"/>
  <c r="AA740" i="22"/>
  <c r="AA739" i="22"/>
  <c r="AA738" i="22"/>
  <c r="AA737" i="22"/>
  <c r="AA736" i="22"/>
  <c r="AA735" i="22"/>
  <c r="AA734" i="22"/>
  <c r="AA733" i="22"/>
  <c r="AA732" i="22"/>
  <c r="AA731" i="22"/>
  <c r="AA730" i="22"/>
  <c r="AA729" i="22"/>
  <c r="AA728" i="22"/>
  <c r="AA727" i="22"/>
  <c r="AA726" i="22"/>
  <c r="AA725" i="22"/>
  <c r="AA724" i="22"/>
  <c r="AA723" i="22"/>
  <c r="AA722" i="22"/>
  <c r="AA721" i="22"/>
  <c r="AA720" i="22"/>
  <c r="AA719" i="22"/>
  <c r="AA718" i="22"/>
  <c r="AA717" i="22"/>
  <c r="AA716" i="22"/>
  <c r="AA715" i="22"/>
  <c r="AA714" i="22"/>
  <c r="AA713" i="22"/>
  <c r="AA712" i="22"/>
  <c r="X982" i="22"/>
  <c r="X981" i="22"/>
  <c r="X980" i="22"/>
  <c r="X979" i="22"/>
  <c r="X978" i="22"/>
  <c r="X977" i="22"/>
  <c r="X976" i="22"/>
  <c r="X975" i="22"/>
  <c r="X974" i="22"/>
  <c r="X973" i="22"/>
  <c r="X972" i="22"/>
  <c r="X971" i="22"/>
  <c r="X970" i="22"/>
  <c r="X969" i="22"/>
  <c r="X968" i="22"/>
  <c r="X967" i="22"/>
  <c r="X966" i="22"/>
  <c r="X965" i="22"/>
  <c r="X964" i="22"/>
  <c r="X963" i="22"/>
  <c r="X962" i="22"/>
  <c r="X961" i="22"/>
  <c r="X960" i="22"/>
  <c r="X959" i="22"/>
  <c r="X958" i="22"/>
  <c r="X957" i="22"/>
  <c r="X956" i="22"/>
  <c r="X955" i="22"/>
  <c r="X954" i="22"/>
  <c r="X953" i="22"/>
  <c r="X952" i="22"/>
  <c r="X951" i="22"/>
  <c r="X950" i="22"/>
  <c r="X949" i="22"/>
  <c r="X948" i="22"/>
  <c r="X947" i="22"/>
  <c r="X946" i="22"/>
  <c r="X945" i="22"/>
  <c r="X944" i="22"/>
  <c r="X943" i="22"/>
  <c r="X942" i="22"/>
  <c r="X941" i="22"/>
  <c r="X940" i="22"/>
  <c r="X939" i="22"/>
  <c r="X938" i="22"/>
  <c r="X937" i="22"/>
  <c r="X936" i="22"/>
  <c r="X935" i="22"/>
  <c r="X934" i="22"/>
  <c r="X933" i="22"/>
  <c r="X932" i="22"/>
  <c r="X931" i="22"/>
  <c r="X930" i="22"/>
  <c r="X929" i="22"/>
  <c r="X928" i="22"/>
  <c r="X927" i="22"/>
  <c r="X926" i="22"/>
  <c r="X925" i="22"/>
  <c r="X924" i="22"/>
  <c r="X923" i="22"/>
  <c r="X922" i="22"/>
  <c r="X921" i="22"/>
  <c r="X920" i="22"/>
  <c r="X919" i="22"/>
  <c r="X918" i="22"/>
  <c r="X917" i="22"/>
  <c r="X916" i="22"/>
  <c r="X915" i="22"/>
  <c r="X914" i="22"/>
  <c r="X913" i="22"/>
  <c r="X912" i="22"/>
  <c r="X911" i="22"/>
  <c r="X910" i="22"/>
  <c r="X909" i="22"/>
  <c r="X908" i="22"/>
  <c r="X907" i="22"/>
  <c r="X906" i="22"/>
  <c r="X905" i="22"/>
  <c r="X904" i="22"/>
  <c r="X903" i="22"/>
  <c r="X902" i="22"/>
  <c r="X901" i="22"/>
  <c r="X900" i="22"/>
  <c r="X899" i="22"/>
  <c r="X898" i="22"/>
  <c r="X897" i="22"/>
  <c r="X896" i="22"/>
  <c r="X895" i="22"/>
  <c r="X894" i="22"/>
  <c r="X893" i="22"/>
  <c r="X892" i="22"/>
  <c r="X891" i="22"/>
  <c r="X890" i="22"/>
  <c r="X889" i="22"/>
  <c r="X888" i="22"/>
  <c r="X887" i="22"/>
  <c r="X886" i="22"/>
  <c r="X885" i="22"/>
  <c r="X884" i="22"/>
  <c r="X883" i="22"/>
  <c r="X882" i="22"/>
  <c r="X881" i="22"/>
  <c r="X880" i="22"/>
  <c r="X879" i="22"/>
  <c r="X878" i="22"/>
  <c r="X877" i="22"/>
  <c r="X876" i="22"/>
  <c r="X875" i="22"/>
  <c r="X874" i="22"/>
  <c r="X873" i="22"/>
  <c r="X872" i="22"/>
  <c r="X871" i="22"/>
  <c r="X870" i="22"/>
  <c r="X869" i="22"/>
  <c r="X868" i="22"/>
  <c r="X867" i="22"/>
  <c r="X866" i="22"/>
  <c r="X865" i="22"/>
  <c r="X864" i="22"/>
  <c r="X863" i="22"/>
  <c r="X862" i="22"/>
  <c r="X861" i="22"/>
  <c r="X860" i="22"/>
  <c r="X859" i="22"/>
  <c r="X858" i="22"/>
  <c r="X857" i="22"/>
  <c r="X856" i="22"/>
  <c r="X855" i="22"/>
  <c r="X854" i="22"/>
  <c r="X853" i="22"/>
  <c r="X852" i="22"/>
  <c r="X851" i="22"/>
  <c r="X850" i="22"/>
  <c r="X849" i="22"/>
  <c r="X848" i="22"/>
  <c r="X847" i="22"/>
  <c r="X846" i="22"/>
  <c r="X845" i="22"/>
  <c r="X844" i="22"/>
  <c r="X843" i="22"/>
  <c r="X842" i="22"/>
  <c r="X841" i="22"/>
  <c r="X840" i="22"/>
  <c r="X839" i="22"/>
  <c r="X838" i="22"/>
  <c r="X837" i="22"/>
  <c r="X836" i="22"/>
  <c r="X835" i="22"/>
  <c r="X834" i="22"/>
  <c r="X833" i="22"/>
  <c r="X832" i="22"/>
  <c r="X831" i="22"/>
  <c r="X830" i="22"/>
  <c r="X829" i="22"/>
  <c r="X828" i="22"/>
  <c r="X827" i="22"/>
  <c r="X826" i="22"/>
  <c r="X825" i="22"/>
  <c r="X824" i="22"/>
  <c r="X823" i="22"/>
  <c r="X822" i="22"/>
  <c r="X821" i="22"/>
  <c r="X820" i="22"/>
  <c r="X819" i="22"/>
  <c r="X818" i="22"/>
  <c r="X817" i="22"/>
  <c r="X816" i="22"/>
  <c r="X815" i="22"/>
  <c r="X814" i="22"/>
  <c r="X813" i="22"/>
  <c r="X812" i="22"/>
  <c r="X811" i="22"/>
  <c r="X810" i="22"/>
  <c r="X809" i="22"/>
  <c r="X808" i="22"/>
  <c r="X807" i="22"/>
  <c r="X806" i="22"/>
  <c r="X805" i="22"/>
  <c r="X804" i="22"/>
  <c r="X803" i="22"/>
  <c r="X802" i="22"/>
  <c r="X801" i="22"/>
  <c r="X800" i="22"/>
  <c r="X799" i="22"/>
  <c r="X798" i="22"/>
  <c r="X797" i="22"/>
  <c r="X796" i="22"/>
  <c r="X795" i="22"/>
  <c r="X794" i="22"/>
  <c r="X793" i="22"/>
  <c r="X792" i="22"/>
  <c r="X791" i="22"/>
  <c r="X790" i="22"/>
  <c r="X789" i="22"/>
  <c r="X788" i="22"/>
  <c r="X787" i="22"/>
  <c r="X786" i="22"/>
  <c r="X785" i="22"/>
  <c r="X784" i="22"/>
  <c r="X783" i="22"/>
  <c r="X782" i="22"/>
  <c r="X781" i="22"/>
  <c r="X780" i="22"/>
  <c r="X779" i="22"/>
  <c r="X778" i="22"/>
  <c r="X777" i="22"/>
  <c r="X776" i="22"/>
  <c r="X775" i="22"/>
  <c r="X774" i="22"/>
  <c r="X773" i="22"/>
  <c r="X772" i="22"/>
  <c r="X771" i="22"/>
  <c r="X770" i="22"/>
  <c r="X769" i="22"/>
  <c r="X768" i="22"/>
  <c r="X767" i="22"/>
  <c r="X766" i="22"/>
  <c r="X765" i="22"/>
  <c r="X764" i="22"/>
  <c r="X763" i="22"/>
  <c r="X762" i="22"/>
  <c r="X761" i="22"/>
  <c r="X760" i="22"/>
  <c r="X759" i="22"/>
  <c r="X758" i="22"/>
  <c r="X757" i="22"/>
  <c r="X756" i="22"/>
  <c r="X755" i="22"/>
  <c r="X754" i="22"/>
  <c r="X753" i="22"/>
  <c r="X752" i="22"/>
  <c r="X751" i="22"/>
  <c r="X750" i="22"/>
  <c r="X749" i="22"/>
  <c r="X748" i="22"/>
  <c r="X747" i="22"/>
  <c r="X746" i="22"/>
  <c r="X745" i="22"/>
  <c r="X744" i="22"/>
  <c r="X743" i="22"/>
  <c r="X742" i="22"/>
  <c r="X741" i="22"/>
  <c r="X740" i="22"/>
  <c r="X739" i="22"/>
  <c r="X738" i="22"/>
  <c r="X737" i="22"/>
  <c r="X736" i="22"/>
  <c r="X735" i="22"/>
  <c r="X734" i="22"/>
  <c r="X733" i="22"/>
  <c r="X732" i="22"/>
  <c r="X731" i="22"/>
  <c r="X730" i="22"/>
  <c r="X729" i="22"/>
  <c r="X728" i="22"/>
  <c r="X727" i="22"/>
  <c r="X726" i="22"/>
  <c r="X725" i="22"/>
  <c r="X724" i="22"/>
  <c r="X723" i="22"/>
  <c r="X722" i="22"/>
  <c r="X721" i="22"/>
  <c r="X720" i="22"/>
  <c r="X719" i="22"/>
  <c r="X718" i="22"/>
  <c r="X717" i="22"/>
  <c r="X716" i="22"/>
  <c r="X715" i="22"/>
  <c r="X714" i="22"/>
  <c r="X713" i="22"/>
  <c r="X712" i="22"/>
  <c r="V982" i="22"/>
  <c r="V981" i="22"/>
  <c r="V980" i="22"/>
  <c r="V979" i="22"/>
  <c r="V978" i="22"/>
  <c r="V977" i="22"/>
  <c r="V976" i="22"/>
  <c r="V975" i="22"/>
  <c r="V974" i="22"/>
  <c r="V973" i="22"/>
  <c r="V972" i="22"/>
  <c r="V971" i="22"/>
  <c r="V970" i="22"/>
  <c r="V969" i="22"/>
  <c r="V968" i="22"/>
  <c r="V967" i="22"/>
  <c r="V966" i="22"/>
  <c r="V965" i="22"/>
  <c r="V964" i="22"/>
  <c r="V963" i="22"/>
  <c r="V962" i="22"/>
  <c r="V961" i="22"/>
  <c r="V960" i="22"/>
  <c r="V959" i="22"/>
  <c r="V958" i="22"/>
  <c r="V957" i="22"/>
  <c r="V956" i="22"/>
  <c r="V955" i="22"/>
  <c r="V954" i="22"/>
  <c r="V953" i="22"/>
  <c r="V952" i="22"/>
  <c r="V951" i="22"/>
  <c r="V950" i="22"/>
  <c r="V949" i="22"/>
  <c r="V948" i="22"/>
  <c r="V947" i="22"/>
  <c r="V946" i="22"/>
  <c r="V945" i="22"/>
  <c r="V944" i="22"/>
  <c r="V943" i="22"/>
  <c r="V942" i="22"/>
  <c r="V941" i="22"/>
  <c r="V940" i="22"/>
  <c r="V939" i="22"/>
  <c r="V938" i="22"/>
  <c r="V937" i="22"/>
  <c r="V936" i="22"/>
  <c r="V935" i="22"/>
  <c r="V934" i="22"/>
  <c r="V933" i="22"/>
  <c r="V932" i="22"/>
  <c r="V931" i="22"/>
  <c r="V930" i="22"/>
  <c r="V929" i="22"/>
  <c r="V928" i="22"/>
  <c r="V927" i="22"/>
  <c r="V926" i="22"/>
  <c r="V925" i="22"/>
  <c r="V924" i="22"/>
  <c r="V923" i="22"/>
  <c r="V922" i="22"/>
  <c r="V921" i="22"/>
  <c r="V920" i="22"/>
  <c r="V919" i="22"/>
  <c r="V918" i="22"/>
  <c r="V917" i="22"/>
  <c r="V916" i="22"/>
  <c r="V915" i="22"/>
  <c r="V914" i="22"/>
  <c r="V913" i="22"/>
  <c r="V912" i="22"/>
  <c r="V911" i="22"/>
  <c r="V910" i="22"/>
  <c r="V909" i="22"/>
  <c r="V908" i="22"/>
  <c r="V907" i="22"/>
  <c r="V906" i="22"/>
  <c r="V905" i="22"/>
  <c r="V904" i="22"/>
  <c r="V903" i="22"/>
  <c r="V902" i="22"/>
  <c r="V901" i="22"/>
  <c r="V900" i="22"/>
  <c r="V899" i="22"/>
  <c r="V898" i="22"/>
  <c r="V897" i="22"/>
  <c r="V896" i="22"/>
  <c r="V895" i="22"/>
  <c r="V894" i="22"/>
  <c r="V893" i="22"/>
  <c r="V892" i="22"/>
  <c r="V891" i="22"/>
  <c r="V890" i="22"/>
  <c r="V889" i="22"/>
  <c r="V888" i="22"/>
  <c r="V887" i="22"/>
  <c r="V886" i="22"/>
  <c r="V885" i="22"/>
  <c r="V884" i="22"/>
  <c r="V883" i="22"/>
  <c r="V882" i="22"/>
  <c r="V881" i="22"/>
  <c r="V880" i="22"/>
  <c r="V879" i="22"/>
  <c r="V878" i="22"/>
  <c r="V877" i="22"/>
  <c r="V876" i="22"/>
  <c r="V875" i="22"/>
  <c r="V874" i="22"/>
  <c r="V873" i="22"/>
  <c r="V872" i="22"/>
  <c r="V871" i="22"/>
  <c r="V870" i="22"/>
  <c r="V869" i="22"/>
  <c r="V868" i="22"/>
  <c r="V867" i="22"/>
  <c r="V866" i="22"/>
  <c r="V865" i="22"/>
  <c r="V864" i="22"/>
  <c r="V863" i="22"/>
  <c r="V862" i="22"/>
  <c r="V861" i="22"/>
  <c r="V860" i="22"/>
  <c r="V859" i="22"/>
  <c r="V858" i="22"/>
  <c r="V857" i="22"/>
  <c r="V856" i="22"/>
  <c r="V855" i="22"/>
  <c r="V854" i="22"/>
  <c r="V853" i="22"/>
  <c r="V852" i="22"/>
  <c r="V851" i="22"/>
  <c r="V850" i="22"/>
  <c r="V849" i="22"/>
  <c r="V848" i="22"/>
  <c r="V847" i="22"/>
  <c r="V846" i="22"/>
  <c r="V845" i="22"/>
  <c r="V844" i="22"/>
  <c r="V843" i="22"/>
  <c r="V842" i="22"/>
  <c r="V841" i="22"/>
  <c r="V840" i="22"/>
  <c r="V839" i="22"/>
  <c r="V838" i="22"/>
  <c r="V837" i="22"/>
  <c r="V836" i="22"/>
  <c r="V835" i="22"/>
  <c r="V834" i="22"/>
  <c r="V833" i="22"/>
  <c r="V832" i="22"/>
  <c r="V831" i="22"/>
  <c r="V830" i="22"/>
  <c r="V829" i="22"/>
  <c r="V828" i="22"/>
  <c r="V827" i="22"/>
  <c r="V826" i="22"/>
  <c r="V825" i="22"/>
  <c r="V824" i="22"/>
  <c r="V823" i="22"/>
  <c r="V822" i="22"/>
  <c r="V821" i="22"/>
  <c r="V820" i="22"/>
  <c r="V819" i="22"/>
  <c r="V818" i="22"/>
  <c r="V817" i="22"/>
  <c r="V816" i="22"/>
  <c r="V815" i="22"/>
  <c r="V814" i="22"/>
  <c r="V813" i="22"/>
  <c r="V812" i="22"/>
  <c r="V811" i="22"/>
  <c r="V810" i="22"/>
  <c r="V809" i="22"/>
  <c r="V808" i="22"/>
  <c r="V807" i="22"/>
  <c r="V806" i="22"/>
  <c r="V805" i="22"/>
  <c r="V804" i="22"/>
  <c r="V803" i="22"/>
  <c r="V802" i="22"/>
  <c r="V801" i="22"/>
  <c r="V800" i="22"/>
  <c r="V799" i="22"/>
  <c r="V798" i="22"/>
  <c r="V797" i="22"/>
  <c r="V796" i="22"/>
  <c r="V795" i="22"/>
  <c r="V794" i="22"/>
  <c r="V793" i="22"/>
  <c r="V792" i="22"/>
  <c r="V791" i="22"/>
  <c r="V790" i="22"/>
  <c r="V789" i="22"/>
  <c r="V788" i="22"/>
  <c r="V787" i="22"/>
  <c r="V786" i="22"/>
  <c r="V785" i="22"/>
  <c r="V784" i="22"/>
  <c r="V783" i="22"/>
  <c r="V782" i="22"/>
  <c r="V781" i="22"/>
  <c r="V780" i="22"/>
  <c r="V779" i="22"/>
  <c r="V778" i="22"/>
  <c r="V777" i="22"/>
  <c r="V776" i="22"/>
  <c r="V775" i="22"/>
  <c r="V774" i="22"/>
  <c r="V773" i="22"/>
  <c r="V772" i="22"/>
  <c r="V771" i="22"/>
  <c r="V770" i="22"/>
  <c r="V769" i="22"/>
  <c r="V768" i="22"/>
  <c r="V767" i="22"/>
  <c r="V766" i="22"/>
  <c r="V765" i="22"/>
  <c r="V764" i="22"/>
  <c r="V763" i="22"/>
  <c r="V762" i="22"/>
  <c r="V761" i="22"/>
  <c r="V760" i="22"/>
  <c r="V759" i="22"/>
  <c r="V758" i="22"/>
  <c r="V757" i="22"/>
  <c r="V756" i="22"/>
  <c r="V755" i="22"/>
  <c r="V754" i="22"/>
  <c r="V753" i="22"/>
  <c r="V752" i="22"/>
  <c r="V751" i="22"/>
  <c r="V750" i="22"/>
  <c r="V749" i="22"/>
  <c r="V748" i="22"/>
  <c r="V747" i="22"/>
  <c r="V746" i="22"/>
  <c r="V745" i="22"/>
  <c r="V744" i="22"/>
  <c r="V743" i="22"/>
  <c r="V742" i="22"/>
  <c r="V741" i="22"/>
  <c r="V740" i="22"/>
  <c r="V739" i="22"/>
  <c r="V738" i="22"/>
  <c r="V737" i="22"/>
  <c r="V736" i="22"/>
  <c r="V735" i="22"/>
  <c r="V734" i="22"/>
  <c r="V733" i="22"/>
  <c r="V732" i="22"/>
  <c r="V731" i="22"/>
  <c r="V730" i="22"/>
  <c r="V729" i="22"/>
  <c r="V728" i="22"/>
  <c r="V727" i="22"/>
  <c r="V726" i="22"/>
  <c r="V725" i="22"/>
  <c r="V724" i="22"/>
  <c r="V723" i="22"/>
  <c r="V722" i="22"/>
  <c r="V721" i="22"/>
  <c r="V720" i="22"/>
  <c r="V719" i="22"/>
  <c r="V718" i="22"/>
  <c r="V717" i="22"/>
  <c r="V716" i="22"/>
  <c r="V715" i="22"/>
  <c r="V714" i="22"/>
  <c r="V713" i="22"/>
  <c r="V712" i="22"/>
  <c r="T982" i="22"/>
  <c r="T981" i="22"/>
  <c r="T980" i="22"/>
  <c r="T979" i="22"/>
  <c r="T978" i="22"/>
  <c r="T977" i="22"/>
  <c r="T976" i="22"/>
  <c r="T975" i="22"/>
  <c r="T974" i="22"/>
  <c r="T973" i="22"/>
  <c r="T972" i="22"/>
  <c r="T971" i="22"/>
  <c r="T970" i="22"/>
  <c r="T969" i="22"/>
  <c r="T968" i="22"/>
  <c r="T967" i="22"/>
  <c r="T966" i="22"/>
  <c r="T965" i="22"/>
  <c r="T964" i="22"/>
  <c r="T963" i="22"/>
  <c r="T962" i="22"/>
  <c r="T961" i="22"/>
  <c r="T960" i="22"/>
  <c r="T959" i="22"/>
  <c r="T958" i="22"/>
  <c r="T957" i="22"/>
  <c r="T956" i="22"/>
  <c r="T955" i="22"/>
  <c r="T954" i="22"/>
  <c r="T953" i="22"/>
  <c r="T952" i="22"/>
  <c r="T951" i="22"/>
  <c r="T950" i="22"/>
  <c r="T949" i="22"/>
  <c r="T948" i="22"/>
  <c r="T947" i="22"/>
  <c r="T946" i="22"/>
  <c r="T945" i="22"/>
  <c r="T944" i="22"/>
  <c r="T943" i="22"/>
  <c r="T942" i="22"/>
  <c r="T941" i="22"/>
  <c r="T940" i="22"/>
  <c r="T939" i="22"/>
  <c r="T938" i="22"/>
  <c r="T937" i="22"/>
  <c r="T936" i="22"/>
  <c r="T935" i="22"/>
  <c r="T934" i="22"/>
  <c r="T933" i="22"/>
  <c r="T932" i="22"/>
  <c r="T931" i="22"/>
  <c r="T930" i="22"/>
  <c r="T929" i="22"/>
  <c r="T928" i="22"/>
  <c r="T927" i="22"/>
  <c r="T926" i="22"/>
  <c r="T925" i="22"/>
  <c r="T924" i="22"/>
  <c r="T923" i="22"/>
  <c r="T922" i="22"/>
  <c r="T921" i="22"/>
  <c r="T920" i="22"/>
  <c r="T919" i="22"/>
  <c r="T918" i="22"/>
  <c r="T917" i="22"/>
  <c r="T916" i="22"/>
  <c r="T915" i="22"/>
  <c r="T914" i="22"/>
  <c r="T913" i="22"/>
  <c r="T912" i="22"/>
  <c r="T911" i="22"/>
  <c r="T910" i="22"/>
  <c r="T909" i="22"/>
  <c r="T908" i="22"/>
  <c r="T907" i="22"/>
  <c r="T906" i="22"/>
  <c r="T905" i="22"/>
  <c r="T904" i="22"/>
  <c r="T903" i="22"/>
  <c r="T902" i="22"/>
  <c r="T901" i="22"/>
  <c r="T900" i="22"/>
  <c r="T899" i="22"/>
  <c r="T898" i="22"/>
  <c r="T897" i="22"/>
  <c r="T896" i="22"/>
  <c r="T895" i="22"/>
  <c r="T894" i="22"/>
  <c r="T893" i="22"/>
  <c r="T892" i="22"/>
  <c r="T891" i="22"/>
  <c r="T890" i="22"/>
  <c r="T889" i="22"/>
  <c r="T888" i="22"/>
  <c r="T887" i="22"/>
  <c r="T886" i="22"/>
  <c r="T885" i="22"/>
  <c r="T884" i="22"/>
  <c r="T883" i="22"/>
  <c r="T882" i="22"/>
  <c r="T881" i="22"/>
  <c r="T880" i="22"/>
  <c r="T879" i="22"/>
  <c r="T878" i="22"/>
  <c r="T877" i="22"/>
  <c r="T876" i="22"/>
  <c r="T875" i="22"/>
  <c r="T874" i="22"/>
  <c r="T873" i="22"/>
  <c r="T872" i="22"/>
  <c r="T871" i="22"/>
  <c r="T870" i="22"/>
  <c r="T869" i="22"/>
  <c r="T868" i="22"/>
  <c r="T867" i="22"/>
  <c r="T866" i="22"/>
  <c r="T865" i="22"/>
  <c r="T864" i="22"/>
  <c r="T863" i="22"/>
  <c r="T862" i="22"/>
  <c r="T861" i="22"/>
  <c r="T860" i="22"/>
  <c r="T859" i="22"/>
  <c r="T858" i="22"/>
  <c r="T857" i="22"/>
  <c r="T856" i="22"/>
  <c r="T855" i="22"/>
  <c r="T854" i="22"/>
  <c r="T853" i="22"/>
  <c r="T852" i="22"/>
  <c r="T851" i="22"/>
  <c r="T850" i="22"/>
  <c r="T849" i="22"/>
  <c r="T848" i="22"/>
  <c r="T847" i="22"/>
  <c r="T846" i="22"/>
  <c r="T845" i="22"/>
  <c r="T844" i="22"/>
  <c r="T843" i="22"/>
  <c r="T842" i="22"/>
  <c r="T841" i="22"/>
  <c r="T840" i="22"/>
  <c r="T839" i="22"/>
  <c r="T838" i="22"/>
  <c r="T837" i="22"/>
  <c r="T836" i="22"/>
  <c r="T835" i="22"/>
  <c r="T834" i="22"/>
  <c r="T833" i="22"/>
  <c r="T832" i="22"/>
  <c r="T831" i="22"/>
  <c r="T830" i="22"/>
  <c r="T829" i="22"/>
  <c r="T828" i="22"/>
  <c r="T827" i="22"/>
  <c r="T826" i="22"/>
  <c r="T825" i="22"/>
  <c r="T824" i="22"/>
  <c r="T823" i="22"/>
  <c r="T822" i="22"/>
  <c r="T821" i="22"/>
  <c r="T820" i="22"/>
  <c r="T819" i="22"/>
  <c r="T818" i="22"/>
  <c r="T817" i="22"/>
  <c r="T816" i="22"/>
  <c r="T815" i="22"/>
  <c r="T814" i="22"/>
  <c r="T813" i="22"/>
  <c r="T812" i="22"/>
  <c r="T811" i="22"/>
  <c r="T810" i="22"/>
  <c r="T809" i="22"/>
  <c r="T808" i="22"/>
  <c r="T807" i="22"/>
  <c r="T806" i="22"/>
  <c r="T805" i="22"/>
  <c r="T804" i="22"/>
  <c r="T803" i="22"/>
  <c r="T802" i="22"/>
  <c r="T801" i="22"/>
  <c r="T800" i="22"/>
  <c r="T799" i="22"/>
  <c r="T798" i="22"/>
  <c r="T797" i="22"/>
  <c r="T796" i="22"/>
  <c r="T795" i="22"/>
  <c r="T794" i="22"/>
  <c r="T793" i="22"/>
  <c r="T792" i="22"/>
  <c r="T791" i="22"/>
  <c r="T790" i="22"/>
  <c r="T789" i="22"/>
  <c r="T788" i="22"/>
  <c r="T787" i="22"/>
  <c r="T786" i="22"/>
  <c r="T785" i="22"/>
  <c r="T784" i="22"/>
  <c r="T783" i="22"/>
  <c r="T782" i="22"/>
  <c r="T781" i="22"/>
  <c r="T780" i="22"/>
  <c r="T779" i="22"/>
  <c r="T778" i="22"/>
  <c r="T777" i="22"/>
  <c r="T776" i="22"/>
  <c r="T775" i="22"/>
  <c r="T774" i="22"/>
  <c r="T773" i="22"/>
  <c r="T772" i="22"/>
  <c r="T771" i="22"/>
  <c r="T770" i="22"/>
  <c r="T769" i="22"/>
  <c r="T768" i="22"/>
  <c r="T767" i="22"/>
  <c r="T766" i="22"/>
  <c r="T765" i="22"/>
  <c r="T764" i="22"/>
  <c r="T763" i="22"/>
  <c r="T762" i="22"/>
  <c r="T761" i="22"/>
  <c r="T760" i="22"/>
  <c r="T759" i="22"/>
  <c r="T758" i="22"/>
  <c r="T757" i="22"/>
  <c r="T756" i="22"/>
  <c r="T755" i="22"/>
  <c r="T754" i="22"/>
  <c r="T753" i="22"/>
  <c r="T752" i="22"/>
  <c r="T751" i="22"/>
  <c r="T750" i="22"/>
  <c r="T749" i="22"/>
  <c r="T748" i="22"/>
  <c r="T747" i="22"/>
  <c r="T746" i="22"/>
  <c r="T745" i="22"/>
  <c r="T744" i="22"/>
  <c r="T743" i="22"/>
  <c r="T742" i="22"/>
  <c r="T741" i="22"/>
  <c r="T740" i="22"/>
  <c r="T739" i="22"/>
  <c r="T738" i="22"/>
  <c r="T737" i="22"/>
  <c r="T736" i="22"/>
  <c r="T735" i="22"/>
  <c r="T734" i="22"/>
  <c r="T733" i="22"/>
  <c r="T732" i="22"/>
  <c r="T731" i="22"/>
  <c r="T730" i="22"/>
  <c r="T729" i="22"/>
  <c r="T728" i="22"/>
  <c r="T727" i="22"/>
  <c r="T726" i="22"/>
  <c r="T725" i="22"/>
  <c r="T724" i="22"/>
  <c r="T723" i="22"/>
  <c r="T722" i="22"/>
  <c r="T721" i="22"/>
  <c r="T720" i="22"/>
  <c r="T719" i="22"/>
  <c r="T718" i="22"/>
  <c r="T717" i="22"/>
  <c r="T716" i="22"/>
  <c r="T715" i="22"/>
  <c r="T714" i="22"/>
  <c r="T713" i="22"/>
  <c r="T712" i="22"/>
  <c r="R982" i="22"/>
  <c r="R981" i="22"/>
  <c r="R980" i="22"/>
  <c r="R979" i="22"/>
  <c r="R978" i="22"/>
  <c r="R977" i="22"/>
  <c r="R976" i="22"/>
  <c r="R975" i="22"/>
  <c r="R974" i="22"/>
  <c r="R973" i="22"/>
  <c r="R972" i="22"/>
  <c r="R971" i="22"/>
  <c r="R970" i="22"/>
  <c r="R969" i="22"/>
  <c r="R968" i="22"/>
  <c r="R967" i="22"/>
  <c r="R966" i="22"/>
  <c r="R965" i="22"/>
  <c r="R964" i="22"/>
  <c r="R963" i="22"/>
  <c r="R962" i="22"/>
  <c r="R961" i="22"/>
  <c r="R960" i="22"/>
  <c r="R959" i="22"/>
  <c r="R958" i="22"/>
  <c r="R957" i="22"/>
  <c r="R956" i="22"/>
  <c r="R955" i="22"/>
  <c r="R954" i="22"/>
  <c r="R953" i="22"/>
  <c r="R952" i="22"/>
  <c r="R951" i="22"/>
  <c r="R949" i="22"/>
  <c r="R948" i="22"/>
  <c r="R947" i="22"/>
  <c r="R946" i="22"/>
  <c r="R945" i="22"/>
  <c r="R944" i="22"/>
  <c r="R943" i="22"/>
  <c r="R942" i="22"/>
  <c r="R941" i="22"/>
  <c r="R940" i="22"/>
  <c r="R939" i="22"/>
  <c r="R938" i="22"/>
  <c r="R937" i="22"/>
  <c r="R936" i="22"/>
  <c r="R935" i="22"/>
  <c r="R934" i="22"/>
  <c r="R933" i="22"/>
  <c r="R932" i="22"/>
  <c r="R931" i="22"/>
  <c r="R930" i="22"/>
  <c r="R929" i="22"/>
  <c r="R928" i="22"/>
  <c r="R927" i="22"/>
  <c r="R926" i="22"/>
  <c r="R925" i="22"/>
  <c r="R924" i="22"/>
  <c r="R923" i="22"/>
  <c r="R922" i="22"/>
  <c r="R921" i="22"/>
  <c r="R920" i="22"/>
  <c r="R919" i="22"/>
  <c r="R918" i="22"/>
  <c r="R917" i="22"/>
  <c r="R916" i="22"/>
  <c r="R915" i="22"/>
  <c r="R914" i="22"/>
  <c r="R913" i="22"/>
  <c r="R912" i="22"/>
  <c r="R911" i="22"/>
  <c r="R910" i="22"/>
  <c r="R909" i="22"/>
  <c r="R908" i="22"/>
  <c r="R907" i="22"/>
  <c r="R906" i="22"/>
  <c r="R905" i="22"/>
  <c r="R904" i="22"/>
  <c r="R903" i="22"/>
  <c r="R902" i="22"/>
  <c r="R901" i="22"/>
  <c r="R900" i="22"/>
  <c r="R899" i="22"/>
  <c r="R898" i="22"/>
  <c r="R897" i="22"/>
  <c r="R896" i="22"/>
  <c r="R895" i="22"/>
  <c r="R894" i="22"/>
  <c r="R893" i="22"/>
  <c r="R892" i="22"/>
  <c r="R891" i="22"/>
  <c r="R890" i="22"/>
  <c r="R889" i="22"/>
  <c r="R888" i="22"/>
  <c r="R887" i="22"/>
  <c r="R886" i="22"/>
  <c r="R885" i="22"/>
  <c r="R884" i="22"/>
  <c r="R883" i="22"/>
  <c r="R882" i="22"/>
  <c r="R881" i="22"/>
  <c r="R880" i="22"/>
  <c r="R879" i="22"/>
  <c r="R878" i="22"/>
  <c r="R877" i="22"/>
  <c r="R876" i="22"/>
  <c r="R875" i="22"/>
  <c r="R874" i="22"/>
  <c r="R873" i="22"/>
  <c r="R872" i="22"/>
  <c r="R871" i="22"/>
  <c r="R870" i="22"/>
  <c r="R869" i="22"/>
  <c r="R868" i="22"/>
  <c r="R867" i="22"/>
  <c r="R866" i="22"/>
  <c r="R865" i="22"/>
  <c r="R864" i="22"/>
  <c r="R863" i="22"/>
  <c r="R862" i="22"/>
  <c r="R861" i="22"/>
  <c r="R860" i="22"/>
  <c r="R859" i="22"/>
  <c r="R858" i="22"/>
  <c r="R857" i="22"/>
  <c r="R856" i="22"/>
  <c r="R855" i="22"/>
  <c r="R854" i="22"/>
  <c r="R853" i="22"/>
  <c r="R852" i="22"/>
  <c r="R851" i="22"/>
  <c r="R850" i="22"/>
  <c r="R849" i="22"/>
  <c r="R848" i="22"/>
  <c r="R847" i="22"/>
  <c r="R846" i="22"/>
  <c r="R845" i="22"/>
  <c r="R844" i="22"/>
  <c r="R843" i="22"/>
  <c r="R842" i="22"/>
  <c r="R841" i="22"/>
  <c r="R840" i="22"/>
  <c r="R839" i="22"/>
  <c r="R838" i="22"/>
  <c r="R837" i="22"/>
  <c r="R836" i="22"/>
  <c r="R835" i="22"/>
  <c r="R834" i="22"/>
  <c r="R833" i="22"/>
  <c r="R832" i="22"/>
  <c r="R831" i="22"/>
  <c r="R830" i="22"/>
  <c r="R829" i="22"/>
  <c r="R828" i="22"/>
  <c r="R827" i="22"/>
  <c r="R826" i="22"/>
  <c r="R825" i="22"/>
  <c r="R824" i="22"/>
  <c r="R823" i="22"/>
  <c r="R822" i="22"/>
  <c r="R821" i="22"/>
  <c r="R820" i="22"/>
  <c r="R819" i="22"/>
  <c r="R818" i="22"/>
  <c r="R817" i="22"/>
  <c r="R816" i="22"/>
  <c r="R815" i="22"/>
  <c r="R814" i="22"/>
  <c r="R813" i="22"/>
  <c r="R812" i="22"/>
  <c r="R811" i="22"/>
  <c r="R810" i="22"/>
  <c r="R809" i="22"/>
  <c r="R808" i="22"/>
  <c r="R807" i="22"/>
  <c r="R806" i="22"/>
  <c r="R805" i="22"/>
  <c r="R804" i="22"/>
  <c r="R803" i="22"/>
  <c r="R802" i="22"/>
  <c r="R801" i="22"/>
  <c r="R800" i="22"/>
  <c r="R799" i="22"/>
  <c r="R798" i="22"/>
  <c r="R797" i="22"/>
  <c r="R796" i="22"/>
  <c r="R795" i="22"/>
  <c r="R794" i="22"/>
  <c r="R793" i="22"/>
  <c r="R792" i="22"/>
  <c r="R791" i="22"/>
  <c r="R790" i="22"/>
  <c r="R789" i="22"/>
  <c r="R788" i="22"/>
  <c r="R787" i="22"/>
  <c r="R786" i="22"/>
  <c r="R785" i="22"/>
  <c r="R784" i="22"/>
  <c r="R783" i="22"/>
  <c r="R782" i="22"/>
  <c r="R781" i="22"/>
  <c r="R780" i="22"/>
  <c r="R779" i="22"/>
  <c r="R778" i="22"/>
  <c r="R777" i="22"/>
  <c r="R776" i="22"/>
  <c r="R775" i="22"/>
  <c r="R773" i="22"/>
  <c r="R772" i="22"/>
  <c r="R771" i="22"/>
  <c r="R770" i="22"/>
  <c r="R769" i="22"/>
  <c r="R768" i="22"/>
  <c r="R767" i="22"/>
  <c r="R766" i="22"/>
  <c r="R765" i="22"/>
  <c r="R764" i="22"/>
  <c r="R763" i="22"/>
  <c r="R762" i="22"/>
  <c r="R761" i="22"/>
  <c r="R760" i="22"/>
  <c r="R758" i="22"/>
  <c r="R757" i="22"/>
  <c r="R756" i="22"/>
  <c r="R755" i="22"/>
  <c r="R754" i="22"/>
  <c r="R753" i="22"/>
  <c r="R752" i="22"/>
  <c r="R751" i="22"/>
  <c r="R750" i="22"/>
  <c r="R749" i="22"/>
  <c r="R748" i="22"/>
  <c r="R747" i="22"/>
  <c r="R746" i="22"/>
  <c r="R745" i="22"/>
  <c r="R744" i="22"/>
  <c r="R743" i="22"/>
  <c r="R742" i="22"/>
  <c r="R741" i="22"/>
  <c r="R740" i="22"/>
  <c r="R739" i="22"/>
  <c r="R738" i="22"/>
  <c r="R737" i="22"/>
  <c r="R736" i="22"/>
  <c r="R735" i="22"/>
  <c r="R734" i="22"/>
  <c r="R733" i="22"/>
  <c r="R732" i="22"/>
  <c r="R731" i="22"/>
  <c r="R730" i="22"/>
  <c r="R729" i="22"/>
  <c r="R728" i="22"/>
  <c r="R727" i="22"/>
  <c r="R726" i="22"/>
  <c r="R725" i="22"/>
  <c r="R724" i="22"/>
  <c r="R723" i="22"/>
  <c r="R722" i="22"/>
  <c r="R721" i="22"/>
  <c r="R720" i="22"/>
  <c r="R719" i="22"/>
  <c r="R718" i="22"/>
  <c r="R717" i="22"/>
  <c r="R716" i="22"/>
  <c r="R715" i="22"/>
  <c r="R714" i="22"/>
  <c r="R713" i="22"/>
  <c r="R712" i="22"/>
  <c r="P982" i="22"/>
  <c r="P981" i="22"/>
  <c r="P980" i="22"/>
  <c r="P979" i="22"/>
  <c r="P978" i="22"/>
  <c r="P977" i="22"/>
  <c r="P976" i="22"/>
  <c r="P975" i="22"/>
  <c r="P974" i="22"/>
  <c r="P973" i="22"/>
  <c r="P972" i="22"/>
  <c r="P971" i="22"/>
  <c r="P970" i="22"/>
  <c r="P969" i="22"/>
  <c r="P968" i="22"/>
  <c r="P967" i="22"/>
  <c r="P966" i="22"/>
  <c r="P965" i="22"/>
  <c r="P964" i="22"/>
  <c r="P963" i="22"/>
  <c r="P962" i="22"/>
  <c r="P961" i="22"/>
  <c r="P960" i="22"/>
  <c r="P959" i="22"/>
  <c r="P958" i="22"/>
  <c r="P957" i="22"/>
  <c r="P956" i="22"/>
  <c r="P955" i="22"/>
  <c r="P954" i="22"/>
  <c r="P953" i="22"/>
  <c r="P952" i="22"/>
  <c r="P951" i="22"/>
  <c r="P950" i="22"/>
  <c r="P949" i="22"/>
  <c r="P948" i="22"/>
  <c r="P947" i="22"/>
  <c r="P946" i="22"/>
  <c r="P945" i="22"/>
  <c r="P944" i="22"/>
  <c r="P943" i="22"/>
  <c r="P942" i="22"/>
  <c r="P941" i="22"/>
  <c r="P940" i="22"/>
  <c r="P939" i="22"/>
  <c r="P938" i="22"/>
  <c r="P937" i="22"/>
  <c r="P936" i="22"/>
  <c r="P934" i="22"/>
  <c r="P933" i="22"/>
  <c r="P932" i="22"/>
  <c r="P931" i="22"/>
  <c r="P930" i="22"/>
  <c r="P929" i="22"/>
  <c r="P928" i="22"/>
  <c r="P927" i="22"/>
  <c r="P926" i="22"/>
  <c r="P925" i="22"/>
  <c r="P924" i="22"/>
  <c r="P923" i="22"/>
  <c r="P922" i="22"/>
  <c r="P921" i="22"/>
  <c r="P920" i="22"/>
  <c r="P919" i="22"/>
  <c r="P918" i="22"/>
  <c r="P917" i="22"/>
  <c r="P916" i="22"/>
  <c r="P915" i="22"/>
  <c r="P914" i="22"/>
  <c r="P913" i="22"/>
  <c r="P912" i="22"/>
  <c r="P911" i="22"/>
  <c r="P910" i="22"/>
  <c r="P909" i="22"/>
  <c r="P908" i="22"/>
  <c r="P907" i="22"/>
  <c r="P906" i="22"/>
  <c r="P905" i="22"/>
  <c r="P904" i="22"/>
  <c r="P903" i="22"/>
  <c r="P902" i="22"/>
  <c r="P901" i="22"/>
  <c r="P900" i="22"/>
  <c r="P899" i="22"/>
  <c r="P898" i="22"/>
  <c r="P897" i="22"/>
  <c r="P896" i="22"/>
  <c r="P895" i="22"/>
  <c r="P894" i="22"/>
  <c r="P893" i="22"/>
  <c r="P892" i="22"/>
  <c r="P891" i="22"/>
  <c r="P890" i="22"/>
  <c r="P889" i="22"/>
  <c r="P888" i="22"/>
  <c r="P887" i="22"/>
  <c r="P886" i="22"/>
  <c r="P885" i="22"/>
  <c r="P884" i="22"/>
  <c r="P883" i="22"/>
  <c r="P882" i="22"/>
  <c r="P881" i="22"/>
  <c r="P880" i="22"/>
  <c r="P879" i="22"/>
  <c r="P878" i="22"/>
  <c r="P877" i="22"/>
  <c r="P876" i="22"/>
  <c r="P875" i="22"/>
  <c r="P874" i="22"/>
  <c r="P873" i="22"/>
  <c r="P872" i="22"/>
  <c r="P871" i="22"/>
  <c r="P870" i="22"/>
  <c r="P869" i="22"/>
  <c r="P868" i="22"/>
  <c r="P867" i="22"/>
  <c r="P866" i="22"/>
  <c r="P865" i="22"/>
  <c r="P864" i="22"/>
  <c r="P863" i="22"/>
  <c r="P862" i="22"/>
  <c r="P861" i="22"/>
  <c r="P860" i="22"/>
  <c r="P859" i="22"/>
  <c r="P858" i="22"/>
  <c r="P857" i="22"/>
  <c r="P856" i="22"/>
  <c r="P855" i="22"/>
  <c r="P854" i="22"/>
  <c r="P853" i="22"/>
  <c r="P852" i="22"/>
  <c r="P851" i="22"/>
  <c r="P850" i="22"/>
  <c r="P849" i="22"/>
  <c r="P848" i="22"/>
  <c r="P847" i="22"/>
  <c r="P846" i="22"/>
  <c r="P845" i="22"/>
  <c r="P844" i="22"/>
  <c r="P843" i="22"/>
  <c r="P842" i="22"/>
  <c r="P841" i="22"/>
  <c r="P840" i="22"/>
  <c r="P839" i="22"/>
  <c r="P838" i="22"/>
  <c r="P837" i="22"/>
  <c r="P836" i="22"/>
  <c r="P835" i="22"/>
  <c r="P834" i="22"/>
  <c r="P833" i="22"/>
  <c r="P832" i="22"/>
  <c r="P831" i="22"/>
  <c r="P830" i="22"/>
  <c r="P829" i="22"/>
  <c r="P828" i="22"/>
  <c r="P827" i="22"/>
  <c r="P826" i="22"/>
  <c r="P825" i="22"/>
  <c r="P824" i="22"/>
  <c r="P823" i="22"/>
  <c r="P822" i="22"/>
  <c r="P821" i="22"/>
  <c r="P820" i="22"/>
  <c r="P819" i="22"/>
  <c r="P818" i="22"/>
  <c r="P817" i="22"/>
  <c r="P816" i="22"/>
  <c r="P815" i="22"/>
  <c r="P814" i="22"/>
  <c r="P813" i="22"/>
  <c r="P812" i="22"/>
  <c r="P811" i="22"/>
  <c r="P810" i="22"/>
  <c r="P809" i="22"/>
  <c r="P808" i="22"/>
  <c r="P807" i="22"/>
  <c r="P806" i="22"/>
  <c r="P805" i="22"/>
  <c r="P804" i="22"/>
  <c r="P803" i="22"/>
  <c r="P802" i="22"/>
  <c r="P801" i="22"/>
  <c r="P800" i="22"/>
  <c r="P799" i="22"/>
  <c r="P798" i="22"/>
  <c r="P797" i="22"/>
  <c r="P796" i="22"/>
  <c r="P795" i="22"/>
  <c r="P794" i="22"/>
  <c r="P793" i="22"/>
  <c r="P792" i="22"/>
  <c r="P791" i="22"/>
  <c r="P790" i="22"/>
  <c r="P789" i="22"/>
  <c r="P788" i="22"/>
  <c r="P787" i="22"/>
  <c r="P786" i="22"/>
  <c r="P785" i="22"/>
  <c r="P784" i="22"/>
  <c r="P783" i="22"/>
  <c r="P782" i="22"/>
  <c r="P781" i="22"/>
  <c r="P780" i="22"/>
  <c r="P779" i="22"/>
  <c r="P778" i="22"/>
  <c r="P777" i="22"/>
  <c r="P776" i="22"/>
  <c r="P775" i="22"/>
  <c r="P774" i="22"/>
  <c r="P773" i="22"/>
  <c r="P772" i="22"/>
  <c r="P771" i="22"/>
  <c r="P770" i="22"/>
  <c r="P769" i="22"/>
  <c r="P768" i="22"/>
  <c r="P767" i="22"/>
  <c r="P766" i="22"/>
  <c r="P765" i="22"/>
  <c r="P764" i="22"/>
  <c r="P763" i="22"/>
  <c r="P762" i="22"/>
  <c r="P761" i="22"/>
  <c r="P760" i="22"/>
  <c r="P759" i="22"/>
  <c r="P758" i="22"/>
  <c r="P757" i="22"/>
  <c r="P756" i="22"/>
  <c r="P755" i="22"/>
  <c r="P754" i="22"/>
  <c r="P753" i="22"/>
  <c r="P752" i="22"/>
  <c r="P751" i="22"/>
  <c r="P750" i="22"/>
  <c r="P749" i="22"/>
  <c r="P748" i="22"/>
  <c r="P747" i="22"/>
  <c r="P746" i="22"/>
  <c r="P745" i="22"/>
  <c r="P744" i="22"/>
  <c r="P743" i="22"/>
  <c r="P742" i="22"/>
  <c r="P741" i="22"/>
  <c r="P740" i="22"/>
  <c r="P739" i="22"/>
  <c r="P738" i="22"/>
  <c r="P737" i="22"/>
  <c r="P736" i="22"/>
  <c r="P735" i="22"/>
  <c r="P734" i="22"/>
  <c r="P733" i="22"/>
  <c r="P732" i="22"/>
  <c r="P731" i="22"/>
  <c r="P730" i="22"/>
  <c r="P729" i="22"/>
  <c r="P728" i="22"/>
  <c r="P727" i="22"/>
  <c r="P726" i="22"/>
  <c r="P725" i="22"/>
  <c r="P724" i="22"/>
  <c r="P723" i="22"/>
  <c r="P722" i="22"/>
  <c r="P721" i="22"/>
  <c r="P720" i="22"/>
  <c r="P719" i="22"/>
  <c r="P718" i="22"/>
  <c r="P717" i="22"/>
  <c r="P716" i="22"/>
  <c r="P715" i="22"/>
  <c r="P714" i="22"/>
  <c r="P713" i="22"/>
  <c r="P712" i="22"/>
  <c r="N934" i="22"/>
  <c r="N933" i="22"/>
  <c r="N932" i="22"/>
  <c r="N931" i="22"/>
  <c r="N930" i="22"/>
  <c r="N929" i="22"/>
  <c r="N928" i="22"/>
  <c r="N927" i="22"/>
  <c r="N926" i="22"/>
  <c r="N925" i="22"/>
  <c r="N924" i="22"/>
  <c r="N923" i="22"/>
  <c r="N922" i="22"/>
  <c r="N921" i="22"/>
  <c r="N920" i="22"/>
  <c r="N919" i="22"/>
  <c r="N918" i="22"/>
  <c r="N917" i="22"/>
  <c r="N916" i="22"/>
  <c r="N915" i="22"/>
  <c r="N914" i="22"/>
  <c r="N913" i="22"/>
  <c r="N912" i="22"/>
  <c r="N911" i="22"/>
  <c r="N910" i="22"/>
  <c r="N909" i="22"/>
  <c r="N908" i="22"/>
  <c r="N907" i="22"/>
  <c r="N906" i="22"/>
  <c r="N905" i="22"/>
  <c r="N904" i="22"/>
  <c r="N903" i="22"/>
  <c r="N902" i="22"/>
  <c r="N901" i="22"/>
  <c r="N900" i="22"/>
  <c r="N899" i="22"/>
  <c r="N898" i="22"/>
  <c r="N897" i="22"/>
  <c r="N896" i="22"/>
  <c r="N895" i="22"/>
  <c r="N894" i="22"/>
  <c r="N893" i="22"/>
  <c r="N892" i="22"/>
  <c r="N891" i="22"/>
  <c r="N890" i="22"/>
  <c r="N889" i="22"/>
  <c r="N888" i="22"/>
  <c r="N887" i="22"/>
  <c r="N886" i="22"/>
  <c r="N885" i="22"/>
  <c r="N884" i="22"/>
  <c r="N883" i="22"/>
  <c r="N882" i="22"/>
  <c r="N881" i="22"/>
  <c r="N880" i="22"/>
  <c r="N879" i="22"/>
  <c r="N878" i="22"/>
  <c r="N877" i="22"/>
  <c r="N876" i="22"/>
  <c r="N875" i="22"/>
  <c r="N874" i="22"/>
  <c r="N873" i="22"/>
  <c r="N872" i="22"/>
  <c r="N871" i="22"/>
  <c r="N870" i="22"/>
  <c r="N869" i="22"/>
  <c r="N868" i="22"/>
  <c r="N867" i="22"/>
  <c r="N866" i="22"/>
  <c r="N865" i="22"/>
  <c r="N864" i="22"/>
  <c r="N863" i="22"/>
  <c r="N862" i="22"/>
  <c r="N861" i="22"/>
  <c r="N860" i="22"/>
  <c r="N859" i="22"/>
  <c r="N858" i="22"/>
  <c r="N857" i="22"/>
  <c r="N856" i="22"/>
  <c r="N855" i="22"/>
  <c r="N854" i="22"/>
  <c r="N853" i="22"/>
  <c r="N852" i="22"/>
  <c r="N851" i="22"/>
  <c r="N850" i="22"/>
  <c r="N849" i="22"/>
  <c r="N848" i="22"/>
  <c r="N847" i="22"/>
  <c r="N846" i="22"/>
  <c r="N845" i="22"/>
  <c r="N844" i="22"/>
  <c r="N843" i="22"/>
  <c r="N842" i="22"/>
  <c r="N841" i="22"/>
  <c r="N840" i="22"/>
  <c r="N839" i="22"/>
  <c r="N838" i="22"/>
  <c r="N837" i="22"/>
  <c r="N836" i="22"/>
  <c r="N835" i="22"/>
  <c r="N834" i="22"/>
  <c r="N833" i="22"/>
  <c r="N832" i="22"/>
  <c r="N831" i="22"/>
  <c r="N830" i="22"/>
  <c r="N829" i="22"/>
  <c r="N828" i="22"/>
  <c r="N827" i="22"/>
  <c r="N826" i="22"/>
  <c r="N825" i="22"/>
  <c r="N824" i="22"/>
  <c r="N823" i="22"/>
  <c r="N822" i="22"/>
  <c r="N821" i="22"/>
  <c r="N820" i="22"/>
  <c r="N819" i="22"/>
  <c r="N818" i="22"/>
  <c r="N817" i="22"/>
  <c r="N816" i="22"/>
  <c r="N815" i="22"/>
  <c r="N814" i="22"/>
  <c r="N813" i="22"/>
  <c r="N812" i="22"/>
  <c r="N811" i="22"/>
  <c r="N810" i="22"/>
  <c r="N809" i="22"/>
  <c r="N808" i="22"/>
  <c r="N807" i="22"/>
  <c r="N806" i="22"/>
  <c r="N805" i="22"/>
  <c r="N804" i="22"/>
  <c r="N803" i="22"/>
  <c r="N802" i="22"/>
  <c r="N801" i="22"/>
  <c r="N800" i="22"/>
  <c r="N799" i="22"/>
  <c r="N798" i="22"/>
  <c r="N797" i="22"/>
  <c r="N796" i="22"/>
  <c r="N795" i="22"/>
  <c r="N794" i="22"/>
  <c r="N793" i="22"/>
  <c r="N792" i="22"/>
  <c r="N791" i="22"/>
  <c r="N790" i="22"/>
  <c r="N789" i="22"/>
  <c r="N788" i="22"/>
  <c r="N787" i="22"/>
  <c r="N786" i="22"/>
  <c r="N785" i="22"/>
  <c r="N784" i="22"/>
  <c r="N783" i="22"/>
  <c r="N782" i="22"/>
  <c r="N781" i="22"/>
  <c r="N780" i="22"/>
  <c r="N779" i="22"/>
  <c r="N778" i="22"/>
  <c r="N777" i="22"/>
  <c r="N776" i="22"/>
  <c r="N775" i="22"/>
  <c r="N774" i="22"/>
  <c r="N773" i="22"/>
  <c r="N772" i="22"/>
  <c r="N771" i="22"/>
  <c r="N770" i="22"/>
  <c r="N769" i="22"/>
  <c r="N768" i="22"/>
  <c r="N767" i="22"/>
  <c r="N766" i="22"/>
  <c r="N765" i="22"/>
  <c r="N764" i="22"/>
  <c r="N763" i="22"/>
  <c r="N762" i="22"/>
  <c r="N761" i="22"/>
  <c r="N760" i="22"/>
  <c r="N759" i="22"/>
  <c r="N758" i="22"/>
  <c r="N757" i="22"/>
  <c r="N756" i="22"/>
  <c r="N755" i="22"/>
  <c r="N754" i="22"/>
  <c r="N753" i="22"/>
  <c r="N752" i="22"/>
  <c r="N751" i="22"/>
  <c r="N750" i="22"/>
  <c r="N749" i="22"/>
  <c r="N748" i="22"/>
  <c r="N747" i="22"/>
  <c r="N746" i="22"/>
  <c r="N745" i="22"/>
  <c r="N744" i="22"/>
  <c r="N743" i="22"/>
  <c r="N742" i="22"/>
  <c r="N741" i="22"/>
  <c r="N740" i="22"/>
  <c r="N739" i="22"/>
  <c r="N738" i="22"/>
  <c r="N737" i="22"/>
  <c r="N736" i="22"/>
  <c r="N735" i="22"/>
  <c r="N734" i="22"/>
  <c r="N733" i="22"/>
  <c r="N732" i="22"/>
  <c r="N731" i="22"/>
  <c r="N730" i="22"/>
  <c r="N729" i="22"/>
  <c r="N728" i="22"/>
  <c r="N727" i="22"/>
  <c r="N726" i="22"/>
  <c r="N725" i="22"/>
  <c r="N724" i="22"/>
  <c r="N723" i="22"/>
  <c r="N722" i="22"/>
  <c r="N721" i="22"/>
  <c r="N720" i="22"/>
  <c r="N719" i="22"/>
  <c r="N718" i="22"/>
  <c r="N717" i="22"/>
  <c r="N716" i="22"/>
  <c r="N715" i="22"/>
  <c r="N714" i="22"/>
  <c r="N713" i="22"/>
  <c r="N712" i="22"/>
  <c r="N982" i="22"/>
  <c r="N981" i="22"/>
  <c r="N980" i="22"/>
  <c r="N979" i="22"/>
  <c r="N978" i="22"/>
  <c r="N977" i="22"/>
  <c r="N976" i="22"/>
  <c r="N975" i="22"/>
  <c r="N974" i="22"/>
  <c r="N973" i="22"/>
  <c r="N972" i="22"/>
  <c r="N971" i="22"/>
  <c r="N970" i="22"/>
  <c r="N969" i="22"/>
  <c r="N968" i="22"/>
  <c r="N967" i="22"/>
  <c r="N966" i="22"/>
  <c r="N965" i="22"/>
  <c r="N964" i="22"/>
  <c r="N963" i="22"/>
  <c r="N962" i="22"/>
  <c r="N961" i="22"/>
  <c r="N960" i="22"/>
  <c r="N959" i="22"/>
  <c r="N958" i="22"/>
  <c r="N957" i="22"/>
  <c r="N956" i="22"/>
  <c r="N955" i="22"/>
  <c r="N954" i="22"/>
  <c r="N953" i="22"/>
  <c r="N952" i="22"/>
  <c r="N951" i="22"/>
  <c r="N950" i="22"/>
  <c r="N949" i="22"/>
  <c r="N948" i="22"/>
  <c r="N947" i="22"/>
  <c r="N946" i="22"/>
  <c r="N945" i="22"/>
  <c r="N944" i="22"/>
  <c r="N943" i="22"/>
  <c r="N942" i="22"/>
  <c r="N941" i="22"/>
  <c r="N940" i="22"/>
  <c r="N939" i="22"/>
  <c r="N938" i="22"/>
  <c r="N937" i="22"/>
  <c r="N936" i="22"/>
  <c r="L982" i="22"/>
  <c r="L981" i="22"/>
  <c r="L980" i="22"/>
  <c r="L979" i="22"/>
  <c r="L978" i="22"/>
  <c r="L977" i="22"/>
  <c r="L976" i="22"/>
  <c r="L975" i="22"/>
  <c r="L974" i="22"/>
  <c r="L973" i="22"/>
  <c r="L972" i="22"/>
  <c r="L971" i="22"/>
  <c r="L970" i="22"/>
  <c r="L969" i="22"/>
  <c r="L968" i="22"/>
  <c r="L967" i="22"/>
  <c r="L966" i="22"/>
  <c r="L965" i="22"/>
  <c r="L964" i="22"/>
  <c r="L963" i="22"/>
  <c r="L962" i="22"/>
  <c r="L961" i="22"/>
  <c r="L960" i="22"/>
  <c r="L959" i="22"/>
  <c r="L958" i="22"/>
  <c r="L957" i="22"/>
  <c r="L956" i="22"/>
  <c r="L955" i="22"/>
  <c r="L954" i="22"/>
  <c r="L953" i="22"/>
  <c r="L952" i="22"/>
  <c r="L951" i="22"/>
  <c r="L950" i="22"/>
  <c r="L949" i="22"/>
  <c r="L948" i="22"/>
  <c r="L947" i="22"/>
  <c r="L946" i="22"/>
  <c r="L945" i="22"/>
  <c r="L944" i="22"/>
  <c r="L943" i="22"/>
  <c r="L942" i="22"/>
  <c r="L941" i="22"/>
  <c r="L940" i="22"/>
  <c r="L939" i="22"/>
  <c r="L938" i="22"/>
  <c r="L937" i="22"/>
  <c r="L936" i="22"/>
  <c r="L934" i="22"/>
  <c r="L933" i="22"/>
  <c r="L932" i="22"/>
  <c r="L931" i="22"/>
  <c r="L930" i="22"/>
  <c r="L929" i="22"/>
  <c r="L928" i="22"/>
  <c r="L927" i="22"/>
  <c r="L926" i="22"/>
  <c r="L925" i="22"/>
  <c r="L924" i="22"/>
  <c r="L923" i="22"/>
  <c r="L922" i="22"/>
  <c r="L921" i="22"/>
  <c r="L920" i="22"/>
  <c r="L919" i="22"/>
  <c r="L918" i="22"/>
  <c r="L917" i="22"/>
  <c r="L916" i="22"/>
  <c r="L915" i="22"/>
  <c r="L914" i="22"/>
  <c r="L913" i="22"/>
  <c r="L912" i="22"/>
  <c r="L911" i="22"/>
  <c r="L910" i="22"/>
  <c r="L909" i="22"/>
  <c r="L908" i="22"/>
  <c r="L907" i="22"/>
  <c r="L906" i="22"/>
  <c r="L905" i="22"/>
  <c r="L904" i="22"/>
  <c r="L903" i="22"/>
  <c r="L902" i="22"/>
  <c r="L901" i="22"/>
  <c r="L900" i="22"/>
  <c r="L899" i="22"/>
  <c r="L898" i="22"/>
  <c r="L897" i="22"/>
  <c r="L896" i="22"/>
  <c r="L895" i="22"/>
  <c r="L894" i="22"/>
  <c r="L893" i="22"/>
  <c r="L892" i="22"/>
  <c r="L891" i="22"/>
  <c r="L890" i="22"/>
  <c r="L889" i="22"/>
  <c r="L888" i="22"/>
  <c r="L887" i="22"/>
  <c r="L886" i="22"/>
  <c r="L885" i="22"/>
  <c r="L884" i="22"/>
  <c r="L883" i="22"/>
  <c r="L882" i="22"/>
  <c r="L881" i="22"/>
  <c r="L880" i="22"/>
  <c r="L879" i="22"/>
  <c r="L878" i="22"/>
  <c r="L877" i="22"/>
  <c r="L876" i="22"/>
  <c r="L875" i="22"/>
  <c r="L874" i="22"/>
  <c r="L873" i="22"/>
  <c r="L872" i="22"/>
  <c r="L871" i="22"/>
  <c r="L870" i="22"/>
  <c r="L869" i="22"/>
  <c r="L868" i="22"/>
  <c r="L867" i="22"/>
  <c r="L866" i="22"/>
  <c r="L865" i="22"/>
  <c r="L864" i="22"/>
  <c r="L863" i="22"/>
  <c r="L862" i="22"/>
  <c r="L861" i="22"/>
  <c r="L860" i="22"/>
  <c r="L859" i="22"/>
  <c r="L858" i="22"/>
  <c r="L857" i="22"/>
  <c r="L856" i="22"/>
  <c r="L855" i="22"/>
  <c r="L854" i="22"/>
  <c r="L853" i="22"/>
  <c r="L852" i="22"/>
  <c r="L851" i="22"/>
  <c r="L850" i="22"/>
  <c r="L849" i="22"/>
  <c r="L848" i="22"/>
  <c r="L847" i="22"/>
  <c r="L846" i="22"/>
  <c r="L845" i="22"/>
  <c r="L844" i="22"/>
  <c r="L843" i="22"/>
  <c r="L842" i="22"/>
  <c r="L841" i="22"/>
  <c r="L840" i="22"/>
  <c r="L839" i="22"/>
  <c r="L838" i="22"/>
  <c r="L837" i="22"/>
  <c r="L836" i="22"/>
  <c r="L835" i="22"/>
  <c r="L834" i="22"/>
  <c r="L833" i="22"/>
  <c r="L832" i="22"/>
  <c r="L831" i="22"/>
  <c r="L830" i="22"/>
  <c r="L829" i="22"/>
  <c r="L828" i="22"/>
  <c r="L827" i="22"/>
  <c r="L826" i="22"/>
  <c r="L825" i="22"/>
  <c r="L824" i="22"/>
  <c r="L823" i="22"/>
  <c r="L822" i="22"/>
  <c r="L821" i="22"/>
  <c r="L820" i="22"/>
  <c r="L819" i="22"/>
  <c r="L818" i="22"/>
  <c r="L817" i="22"/>
  <c r="L816" i="22"/>
  <c r="L815" i="22"/>
  <c r="L814" i="22"/>
  <c r="L813" i="22"/>
  <c r="L812" i="22"/>
  <c r="L811" i="22"/>
  <c r="L810" i="22"/>
  <c r="L809" i="22"/>
  <c r="L808" i="22"/>
  <c r="L807" i="22"/>
  <c r="L806" i="22"/>
  <c r="L805" i="22"/>
  <c r="L804" i="22"/>
  <c r="L803" i="22"/>
  <c r="L802" i="22"/>
  <c r="L801" i="22"/>
  <c r="L800" i="22"/>
  <c r="L799" i="22"/>
  <c r="L798" i="22"/>
  <c r="L797" i="22"/>
  <c r="L796" i="22"/>
  <c r="L795" i="22"/>
  <c r="L794" i="22"/>
  <c r="L793" i="22"/>
  <c r="L792" i="22"/>
  <c r="L791" i="22"/>
  <c r="L790" i="22"/>
  <c r="L789" i="22"/>
  <c r="L788" i="22"/>
  <c r="L787" i="22"/>
  <c r="L786" i="22"/>
  <c r="L785" i="22"/>
  <c r="L784" i="22"/>
  <c r="L783" i="22"/>
  <c r="L782" i="22"/>
  <c r="L781" i="22"/>
  <c r="L780" i="22"/>
  <c r="L779" i="22"/>
  <c r="L778" i="22"/>
  <c r="L777" i="22"/>
  <c r="L776" i="22"/>
  <c r="L775" i="22"/>
  <c r="L774" i="22"/>
  <c r="L773" i="22"/>
  <c r="L772" i="22"/>
  <c r="L771" i="22"/>
  <c r="L770" i="22"/>
  <c r="L769" i="22"/>
  <c r="L768" i="22"/>
  <c r="L767" i="22"/>
  <c r="L766" i="22"/>
  <c r="L765" i="22"/>
  <c r="L764" i="22"/>
  <c r="L763" i="22"/>
  <c r="L762" i="22"/>
  <c r="L761" i="22"/>
  <c r="L760" i="22"/>
  <c r="L759" i="22"/>
  <c r="L758" i="22"/>
  <c r="L757" i="22"/>
  <c r="L756" i="22"/>
  <c r="L755" i="22"/>
  <c r="L754" i="22"/>
  <c r="L753" i="22"/>
  <c r="L752" i="22"/>
  <c r="L751" i="22"/>
  <c r="L750" i="22"/>
  <c r="L749" i="22"/>
  <c r="L748" i="22"/>
  <c r="L747" i="22"/>
  <c r="L746" i="22"/>
  <c r="L745" i="22"/>
  <c r="L744" i="22"/>
  <c r="L743" i="22"/>
  <c r="L742" i="22"/>
  <c r="L741" i="22"/>
  <c r="L740" i="22"/>
  <c r="L739" i="22"/>
  <c r="L738" i="22"/>
  <c r="L737" i="22"/>
  <c r="L736" i="22"/>
  <c r="L735" i="22"/>
  <c r="L734" i="22"/>
  <c r="L733" i="22"/>
  <c r="L732" i="22"/>
  <c r="L731" i="22"/>
  <c r="L730" i="22"/>
  <c r="L729" i="22"/>
  <c r="L728" i="22"/>
  <c r="L727" i="22"/>
  <c r="L726" i="22"/>
  <c r="L725" i="22"/>
  <c r="L724" i="22"/>
  <c r="L723" i="22"/>
  <c r="L722" i="22"/>
  <c r="L721" i="22"/>
  <c r="L720" i="22"/>
  <c r="L719" i="22"/>
  <c r="L718" i="22"/>
  <c r="L717" i="22"/>
  <c r="L716" i="22"/>
  <c r="L715" i="22"/>
  <c r="L714" i="22"/>
  <c r="L713" i="22"/>
  <c r="L712" i="22"/>
  <c r="J934" i="22"/>
  <c r="J933" i="22"/>
  <c r="J932" i="22"/>
  <c r="J931" i="22"/>
  <c r="J930" i="22"/>
  <c r="J929" i="22"/>
  <c r="J928" i="22"/>
  <c r="J927" i="22"/>
  <c r="J926" i="22"/>
  <c r="J925" i="22"/>
  <c r="J924" i="22"/>
  <c r="J923" i="22"/>
  <c r="J922" i="22"/>
  <c r="J921" i="22"/>
  <c r="J920" i="22"/>
  <c r="J919" i="22"/>
  <c r="J918" i="22"/>
  <c r="J917" i="22"/>
  <c r="J916" i="22"/>
  <c r="J915" i="22"/>
  <c r="J914" i="22"/>
  <c r="J913" i="22"/>
  <c r="J912" i="22"/>
  <c r="J911" i="22"/>
  <c r="J910" i="22"/>
  <c r="J909" i="22"/>
  <c r="J908" i="22"/>
  <c r="J907" i="22"/>
  <c r="J906" i="22"/>
  <c r="J905" i="22"/>
  <c r="J904" i="22"/>
  <c r="J903" i="22"/>
  <c r="J902" i="22"/>
  <c r="J901" i="22"/>
  <c r="J900" i="22"/>
  <c r="J899" i="22"/>
  <c r="J898" i="22"/>
  <c r="J897" i="22"/>
  <c r="J896" i="22"/>
  <c r="J895" i="22"/>
  <c r="J894" i="22"/>
  <c r="J893" i="22"/>
  <c r="J892" i="22"/>
  <c r="J891" i="22"/>
  <c r="J890" i="22"/>
  <c r="J889" i="22"/>
  <c r="J888" i="22"/>
  <c r="J887" i="22"/>
  <c r="J886" i="22"/>
  <c r="J885" i="22"/>
  <c r="J884" i="22"/>
  <c r="J883" i="22"/>
  <c r="J882" i="22"/>
  <c r="J881" i="22"/>
  <c r="J880" i="22"/>
  <c r="J879" i="22"/>
  <c r="J878" i="22"/>
  <c r="J877" i="22"/>
  <c r="J876" i="22"/>
  <c r="J875" i="22"/>
  <c r="J874" i="22"/>
  <c r="J873" i="22"/>
  <c r="J872" i="22"/>
  <c r="J871" i="22"/>
  <c r="J870" i="22"/>
  <c r="J869" i="22"/>
  <c r="J868" i="22"/>
  <c r="J867" i="22"/>
  <c r="J866" i="22"/>
  <c r="J865" i="22"/>
  <c r="J864" i="22"/>
  <c r="J863" i="22"/>
  <c r="J862" i="22"/>
  <c r="J982" i="22"/>
  <c r="J981" i="22"/>
  <c r="J980" i="22"/>
  <c r="J979" i="22"/>
  <c r="J978" i="22"/>
  <c r="J977" i="22"/>
  <c r="J976" i="22"/>
  <c r="J975" i="22"/>
  <c r="J974" i="22"/>
  <c r="J973" i="22"/>
  <c r="J972" i="22"/>
  <c r="J971" i="22"/>
  <c r="J970" i="22"/>
  <c r="J969" i="22"/>
  <c r="J968" i="22"/>
  <c r="J967" i="22"/>
  <c r="J966" i="22"/>
  <c r="J965" i="22"/>
  <c r="J964" i="22"/>
  <c r="J963" i="22"/>
  <c r="J962" i="22"/>
  <c r="J961" i="22"/>
  <c r="J960" i="22"/>
  <c r="J959" i="22"/>
  <c r="J958" i="22"/>
  <c r="J957" i="22"/>
  <c r="J956" i="22"/>
  <c r="J955" i="22"/>
  <c r="J954" i="22"/>
  <c r="J953" i="22"/>
  <c r="J952" i="22"/>
  <c r="J951" i="22"/>
  <c r="J950" i="22"/>
  <c r="J949" i="22"/>
  <c r="J948" i="22"/>
  <c r="J947" i="22"/>
  <c r="J946" i="22"/>
  <c r="J945" i="22"/>
  <c r="J944" i="22"/>
  <c r="J943" i="22"/>
  <c r="J942" i="22"/>
  <c r="J941" i="22"/>
  <c r="J940" i="22"/>
  <c r="J939" i="22"/>
  <c r="J938" i="22"/>
  <c r="J937" i="22"/>
  <c r="J936" i="22"/>
  <c r="J861" i="22"/>
  <c r="J860" i="22"/>
  <c r="J859" i="22"/>
  <c r="J858" i="22"/>
  <c r="J857" i="22"/>
  <c r="J856" i="22"/>
  <c r="J855" i="22"/>
  <c r="J854" i="22"/>
  <c r="J853" i="22"/>
  <c r="J852" i="22"/>
  <c r="J851" i="22"/>
  <c r="J850" i="22"/>
  <c r="J849" i="22"/>
  <c r="J848" i="22"/>
  <c r="J847" i="22"/>
  <c r="J846" i="22"/>
  <c r="J845" i="22"/>
  <c r="J844" i="22"/>
  <c r="J843" i="22"/>
  <c r="J842" i="22"/>
  <c r="J841" i="22"/>
  <c r="J840" i="22"/>
  <c r="J839" i="22"/>
  <c r="J838" i="22"/>
  <c r="J837" i="22"/>
  <c r="J836" i="22"/>
  <c r="J835" i="22"/>
  <c r="J834" i="22"/>
  <c r="J833" i="22"/>
  <c r="J832" i="22"/>
  <c r="J831" i="22"/>
  <c r="J830" i="22"/>
  <c r="J829" i="22"/>
  <c r="J828" i="22"/>
  <c r="J827" i="22"/>
  <c r="J826" i="22"/>
  <c r="J825" i="22"/>
  <c r="J824" i="22"/>
  <c r="J823" i="22"/>
  <c r="J822" i="22"/>
  <c r="J821" i="22"/>
  <c r="J820" i="22"/>
  <c r="J819" i="22"/>
  <c r="J818" i="22"/>
  <c r="J817" i="22"/>
  <c r="J816" i="22"/>
  <c r="J815" i="22"/>
  <c r="J814" i="22"/>
  <c r="J813" i="22"/>
  <c r="J812" i="22"/>
  <c r="J811" i="22"/>
  <c r="J810" i="22"/>
  <c r="J809" i="22"/>
  <c r="J808" i="22"/>
  <c r="J807" i="22"/>
  <c r="J806" i="22"/>
  <c r="J805" i="22"/>
  <c r="J804" i="22"/>
  <c r="J803" i="22"/>
  <c r="J802" i="22"/>
  <c r="J801" i="22"/>
  <c r="J800" i="22"/>
  <c r="J799" i="22"/>
  <c r="J798" i="22"/>
  <c r="J797" i="22"/>
  <c r="J796" i="22"/>
  <c r="J795" i="22"/>
  <c r="J794" i="22"/>
  <c r="J793" i="22"/>
  <c r="J792" i="22"/>
  <c r="J791" i="22"/>
  <c r="J790" i="22"/>
  <c r="J789" i="22"/>
  <c r="J788" i="22"/>
  <c r="J787" i="22"/>
  <c r="J786" i="22"/>
  <c r="J785" i="22"/>
  <c r="J784" i="22"/>
  <c r="J783" i="22"/>
  <c r="J782" i="22"/>
  <c r="J781" i="22"/>
  <c r="J780" i="22"/>
  <c r="J779" i="22"/>
  <c r="J778" i="22"/>
  <c r="J777" i="22"/>
  <c r="J776" i="22"/>
  <c r="J775" i="22"/>
  <c r="J774" i="22"/>
  <c r="J773" i="22"/>
  <c r="J772" i="22"/>
  <c r="J771" i="22"/>
  <c r="J770" i="22"/>
  <c r="J769" i="22"/>
  <c r="J768" i="22"/>
  <c r="J767" i="22"/>
  <c r="J766" i="22"/>
  <c r="J765" i="22"/>
  <c r="J764" i="22"/>
  <c r="J763" i="22"/>
  <c r="J762" i="22"/>
  <c r="J761" i="22"/>
  <c r="J760" i="22"/>
  <c r="J759" i="22"/>
  <c r="J758" i="22"/>
  <c r="J757" i="22"/>
  <c r="J756" i="22"/>
  <c r="J755" i="22"/>
  <c r="J754" i="22"/>
  <c r="J753" i="22"/>
  <c r="J752" i="22"/>
  <c r="J751" i="22"/>
  <c r="J750" i="22"/>
  <c r="J749" i="22"/>
  <c r="J748" i="22"/>
  <c r="J747" i="22"/>
  <c r="J746" i="22"/>
  <c r="J745" i="22"/>
  <c r="J744" i="22"/>
  <c r="J743" i="22"/>
  <c r="J742" i="22"/>
  <c r="J741" i="22"/>
  <c r="J740" i="22"/>
  <c r="J739" i="22"/>
  <c r="J738" i="22"/>
  <c r="J737" i="22"/>
  <c r="J736" i="22"/>
  <c r="J735" i="22"/>
  <c r="J734" i="22"/>
  <c r="J733" i="22"/>
  <c r="J732" i="22"/>
  <c r="J731" i="22"/>
  <c r="J730" i="22"/>
  <c r="J729" i="22"/>
  <c r="J728" i="22"/>
  <c r="J727" i="22"/>
  <c r="J726" i="22"/>
  <c r="J725" i="22"/>
  <c r="J724" i="22"/>
  <c r="J723" i="22"/>
  <c r="J722" i="22"/>
  <c r="J721" i="22"/>
  <c r="J720" i="22"/>
  <c r="J719" i="22"/>
  <c r="J718" i="22"/>
  <c r="J717" i="22"/>
  <c r="J716" i="22"/>
  <c r="J715" i="22"/>
  <c r="J714" i="22"/>
  <c r="J713" i="22"/>
  <c r="J712" i="22"/>
  <c r="H982" i="22"/>
  <c r="H981" i="22"/>
  <c r="H980" i="22"/>
  <c r="H979" i="22"/>
  <c r="H978" i="22"/>
  <c r="H977" i="22"/>
  <c r="H976" i="22"/>
  <c r="H975" i="22"/>
  <c r="H974" i="22"/>
  <c r="H973" i="22"/>
  <c r="H972" i="22"/>
  <c r="H971" i="22"/>
  <c r="H970" i="22"/>
  <c r="H969" i="22"/>
  <c r="H968" i="22"/>
  <c r="H967" i="22"/>
  <c r="H966" i="22"/>
  <c r="H965" i="22"/>
  <c r="H964" i="22"/>
  <c r="H963" i="22"/>
  <c r="H962" i="22"/>
  <c r="H961" i="22"/>
  <c r="H960" i="22"/>
  <c r="H959" i="22"/>
  <c r="H958" i="22"/>
  <c r="H957" i="22"/>
  <c r="H956" i="22"/>
  <c r="H955" i="22"/>
  <c r="H954" i="22"/>
  <c r="H953" i="22"/>
  <c r="H952" i="22"/>
  <c r="H951" i="22"/>
  <c r="H950" i="22"/>
  <c r="H949" i="22"/>
  <c r="H948" i="22"/>
  <c r="H947" i="22"/>
  <c r="H946" i="22"/>
  <c r="H945" i="22"/>
  <c r="H944" i="22"/>
  <c r="H943" i="22"/>
  <c r="H942" i="22"/>
  <c r="H941" i="22"/>
  <c r="H940" i="22"/>
  <c r="H939" i="22"/>
  <c r="H938" i="22"/>
  <c r="H937" i="22"/>
  <c r="H936" i="22"/>
  <c r="H935" i="22"/>
  <c r="H934" i="22"/>
  <c r="H933" i="22"/>
  <c r="H932" i="22"/>
  <c r="H931" i="22"/>
  <c r="H930" i="22"/>
  <c r="H929" i="22"/>
  <c r="H928" i="22"/>
  <c r="H927" i="22"/>
  <c r="H926" i="22"/>
  <c r="H925" i="22"/>
  <c r="H924" i="22"/>
  <c r="H923" i="22"/>
  <c r="H922" i="22"/>
  <c r="H921" i="22"/>
  <c r="H920" i="22"/>
  <c r="H919" i="22"/>
  <c r="H918" i="22"/>
  <c r="H917" i="22"/>
  <c r="H916" i="22"/>
  <c r="H915" i="22"/>
  <c r="H914" i="22"/>
  <c r="H913" i="22"/>
  <c r="H912" i="22"/>
  <c r="H911" i="22"/>
  <c r="H910" i="22"/>
  <c r="H909" i="22"/>
  <c r="H908" i="22"/>
  <c r="H907" i="22"/>
  <c r="H906" i="22"/>
  <c r="H905" i="22"/>
  <c r="H904" i="22"/>
  <c r="H903" i="22"/>
  <c r="H902" i="22"/>
  <c r="H901" i="22"/>
  <c r="H900" i="22"/>
  <c r="H899" i="22"/>
  <c r="H898" i="22"/>
  <c r="H897" i="22"/>
  <c r="H896" i="22"/>
  <c r="H895" i="22"/>
  <c r="H894" i="22"/>
  <c r="H893" i="22"/>
  <c r="H892" i="22"/>
  <c r="H891" i="22"/>
  <c r="H890" i="22"/>
  <c r="H889" i="22"/>
  <c r="H888" i="22"/>
  <c r="H887" i="22"/>
  <c r="H886" i="22"/>
  <c r="H885" i="22"/>
  <c r="H884" i="22"/>
  <c r="H883" i="22"/>
  <c r="H882" i="22"/>
  <c r="H881" i="22"/>
  <c r="H880" i="22"/>
  <c r="H879" i="22"/>
  <c r="H878" i="22"/>
  <c r="H877" i="22"/>
  <c r="H876" i="22"/>
  <c r="H875" i="22"/>
  <c r="H874" i="22"/>
  <c r="H873" i="22"/>
  <c r="H872" i="22"/>
  <c r="H871" i="22"/>
  <c r="H870" i="22"/>
  <c r="H869" i="22"/>
  <c r="H868" i="22"/>
  <c r="H867" i="22"/>
  <c r="H866" i="22"/>
  <c r="H865" i="22"/>
  <c r="H864" i="22"/>
  <c r="H863" i="22"/>
  <c r="H862" i="22"/>
  <c r="H861" i="22"/>
  <c r="H860" i="22"/>
  <c r="H859" i="22"/>
  <c r="H858" i="22"/>
  <c r="H857" i="22"/>
  <c r="H856" i="22"/>
  <c r="H855" i="22"/>
  <c r="H854" i="22"/>
  <c r="H853" i="22"/>
  <c r="H852" i="22"/>
  <c r="H851" i="22"/>
  <c r="H850" i="22"/>
  <c r="H849" i="22"/>
  <c r="H848" i="22"/>
  <c r="H847" i="22"/>
  <c r="H846" i="22"/>
  <c r="H845" i="22"/>
  <c r="H844" i="22"/>
  <c r="H843" i="22"/>
  <c r="H842" i="22"/>
  <c r="H841" i="22"/>
  <c r="H840" i="22"/>
  <c r="H839" i="22"/>
  <c r="H838" i="22"/>
  <c r="H837" i="22"/>
  <c r="H836" i="22"/>
  <c r="H835" i="22"/>
  <c r="H834" i="22"/>
  <c r="H833" i="22"/>
  <c r="H832" i="22"/>
  <c r="H831" i="22"/>
  <c r="H830" i="22"/>
  <c r="H829" i="22"/>
  <c r="H828" i="22"/>
  <c r="H827" i="22"/>
  <c r="H826" i="22"/>
  <c r="H825" i="22"/>
  <c r="H824" i="22"/>
  <c r="H823" i="22"/>
  <c r="H822" i="22"/>
  <c r="H821" i="22"/>
  <c r="H820" i="22"/>
  <c r="H819" i="22"/>
  <c r="H818" i="22"/>
  <c r="H817" i="22"/>
  <c r="H816" i="22"/>
  <c r="H815" i="22"/>
  <c r="H814" i="22"/>
  <c r="H813" i="22"/>
  <c r="H812" i="22"/>
  <c r="H811" i="22"/>
  <c r="H810" i="22"/>
  <c r="H809" i="22"/>
  <c r="H808" i="22"/>
  <c r="H807" i="22"/>
  <c r="H806" i="22"/>
  <c r="H805" i="22"/>
  <c r="H804" i="22"/>
  <c r="H803" i="22"/>
  <c r="H802" i="22"/>
  <c r="H801" i="22"/>
  <c r="H800" i="22"/>
  <c r="H799" i="22"/>
  <c r="H798" i="22"/>
  <c r="H797" i="22"/>
  <c r="H796" i="22"/>
  <c r="H795" i="22"/>
  <c r="H794" i="22"/>
  <c r="H793" i="22"/>
  <c r="H792" i="22"/>
  <c r="H791" i="22"/>
  <c r="H790" i="22"/>
  <c r="H789" i="22"/>
  <c r="H788" i="22"/>
  <c r="H787" i="22"/>
  <c r="H786" i="22"/>
  <c r="H785" i="22"/>
  <c r="H784" i="22"/>
  <c r="H783" i="22"/>
  <c r="H782" i="22"/>
  <c r="H781" i="22"/>
  <c r="H780" i="22"/>
  <c r="H779" i="22"/>
  <c r="H778" i="22"/>
  <c r="H777" i="22"/>
  <c r="H776" i="22"/>
  <c r="H775" i="22"/>
  <c r="H774" i="22"/>
  <c r="H773" i="22"/>
  <c r="H772" i="22"/>
  <c r="H771" i="22"/>
  <c r="H770" i="22"/>
  <c r="H769" i="22"/>
  <c r="H768" i="22"/>
  <c r="H767" i="22"/>
  <c r="H766" i="22"/>
  <c r="H765" i="22"/>
  <c r="H764" i="22"/>
  <c r="H763" i="22"/>
  <c r="H762" i="22"/>
  <c r="H761" i="22"/>
  <c r="H760" i="22"/>
  <c r="H759" i="22"/>
  <c r="H758" i="22"/>
  <c r="H757" i="22"/>
  <c r="H756" i="22"/>
  <c r="H755" i="22"/>
  <c r="H754" i="22"/>
  <c r="H753" i="22"/>
  <c r="H752" i="22"/>
  <c r="H751" i="22"/>
  <c r="H750" i="22"/>
  <c r="H749" i="22"/>
  <c r="H748" i="22"/>
  <c r="H747" i="22"/>
  <c r="H746" i="22"/>
  <c r="H745" i="22"/>
  <c r="H744" i="22"/>
  <c r="H743" i="22"/>
  <c r="H742" i="22"/>
  <c r="H741" i="22"/>
  <c r="H740" i="22"/>
  <c r="H739" i="22"/>
  <c r="H738" i="22"/>
  <c r="H737" i="22"/>
  <c r="H736" i="22"/>
  <c r="H735" i="22"/>
  <c r="H734" i="22"/>
  <c r="H733" i="22"/>
  <c r="H732" i="22"/>
  <c r="H731" i="22"/>
  <c r="H730" i="22"/>
  <c r="H729" i="22"/>
  <c r="H728" i="22"/>
  <c r="H727" i="22"/>
  <c r="H726" i="22"/>
  <c r="H725" i="22"/>
  <c r="H724" i="22"/>
  <c r="H723" i="22"/>
  <c r="H722" i="22"/>
  <c r="H721" i="22"/>
  <c r="H720" i="22"/>
  <c r="H719" i="22"/>
  <c r="H718" i="22"/>
  <c r="H717" i="22"/>
  <c r="H716" i="22"/>
  <c r="H715" i="22"/>
  <c r="H714" i="22"/>
  <c r="H713" i="22"/>
  <c r="H712" i="22"/>
  <c r="F982" i="22"/>
  <c r="F981" i="22"/>
  <c r="F980" i="22"/>
  <c r="F979" i="22"/>
  <c r="F978" i="22"/>
  <c r="F977" i="22"/>
  <c r="F976" i="22"/>
  <c r="F975" i="22"/>
  <c r="F974" i="22"/>
  <c r="F973" i="22"/>
  <c r="F972" i="22"/>
  <c r="F971" i="22"/>
  <c r="F970" i="22"/>
  <c r="F969" i="22"/>
  <c r="F968" i="22"/>
  <c r="F967" i="22"/>
  <c r="F966" i="22"/>
  <c r="F965" i="22"/>
  <c r="F964" i="22"/>
  <c r="F963" i="22"/>
  <c r="F962" i="22"/>
  <c r="F961" i="22"/>
  <c r="F960" i="22"/>
  <c r="F959" i="22"/>
  <c r="F958" i="22"/>
  <c r="F957" i="22"/>
  <c r="F956" i="22"/>
  <c r="F955" i="22"/>
  <c r="F954" i="22"/>
  <c r="F953" i="22"/>
  <c r="F952" i="22"/>
  <c r="F951" i="22"/>
  <c r="F950" i="22"/>
  <c r="F949" i="22"/>
  <c r="F948" i="22"/>
  <c r="F947" i="22"/>
  <c r="F946" i="22"/>
  <c r="F945" i="22"/>
  <c r="F944" i="22"/>
  <c r="F943" i="22"/>
  <c r="F942" i="22"/>
  <c r="F941" i="22"/>
  <c r="F940" i="22"/>
  <c r="F939" i="22"/>
  <c r="F938" i="22"/>
  <c r="F937" i="22"/>
  <c r="F936" i="22"/>
  <c r="F935" i="22"/>
  <c r="F934" i="22"/>
  <c r="F933" i="22"/>
  <c r="F932" i="22"/>
  <c r="F931" i="22"/>
  <c r="F930" i="22"/>
  <c r="F929" i="22"/>
  <c r="F928" i="22"/>
  <c r="F927" i="22"/>
  <c r="F926" i="22"/>
  <c r="F925" i="22"/>
  <c r="F924" i="22"/>
  <c r="F923" i="22"/>
  <c r="F922" i="22"/>
  <c r="F921" i="22"/>
  <c r="F920" i="22"/>
  <c r="F919" i="22"/>
  <c r="F918" i="22"/>
  <c r="F917" i="22"/>
  <c r="F916" i="22"/>
  <c r="F915" i="22"/>
  <c r="F914" i="22"/>
  <c r="F913" i="22"/>
  <c r="F912" i="22"/>
  <c r="F911" i="22"/>
  <c r="F910" i="22"/>
  <c r="F909" i="22"/>
  <c r="F908" i="22"/>
  <c r="F907" i="22"/>
  <c r="F906" i="22"/>
  <c r="F905" i="22"/>
  <c r="F904" i="22"/>
  <c r="F903" i="22"/>
  <c r="F902" i="22"/>
  <c r="F901" i="22"/>
  <c r="F900" i="22"/>
  <c r="F899" i="22"/>
  <c r="F898" i="22"/>
  <c r="F897" i="22"/>
  <c r="F896" i="22"/>
  <c r="F895" i="22"/>
  <c r="F894" i="22"/>
  <c r="F893" i="22"/>
  <c r="F892" i="22"/>
  <c r="F891" i="22"/>
  <c r="F890" i="22"/>
  <c r="F889" i="22"/>
  <c r="F888" i="22"/>
  <c r="F887" i="22"/>
  <c r="F886" i="22"/>
  <c r="F885" i="22"/>
  <c r="F884" i="22"/>
  <c r="F883" i="22"/>
  <c r="F882" i="22"/>
  <c r="F881" i="22"/>
  <c r="F880" i="22"/>
  <c r="F879" i="22"/>
  <c r="F878" i="22"/>
  <c r="F877" i="22"/>
  <c r="F876" i="22"/>
  <c r="F875" i="22"/>
  <c r="F874" i="22"/>
  <c r="F873" i="22"/>
  <c r="F872" i="22"/>
  <c r="F871" i="22"/>
  <c r="F870" i="22"/>
  <c r="F869" i="22"/>
  <c r="F868" i="22"/>
  <c r="F867" i="22"/>
  <c r="F866" i="22"/>
  <c r="F865" i="22"/>
  <c r="F864" i="22"/>
  <c r="F863" i="22"/>
  <c r="F862" i="22"/>
  <c r="F861" i="22"/>
  <c r="F860" i="22"/>
  <c r="F859" i="22"/>
  <c r="F858" i="22"/>
  <c r="F857" i="22"/>
  <c r="F856" i="22"/>
  <c r="F855" i="22"/>
  <c r="F854" i="22"/>
  <c r="F853" i="22"/>
  <c r="F852" i="22"/>
  <c r="F851" i="22"/>
  <c r="F850" i="22"/>
  <c r="F849" i="22"/>
  <c r="F848" i="22"/>
  <c r="F847" i="22"/>
  <c r="F846" i="22"/>
  <c r="F845" i="22"/>
  <c r="F844" i="22"/>
  <c r="F843" i="22"/>
  <c r="F842" i="22"/>
  <c r="F841" i="22"/>
  <c r="F840" i="22"/>
  <c r="F839" i="22"/>
  <c r="F838" i="22"/>
  <c r="F837" i="22"/>
  <c r="F836" i="22"/>
  <c r="F835" i="22"/>
  <c r="F834" i="22"/>
  <c r="F833" i="22"/>
  <c r="F832" i="22"/>
  <c r="F831" i="22"/>
  <c r="F830" i="22"/>
  <c r="F829" i="22"/>
  <c r="F828" i="22"/>
  <c r="F827" i="22"/>
  <c r="F826" i="22"/>
  <c r="F825" i="22"/>
  <c r="F824" i="22"/>
  <c r="F823" i="22"/>
  <c r="F822" i="22"/>
  <c r="F821" i="22"/>
  <c r="F820" i="22"/>
  <c r="F819" i="22"/>
  <c r="F818" i="22"/>
  <c r="F817" i="22"/>
  <c r="F816" i="22"/>
  <c r="F815" i="22"/>
  <c r="F814" i="22"/>
  <c r="F813" i="22"/>
  <c r="F812" i="22"/>
  <c r="F811" i="22"/>
  <c r="F810" i="22"/>
  <c r="F809" i="22"/>
  <c r="F808" i="22"/>
  <c r="F807" i="22"/>
  <c r="F806" i="22"/>
  <c r="F805" i="22"/>
  <c r="F804" i="22"/>
  <c r="F803" i="22"/>
  <c r="F802" i="22"/>
  <c r="F801" i="22"/>
  <c r="F800" i="22"/>
  <c r="F799" i="22"/>
  <c r="F798" i="22"/>
  <c r="F797" i="22"/>
  <c r="F796" i="22"/>
  <c r="F795" i="22"/>
  <c r="F794" i="22"/>
  <c r="F793" i="22"/>
  <c r="F792" i="22"/>
  <c r="F791" i="22"/>
  <c r="F790" i="22"/>
  <c r="F789" i="22"/>
  <c r="F788" i="22"/>
  <c r="F787" i="22"/>
  <c r="F786" i="22"/>
  <c r="F785" i="22"/>
  <c r="F784" i="22"/>
  <c r="F783" i="22"/>
  <c r="F782" i="22"/>
  <c r="F781" i="22"/>
  <c r="F780" i="22"/>
  <c r="F779" i="22"/>
  <c r="F778" i="22"/>
  <c r="F777" i="22"/>
  <c r="F776" i="22"/>
  <c r="F775" i="22"/>
  <c r="F774" i="22"/>
  <c r="F773" i="22"/>
  <c r="F772" i="22"/>
  <c r="F771" i="22"/>
  <c r="F770" i="22"/>
  <c r="F769" i="22"/>
  <c r="F768" i="22"/>
  <c r="F767" i="22"/>
  <c r="F766" i="22"/>
  <c r="F765" i="22"/>
  <c r="F764" i="22"/>
  <c r="F763" i="22"/>
  <c r="F762" i="22"/>
  <c r="F761" i="22"/>
  <c r="F760" i="22"/>
  <c r="F759" i="22"/>
  <c r="F758" i="22"/>
  <c r="F757" i="22"/>
  <c r="F756" i="22"/>
  <c r="F755" i="22"/>
  <c r="F754" i="22"/>
  <c r="F753" i="22"/>
  <c r="F752" i="22"/>
  <c r="F751" i="22"/>
  <c r="F750" i="22"/>
  <c r="F749" i="22"/>
  <c r="F748" i="22"/>
  <c r="F747" i="22"/>
  <c r="F746" i="22"/>
  <c r="F745" i="22"/>
  <c r="F744" i="22"/>
  <c r="F743" i="22"/>
  <c r="F742" i="22"/>
  <c r="F741" i="22"/>
  <c r="F740" i="22"/>
  <c r="F739" i="22"/>
  <c r="F738" i="22"/>
  <c r="F737" i="22"/>
  <c r="F736" i="22"/>
  <c r="F735" i="22"/>
  <c r="F734" i="22"/>
  <c r="F733" i="22"/>
  <c r="F732" i="22"/>
  <c r="F731" i="22"/>
  <c r="F730" i="22"/>
  <c r="F729" i="22"/>
  <c r="F728" i="22"/>
  <c r="F727" i="22"/>
  <c r="F726" i="22"/>
  <c r="F725" i="22"/>
  <c r="F724" i="22"/>
  <c r="F723" i="22"/>
  <c r="F722" i="22"/>
  <c r="F721" i="22"/>
  <c r="F720" i="22"/>
  <c r="F719" i="22"/>
  <c r="F718" i="22"/>
  <c r="F717" i="22"/>
  <c r="F716" i="22"/>
  <c r="F715" i="22"/>
  <c r="F714" i="22"/>
  <c r="F713" i="22"/>
  <c r="F712" i="22"/>
  <c r="AH190" i="10" l="1"/>
  <c r="AH189" i="10"/>
  <c r="AH188" i="10"/>
  <c r="AH187" i="10"/>
  <c r="AH186" i="10"/>
  <c r="AH185" i="10"/>
  <c r="AH184" i="10"/>
  <c r="AH183" i="10"/>
  <c r="AH182" i="10"/>
  <c r="AH181" i="10"/>
  <c r="AH180" i="10"/>
  <c r="AH179" i="10"/>
  <c r="AH178" i="10"/>
  <c r="AH177" i="10"/>
  <c r="AH176" i="10"/>
  <c r="AH175" i="10"/>
  <c r="AH174" i="10"/>
  <c r="AH173" i="10"/>
  <c r="AH172" i="10"/>
  <c r="AH171" i="10"/>
  <c r="AH170" i="10"/>
  <c r="AH169" i="10"/>
  <c r="AH168" i="10"/>
  <c r="AH167" i="10"/>
  <c r="AH166" i="10"/>
  <c r="AH165" i="10"/>
  <c r="AH164" i="10"/>
  <c r="AH163" i="10"/>
  <c r="AH162" i="10"/>
  <c r="AH161" i="10"/>
  <c r="AH160" i="10"/>
  <c r="AH159" i="10"/>
  <c r="AH158" i="10"/>
  <c r="AH157" i="10"/>
  <c r="AH156" i="10"/>
  <c r="AH155" i="10"/>
  <c r="AH154" i="10"/>
  <c r="AH153" i="10"/>
  <c r="AH152" i="10"/>
  <c r="AH151" i="10"/>
  <c r="AH150" i="10"/>
  <c r="AH149" i="10"/>
  <c r="AH148" i="10"/>
  <c r="AH147" i="10"/>
  <c r="AH146" i="10"/>
  <c r="AH145" i="10"/>
  <c r="AH144" i="10"/>
  <c r="AH143" i="10"/>
  <c r="AH142" i="10"/>
  <c r="AH141" i="10"/>
  <c r="AH140" i="10"/>
  <c r="AH139" i="10"/>
  <c r="AH138" i="10"/>
  <c r="AH137" i="10"/>
  <c r="AH136" i="10"/>
  <c r="AH135" i="10"/>
  <c r="AH134" i="10"/>
  <c r="AH133" i="10"/>
  <c r="AH132" i="10"/>
  <c r="AH131" i="10"/>
  <c r="AH130" i="10"/>
  <c r="AH129" i="10"/>
  <c r="AH128" i="10"/>
  <c r="AH127" i="10"/>
  <c r="AH126" i="10"/>
  <c r="AH125" i="10"/>
  <c r="AH124" i="10"/>
  <c r="AH123" i="10"/>
  <c r="AH122" i="10"/>
  <c r="AH121" i="10"/>
  <c r="AH120" i="10"/>
  <c r="AH119" i="10"/>
  <c r="AH118" i="10"/>
  <c r="AH117" i="10"/>
  <c r="AH116" i="10"/>
  <c r="AH115" i="10"/>
  <c r="AH114" i="10"/>
  <c r="AH113" i="10"/>
  <c r="AH112" i="10"/>
  <c r="AH111" i="10"/>
  <c r="AH110" i="10"/>
  <c r="AH109" i="10"/>
  <c r="AH108" i="10"/>
  <c r="AH107" i="10"/>
  <c r="AH106" i="10"/>
  <c r="AH105" i="10"/>
  <c r="AH104" i="10"/>
  <c r="AH103" i="10"/>
  <c r="AH102" i="10"/>
  <c r="AH101" i="10"/>
  <c r="AH100" i="10"/>
  <c r="AH99" i="10"/>
  <c r="AH98" i="10"/>
  <c r="AH97" i="10"/>
  <c r="AH96" i="10"/>
  <c r="AH95" i="10"/>
  <c r="AH94" i="10"/>
  <c r="AH93" i="10"/>
  <c r="AH92" i="10"/>
  <c r="AH91" i="10"/>
  <c r="AH90" i="10"/>
  <c r="AH89" i="10"/>
  <c r="AH88" i="10"/>
  <c r="AH87" i="10"/>
  <c r="AH86" i="10"/>
  <c r="AH85" i="10"/>
  <c r="AH84" i="10"/>
  <c r="AH83" i="10"/>
  <c r="AH82" i="10"/>
  <c r="AH81" i="10"/>
  <c r="AH80" i="10"/>
  <c r="AH79" i="10"/>
  <c r="AH78" i="10"/>
  <c r="AH77" i="10"/>
  <c r="AH76" i="10"/>
  <c r="AH75" i="10"/>
  <c r="AH74" i="10"/>
  <c r="AH73" i="10"/>
  <c r="AH72" i="10"/>
  <c r="AH71" i="10"/>
  <c r="AH70" i="10"/>
  <c r="AH69" i="10"/>
  <c r="AH68" i="10"/>
  <c r="AH67" i="10"/>
  <c r="AH66" i="10"/>
  <c r="AH65" i="10"/>
  <c r="AH64" i="10"/>
  <c r="AH63" i="10"/>
  <c r="AH62" i="10"/>
  <c r="AH61" i="10"/>
  <c r="AH60" i="10"/>
  <c r="AH59" i="10"/>
  <c r="AH58" i="10"/>
  <c r="AH57" i="10"/>
  <c r="AH56" i="10"/>
  <c r="AH55" i="10"/>
  <c r="AH54" i="10"/>
  <c r="AH53" i="10"/>
  <c r="AH52" i="10"/>
  <c r="AH51" i="10"/>
  <c r="AH50" i="10"/>
  <c r="AH49" i="10"/>
  <c r="AH48" i="10"/>
  <c r="AH47" i="10"/>
  <c r="AH46" i="10"/>
  <c r="AH45" i="10"/>
  <c r="AH44" i="10"/>
  <c r="AH43" i="10"/>
  <c r="AH42" i="10"/>
  <c r="AB1247" i="10"/>
  <c r="AB1246" i="10"/>
  <c r="AB1245" i="10"/>
  <c r="AB1244" i="10"/>
  <c r="AB1243" i="10"/>
  <c r="AB1242" i="10"/>
  <c r="AB1241" i="10"/>
  <c r="AB1240" i="10"/>
  <c r="AB1239" i="10"/>
  <c r="AB1238" i="10"/>
  <c r="AB1237" i="10"/>
  <c r="AB1236" i="10"/>
  <c r="AB1235" i="10"/>
  <c r="AB1234" i="10"/>
  <c r="AB1233" i="10"/>
  <c r="AB1232" i="10"/>
  <c r="AB1231" i="10"/>
  <c r="AB1230" i="10"/>
  <c r="AB1229" i="10"/>
  <c r="AB1228" i="10"/>
  <c r="AB1227" i="10"/>
  <c r="AB1226" i="10"/>
  <c r="AB1225" i="10"/>
  <c r="AB1224" i="10"/>
  <c r="AB1223" i="10"/>
  <c r="AB1222" i="10"/>
  <c r="AB1221" i="10"/>
  <c r="AB1220" i="10"/>
  <c r="AB1219" i="10"/>
  <c r="AB1218" i="10"/>
  <c r="AB1217" i="10"/>
  <c r="AB1216" i="10"/>
  <c r="AB1215" i="10"/>
  <c r="AB1214" i="10"/>
  <c r="AB1213" i="10"/>
  <c r="AB1212" i="10"/>
  <c r="AB1211" i="10"/>
  <c r="AB1210" i="10"/>
  <c r="AB1209" i="10"/>
  <c r="AB1208" i="10"/>
  <c r="AB1207" i="10"/>
  <c r="AB1206" i="10"/>
  <c r="AB1205" i="10"/>
  <c r="AB1204" i="10"/>
  <c r="AB1203" i="10"/>
  <c r="AB1202" i="10"/>
  <c r="AB1201" i="10"/>
  <c r="AB1200" i="10"/>
  <c r="AB1199" i="10"/>
  <c r="AB1198" i="10"/>
  <c r="AB1197" i="10"/>
  <c r="AB1196" i="10"/>
  <c r="AB1195" i="10"/>
  <c r="AB1194" i="10"/>
  <c r="AB1193" i="10"/>
  <c r="AB1192" i="10"/>
  <c r="AB1191" i="10"/>
  <c r="AB1190" i="10"/>
  <c r="AB1189" i="10"/>
  <c r="AB1188" i="10"/>
  <c r="AB1187" i="10"/>
  <c r="AB1186" i="10"/>
  <c r="AB1185" i="10"/>
  <c r="AB1184" i="10"/>
  <c r="AB1183" i="10"/>
  <c r="AB1182" i="10"/>
  <c r="AB1181" i="10"/>
  <c r="AB1180" i="10"/>
  <c r="AB1179" i="10"/>
  <c r="AB1178" i="10"/>
  <c r="AB1177" i="10"/>
  <c r="AB1176" i="10"/>
  <c r="AB1175" i="10"/>
  <c r="AB1174" i="10"/>
  <c r="AB1173" i="10"/>
  <c r="AB1172" i="10"/>
  <c r="AB1171" i="10"/>
  <c r="AB1170" i="10"/>
  <c r="AB1169" i="10"/>
  <c r="AB1168" i="10"/>
  <c r="AB1167" i="10"/>
  <c r="AB1166" i="10"/>
  <c r="AB1165" i="10"/>
  <c r="AB1164" i="10"/>
  <c r="AB1163" i="10"/>
  <c r="AB1162" i="10"/>
  <c r="AB1161" i="10"/>
  <c r="AB1160" i="10"/>
  <c r="AB1159" i="10"/>
  <c r="AB1158" i="10"/>
  <c r="AB1157" i="10"/>
  <c r="AB1156" i="10"/>
  <c r="AB1155" i="10"/>
  <c r="AB1154" i="10"/>
  <c r="AB1153" i="10"/>
  <c r="AB1152" i="10"/>
  <c r="AB1151" i="10"/>
  <c r="AB1150" i="10"/>
  <c r="AB1149" i="10"/>
  <c r="AB1148" i="10"/>
  <c r="AB1147" i="10"/>
  <c r="AB1146" i="10"/>
  <c r="AB1145" i="10"/>
  <c r="AB1144" i="10"/>
  <c r="AB1143" i="10"/>
  <c r="AB1142" i="10"/>
  <c r="AB1141" i="10"/>
  <c r="AB1140" i="10"/>
  <c r="AB1139" i="10"/>
  <c r="AB1138" i="10"/>
  <c r="AB1137" i="10"/>
  <c r="AB1136" i="10"/>
  <c r="AB1135" i="10"/>
  <c r="AB1134" i="10"/>
  <c r="AB1133" i="10"/>
  <c r="AB1132" i="10"/>
  <c r="AB1131" i="10"/>
  <c r="AB1130" i="10"/>
  <c r="AB1129" i="10"/>
  <c r="AB1128" i="10"/>
  <c r="AB1127" i="10"/>
  <c r="AB1126" i="10"/>
  <c r="AB1125" i="10"/>
  <c r="AB1124" i="10"/>
  <c r="AB1123" i="10"/>
  <c r="AB1122" i="10"/>
  <c r="AB1121" i="10"/>
  <c r="AB1120" i="10"/>
  <c r="AB1119" i="10"/>
  <c r="AB1118" i="10"/>
  <c r="AB1117" i="10"/>
  <c r="AB1116" i="10"/>
  <c r="AB1115" i="10"/>
  <c r="AB1114" i="10"/>
  <c r="AB1113" i="10"/>
  <c r="AB1112" i="10"/>
  <c r="AB1111" i="10"/>
  <c r="AB1110" i="10"/>
  <c r="AB1109" i="10"/>
  <c r="AB1108" i="10"/>
  <c r="AB1107" i="10"/>
  <c r="AB1106" i="10"/>
  <c r="AB1105" i="10"/>
  <c r="AB1104" i="10"/>
  <c r="AB1103" i="10"/>
  <c r="AB1102" i="10"/>
  <c r="AB1101" i="10"/>
  <c r="AB1100" i="10"/>
  <c r="AB1099" i="10"/>
  <c r="AB1098" i="10"/>
  <c r="AB1097" i="10"/>
  <c r="AB1096" i="10"/>
  <c r="AB1095" i="10"/>
  <c r="AB1094" i="10"/>
  <c r="AB1093" i="10"/>
  <c r="AB1092" i="10"/>
  <c r="AB1091" i="10"/>
  <c r="AB1090" i="10"/>
  <c r="AB1089" i="10"/>
  <c r="AB1088" i="10"/>
  <c r="AB1087" i="10"/>
  <c r="AB1086" i="10"/>
  <c r="AB1085" i="10"/>
  <c r="AB1084" i="10"/>
  <c r="AB1083" i="10"/>
  <c r="AB1082" i="10"/>
  <c r="AB1081" i="10"/>
  <c r="AB1080" i="10"/>
  <c r="AB1079" i="10"/>
  <c r="AB1078" i="10"/>
  <c r="AB1077" i="10"/>
  <c r="AB1076" i="10"/>
  <c r="AB1075" i="10"/>
  <c r="AB1074" i="10"/>
  <c r="AB1073" i="10"/>
  <c r="AB1072" i="10"/>
  <c r="AB1071" i="10"/>
  <c r="AB1070" i="10"/>
  <c r="AB1069" i="10"/>
  <c r="AB1068" i="10"/>
  <c r="AB1067" i="10"/>
  <c r="AB1066" i="10"/>
  <c r="AB1065" i="10"/>
  <c r="AB1064" i="10"/>
  <c r="AB1063" i="10"/>
  <c r="AB1062" i="10"/>
  <c r="AB1061" i="10"/>
  <c r="AB1060" i="10"/>
  <c r="AB1059" i="10"/>
  <c r="AB1058" i="10"/>
  <c r="AB1057" i="10"/>
  <c r="AB1056" i="10"/>
  <c r="AB1055" i="10"/>
  <c r="AB1054" i="10"/>
  <c r="AB1053" i="10"/>
  <c r="AB1052" i="10"/>
  <c r="AB1051" i="10"/>
  <c r="AB1050" i="10"/>
  <c r="AB1049" i="10"/>
  <c r="AB1048" i="10"/>
  <c r="AB1047" i="10"/>
  <c r="AB1046" i="10"/>
  <c r="AB1045" i="10"/>
  <c r="AB1044" i="10"/>
  <c r="AB1043" i="10"/>
  <c r="AB1042" i="10"/>
  <c r="AB1041" i="10"/>
  <c r="AB1040" i="10"/>
  <c r="AB1039" i="10"/>
  <c r="AB1038" i="10"/>
  <c r="AB1037" i="10"/>
  <c r="AB1036" i="10"/>
  <c r="AB1035" i="10"/>
  <c r="AB1034" i="10"/>
  <c r="AB1033" i="10"/>
  <c r="AB1032" i="10"/>
  <c r="AB1031" i="10"/>
  <c r="AB1030" i="10"/>
  <c r="AB1029" i="10"/>
  <c r="AB1028" i="10"/>
  <c r="AB1027" i="10"/>
  <c r="AB1026" i="10"/>
  <c r="AB1025" i="10"/>
  <c r="AB1024" i="10"/>
  <c r="AB1023" i="10"/>
  <c r="AB1022" i="10"/>
  <c r="AB1021" i="10"/>
  <c r="AB1020" i="10"/>
  <c r="AB1019" i="10"/>
  <c r="AB1018" i="10"/>
  <c r="AB1017" i="10"/>
  <c r="AB1016" i="10"/>
  <c r="AB1015" i="10"/>
  <c r="AB1014" i="10"/>
  <c r="AB1013" i="10"/>
  <c r="AB1012" i="10"/>
  <c r="AB1011" i="10"/>
  <c r="AB1010" i="10"/>
  <c r="AB1009" i="10"/>
  <c r="AB1008" i="10"/>
  <c r="AB1007" i="10"/>
  <c r="AB1006" i="10"/>
  <c r="AB1005" i="10"/>
  <c r="AB1004" i="10"/>
  <c r="AB1003" i="10"/>
  <c r="AB1002" i="10"/>
  <c r="AB1001" i="10"/>
  <c r="AB1000" i="10"/>
  <c r="AB999" i="10"/>
  <c r="AB998" i="10"/>
  <c r="AB997" i="10"/>
  <c r="AB996" i="10"/>
  <c r="AB995" i="10"/>
  <c r="AB994" i="10"/>
  <c r="AB993" i="10"/>
  <c r="AB992" i="10"/>
  <c r="AB991" i="10"/>
  <c r="AB990" i="10"/>
  <c r="AB989" i="10"/>
  <c r="AB988" i="10"/>
  <c r="AB987" i="10"/>
  <c r="AB986" i="10"/>
  <c r="AB985" i="10"/>
  <c r="AB984" i="10"/>
  <c r="AB983" i="10"/>
  <c r="AB982" i="10"/>
  <c r="AB981" i="10"/>
  <c r="AB980" i="10"/>
  <c r="AB979" i="10"/>
  <c r="AB978" i="10"/>
  <c r="AB977" i="10"/>
  <c r="AB976" i="10"/>
  <c r="AB975" i="10"/>
  <c r="AB974" i="10"/>
  <c r="AB973" i="10"/>
  <c r="AB972" i="10"/>
  <c r="AB971" i="10"/>
  <c r="AB970" i="10"/>
  <c r="AB969" i="10"/>
  <c r="AB968" i="10"/>
  <c r="AB967" i="10"/>
  <c r="AB966" i="10"/>
  <c r="AB965" i="10"/>
  <c r="AB964" i="10"/>
  <c r="AB963" i="10"/>
  <c r="AB962" i="10"/>
  <c r="AB961" i="10"/>
  <c r="AB960" i="10"/>
  <c r="AB959" i="10"/>
  <c r="AB958" i="10"/>
  <c r="AB957" i="10"/>
  <c r="AB956" i="10"/>
  <c r="AB955" i="10"/>
  <c r="AB954" i="10"/>
  <c r="AB953" i="10"/>
  <c r="AB952" i="10"/>
  <c r="AB951" i="10"/>
  <c r="AB950" i="10"/>
  <c r="AB949" i="10"/>
  <c r="AB948" i="10"/>
  <c r="AB947" i="10"/>
  <c r="AB946" i="10"/>
  <c r="AB945" i="10"/>
  <c r="AB944" i="10"/>
  <c r="AB943" i="10"/>
  <c r="AB942" i="10"/>
  <c r="AB941" i="10"/>
  <c r="AB940" i="10"/>
  <c r="AB939" i="10"/>
  <c r="AB938" i="10"/>
  <c r="AB937" i="10"/>
  <c r="AB936" i="10"/>
  <c r="AB935" i="10"/>
  <c r="AB934" i="10"/>
  <c r="AB933" i="10"/>
  <c r="AB932" i="10"/>
  <c r="AB931" i="10"/>
  <c r="AB930" i="10"/>
  <c r="AB929" i="10"/>
  <c r="AB928" i="10"/>
  <c r="AB927" i="10"/>
  <c r="AB926" i="10"/>
  <c r="AB925" i="10"/>
  <c r="AB924" i="10"/>
  <c r="AB923" i="10"/>
  <c r="AB922" i="10"/>
  <c r="AB921" i="10"/>
  <c r="AB920" i="10"/>
  <c r="AB919" i="10"/>
  <c r="AB918" i="10"/>
  <c r="AB917" i="10"/>
  <c r="AB916" i="10"/>
  <c r="AB915" i="10"/>
  <c r="AB914" i="10"/>
  <c r="AB913" i="10"/>
  <c r="AB912" i="10"/>
  <c r="AB911" i="10"/>
  <c r="AB910" i="10"/>
  <c r="AB909" i="10"/>
  <c r="AB908" i="10"/>
  <c r="AB907" i="10"/>
  <c r="AB906" i="10"/>
  <c r="AB905" i="10"/>
  <c r="AB904" i="10"/>
  <c r="AB903" i="10"/>
  <c r="AB902" i="10"/>
  <c r="AB901" i="10"/>
  <c r="AB900" i="10"/>
  <c r="AB899" i="10"/>
  <c r="AB898" i="10"/>
  <c r="AB897" i="10"/>
  <c r="AB896" i="10"/>
  <c r="AB895" i="10"/>
  <c r="AB894" i="10"/>
  <c r="AB893" i="10"/>
  <c r="AB892" i="10"/>
  <c r="AB891" i="10"/>
  <c r="AB890" i="10"/>
  <c r="AB889" i="10"/>
  <c r="AB888" i="10"/>
  <c r="AB887" i="10"/>
  <c r="AB886" i="10"/>
  <c r="AB885" i="10"/>
  <c r="AB884" i="10"/>
  <c r="AB883" i="10"/>
  <c r="AB882" i="10"/>
  <c r="AB881" i="10"/>
  <c r="AB880" i="10"/>
  <c r="AB879" i="10"/>
  <c r="AB878" i="10"/>
  <c r="AB877" i="10"/>
  <c r="AB876" i="10"/>
  <c r="AB875" i="10"/>
  <c r="AB874" i="10"/>
  <c r="AB873" i="10"/>
  <c r="AB872" i="10"/>
  <c r="AB871" i="10"/>
  <c r="AB870" i="10"/>
  <c r="AB869" i="10"/>
  <c r="AB868" i="10"/>
  <c r="AB867" i="10"/>
  <c r="AB866" i="10"/>
  <c r="AB865" i="10"/>
  <c r="AB864" i="10"/>
  <c r="AB863" i="10"/>
  <c r="AB862" i="10"/>
  <c r="AB861" i="10"/>
  <c r="AB589" i="10"/>
  <c r="AB588" i="10"/>
  <c r="AB587" i="10"/>
  <c r="AB586" i="10"/>
  <c r="AB585" i="10"/>
  <c r="AB584" i="10"/>
  <c r="AB583" i="10"/>
  <c r="AB582" i="10"/>
  <c r="AB581" i="10"/>
  <c r="AB580" i="10"/>
  <c r="AB579" i="10"/>
  <c r="AB578" i="10"/>
  <c r="AB577" i="10"/>
  <c r="AB576" i="10"/>
  <c r="AB575" i="10"/>
  <c r="AB574" i="10"/>
  <c r="AB573" i="10"/>
  <c r="AB572" i="10"/>
  <c r="AB571" i="10"/>
  <c r="AB570" i="10"/>
  <c r="AB569" i="10"/>
  <c r="AB568" i="10"/>
  <c r="AB567" i="10"/>
  <c r="AB566" i="10"/>
  <c r="AB565" i="10"/>
  <c r="AB564" i="10"/>
  <c r="AB563" i="10"/>
  <c r="AB562" i="10"/>
  <c r="AB561" i="10"/>
  <c r="AB560" i="10"/>
  <c r="AB559" i="10"/>
  <c r="AB558" i="10"/>
  <c r="AB557" i="10"/>
  <c r="AB556" i="10"/>
  <c r="AB555" i="10"/>
  <c r="AB554" i="10"/>
  <c r="AB553" i="10"/>
  <c r="AB552" i="10"/>
  <c r="AB551" i="10"/>
  <c r="AB550" i="10"/>
  <c r="AB549" i="10"/>
  <c r="AB548" i="10"/>
  <c r="AB547" i="10"/>
  <c r="AB546" i="10"/>
  <c r="AB545" i="10"/>
  <c r="AB544" i="10"/>
  <c r="AB543" i="10"/>
  <c r="AB542" i="10"/>
  <c r="AB541" i="10"/>
  <c r="AB540" i="10"/>
  <c r="AB539" i="10"/>
  <c r="AB538" i="10"/>
  <c r="AB537" i="10"/>
  <c r="AB536" i="10"/>
  <c r="AB535" i="10"/>
  <c r="AB534" i="10"/>
  <c r="AB533" i="10"/>
  <c r="AB532" i="10"/>
  <c r="AB531" i="10"/>
  <c r="AB530" i="10"/>
  <c r="AB529" i="10"/>
  <c r="AB528" i="10"/>
  <c r="AB527" i="10"/>
  <c r="AB526" i="10"/>
  <c r="AB525" i="10"/>
  <c r="AB524" i="10"/>
  <c r="AB523" i="10"/>
  <c r="AB522" i="10"/>
  <c r="AB521" i="10"/>
  <c r="AB520" i="10"/>
  <c r="AB519" i="10"/>
  <c r="AB518" i="10"/>
  <c r="AB517" i="10"/>
  <c r="AB516" i="10"/>
  <c r="AB515" i="10"/>
  <c r="AB514" i="10"/>
  <c r="AB513" i="10"/>
  <c r="AB512" i="10"/>
  <c r="AB511" i="10"/>
  <c r="AB510" i="10"/>
  <c r="AB509" i="10"/>
  <c r="AB508" i="10"/>
  <c r="AB507" i="10"/>
  <c r="AB506" i="10"/>
  <c r="AB505" i="10"/>
  <c r="AB504" i="10"/>
  <c r="AB503" i="10"/>
  <c r="AB502" i="10"/>
  <c r="AB501" i="10"/>
  <c r="AB500" i="10"/>
  <c r="AB499" i="10"/>
  <c r="AB498" i="10"/>
  <c r="AB497" i="10"/>
  <c r="AB496" i="10"/>
  <c r="AB495" i="10"/>
  <c r="AB494" i="10"/>
  <c r="AB493" i="10"/>
  <c r="AB492" i="10"/>
  <c r="AB491" i="10"/>
  <c r="AB490" i="10"/>
  <c r="AB489" i="10"/>
  <c r="AB488" i="10"/>
  <c r="AB487" i="10"/>
  <c r="AB486" i="10"/>
  <c r="AB485" i="10"/>
  <c r="AB484" i="10"/>
  <c r="AB483" i="10"/>
  <c r="AB482" i="10"/>
  <c r="AB481" i="10"/>
  <c r="AB480" i="10"/>
  <c r="AB479" i="10"/>
  <c r="AB478" i="10"/>
  <c r="AB477" i="10"/>
  <c r="AB476" i="10"/>
  <c r="AB475" i="10"/>
  <c r="AB474" i="10"/>
  <c r="AB473" i="10"/>
  <c r="AB472" i="10"/>
  <c r="AB471" i="10"/>
  <c r="AB470" i="10"/>
  <c r="AB469" i="10"/>
  <c r="AB468" i="10"/>
  <c r="AB467" i="10"/>
  <c r="AB466" i="10"/>
  <c r="AB465" i="10"/>
  <c r="AB464" i="10"/>
  <c r="AB463" i="10"/>
  <c r="AB462" i="10"/>
  <c r="AB461" i="10"/>
  <c r="AB460" i="10"/>
  <c r="AB459" i="10"/>
  <c r="AB458" i="10"/>
  <c r="AB457" i="10"/>
  <c r="AB456" i="10"/>
  <c r="AB455" i="10"/>
  <c r="AB454" i="10"/>
  <c r="AB453" i="10"/>
  <c r="AB452" i="10"/>
  <c r="AB451" i="10"/>
  <c r="AB450" i="10"/>
  <c r="AB449" i="10"/>
  <c r="AB448" i="10"/>
  <c r="AB447" i="10"/>
  <c r="AB446" i="10"/>
  <c r="AB445" i="10"/>
  <c r="AB444" i="10"/>
  <c r="AB443" i="10"/>
  <c r="AB442" i="10"/>
  <c r="AB441" i="10"/>
  <c r="AB440" i="10"/>
  <c r="AB439" i="10"/>
  <c r="AB438" i="10"/>
  <c r="AB437" i="10"/>
  <c r="AB436" i="10"/>
  <c r="AB435" i="10"/>
  <c r="AB434" i="10"/>
  <c r="AB433" i="10"/>
  <c r="AB432" i="10"/>
  <c r="AB431" i="10"/>
  <c r="AB430" i="10"/>
  <c r="AB429" i="10"/>
  <c r="AB428" i="10"/>
  <c r="AB427" i="10"/>
  <c r="AB426" i="10"/>
  <c r="AB425" i="10"/>
  <c r="AB424" i="10"/>
  <c r="AB423" i="10"/>
  <c r="AB422" i="10"/>
  <c r="AB421" i="10"/>
  <c r="AB420" i="10"/>
  <c r="AB419" i="10"/>
  <c r="AB418" i="10"/>
  <c r="AB417" i="10"/>
  <c r="AB416" i="10"/>
  <c r="AB415" i="10"/>
  <c r="AB414" i="10"/>
  <c r="AB413" i="10"/>
  <c r="AB412" i="10"/>
  <c r="AB411" i="10"/>
  <c r="AB410" i="10"/>
  <c r="AB409" i="10"/>
  <c r="AB408" i="10"/>
  <c r="AB407" i="10"/>
  <c r="AB406" i="10"/>
  <c r="AB405" i="10"/>
  <c r="AB404" i="10"/>
  <c r="AB403" i="10"/>
  <c r="AB402" i="10"/>
  <c r="AB401" i="10"/>
  <c r="AB400" i="10"/>
  <c r="AB399" i="10"/>
  <c r="AB398" i="10"/>
  <c r="AB397" i="10"/>
  <c r="AB396" i="10"/>
  <c r="AB395" i="10"/>
  <c r="AB394" i="10"/>
  <c r="AB393" i="10"/>
  <c r="AB392" i="10"/>
  <c r="AB391" i="10"/>
  <c r="AB390" i="10"/>
  <c r="AB389" i="10"/>
  <c r="AB388" i="10"/>
  <c r="AB387" i="10"/>
  <c r="AB386" i="10"/>
  <c r="AB385" i="10"/>
  <c r="AB384" i="10"/>
  <c r="AB383" i="10"/>
  <c r="AB382" i="10"/>
  <c r="AB381" i="10"/>
  <c r="AB380" i="10"/>
  <c r="AB379" i="10"/>
  <c r="AB378" i="10"/>
  <c r="AB377" i="10"/>
  <c r="AB376" i="10"/>
  <c r="AB375" i="10"/>
  <c r="AB374" i="10"/>
  <c r="AB373" i="10"/>
  <c r="AB372" i="10"/>
  <c r="AB371" i="10"/>
  <c r="AB370" i="10"/>
  <c r="AB369" i="10"/>
  <c r="AB368" i="10"/>
  <c r="AB367" i="10"/>
  <c r="AB366" i="10"/>
  <c r="AB365" i="10"/>
  <c r="AB364" i="10"/>
  <c r="AB363" i="10"/>
  <c r="AB362" i="10"/>
  <c r="AB361" i="10"/>
  <c r="AB360" i="10"/>
  <c r="AB359" i="10"/>
  <c r="AB358" i="10"/>
  <c r="AB357" i="10"/>
  <c r="AB356" i="10"/>
  <c r="AB355" i="10"/>
  <c r="AB354" i="10"/>
  <c r="AB353" i="10"/>
  <c r="AB352" i="10"/>
  <c r="AB351" i="10"/>
  <c r="AB350" i="10"/>
  <c r="AB349" i="10"/>
  <c r="AB348" i="10"/>
  <c r="AB347" i="10"/>
  <c r="AB346" i="10"/>
  <c r="AB345" i="10"/>
  <c r="AB344" i="10"/>
  <c r="AB343" i="10"/>
  <c r="AB342" i="10"/>
  <c r="AB341" i="10"/>
  <c r="AB340" i="10"/>
  <c r="AB339" i="10"/>
  <c r="AB338" i="10"/>
  <c r="AB337" i="10"/>
  <c r="AB336" i="10"/>
  <c r="AB335" i="10"/>
  <c r="AB334" i="10"/>
  <c r="AB333" i="10"/>
  <c r="AB332" i="10"/>
  <c r="AB331" i="10"/>
  <c r="AB330" i="10"/>
  <c r="AB329" i="10"/>
  <c r="AB328" i="10"/>
  <c r="AB327" i="10"/>
  <c r="AB326" i="10"/>
  <c r="AB325" i="10"/>
  <c r="AB324" i="10"/>
  <c r="AB323" i="10"/>
  <c r="AB322" i="10"/>
  <c r="AB321" i="10"/>
  <c r="AB320" i="10"/>
  <c r="AB319" i="10"/>
  <c r="AB318" i="10"/>
  <c r="AB317" i="10"/>
  <c r="AB316" i="10"/>
  <c r="AB315" i="10"/>
  <c r="AB314" i="10"/>
  <c r="AB313" i="10"/>
  <c r="AB312" i="10"/>
  <c r="AB311" i="10"/>
  <c r="AB310" i="10"/>
  <c r="AB309" i="10"/>
  <c r="AB308" i="10"/>
  <c r="AB307" i="10"/>
  <c r="AB306" i="10"/>
  <c r="AB305" i="10"/>
  <c r="AB304" i="10"/>
  <c r="AB303" i="10"/>
  <c r="AB302" i="10"/>
  <c r="AB301" i="10"/>
  <c r="AB300" i="10"/>
  <c r="AB299" i="10"/>
  <c r="AB298" i="10"/>
  <c r="AB297" i="10"/>
  <c r="AB296" i="10"/>
  <c r="AB295" i="10"/>
  <c r="AB294" i="10"/>
  <c r="AB293" i="10"/>
  <c r="AB292" i="10"/>
  <c r="AB291" i="10"/>
  <c r="AB290" i="10"/>
  <c r="AB289" i="10"/>
  <c r="AB288" i="10"/>
  <c r="AB287" i="10"/>
  <c r="AB286" i="10"/>
  <c r="AB285" i="10"/>
  <c r="AB284" i="10"/>
  <c r="AB283" i="10"/>
  <c r="AB282" i="10"/>
  <c r="AB281" i="10"/>
  <c r="AB280" i="10"/>
  <c r="AB279" i="10"/>
  <c r="AB278" i="10"/>
  <c r="AB277" i="10"/>
  <c r="AB276" i="10"/>
  <c r="AB275" i="10"/>
  <c r="AB274" i="10"/>
  <c r="AB273" i="10"/>
  <c r="AB272" i="10"/>
  <c r="AB271" i="10"/>
  <c r="AB270" i="10"/>
  <c r="AB269" i="10"/>
  <c r="AB268" i="10"/>
  <c r="AB267" i="10"/>
  <c r="AB266" i="10"/>
  <c r="AB265" i="10"/>
  <c r="AB264" i="10"/>
  <c r="AB263" i="10"/>
  <c r="AB262" i="10"/>
  <c r="AB261" i="10"/>
  <c r="AB260" i="10"/>
  <c r="AB259" i="10"/>
  <c r="AB258" i="10"/>
  <c r="AB257" i="10"/>
  <c r="AB256" i="10"/>
  <c r="AB255" i="10"/>
  <c r="AB254" i="10"/>
  <c r="AB253" i="10"/>
  <c r="AB252" i="10"/>
  <c r="AB251" i="10"/>
  <c r="AB250" i="10"/>
  <c r="AB249" i="10"/>
  <c r="AB248" i="10"/>
  <c r="AB247" i="10"/>
  <c r="AB246" i="10"/>
  <c r="AB245" i="10"/>
  <c r="AB244" i="10"/>
  <c r="AB243" i="10"/>
  <c r="AB242" i="10"/>
  <c r="AB241" i="10"/>
  <c r="AB240" i="10"/>
  <c r="AB239" i="10"/>
  <c r="AB238" i="10"/>
  <c r="AB237" i="10"/>
  <c r="AB236" i="10"/>
  <c r="AB235" i="10"/>
  <c r="AB234" i="10"/>
  <c r="AB233" i="10"/>
  <c r="AB232" i="10"/>
  <c r="AB231" i="10"/>
  <c r="AB230" i="10"/>
  <c r="AB229" i="10"/>
  <c r="AB228" i="10"/>
  <c r="AB227" i="10"/>
  <c r="AB226" i="10"/>
  <c r="AB225" i="10"/>
  <c r="AB224" i="10"/>
  <c r="AB223" i="10"/>
  <c r="AB222" i="10"/>
  <c r="AB221" i="10"/>
  <c r="AB220" i="10"/>
  <c r="AB219" i="10"/>
  <c r="AB218" i="10"/>
  <c r="AB217" i="10"/>
  <c r="AB216" i="10"/>
  <c r="AB215" i="10"/>
  <c r="AB214" i="10"/>
  <c r="AB213" i="10"/>
  <c r="AB212" i="10"/>
  <c r="AB211" i="10"/>
  <c r="AB210" i="10"/>
  <c r="AB209" i="10"/>
  <c r="AB208" i="10"/>
  <c r="AB207" i="10"/>
  <c r="AB206" i="10"/>
  <c r="AB205" i="10"/>
  <c r="AB204" i="10"/>
  <c r="AB203" i="10"/>
  <c r="AB202" i="10"/>
  <c r="AB201" i="10"/>
  <c r="AB200" i="10"/>
  <c r="AB199" i="10"/>
  <c r="AB198" i="10"/>
  <c r="AB197" i="10"/>
  <c r="AB196" i="10"/>
  <c r="AB195" i="10"/>
  <c r="AB194" i="10"/>
  <c r="AB193" i="10"/>
  <c r="AB192" i="10"/>
  <c r="AB191" i="10"/>
  <c r="AB190" i="10"/>
  <c r="AB189" i="10"/>
  <c r="AB188" i="10"/>
  <c r="AB187" i="10"/>
  <c r="AB186" i="10"/>
  <c r="AB185" i="10"/>
  <c r="AB184" i="10"/>
  <c r="AB183" i="10"/>
  <c r="AB182" i="10"/>
  <c r="AB181" i="10"/>
  <c r="AB180" i="10"/>
  <c r="AB179" i="10"/>
  <c r="AB178" i="10"/>
  <c r="AB177" i="10"/>
  <c r="AB176" i="10"/>
  <c r="AB175" i="10"/>
  <c r="AB174" i="10"/>
  <c r="AB173" i="10"/>
  <c r="AB172" i="10"/>
  <c r="AB171" i="10"/>
  <c r="AB170" i="10"/>
  <c r="AB169" i="10"/>
  <c r="AB168" i="10"/>
  <c r="AB167" i="10"/>
  <c r="AB166" i="10"/>
  <c r="AB165" i="10"/>
  <c r="AB164" i="10"/>
  <c r="AB163" i="10"/>
  <c r="AB162" i="10"/>
  <c r="AB161" i="10"/>
  <c r="AB160" i="10"/>
  <c r="AB159" i="10"/>
  <c r="AB158" i="10"/>
  <c r="AB157" i="10"/>
  <c r="AB156" i="10"/>
  <c r="AB155" i="10"/>
  <c r="AB154" i="10"/>
  <c r="AB153" i="10"/>
  <c r="AB152" i="10"/>
  <c r="AB151" i="10"/>
  <c r="AB150" i="10"/>
  <c r="AB149" i="10"/>
  <c r="AB148" i="10"/>
  <c r="AB147" i="10"/>
  <c r="AB146" i="10"/>
  <c r="AB145" i="10"/>
  <c r="AB144" i="10"/>
  <c r="AB143" i="10"/>
  <c r="AB142" i="10"/>
  <c r="AB141" i="10"/>
  <c r="AB140" i="10"/>
  <c r="AB139" i="10"/>
  <c r="AB138" i="10"/>
  <c r="AB137" i="10"/>
  <c r="AB136" i="10"/>
  <c r="AB135" i="10"/>
  <c r="AB134" i="10"/>
  <c r="AB133" i="10"/>
  <c r="AB132" i="10"/>
  <c r="AB131" i="10"/>
  <c r="AB130" i="10"/>
  <c r="AB129" i="10"/>
  <c r="AB128" i="10"/>
  <c r="AB127" i="10"/>
  <c r="AB126" i="10"/>
  <c r="AB125" i="10"/>
  <c r="AB124" i="10"/>
  <c r="AB123" i="10"/>
  <c r="AB122" i="10"/>
  <c r="AB121" i="10"/>
  <c r="AB120" i="10"/>
  <c r="AB119" i="10"/>
  <c r="AB118" i="10"/>
  <c r="AB117" i="10"/>
  <c r="AB116" i="10"/>
  <c r="AB115" i="10"/>
  <c r="AB114" i="10"/>
  <c r="AB113" i="10"/>
  <c r="AB112" i="10"/>
  <c r="AB111" i="10"/>
  <c r="AB110" i="10"/>
  <c r="AB109" i="10"/>
  <c r="AB108" i="10"/>
  <c r="AB107" i="10"/>
  <c r="AB106" i="10"/>
  <c r="AB105" i="10"/>
  <c r="AB104" i="10"/>
  <c r="AB103" i="10"/>
  <c r="AB102" i="10"/>
  <c r="AB101" i="10"/>
  <c r="AB100" i="10"/>
  <c r="AB99" i="10"/>
  <c r="AB98" i="10"/>
  <c r="AB97" i="10"/>
  <c r="AB96" i="10"/>
  <c r="AB95" i="10"/>
  <c r="AB94" i="10"/>
  <c r="AB93" i="10"/>
  <c r="AB92" i="10"/>
  <c r="AB91" i="10"/>
  <c r="AB90" i="10"/>
  <c r="AB89" i="10"/>
  <c r="AB88" i="10"/>
  <c r="AB87" i="10"/>
  <c r="AB86" i="10"/>
  <c r="AB85" i="10"/>
  <c r="AB84" i="10"/>
  <c r="AB83" i="10"/>
  <c r="AB82" i="10"/>
  <c r="AB81" i="10"/>
  <c r="AB80" i="10"/>
  <c r="AB79" i="10"/>
  <c r="AB78" i="10"/>
  <c r="AB77" i="10"/>
  <c r="AB76" i="10"/>
  <c r="AB75" i="10"/>
  <c r="AB74" i="10"/>
  <c r="AB73" i="10"/>
  <c r="AB72" i="10"/>
  <c r="AB71" i="10"/>
  <c r="AB70" i="10"/>
  <c r="AB69" i="10"/>
  <c r="AB68" i="10"/>
  <c r="AB67" i="10"/>
  <c r="AB66" i="10"/>
  <c r="AB65" i="10"/>
  <c r="AB64" i="10"/>
  <c r="AB63" i="10"/>
  <c r="AB62" i="10"/>
  <c r="AB61" i="10"/>
  <c r="AB60" i="10"/>
  <c r="AB59" i="10"/>
  <c r="AB58" i="10"/>
  <c r="AB57" i="10"/>
  <c r="AB56" i="10"/>
  <c r="AB55" i="10"/>
  <c r="AB54" i="10"/>
  <c r="AB53" i="10"/>
  <c r="AB52" i="10"/>
  <c r="AB51" i="10"/>
  <c r="AB50" i="10"/>
  <c r="AB49" i="10"/>
  <c r="AB48" i="10"/>
  <c r="AB47" i="10"/>
  <c r="AB46" i="10"/>
  <c r="AB45" i="10"/>
  <c r="AB44" i="10"/>
  <c r="AB43" i="10"/>
  <c r="AB42" i="10"/>
  <c r="AB41" i="10"/>
  <c r="AB40" i="10"/>
  <c r="AB39" i="10"/>
  <c r="AB38" i="10"/>
  <c r="AB37" i="10"/>
  <c r="AB36" i="10"/>
  <c r="AB35" i="10"/>
  <c r="AB34" i="10"/>
  <c r="AB33" i="10"/>
  <c r="AB32" i="10"/>
  <c r="AB31" i="10"/>
  <c r="AB30" i="10"/>
  <c r="AB29" i="10"/>
  <c r="AB28" i="10"/>
  <c r="AB27" i="10"/>
  <c r="AB26" i="10"/>
  <c r="AB25" i="10"/>
  <c r="AB24" i="10"/>
  <c r="AB23" i="10"/>
  <c r="AB22" i="10"/>
  <c r="AB21" i="10"/>
  <c r="AB20" i="10"/>
  <c r="AB19" i="10"/>
  <c r="AB18" i="10"/>
  <c r="AB17" i="10"/>
  <c r="AB16" i="10"/>
  <c r="AB15" i="10"/>
  <c r="Z890" i="10"/>
  <c r="Z889" i="10"/>
  <c r="Z888" i="10"/>
  <c r="Z887" i="10"/>
  <c r="Z886" i="10"/>
  <c r="Z885" i="10"/>
  <c r="Z884" i="10"/>
  <c r="Z883" i="10"/>
  <c r="Z882" i="10"/>
  <c r="Z881" i="10"/>
  <c r="Z880" i="10"/>
  <c r="Z879" i="10"/>
  <c r="Z878" i="10"/>
  <c r="Z877" i="10"/>
  <c r="Z876" i="10"/>
  <c r="Z875" i="10"/>
  <c r="Z874" i="10"/>
  <c r="Z873" i="10"/>
  <c r="Z872" i="10"/>
  <c r="Z871" i="10"/>
  <c r="Z870" i="10"/>
  <c r="Z869" i="10"/>
  <c r="Z868" i="10"/>
  <c r="Z867" i="10"/>
  <c r="Z866" i="10"/>
  <c r="Z865" i="10"/>
  <c r="Z864" i="10"/>
  <c r="Z863" i="10"/>
  <c r="Z862" i="10"/>
  <c r="Z861" i="10"/>
  <c r="Z589" i="10"/>
  <c r="Z588" i="10"/>
  <c r="Z587" i="10"/>
  <c r="Z586" i="10"/>
  <c r="Z585" i="10"/>
  <c r="Z584" i="10"/>
  <c r="Z583" i="10"/>
  <c r="Z582" i="10"/>
  <c r="Z581" i="10"/>
  <c r="Z580" i="10"/>
  <c r="Z579" i="10"/>
  <c r="Z578" i="10"/>
  <c r="Z577" i="10"/>
  <c r="Z576" i="10"/>
  <c r="Z575" i="10"/>
  <c r="Z574" i="10"/>
  <c r="Z573" i="10"/>
  <c r="Z572" i="10"/>
  <c r="Z571" i="10"/>
  <c r="Z570" i="10"/>
  <c r="Z569" i="10"/>
  <c r="Z568" i="10"/>
  <c r="Z567" i="10"/>
  <c r="Z566" i="10"/>
  <c r="Z565" i="10"/>
  <c r="Z564" i="10"/>
  <c r="Z563" i="10"/>
  <c r="Z562" i="10"/>
  <c r="Z561" i="10"/>
  <c r="Z560" i="10"/>
  <c r="Z559" i="10"/>
  <c r="Z558" i="10"/>
  <c r="Z557" i="10"/>
  <c r="Z556" i="10"/>
  <c r="Z555" i="10"/>
  <c r="Z554" i="10"/>
  <c r="Z553" i="10"/>
  <c r="Z552" i="10"/>
  <c r="Z551" i="10"/>
  <c r="Z550" i="10"/>
  <c r="Z549" i="10"/>
  <c r="Z548" i="10"/>
  <c r="Z547" i="10"/>
  <c r="Z546" i="10"/>
  <c r="Z545" i="10"/>
  <c r="Z544" i="10"/>
  <c r="Z543" i="10"/>
  <c r="Z542" i="10"/>
  <c r="Z541" i="10"/>
  <c r="Z540" i="10"/>
  <c r="Z539" i="10"/>
  <c r="Z538" i="10"/>
  <c r="Z537" i="10"/>
  <c r="Z536" i="10"/>
  <c r="Z535" i="10"/>
  <c r="Z534" i="10"/>
  <c r="Z533" i="10"/>
  <c r="Z532" i="10"/>
  <c r="Z531" i="10"/>
  <c r="Z530" i="10"/>
  <c r="Z529" i="10"/>
  <c r="Z528" i="10"/>
  <c r="Z527" i="10"/>
  <c r="Z526" i="10"/>
  <c r="Z525" i="10"/>
  <c r="Z524" i="10"/>
  <c r="Z523" i="10"/>
  <c r="Z522" i="10"/>
  <c r="Z521" i="10"/>
  <c r="Z520" i="10"/>
  <c r="Z519" i="10"/>
  <c r="Z518" i="10"/>
  <c r="Z517" i="10"/>
  <c r="Z516" i="10"/>
  <c r="Z515" i="10"/>
  <c r="Z514" i="10"/>
  <c r="Z513" i="10"/>
  <c r="Z512" i="10"/>
  <c r="Z511" i="10"/>
  <c r="Z510" i="10"/>
  <c r="Z509" i="10"/>
  <c r="Z508" i="10"/>
  <c r="Z507" i="10"/>
  <c r="Z506" i="10"/>
  <c r="Z505" i="10"/>
  <c r="Z504" i="10"/>
  <c r="Z503" i="10"/>
  <c r="Z502" i="10"/>
  <c r="Z501" i="10"/>
  <c r="Z500" i="10"/>
  <c r="Z499" i="10"/>
  <c r="Z498" i="10"/>
  <c r="Z497" i="10"/>
  <c r="Z496" i="10"/>
  <c r="Z495" i="10"/>
  <c r="Z494" i="10"/>
  <c r="Z493" i="10"/>
  <c r="Z492" i="10"/>
  <c r="Z491" i="10"/>
  <c r="Z490" i="10"/>
  <c r="Z489" i="10"/>
  <c r="Z488" i="10"/>
  <c r="Z487" i="10"/>
  <c r="Z486" i="10"/>
  <c r="Z485" i="10"/>
  <c r="Z484" i="10"/>
  <c r="Z483" i="10"/>
  <c r="Z482" i="10"/>
  <c r="Z481" i="10"/>
  <c r="Z480" i="10"/>
  <c r="Z479" i="10"/>
  <c r="Z478" i="10"/>
  <c r="Z477" i="10"/>
  <c r="Z476" i="10"/>
  <c r="Z475" i="10"/>
  <c r="Z474" i="10"/>
  <c r="Z473" i="10"/>
  <c r="Z472" i="10"/>
  <c r="Z471" i="10"/>
  <c r="Z470" i="10"/>
  <c r="Z469" i="10"/>
  <c r="Z468" i="10"/>
  <c r="Z467" i="10"/>
  <c r="Z466" i="10"/>
  <c r="Z465" i="10"/>
  <c r="Z464" i="10"/>
  <c r="Z463" i="10"/>
  <c r="Z462" i="10"/>
  <c r="Z461" i="10"/>
  <c r="Z460" i="10"/>
  <c r="Z459" i="10"/>
  <c r="Z458" i="10"/>
  <c r="Z457" i="10"/>
  <c r="Z456" i="10"/>
  <c r="Z455" i="10"/>
  <c r="Z454" i="10"/>
  <c r="Z453" i="10"/>
  <c r="Z452" i="10"/>
  <c r="Z451" i="10"/>
  <c r="Z450" i="10"/>
  <c r="Z449" i="10"/>
  <c r="Z448" i="10"/>
  <c r="Z447" i="10"/>
  <c r="Z446" i="10"/>
  <c r="Z445" i="10"/>
  <c r="Z444" i="10"/>
  <c r="Z443" i="10"/>
  <c r="Z442" i="10"/>
  <c r="Z441" i="10"/>
  <c r="Z440" i="10"/>
  <c r="Z439" i="10"/>
  <c r="Z438" i="10"/>
  <c r="Z437" i="10"/>
  <c r="Z436" i="10"/>
  <c r="Z435" i="10"/>
  <c r="Z434" i="10"/>
  <c r="Z433" i="10"/>
  <c r="Z432" i="10"/>
  <c r="Z431" i="10"/>
  <c r="Z430" i="10"/>
  <c r="Z429" i="10"/>
  <c r="Z428" i="10"/>
  <c r="Z427" i="10"/>
  <c r="Z426" i="10"/>
  <c r="Z425" i="10"/>
  <c r="Z424" i="10"/>
  <c r="Z423" i="10"/>
  <c r="Z422" i="10"/>
  <c r="Z421" i="10"/>
  <c r="Z420" i="10"/>
  <c r="Z419" i="10"/>
  <c r="Z418" i="10"/>
  <c r="Z417" i="10"/>
  <c r="Z416" i="10"/>
  <c r="Z415" i="10"/>
  <c r="Z414" i="10"/>
  <c r="Z413" i="10"/>
  <c r="Z412" i="10"/>
  <c r="Z411" i="10"/>
  <c r="Z410" i="10"/>
  <c r="Z409" i="10"/>
  <c r="Z408" i="10"/>
  <c r="Z407" i="10"/>
  <c r="Z406" i="10"/>
  <c r="Z405" i="10"/>
  <c r="Z404" i="10"/>
  <c r="Z403" i="10"/>
  <c r="Z402" i="10"/>
  <c r="Z401" i="10"/>
  <c r="Z400" i="10"/>
  <c r="Z399" i="10"/>
  <c r="Z398" i="10"/>
  <c r="Z397" i="10"/>
  <c r="Z396" i="10"/>
  <c r="Z395" i="10"/>
  <c r="Z394" i="10"/>
  <c r="Z393" i="10"/>
  <c r="Z392" i="10"/>
  <c r="Z391" i="10"/>
  <c r="Z390" i="10"/>
  <c r="Z389" i="10"/>
  <c r="Z388" i="10"/>
  <c r="Z387" i="10"/>
  <c r="Z386" i="10"/>
  <c r="Z385" i="10"/>
  <c r="Z384" i="10"/>
  <c r="Z383" i="10"/>
  <c r="Z382" i="10"/>
  <c r="Z381" i="10"/>
  <c r="Z380" i="10"/>
  <c r="Z379" i="10"/>
  <c r="Z378" i="10"/>
  <c r="Z377" i="10"/>
  <c r="Z376" i="10"/>
  <c r="Z375" i="10"/>
  <c r="Z374" i="10"/>
  <c r="Z373" i="10"/>
  <c r="Z372" i="10"/>
  <c r="Z371" i="10"/>
  <c r="Z370" i="10"/>
  <c r="Z369" i="10"/>
  <c r="Z368" i="10"/>
  <c r="Z367" i="10"/>
  <c r="Z366" i="10"/>
  <c r="Z365" i="10"/>
  <c r="Z364" i="10"/>
  <c r="Z363" i="10"/>
  <c r="Z362" i="10"/>
  <c r="Z361" i="10"/>
  <c r="Z360" i="10"/>
  <c r="Z359" i="10"/>
  <c r="Z358" i="10"/>
  <c r="Z357" i="10"/>
  <c r="Z356" i="10"/>
  <c r="Z355" i="10"/>
  <c r="Z354" i="10"/>
  <c r="Z353" i="10"/>
  <c r="Z352" i="10"/>
  <c r="Z351" i="10"/>
  <c r="Z350" i="10"/>
  <c r="Z349" i="10"/>
  <c r="Z348" i="10"/>
  <c r="Z347" i="10"/>
  <c r="Z346" i="10"/>
  <c r="Z345" i="10"/>
  <c r="Z344" i="10"/>
  <c r="Z343" i="10"/>
  <c r="Z342" i="10"/>
  <c r="Z341" i="10"/>
  <c r="Z340" i="10"/>
  <c r="Z339" i="10"/>
  <c r="Z338" i="10"/>
  <c r="Z337" i="10"/>
  <c r="Z336" i="10"/>
  <c r="Z335" i="10"/>
  <c r="Z334" i="10"/>
  <c r="Z333" i="10"/>
  <c r="Z332" i="10"/>
  <c r="Z331" i="10"/>
  <c r="Z330" i="10"/>
  <c r="Z329" i="10"/>
  <c r="Z328" i="10"/>
  <c r="Z327" i="10"/>
  <c r="Z326" i="10"/>
  <c r="Z325" i="10"/>
  <c r="Z324" i="10"/>
  <c r="Z323" i="10"/>
  <c r="Z322" i="10"/>
  <c r="Z321" i="10"/>
  <c r="Z320" i="10"/>
  <c r="Z319" i="10"/>
  <c r="Z318" i="10"/>
  <c r="Z317" i="10"/>
  <c r="Z316" i="10"/>
  <c r="Z315" i="10"/>
  <c r="Z314" i="10"/>
  <c r="Z313" i="10"/>
  <c r="Z312" i="10"/>
  <c r="Z311" i="10"/>
  <c r="Z310" i="10"/>
  <c r="Z309" i="10"/>
  <c r="Z308" i="10"/>
  <c r="Z307" i="10"/>
  <c r="Z306" i="10"/>
  <c r="Z305" i="10"/>
  <c r="Z304" i="10"/>
  <c r="Z303" i="10"/>
  <c r="Z302" i="10"/>
  <c r="Z301" i="10"/>
  <c r="Z300" i="10"/>
  <c r="Z299" i="10"/>
  <c r="Z298" i="10"/>
  <c r="Z297" i="10"/>
  <c r="Z296" i="10"/>
  <c r="Z295" i="10"/>
  <c r="Z294" i="10"/>
  <c r="Z293" i="10"/>
  <c r="Z292" i="10"/>
  <c r="Z291" i="10"/>
  <c r="Z290" i="10"/>
  <c r="Z289" i="10"/>
  <c r="Z288" i="10"/>
  <c r="Z287" i="10"/>
  <c r="Z286" i="10"/>
  <c r="Z285" i="10"/>
  <c r="Z284" i="10"/>
  <c r="Z283" i="10"/>
  <c r="Z282" i="10"/>
  <c r="Z281" i="10"/>
  <c r="Z280" i="10"/>
  <c r="Z279" i="10"/>
  <c r="Z278" i="10"/>
  <c r="Z277" i="10"/>
  <c r="Z276" i="10"/>
  <c r="Z275" i="10"/>
  <c r="Z274" i="10"/>
  <c r="Z273" i="10"/>
  <c r="Z272" i="10"/>
  <c r="Z271" i="10"/>
  <c r="Z270" i="10"/>
  <c r="Z269" i="10"/>
  <c r="Z268" i="10"/>
  <c r="Z267" i="10"/>
  <c r="Z266" i="10"/>
  <c r="Z265" i="10"/>
  <c r="Z264" i="10"/>
  <c r="Z263" i="10"/>
  <c r="Z262" i="10"/>
  <c r="Z261" i="10"/>
  <c r="Z260" i="10"/>
  <c r="Z259" i="10"/>
  <c r="Z258" i="10"/>
  <c r="Z257" i="10"/>
  <c r="Z256" i="10"/>
  <c r="Z255" i="10"/>
  <c r="Z254" i="10"/>
  <c r="Z253" i="10"/>
  <c r="Z252" i="10"/>
  <c r="Z251" i="10"/>
  <c r="Z250" i="10"/>
  <c r="Z249" i="10"/>
  <c r="Z248" i="10"/>
  <c r="Z247" i="10"/>
  <c r="Z246" i="10"/>
  <c r="Z245" i="10"/>
  <c r="Z244" i="10"/>
  <c r="Z243" i="10"/>
  <c r="Z242" i="10"/>
  <c r="Z241" i="10"/>
  <c r="Z240" i="10"/>
  <c r="Z239" i="10"/>
  <c r="Z238" i="10"/>
  <c r="Z237" i="10"/>
  <c r="Z236" i="10"/>
  <c r="Z235" i="10"/>
  <c r="Z234" i="10"/>
  <c r="Z233" i="10"/>
  <c r="Z232" i="10"/>
  <c r="Z231" i="10"/>
  <c r="Z230" i="10"/>
  <c r="Z229" i="10"/>
  <c r="Z228" i="10"/>
  <c r="Z227" i="10"/>
  <c r="Z226" i="10"/>
  <c r="Z225" i="10"/>
  <c r="Z224" i="10"/>
  <c r="Z223" i="10"/>
  <c r="Z222" i="10"/>
  <c r="Z221" i="10"/>
  <c r="Z220" i="10"/>
  <c r="Z219" i="10"/>
  <c r="Z218" i="10"/>
  <c r="Z217" i="10"/>
  <c r="Z216" i="10"/>
  <c r="Z215" i="10"/>
  <c r="Z214" i="10"/>
  <c r="Z213" i="10"/>
  <c r="Z212" i="10"/>
  <c r="Z211" i="10"/>
  <c r="Z210" i="10"/>
  <c r="Z209" i="10"/>
  <c r="Z208" i="10"/>
  <c r="Z207" i="10"/>
  <c r="Z206" i="10"/>
  <c r="Z205" i="10"/>
  <c r="Z204" i="10"/>
  <c r="Z203" i="10"/>
  <c r="Z202" i="10"/>
  <c r="Z201" i="10"/>
  <c r="Z200" i="10"/>
  <c r="Z199" i="10"/>
  <c r="Z198" i="10"/>
  <c r="Z197" i="10"/>
  <c r="Z196" i="10"/>
  <c r="Z195" i="10"/>
  <c r="Z194" i="10"/>
  <c r="Z193" i="10"/>
  <c r="Z192" i="10"/>
  <c r="Z191" i="10"/>
  <c r="Z190" i="10"/>
  <c r="Z189" i="10"/>
  <c r="Z188" i="10"/>
  <c r="Z187" i="10"/>
  <c r="Z186" i="10"/>
  <c r="Z185" i="10"/>
  <c r="Z184" i="10"/>
  <c r="Z183" i="10"/>
  <c r="Z182" i="10"/>
  <c r="Z181" i="10"/>
  <c r="Z180" i="10"/>
  <c r="Z179" i="10"/>
  <c r="Z178" i="10"/>
  <c r="Z177" i="10"/>
  <c r="Z176" i="10"/>
  <c r="Z175" i="10"/>
  <c r="Z174" i="10"/>
  <c r="Z173" i="10"/>
  <c r="Z172" i="10"/>
  <c r="Z171" i="10"/>
  <c r="Z170" i="10"/>
  <c r="Z169" i="10"/>
  <c r="Z168" i="10"/>
  <c r="Z167" i="10"/>
  <c r="Z166" i="10"/>
  <c r="Z165" i="10"/>
  <c r="Z164" i="10"/>
  <c r="Z163" i="10"/>
  <c r="Z162" i="10"/>
  <c r="Z161" i="10"/>
  <c r="Z160" i="10"/>
  <c r="Z159" i="10"/>
  <c r="Z158" i="10"/>
  <c r="Z157" i="10"/>
  <c r="Z156" i="10"/>
  <c r="Z155" i="10"/>
  <c r="Z154" i="10"/>
  <c r="Z153" i="10"/>
  <c r="Z152" i="10"/>
  <c r="Z151" i="10"/>
  <c r="Z150" i="10"/>
  <c r="Z149" i="10"/>
  <c r="Z148" i="10"/>
  <c r="Z147" i="10"/>
  <c r="Z146" i="10"/>
  <c r="Z145" i="10"/>
  <c r="Z144" i="10"/>
  <c r="Z143" i="10"/>
  <c r="Z142" i="10"/>
  <c r="Z141" i="10"/>
  <c r="Z140" i="10"/>
  <c r="Z139" i="10"/>
  <c r="Z138" i="10"/>
  <c r="Z137" i="10"/>
  <c r="Z136" i="10"/>
  <c r="Z135" i="10"/>
  <c r="Z134" i="10"/>
  <c r="Z133" i="10"/>
  <c r="Z132" i="10"/>
  <c r="Z131" i="10"/>
  <c r="Z130" i="10"/>
  <c r="Z129" i="10"/>
  <c r="Z128" i="10"/>
  <c r="Z127" i="10"/>
  <c r="Z126" i="10"/>
  <c r="Z125" i="10"/>
  <c r="Z124" i="10"/>
  <c r="Z123" i="10"/>
  <c r="Z122" i="10"/>
  <c r="Z121" i="10"/>
  <c r="Z120" i="10"/>
  <c r="Z119" i="10"/>
  <c r="Z118" i="10"/>
  <c r="Z117" i="10"/>
  <c r="Z116" i="10"/>
  <c r="Z115" i="10"/>
  <c r="Z114" i="10"/>
  <c r="Z113" i="10"/>
  <c r="Z112" i="10"/>
  <c r="Z111" i="10"/>
  <c r="Z110" i="10"/>
  <c r="Z109" i="10"/>
  <c r="Z108" i="10"/>
  <c r="Z107" i="10"/>
  <c r="Z106" i="10"/>
  <c r="Z105" i="10"/>
  <c r="Z104" i="10"/>
  <c r="Z103" i="10"/>
  <c r="Z102" i="10"/>
  <c r="Z101" i="10"/>
  <c r="Z100" i="10"/>
  <c r="Z99" i="10"/>
  <c r="Z98" i="10"/>
  <c r="Z97" i="10"/>
  <c r="Z96" i="10"/>
  <c r="Z95" i="10"/>
  <c r="Z94" i="10"/>
  <c r="Z93" i="10"/>
  <c r="Z92" i="10"/>
  <c r="Z91" i="10"/>
  <c r="Z90" i="10"/>
  <c r="Z89" i="10"/>
  <c r="Z88" i="10"/>
  <c r="Z87" i="10"/>
  <c r="Z86" i="10"/>
  <c r="Z85" i="10"/>
  <c r="Z84" i="10"/>
  <c r="Z83" i="10"/>
  <c r="Z82" i="10"/>
  <c r="Z81" i="10"/>
  <c r="Z80" i="10"/>
  <c r="Z79" i="10"/>
  <c r="Z78" i="10"/>
  <c r="Z77" i="10"/>
  <c r="Z76" i="10"/>
  <c r="Z75" i="10"/>
  <c r="Z74" i="10"/>
  <c r="Z73" i="10"/>
  <c r="Z72" i="10"/>
  <c r="Z71" i="10"/>
  <c r="Z70" i="10"/>
  <c r="Z69" i="10"/>
  <c r="Z68" i="10"/>
  <c r="Z67" i="10"/>
  <c r="Z66" i="10"/>
  <c r="Z65" i="10"/>
  <c r="Z64" i="10"/>
  <c r="Z63" i="10"/>
  <c r="Z62" i="10"/>
  <c r="Z61" i="10"/>
  <c r="Z60" i="10"/>
  <c r="Z59" i="10"/>
  <c r="Z58" i="10"/>
  <c r="Z57" i="10"/>
  <c r="Z56" i="10"/>
  <c r="Z55" i="10"/>
  <c r="Z54" i="10"/>
  <c r="Z53" i="10"/>
  <c r="Z52" i="10"/>
  <c r="Z51" i="10"/>
  <c r="Z50" i="10"/>
  <c r="Z49" i="10"/>
  <c r="Z48" i="10"/>
  <c r="Z47" i="10"/>
  <c r="Z46" i="10"/>
  <c r="Z45" i="10"/>
  <c r="Z44" i="10"/>
  <c r="Z43" i="10"/>
  <c r="Z42" i="10"/>
  <c r="Z41" i="10"/>
  <c r="Z40" i="10"/>
  <c r="Z39" i="10"/>
  <c r="Z38" i="10"/>
  <c r="Z37" i="10"/>
  <c r="Z36" i="10"/>
  <c r="Z35" i="10"/>
  <c r="Z34" i="10"/>
  <c r="Z33" i="10"/>
  <c r="Z32" i="10"/>
  <c r="Z31" i="10"/>
  <c r="Z30" i="10"/>
  <c r="Z29" i="10"/>
  <c r="Z28" i="10"/>
  <c r="Z27" i="10"/>
  <c r="Z26" i="10"/>
  <c r="Z25" i="10"/>
  <c r="Z24" i="10"/>
  <c r="Z23" i="10"/>
  <c r="Z22" i="10"/>
  <c r="Z21" i="10"/>
  <c r="Z20" i="10"/>
  <c r="Z19" i="10"/>
  <c r="Z18" i="10"/>
  <c r="Z17" i="10"/>
  <c r="Z16" i="10"/>
  <c r="Z15" i="10"/>
  <c r="V890" i="10"/>
  <c r="V889" i="10"/>
  <c r="V888" i="10"/>
  <c r="V887" i="10"/>
  <c r="V886" i="10"/>
  <c r="V885" i="10"/>
  <c r="V884" i="10"/>
  <c r="V883" i="10"/>
  <c r="V882" i="10"/>
  <c r="V881" i="10"/>
  <c r="V880" i="10"/>
  <c r="V879" i="10"/>
  <c r="V878" i="10"/>
  <c r="V877" i="10"/>
  <c r="V876" i="10"/>
  <c r="V875" i="10"/>
  <c r="V874" i="10"/>
  <c r="V873" i="10"/>
  <c r="V872" i="10"/>
  <c r="V871" i="10"/>
  <c r="V870" i="10"/>
  <c r="V869" i="10"/>
  <c r="V868" i="10"/>
  <c r="V867" i="10"/>
  <c r="V866" i="10"/>
  <c r="V865" i="10"/>
  <c r="V864" i="10"/>
  <c r="V863" i="10"/>
  <c r="V862" i="10"/>
  <c r="V861" i="10"/>
  <c r="V589" i="10"/>
  <c r="V588" i="10"/>
  <c r="V587" i="10"/>
  <c r="V586" i="10"/>
  <c r="V585" i="10"/>
  <c r="V584" i="10"/>
  <c r="V583" i="10"/>
  <c r="V582" i="10"/>
  <c r="V581" i="10"/>
  <c r="V580" i="10"/>
  <c r="V579" i="10"/>
  <c r="V578" i="10"/>
  <c r="V577" i="10"/>
  <c r="V576" i="10"/>
  <c r="V575" i="10"/>
  <c r="V574" i="10"/>
  <c r="V573" i="10"/>
  <c r="V572" i="10"/>
  <c r="V571" i="10"/>
  <c r="V570" i="10"/>
  <c r="V569" i="10"/>
  <c r="V568" i="10"/>
  <c r="V567" i="10"/>
  <c r="V566" i="10"/>
  <c r="V565" i="10"/>
  <c r="V564" i="10"/>
  <c r="V563" i="10"/>
  <c r="V562" i="10"/>
  <c r="V561" i="10"/>
  <c r="V560" i="10"/>
  <c r="V559" i="10"/>
  <c r="V558" i="10"/>
  <c r="V557" i="10"/>
  <c r="V556" i="10"/>
  <c r="V555" i="10"/>
  <c r="V554" i="10"/>
  <c r="V553" i="10"/>
  <c r="V552" i="10"/>
  <c r="V551" i="10"/>
  <c r="V550" i="10"/>
  <c r="V549" i="10"/>
  <c r="V548" i="10"/>
  <c r="V547" i="10"/>
  <c r="V546" i="10"/>
  <c r="V545" i="10"/>
  <c r="V544" i="10"/>
  <c r="V543" i="10"/>
  <c r="V542" i="10"/>
  <c r="V541" i="10"/>
  <c r="V540" i="10"/>
  <c r="V539" i="10"/>
  <c r="V538" i="10"/>
  <c r="V537" i="10"/>
  <c r="V536" i="10"/>
  <c r="V535" i="10"/>
  <c r="V534" i="10"/>
  <c r="V533" i="10"/>
  <c r="V532" i="10"/>
  <c r="V531" i="10"/>
  <c r="V530" i="10"/>
  <c r="V529" i="10"/>
  <c r="V528" i="10"/>
  <c r="V527" i="10"/>
  <c r="V526" i="10"/>
  <c r="V525" i="10"/>
  <c r="V524" i="10"/>
  <c r="V523" i="10"/>
  <c r="V522" i="10"/>
  <c r="V521" i="10"/>
  <c r="V520" i="10"/>
  <c r="V519" i="10"/>
  <c r="V518" i="10"/>
  <c r="V517" i="10"/>
  <c r="V516" i="10"/>
  <c r="V515" i="10"/>
  <c r="V514" i="10"/>
  <c r="V513" i="10"/>
  <c r="V512" i="10"/>
  <c r="V511" i="10"/>
  <c r="V510" i="10"/>
  <c r="V509" i="10"/>
  <c r="V508" i="10"/>
  <c r="V507" i="10"/>
  <c r="V506" i="10"/>
  <c r="V505" i="10"/>
  <c r="V504" i="10"/>
  <c r="V503" i="10"/>
  <c r="V502" i="10"/>
  <c r="V501" i="10"/>
  <c r="V500" i="10"/>
  <c r="V499" i="10"/>
  <c r="V498" i="10"/>
  <c r="V497" i="10"/>
  <c r="V496" i="10"/>
  <c r="V495" i="10"/>
  <c r="V494" i="10"/>
  <c r="V493" i="10"/>
  <c r="V492" i="10"/>
  <c r="V491" i="10"/>
  <c r="V490" i="10"/>
  <c r="V489" i="10"/>
  <c r="V488" i="10"/>
  <c r="V487" i="10"/>
  <c r="V486" i="10"/>
  <c r="V485" i="10"/>
  <c r="V484" i="10"/>
  <c r="V483" i="10"/>
  <c r="V482" i="10"/>
  <c r="V481" i="10"/>
  <c r="V480" i="10"/>
  <c r="V479" i="10"/>
  <c r="V478" i="10"/>
  <c r="V477" i="10"/>
  <c r="V476" i="10"/>
  <c r="V475" i="10"/>
  <c r="V474" i="10"/>
  <c r="V473" i="10"/>
  <c r="V472" i="10"/>
  <c r="V471" i="10"/>
  <c r="V470" i="10"/>
  <c r="V469" i="10"/>
  <c r="V468" i="10"/>
  <c r="V467" i="10"/>
  <c r="V466" i="10"/>
  <c r="V465" i="10"/>
  <c r="V464" i="10"/>
  <c r="V463" i="10"/>
  <c r="V462" i="10"/>
  <c r="V461" i="10"/>
  <c r="V460" i="10"/>
  <c r="V459" i="10"/>
  <c r="V458" i="10"/>
  <c r="V457" i="10"/>
  <c r="V456" i="10"/>
  <c r="V455" i="10"/>
  <c r="V454" i="10"/>
  <c r="V453" i="10"/>
  <c r="V452" i="10"/>
  <c r="V451" i="10"/>
  <c r="V450" i="10"/>
  <c r="V449" i="10"/>
  <c r="V448" i="10"/>
  <c r="V447" i="10"/>
  <c r="V446" i="10"/>
  <c r="V445" i="10"/>
  <c r="V444" i="10"/>
  <c r="V443" i="10"/>
  <c r="V442" i="10"/>
  <c r="V441" i="10"/>
  <c r="V440" i="10"/>
  <c r="V439" i="10"/>
  <c r="V438" i="10"/>
  <c r="V437" i="10"/>
  <c r="V436" i="10"/>
  <c r="V435" i="10"/>
  <c r="V434" i="10"/>
  <c r="V433" i="10"/>
  <c r="V432" i="10"/>
  <c r="V431" i="10"/>
  <c r="V430" i="10"/>
  <c r="V429" i="10"/>
  <c r="V428" i="10"/>
  <c r="V427" i="10"/>
  <c r="V426" i="10"/>
  <c r="V425" i="10"/>
  <c r="V424" i="10"/>
  <c r="V423" i="10"/>
  <c r="V422" i="10"/>
  <c r="V421" i="10"/>
  <c r="V420" i="10"/>
  <c r="V419" i="10"/>
  <c r="V418" i="10"/>
  <c r="V417" i="10"/>
  <c r="V416" i="10"/>
  <c r="V415" i="10"/>
  <c r="V414" i="10"/>
  <c r="V413" i="10"/>
  <c r="V412" i="10"/>
  <c r="V411" i="10"/>
  <c r="V410" i="10"/>
  <c r="V409" i="10"/>
  <c r="V408" i="10"/>
  <c r="V407" i="10"/>
  <c r="V406" i="10"/>
  <c r="V405" i="10"/>
  <c r="V404" i="10"/>
  <c r="V403" i="10"/>
  <c r="V402" i="10"/>
  <c r="V401" i="10"/>
  <c r="V400" i="10"/>
  <c r="V399" i="10"/>
  <c r="V398" i="10"/>
  <c r="V397" i="10"/>
  <c r="V396" i="10"/>
  <c r="V395" i="10"/>
  <c r="V394" i="10"/>
  <c r="V393" i="10"/>
  <c r="V392" i="10"/>
  <c r="V391" i="10"/>
  <c r="V390" i="10"/>
  <c r="V389" i="10"/>
  <c r="V388" i="10"/>
  <c r="V387" i="10"/>
  <c r="V386" i="10"/>
  <c r="V385" i="10"/>
  <c r="V384" i="10"/>
  <c r="V383" i="10"/>
  <c r="V382" i="10"/>
  <c r="V381" i="10"/>
  <c r="V380" i="10"/>
  <c r="V379" i="10"/>
  <c r="V378" i="10"/>
  <c r="V377" i="10"/>
  <c r="V376" i="10"/>
  <c r="V375" i="10"/>
  <c r="V374" i="10"/>
  <c r="V373" i="10"/>
  <c r="V372" i="10"/>
  <c r="V371" i="10"/>
  <c r="V370" i="10"/>
  <c r="V369" i="10"/>
  <c r="V368" i="10"/>
  <c r="V367" i="10"/>
  <c r="V366" i="10"/>
  <c r="V365" i="10"/>
  <c r="V364" i="10"/>
  <c r="V363" i="10"/>
  <c r="V362" i="10"/>
  <c r="V361" i="10"/>
  <c r="V360" i="10"/>
  <c r="V359" i="10"/>
  <c r="V358" i="10"/>
  <c r="V357" i="10"/>
  <c r="V356" i="10"/>
  <c r="V355" i="10"/>
  <c r="V354" i="10"/>
  <c r="V353" i="10"/>
  <c r="V352" i="10"/>
  <c r="V351" i="10"/>
  <c r="V350" i="10"/>
  <c r="V349" i="10"/>
  <c r="V348" i="10"/>
  <c r="V347" i="10"/>
  <c r="V346" i="10"/>
  <c r="V345" i="10"/>
  <c r="V344" i="10"/>
  <c r="V343" i="10"/>
  <c r="V342" i="10"/>
  <c r="V341" i="10"/>
  <c r="V340" i="10"/>
  <c r="V339" i="10"/>
  <c r="V338" i="10"/>
  <c r="V337" i="10"/>
  <c r="V336" i="10"/>
  <c r="V335" i="10"/>
  <c r="V334" i="10"/>
  <c r="V333" i="10"/>
  <c r="V332" i="10"/>
  <c r="V331" i="10"/>
  <c r="V330" i="10"/>
  <c r="V329" i="10"/>
  <c r="V328" i="10"/>
  <c r="V327" i="10"/>
  <c r="V326" i="10"/>
  <c r="V325" i="10"/>
  <c r="V324" i="10"/>
  <c r="V323" i="10"/>
  <c r="V322" i="10"/>
  <c r="V321" i="10"/>
  <c r="V320" i="10"/>
  <c r="V319" i="10"/>
  <c r="V318" i="10"/>
  <c r="V317" i="10"/>
  <c r="V316" i="10"/>
  <c r="V315" i="10"/>
  <c r="V314" i="10"/>
  <c r="V313" i="10"/>
  <c r="V312" i="10"/>
  <c r="V311" i="10"/>
  <c r="V310" i="10"/>
  <c r="V309" i="10"/>
  <c r="V308" i="10"/>
  <c r="V307" i="10"/>
  <c r="V306" i="10"/>
  <c r="V305" i="10"/>
  <c r="V304" i="10"/>
  <c r="V303" i="10"/>
  <c r="V302" i="10"/>
  <c r="V301" i="10"/>
  <c r="V300" i="10"/>
  <c r="V299" i="10"/>
  <c r="V298" i="10"/>
  <c r="V297" i="10"/>
  <c r="V296" i="10"/>
  <c r="V295" i="10"/>
  <c r="V294" i="10"/>
  <c r="V293" i="10"/>
  <c r="V292" i="10"/>
  <c r="V291" i="10"/>
  <c r="V290" i="10"/>
  <c r="V289" i="10"/>
  <c r="V288" i="10"/>
  <c r="V287" i="10"/>
  <c r="V286" i="10"/>
  <c r="V285" i="10"/>
  <c r="V284" i="10"/>
  <c r="V283" i="10"/>
  <c r="V282" i="10"/>
  <c r="V281" i="10"/>
  <c r="V280" i="10"/>
  <c r="V279" i="10"/>
  <c r="V278" i="10"/>
  <c r="V277" i="10"/>
  <c r="V276" i="10"/>
  <c r="V275" i="10"/>
  <c r="V274" i="10"/>
  <c r="V273" i="10"/>
  <c r="V272" i="10"/>
  <c r="V271" i="10"/>
  <c r="V270" i="10"/>
  <c r="V269" i="10"/>
  <c r="V268" i="10"/>
  <c r="V267" i="10"/>
  <c r="V266" i="10"/>
  <c r="V265" i="10"/>
  <c r="V264" i="10"/>
  <c r="V263" i="10"/>
  <c r="V262" i="10"/>
  <c r="V261" i="10"/>
  <c r="V260" i="10"/>
  <c r="V259" i="10"/>
  <c r="V258" i="10"/>
  <c r="V257" i="10"/>
  <c r="V256" i="10"/>
  <c r="V255" i="10"/>
  <c r="V254" i="10"/>
  <c r="V253" i="10"/>
  <c r="V252" i="10"/>
  <c r="V251" i="10"/>
  <c r="V250" i="10"/>
  <c r="V249" i="10"/>
  <c r="V248" i="10"/>
  <c r="V247" i="10"/>
  <c r="V246" i="10"/>
  <c r="V245" i="10"/>
  <c r="V244" i="10"/>
  <c r="V243" i="10"/>
  <c r="V242" i="10"/>
  <c r="V241" i="10"/>
  <c r="V240" i="10"/>
  <c r="V239" i="10"/>
  <c r="V238" i="10"/>
  <c r="V237" i="10"/>
  <c r="V236" i="10"/>
  <c r="V235" i="10"/>
  <c r="V234" i="10"/>
  <c r="V233" i="10"/>
  <c r="V232" i="10"/>
  <c r="V231" i="10"/>
  <c r="V230" i="10"/>
  <c r="V229" i="10"/>
  <c r="V228" i="10"/>
  <c r="V227" i="10"/>
  <c r="V226" i="10"/>
  <c r="V225" i="10"/>
  <c r="V224" i="10"/>
  <c r="V223" i="10"/>
  <c r="V222" i="10"/>
  <c r="V221" i="10"/>
  <c r="V220" i="10"/>
  <c r="V219" i="10"/>
  <c r="V218" i="10"/>
  <c r="V217" i="10"/>
  <c r="V216" i="10"/>
  <c r="V215" i="10"/>
  <c r="V214" i="10"/>
  <c r="V213" i="10"/>
  <c r="V212" i="10"/>
  <c r="V211" i="10"/>
  <c r="V210" i="10"/>
  <c r="V209" i="10"/>
  <c r="V208" i="10"/>
  <c r="V207" i="10"/>
  <c r="V206" i="10"/>
  <c r="V205" i="10"/>
  <c r="V204" i="10"/>
  <c r="V203" i="10"/>
  <c r="V202" i="10"/>
  <c r="V201" i="10"/>
  <c r="V200" i="10"/>
  <c r="V199" i="10"/>
  <c r="V198" i="10"/>
  <c r="V197" i="10"/>
  <c r="V196" i="10"/>
  <c r="V195" i="10"/>
  <c r="V194" i="10"/>
  <c r="V193" i="10"/>
  <c r="V192" i="10"/>
  <c r="V191" i="10"/>
  <c r="V190" i="10"/>
  <c r="V189" i="10"/>
  <c r="V188" i="10"/>
  <c r="V187" i="10"/>
  <c r="V186" i="10"/>
  <c r="V185" i="10"/>
  <c r="V184" i="10"/>
  <c r="V183" i="10"/>
  <c r="V182" i="10"/>
  <c r="V181" i="10"/>
  <c r="V180" i="10"/>
  <c r="V179" i="10"/>
  <c r="V178" i="10"/>
  <c r="V177" i="10"/>
  <c r="V176" i="10"/>
  <c r="V175" i="10"/>
  <c r="V174" i="10"/>
  <c r="V173" i="10"/>
  <c r="V172" i="10"/>
  <c r="V171" i="10"/>
  <c r="V170" i="10"/>
  <c r="V169" i="10"/>
  <c r="V168" i="10"/>
  <c r="V167" i="10"/>
  <c r="V166" i="10"/>
  <c r="V165" i="10"/>
  <c r="V164" i="10"/>
  <c r="V163" i="10"/>
  <c r="V162" i="10"/>
  <c r="V161" i="10"/>
  <c r="V160" i="10"/>
  <c r="V159" i="10"/>
  <c r="V158" i="10"/>
  <c r="V157" i="10"/>
  <c r="V156" i="10"/>
  <c r="V155" i="10"/>
  <c r="V154" i="10"/>
  <c r="V153" i="10"/>
  <c r="V152" i="10"/>
  <c r="V151" i="10"/>
  <c r="V150" i="10"/>
  <c r="V149" i="10"/>
  <c r="V148" i="10"/>
  <c r="V147" i="10"/>
  <c r="V146" i="10"/>
  <c r="V145" i="10"/>
  <c r="V144" i="10"/>
  <c r="V143" i="10"/>
  <c r="V142" i="10"/>
  <c r="V141" i="10"/>
  <c r="V140" i="10"/>
  <c r="V139" i="10"/>
  <c r="V138" i="10"/>
  <c r="V137" i="10"/>
  <c r="V136" i="10"/>
  <c r="V135" i="10"/>
  <c r="V134" i="10"/>
  <c r="V133" i="10"/>
  <c r="V132" i="10"/>
  <c r="V131" i="10"/>
  <c r="V130" i="10"/>
  <c r="V129" i="10"/>
  <c r="V128" i="10"/>
  <c r="V127" i="10"/>
  <c r="V126" i="10"/>
  <c r="V125" i="10"/>
  <c r="V124" i="10"/>
  <c r="V123" i="10"/>
  <c r="V122" i="10"/>
  <c r="V121" i="10"/>
  <c r="V120" i="10"/>
  <c r="V119" i="10"/>
  <c r="V118" i="10"/>
  <c r="V117" i="10"/>
  <c r="V116" i="10"/>
  <c r="V115" i="10"/>
  <c r="V114" i="10"/>
  <c r="V113" i="10"/>
  <c r="V112" i="10"/>
  <c r="V111" i="10"/>
  <c r="V110" i="10"/>
  <c r="V109" i="10"/>
  <c r="V108" i="10"/>
  <c r="V107" i="10"/>
  <c r="V106" i="10"/>
  <c r="V105" i="10"/>
  <c r="V104" i="10"/>
  <c r="V103" i="10"/>
  <c r="V102" i="10"/>
  <c r="V101" i="10"/>
  <c r="V100" i="10"/>
  <c r="V99" i="10"/>
  <c r="V98" i="10"/>
  <c r="V97" i="10"/>
  <c r="V96" i="10"/>
  <c r="V95" i="10"/>
  <c r="V94" i="10"/>
  <c r="V93" i="10"/>
  <c r="V92" i="10"/>
  <c r="V91" i="10"/>
  <c r="V90" i="10"/>
  <c r="V89" i="10"/>
  <c r="V88" i="10"/>
  <c r="V87" i="10"/>
  <c r="V86" i="10"/>
  <c r="V85" i="10"/>
  <c r="V84" i="10"/>
  <c r="V83" i="10"/>
  <c r="V82" i="10"/>
  <c r="V81" i="10"/>
  <c r="V80" i="10"/>
  <c r="V79" i="10"/>
  <c r="V78" i="10"/>
  <c r="V77" i="10"/>
  <c r="V76" i="10"/>
  <c r="V75" i="10"/>
  <c r="V74" i="10"/>
  <c r="V73" i="10"/>
  <c r="V72" i="10"/>
  <c r="V71" i="10"/>
  <c r="V70" i="10"/>
  <c r="V69" i="10"/>
  <c r="V68" i="10"/>
  <c r="V67" i="10"/>
  <c r="V66" i="10"/>
  <c r="V65" i="10"/>
  <c r="V64" i="10"/>
  <c r="V63" i="10"/>
  <c r="V62" i="10"/>
  <c r="V61" i="10"/>
  <c r="V60" i="10"/>
  <c r="V59" i="10"/>
  <c r="V58" i="10"/>
  <c r="V57" i="10"/>
  <c r="V56" i="10"/>
  <c r="V55" i="10"/>
  <c r="V54"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AI248" i="22" l="1"/>
  <c r="AI247" i="22"/>
  <c r="AI246" i="22"/>
  <c r="AI245" i="22"/>
  <c r="AI244" i="22"/>
  <c r="AI243" i="22"/>
  <c r="AI242" i="22"/>
  <c r="AI241" i="22"/>
  <c r="AI240" i="22"/>
  <c r="AI239" i="22"/>
  <c r="AI238" i="22"/>
  <c r="AI237" i="22"/>
  <c r="AI236" i="22"/>
  <c r="AI235" i="22"/>
  <c r="AI234" i="22"/>
  <c r="AI233" i="22"/>
  <c r="AI232" i="22"/>
  <c r="AI231" i="22"/>
  <c r="AI230" i="22"/>
  <c r="AI229" i="22"/>
  <c r="AI228" i="22"/>
  <c r="AI227" i="22"/>
  <c r="AI226" i="22"/>
  <c r="AI225" i="22"/>
  <c r="AI224" i="22"/>
  <c r="AI223" i="22"/>
  <c r="AI222" i="22"/>
  <c r="AI221" i="22"/>
  <c r="AI220" i="22"/>
  <c r="AI219" i="22"/>
  <c r="AI218" i="22"/>
  <c r="AI217" i="22"/>
  <c r="AI216" i="22"/>
  <c r="AI215" i="22"/>
  <c r="AI214" i="22"/>
  <c r="AI213" i="22"/>
  <c r="AI212" i="22"/>
  <c r="AI211" i="22"/>
  <c r="AI210" i="22"/>
  <c r="AI209" i="22"/>
  <c r="AI208" i="22"/>
  <c r="AI207" i="22"/>
  <c r="AI206" i="22"/>
  <c r="AI205" i="22"/>
  <c r="AI204" i="22"/>
  <c r="AI203" i="22"/>
  <c r="AI202" i="22"/>
  <c r="AI201" i="22"/>
  <c r="AI200" i="22"/>
  <c r="AI199" i="22"/>
  <c r="AI198" i="22"/>
  <c r="AI197" i="22"/>
  <c r="AI196" i="22"/>
  <c r="AI195" i="22"/>
  <c r="AI194" i="22"/>
  <c r="AI193" i="22"/>
  <c r="AI192" i="22"/>
  <c r="AI191" i="22"/>
  <c r="AI190" i="22"/>
  <c r="AI189" i="22"/>
  <c r="AI188" i="22"/>
  <c r="AI187" i="22"/>
  <c r="AI186" i="22"/>
  <c r="AI185" i="22"/>
  <c r="AI184" i="22"/>
  <c r="AI183" i="22"/>
  <c r="AI182" i="22"/>
  <c r="AI181" i="22"/>
  <c r="AI180" i="22"/>
  <c r="AI179" i="22"/>
  <c r="AI178" i="22"/>
  <c r="AI177" i="22"/>
  <c r="AI176" i="22"/>
  <c r="AI175" i="22"/>
  <c r="AI174" i="22"/>
  <c r="AI173" i="22"/>
  <c r="AI172" i="22"/>
  <c r="AI171" i="22"/>
  <c r="AI170" i="22"/>
  <c r="AI169" i="22"/>
  <c r="AI168" i="22"/>
  <c r="AI167" i="22"/>
  <c r="AI166" i="22"/>
  <c r="AI165" i="22"/>
  <c r="AI164" i="22"/>
  <c r="AI163" i="22"/>
  <c r="AI162" i="22"/>
  <c r="AI161" i="22"/>
  <c r="AI160" i="22"/>
  <c r="AI159" i="22"/>
  <c r="AI158" i="22"/>
  <c r="AI157" i="22"/>
  <c r="AI156" i="22"/>
  <c r="AI155" i="22"/>
  <c r="AI154" i="22"/>
  <c r="AI153" i="22"/>
  <c r="AI152" i="22"/>
  <c r="AI151" i="22"/>
  <c r="AI150" i="22"/>
  <c r="AI149" i="22"/>
  <c r="AI148" i="22"/>
  <c r="AI147" i="22"/>
  <c r="AI146" i="22"/>
  <c r="AI145" i="22"/>
  <c r="AI144" i="22"/>
  <c r="AI143" i="22"/>
  <c r="AI142" i="22"/>
  <c r="AI141" i="22"/>
  <c r="AI140" i="22"/>
  <c r="AI139" i="22"/>
  <c r="AI138" i="22"/>
  <c r="AI137" i="22"/>
  <c r="AI136" i="22"/>
  <c r="AI135" i="22"/>
  <c r="AI134" i="22"/>
  <c r="AI133" i="22"/>
  <c r="AI132" i="22"/>
  <c r="AI131" i="22"/>
  <c r="AI130" i="22"/>
  <c r="AI129" i="22"/>
  <c r="AI128" i="22"/>
  <c r="AI127" i="22"/>
  <c r="AI126" i="22"/>
  <c r="AI125" i="22"/>
  <c r="AI124" i="22"/>
  <c r="AI123" i="22"/>
  <c r="AI122" i="22"/>
  <c r="AI121" i="22"/>
  <c r="AI120" i="22"/>
  <c r="AI119" i="22"/>
  <c r="AI118" i="22"/>
  <c r="AI117" i="22"/>
  <c r="AI116" i="22"/>
  <c r="AI115" i="22"/>
  <c r="AI114" i="22"/>
  <c r="AI113" i="22"/>
  <c r="AI112" i="22"/>
  <c r="AI111" i="22"/>
  <c r="AI110" i="22"/>
  <c r="AI109" i="22"/>
  <c r="AI108" i="22"/>
  <c r="AI107" i="22"/>
  <c r="AI106" i="22"/>
  <c r="AI105" i="22"/>
  <c r="AI104" i="22"/>
  <c r="AI103" i="22"/>
  <c r="AI102" i="22"/>
  <c r="AI101" i="22"/>
  <c r="AI100" i="22"/>
  <c r="AI99" i="22"/>
  <c r="AI98" i="22"/>
  <c r="AI97" i="22"/>
  <c r="AI96" i="22"/>
  <c r="AI95" i="22"/>
  <c r="AI94" i="22"/>
  <c r="AI93" i="22"/>
  <c r="AI92" i="22"/>
  <c r="AI91" i="22"/>
  <c r="AI90" i="22"/>
  <c r="AI89" i="22"/>
  <c r="AI88" i="22"/>
  <c r="AI87" i="22"/>
  <c r="AI86" i="22"/>
  <c r="AI85" i="22"/>
  <c r="AI84" i="22"/>
  <c r="AI83" i="22"/>
  <c r="AI82" i="22"/>
  <c r="AI81" i="22"/>
  <c r="AI80" i="22"/>
  <c r="AI79" i="22"/>
  <c r="AI78" i="22"/>
  <c r="AI77" i="22"/>
  <c r="AI76" i="22"/>
  <c r="AI75" i="22"/>
  <c r="AI74" i="22"/>
  <c r="AI73" i="22"/>
  <c r="AI72" i="22"/>
  <c r="AI71" i="22"/>
  <c r="AI70" i="22"/>
  <c r="AI69" i="22"/>
  <c r="AI68" i="22"/>
  <c r="AI67" i="22"/>
  <c r="AI66" i="22"/>
  <c r="AI65" i="22"/>
  <c r="AI64" i="22"/>
  <c r="AI63" i="22"/>
  <c r="AI62" i="22"/>
  <c r="AI61" i="22"/>
  <c r="AI60" i="22"/>
  <c r="AI59" i="22"/>
  <c r="AI58" i="22"/>
  <c r="AI57" i="22"/>
  <c r="AI56" i="22"/>
  <c r="AI55" i="22"/>
  <c r="AC1363" i="22"/>
  <c r="AC1362" i="22"/>
  <c r="AC1361" i="22"/>
  <c r="AC1360" i="22"/>
  <c r="AC1359" i="22"/>
  <c r="AC1358" i="22"/>
  <c r="AC1357" i="22"/>
  <c r="AC1356" i="22"/>
  <c r="AC1355" i="22"/>
  <c r="AC1354" i="22"/>
  <c r="AC1353" i="22"/>
  <c r="AC1352" i="22"/>
  <c r="AC1351" i="22"/>
  <c r="AC1350" i="22"/>
  <c r="AC1349" i="22"/>
  <c r="AC1348" i="22"/>
  <c r="AC1347" i="22"/>
  <c r="AC1346" i="22"/>
  <c r="AC1345" i="22"/>
  <c r="AC1344" i="22"/>
  <c r="AC1343" i="22"/>
  <c r="AC1342" i="22"/>
  <c r="AC1341" i="22"/>
  <c r="AC1340" i="22"/>
  <c r="AC1339" i="22"/>
  <c r="AC1338" i="22"/>
  <c r="AC1337" i="22"/>
  <c r="AC1336" i="22"/>
  <c r="AC1335" i="22"/>
  <c r="AC1334" i="22"/>
  <c r="AC1333" i="22"/>
  <c r="AC1332" i="22"/>
  <c r="AC1331" i="22"/>
  <c r="AC1330" i="22"/>
  <c r="AC1329" i="22"/>
  <c r="AC1328" i="22"/>
  <c r="AC1327" i="22"/>
  <c r="AC1326" i="22"/>
  <c r="AC1325" i="22"/>
  <c r="AC1324" i="22"/>
  <c r="AC1323" i="22"/>
  <c r="AC1322" i="22"/>
  <c r="AC1321" i="22"/>
  <c r="AC1320" i="22"/>
  <c r="AC1319" i="22"/>
  <c r="AC1318" i="22"/>
  <c r="AC1317" i="22"/>
  <c r="AC1316" i="22"/>
  <c r="AC1315" i="22"/>
  <c r="AC1314" i="22"/>
  <c r="AC1313" i="22"/>
  <c r="AC1312" i="22"/>
  <c r="AC1311" i="22"/>
  <c r="AC1310" i="22"/>
  <c r="AC1309" i="22"/>
  <c r="AC1308" i="22"/>
  <c r="AC1307" i="22"/>
  <c r="AC1306" i="22"/>
  <c r="AC1305" i="22"/>
  <c r="AC1304" i="22"/>
  <c r="AC1303" i="22"/>
  <c r="AC1302" i="22"/>
  <c r="AC1301" i="22"/>
  <c r="AC1300" i="22"/>
  <c r="AC1299" i="22"/>
  <c r="AC1298" i="22"/>
  <c r="AC1297" i="22"/>
  <c r="AC1296" i="22"/>
  <c r="AC1295" i="22"/>
  <c r="AC1294" i="22"/>
  <c r="AC1293" i="22"/>
  <c r="AC1292" i="22"/>
  <c r="AC1291" i="22"/>
  <c r="AC1290" i="22"/>
  <c r="AC1289" i="22"/>
  <c r="AC1288" i="22"/>
  <c r="AC1287" i="22"/>
  <c r="AC1286" i="22"/>
  <c r="AC1285" i="22"/>
  <c r="AC1284" i="22"/>
  <c r="AC1283" i="22"/>
  <c r="AC1282" i="22"/>
  <c r="AC1281" i="22"/>
  <c r="AC1280" i="22"/>
  <c r="AC1279" i="22"/>
  <c r="AC1278" i="22"/>
  <c r="AC1277" i="22"/>
  <c r="AC1276" i="22"/>
  <c r="AC1275" i="22"/>
  <c r="AC1274" i="22"/>
  <c r="AC1273" i="22"/>
  <c r="AC1272" i="22"/>
  <c r="AC1271" i="22"/>
  <c r="AC1270" i="22"/>
  <c r="AC1269" i="22"/>
  <c r="AC1268" i="22"/>
  <c r="AC1267" i="22"/>
  <c r="AC1266" i="22"/>
  <c r="AC1265" i="22"/>
  <c r="AC1264" i="22"/>
  <c r="AC1263" i="22"/>
  <c r="AC1262" i="22"/>
  <c r="AC1261" i="22"/>
  <c r="AC1260" i="22"/>
  <c r="AC1259" i="22"/>
  <c r="AC1258" i="22"/>
  <c r="AC1257" i="22"/>
  <c r="AC1256" i="22"/>
  <c r="AC1255" i="22"/>
  <c r="AC1254" i="22"/>
  <c r="AC1253" i="22"/>
  <c r="AC1252" i="22"/>
  <c r="AC1251" i="22"/>
  <c r="AC1250" i="22"/>
  <c r="AC1249" i="22"/>
  <c r="AC1248" i="22"/>
  <c r="AC1247" i="22"/>
  <c r="AC1246" i="22"/>
  <c r="AC1245" i="22"/>
  <c r="AC1244" i="22"/>
  <c r="AC1243" i="22"/>
  <c r="AC1242" i="22"/>
  <c r="AC1241" i="22"/>
  <c r="AC1240" i="22"/>
  <c r="AC1239" i="22"/>
  <c r="AC1238" i="22"/>
  <c r="AC1237" i="22"/>
  <c r="AC1236" i="22"/>
  <c r="AC1235" i="22"/>
  <c r="AC1234" i="22"/>
  <c r="AC1233" i="22"/>
  <c r="AC1232" i="22"/>
  <c r="AC1231" i="22"/>
  <c r="AC1230" i="22"/>
  <c r="AC1229" i="22"/>
  <c r="AC1228" i="22"/>
  <c r="AC1227" i="22"/>
  <c r="AC1226" i="22"/>
  <c r="AC1225" i="22"/>
  <c r="AC1224" i="22"/>
  <c r="AC1223" i="22"/>
  <c r="AC1222" i="22"/>
  <c r="AC1221" i="22"/>
  <c r="AC1220" i="22"/>
  <c r="AC1219" i="22"/>
  <c r="AC1218" i="22"/>
  <c r="AC1217" i="22"/>
  <c r="AC1216" i="22"/>
  <c r="AC1215" i="22"/>
  <c r="AC1214" i="22"/>
  <c r="AC1213" i="22"/>
  <c r="AC1212" i="22"/>
  <c r="AC1211" i="22"/>
  <c r="AC1210" i="22"/>
  <c r="AC1209" i="22"/>
  <c r="AC1208" i="22"/>
  <c r="AC1207" i="22"/>
  <c r="AC1206" i="22"/>
  <c r="AC1205" i="22"/>
  <c r="AC1204" i="22"/>
  <c r="AC1203" i="22"/>
  <c r="AC1202" i="22"/>
  <c r="AC1201" i="22"/>
  <c r="AC1200" i="22"/>
  <c r="AC1199" i="22"/>
  <c r="AC1198" i="22"/>
  <c r="AC1197" i="22"/>
  <c r="AC1196" i="22"/>
  <c r="AC1195" i="22"/>
  <c r="AC1194" i="22"/>
  <c r="AC1193" i="22"/>
  <c r="AC1192" i="22"/>
  <c r="AC1191" i="22"/>
  <c r="AC1190" i="22"/>
  <c r="AC1189" i="22"/>
  <c r="AC1188" i="22"/>
  <c r="AC1187" i="22"/>
  <c r="AC1186" i="22"/>
  <c r="AC1185" i="22"/>
  <c r="AC1184" i="22"/>
  <c r="AC1183" i="22"/>
  <c r="AC1182" i="22"/>
  <c r="AC1181" i="22"/>
  <c r="AC1180" i="22"/>
  <c r="AC1179" i="22"/>
  <c r="AC1178" i="22"/>
  <c r="AC1177" i="22"/>
  <c r="AC1176" i="22"/>
  <c r="AC1175" i="22"/>
  <c r="AC1174" i="22"/>
  <c r="AC1173" i="22"/>
  <c r="AC1172" i="22"/>
  <c r="AC1171" i="22"/>
  <c r="AC1170" i="22"/>
  <c r="AC1169" i="22"/>
  <c r="AC1168" i="22"/>
  <c r="AC1167" i="22"/>
  <c r="AC1166" i="22"/>
  <c r="AC1165" i="22"/>
  <c r="AC1164" i="22"/>
  <c r="AC1163" i="22"/>
  <c r="AC1162" i="22"/>
  <c r="AC1161" i="22"/>
  <c r="AC1160" i="22"/>
  <c r="AC1159" i="22"/>
  <c r="AC1158" i="22"/>
  <c r="AC1157" i="22"/>
  <c r="AC1156" i="22"/>
  <c r="AC1155" i="22"/>
  <c r="AC1154" i="22"/>
  <c r="AC1153" i="22"/>
  <c r="AC1152" i="22"/>
  <c r="AC1151" i="22"/>
  <c r="AC1150" i="22"/>
  <c r="AC1149" i="22"/>
  <c r="AC1148" i="22"/>
  <c r="AC1147" i="22"/>
  <c r="AC1146" i="22"/>
  <c r="AC1145" i="22"/>
  <c r="AC1144" i="22"/>
  <c r="AC1143" i="22"/>
  <c r="AC1142" i="22"/>
  <c r="AC1141" i="22"/>
  <c r="AC1140" i="22"/>
  <c r="AC1139" i="22"/>
  <c r="AC1138" i="22"/>
  <c r="AC1137" i="22"/>
  <c r="AC1136" i="22"/>
  <c r="AC1135" i="22"/>
  <c r="AC1134" i="22"/>
  <c r="AC1133" i="22"/>
  <c r="AC1132" i="22"/>
  <c r="AC1131" i="22"/>
  <c r="AC1130" i="22"/>
  <c r="AC1129" i="22"/>
  <c r="AC1128" i="22"/>
  <c r="AC1127" i="22"/>
  <c r="AC1126" i="22"/>
  <c r="AC1125" i="22"/>
  <c r="AC1124" i="22"/>
  <c r="AC1123" i="22"/>
  <c r="AC1122" i="22"/>
  <c r="AC1121" i="22"/>
  <c r="AC1120" i="22"/>
  <c r="AC1119" i="22"/>
  <c r="AC1118" i="22"/>
  <c r="AC1117" i="22"/>
  <c r="AC1116" i="22"/>
  <c r="AC1115" i="22"/>
  <c r="AC1114" i="22"/>
  <c r="AC1113" i="22"/>
  <c r="AC1112" i="22"/>
  <c r="AC1111" i="22"/>
  <c r="AC1110" i="22"/>
  <c r="AC1109" i="22"/>
  <c r="AC1108" i="22"/>
  <c r="AC1107" i="22"/>
  <c r="AC1106" i="22"/>
  <c r="AC1105" i="22"/>
  <c r="AC1104" i="22"/>
  <c r="AC1103" i="22"/>
  <c r="AC1102" i="22"/>
  <c r="AC1101" i="22"/>
  <c r="AC1100" i="22"/>
  <c r="AC1099" i="22"/>
  <c r="AC1098" i="22"/>
  <c r="AC1097" i="22"/>
  <c r="AC1096" i="22"/>
  <c r="AC1095" i="22"/>
  <c r="AC1094" i="22"/>
  <c r="AC1093" i="22"/>
  <c r="AC1092" i="22"/>
  <c r="AC1091" i="22"/>
  <c r="AC1090" i="22"/>
  <c r="AC1089" i="22"/>
  <c r="AC1088" i="22"/>
  <c r="AC1087" i="22"/>
  <c r="AC1086" i="22"/>
  <c r="AC1085" i="22"/>
  <c r="AC1084" i="22"/>
  <c r="AC1083" i="22"/>
  <c r="AC1082" i="22"/>
  <c r="AC1081" i="22"/>
  <c r="AC1080" i="22"/>
  <c r="AC1079" i="22"/>
  <c r="AC1078" i="22"/>
  <c r="AC1077" i="22"/>
  <c r="AC1076" i="22"/>
  <c r="AC1075" i="22"/>
  <c r="AC1074" i="22"/>
  <c r="AC1073" i="22"/>
  <c r="AC1072" i="22"/>
  <c r="AC1071" i="22"/>
  <c r="AC1070" i="22"/>
  <c r="AC1069" i="22"/>
  <c r="AC1068" i="22"/>
  <c r="AC1067" i="22"/>
  <c r="AC1066" i="22"/>
  <c r="AC1065" i="22"/>
  <c r="AC1064" i="22"/>
  <c r="AC1063" i="22"/>
  <c r="AC1062" i="22"/>
  <c r="AC1061" i="22"/>
  <c r="AC1060" i="22"/>
  <c r="AC1059" i="22"/>
  <c r="AC1058" i="22"/>
  <c r="AC1057" i="22"/>
  <c r="AC1056" i="22"/>
  <c r="AC1055" i="22"/>
  <c r="AC1054" i="22"/>
  <c r="AC1053" i="22"/>
  <c r="AC1052" i="22"/>
  <c r="AC1051" i="22"/>
  <c r="AC1050" i="22"/>
  <c r="AC1049" i="22"/>
  <c r="AC1048" i="22"/>
  <c r="AC1047" i="22"/>
  <c r="AC1046" i="22"/>
  <c r="AC1045" i="22"/>
  <c r="AC1044" i="22"/>
  <c r="AC1043" i="22"/>
  <c r="AC1042" i="22"/>
  <c r="AC1041" i="22"/>
  <c r="AC1040" i="22"/>
  <c r="AC1039" i="22"/>
  <c r="AC1038" i="22"/>
  <c r="AC1037" i="22"/>
  <c r="AC1036" i="22"/>
  <c r="AC1035" i="22"/>
  <c r="AC1034" i="22"/>
  <c r="AC1033" i="22"/>
  <c r="AC1032" i="22"/>
  <c r="AC1031" i="22"/>
  <c r="AC1030" i="22"/>
  <c r="AC1029" i="22"/>
  <c r="AC1028" i="22"/>
  <c r="AC1027" i="22"/>
  <c r="AC1026" i="22"/>
  <c r="AC1025" i="22"/>
  <c r="AC1024" i="22"/>
  <c r="AC1023" i="22"/>
  <c r="AC1022" i="22"/>
  <c r="AC1021" i="22"/>
  <c r="AC1020" i="22"/>
  <c r="AC1019" i="22"/>
  <c r="AC1018" i="22"/>
  <c r="AC1017" i="22"/>
  <c r="AC1016" i="22"/>
  <c r="AC1015" i="22"/>
  <c r="AC1014" i="22"/>
  <c r="AC1013" i="22"/>
  <c r="AC1012" i="22"/>
  <c r="AC1011" i="22"/>
  <c r="AC1010" i="22"/>
  <c r="AC1009" i="22"/>
  <c r="AC1008" i="22"/>
  <c r="AC1007" i="22"/>
  <c r="AC1006" i="22"/>
  <c r="AC1005" i="22"/>
  <c r="AC1004" i="22"/>
  <c r="AC1003" i="22"/>
  <c r="AC1002" i="22"/>
  <c r="AC1001" i="22"/>
  <c r="AC1000" i="22"/>
  <c r="AC999" i="22"/>
  <c r="AC998" i="22"/>
  <c r="AC997" i="22"/>
  <c r="AC996" i="22"/>
  <c r="AC995" i="22"/>
  <c r="AC994" i="22"/>
  <c r="AC993" i="22"/>
  <c r="AC992" i="22"/>
  <c r="AC991" i="22"/>
  <c r="AC990" i="22"/>
  <c r="AC989" i="22"/>
  <c r="AC988" i="22"/>
  <c r="AC987" i="22"/>
  <c r="AC986" i="22"/>
  <c r="AC985" i="22"/>
  <c r="AC984" i="22"/>
  <c r="AC983" i="22"/>
  <c r="AC711" i="22"/>
  <c r="AC710" i="22"/>
  <c r="AC709" i="22"/>
  <c r="AC708" i="22"/>
  <c r="AC707" i="22"/>
  <c r="AC706" i="22"/>
  <c r="AC705" i="22"/>
  <c r="AC704" i="22"/>
  <c r="AC703" i="22"/>
  <c r="AC702" i="22"/>
  <c r="AC701" i="22"/>
  <c r="AC700" i="22"/>
  <c r="AC699" i="22"/>
  <c r="AC698" i="22"/>
  <c r="AC697" i="22"/>
  <c r="AC696" i="22"/>
  <c r="AC695" i="22"/>
  <c r="AC694" i="22"/>
  <c r="AC693" i="22"/>
  <c r="AC692" i="22"/>
  <c r="AC691" i="22"/>
  <c r="AC690" i="22"/>
  <c r="AC689" i="22"/>
  <c r="AC688" i="22"/>
  <c r="AC687" i="22"/>
  <c r="AC686" i="22"/>
  <c r="AC685" i="22"/>
  <c r="AC684" i="22"/>
  <c r="AC683" i="22"/>
  <c r="AC682" i="22"/>
  <c r="AC681" i="22"/>
  <c r="AC680" i="22"/>
  <c r="AC679" i="22"/>
  <c r="AC678" i="22"/>
  <c r="AC677" i="22"/>
  <c r="AC676" i="22"/>
  <c r="AC675" i="22"/>
  <c r="AC674" i="22"/>
  <c r="AC673" i="22"/>
  <c r="AC672" i="22"/>
  <c r="AC671" i="22"/>
  <c r="AC670" i="22"/>
  <c r="AC669" i="22"/>
  <c r="AC668" i="22"/>
  <c r="AC667" i="22"/>
  <c r="AC666" i="22"/>
  <c r="AC665" i="22"/>
  <c r="AC664" i="22"/>
  <c r="AC663" i="22"/>
  <c r="AC662" i="22"/>
  <c r="AC661" i="22"/>
  <c r="AC660" i="22"/>
  <c r="AC659" i="22"/>
  <c r="AC658" i="22"/>
  <c r="AC657" i="22"/>
  <c r="AC656" i="22"/>
  <c r="AC655" i="22"/>
  <c r="AC654" i="22"/>
  <c r="AC653" i="22"/>
  <c r="AC652" i="22"/>
  <c r="AC651" i="22"/>
  <c r="AC650" i="22"/>
  <c r="AC649" i="22"/>
  <c r="AC648" i="22"/>
  <c r="AC647" i="22"/>
  <c r="AC646" i="22"/>
  <c r="AC645" i="22"/>
  <c r="AC644" i="22"/>
  <c r="AC643" i="22"/>
  <c r="AC642" i="22"/>
  <c r="AC641" i="22"/>
  <c r="AC640" i="22"/>
  <c r="AC639" i="22"/>
  <c r="AC638" i="22"/>
  <c r="AC637" i="22"/>
  <c r="AC636" i="22"/>
  <c r="AC635" i="22"/>
  <c r="AC634" i="22"/>
  <c r="AC633" i="22"/>
  <c r="AC632" i="22"/>
  <c r="AC631" i="22"/>
  <c r="AC630" i="22"/>
  <c r="AC629" i="22"/>
  <c r="AC628" i="22"/>
  <c r="AC627" i="22"/>
  <c r="AC626" i="22"/>
  <c r="AC625" i="22"/>
  <c r="AC624" i="22"/>
  <c r="AC623" i="22"/>
  <c r="AC622" i="22"/>
  <c r="AC621" i="22"/>
  <c r="AC620" i="22"/>
  <c r="AC619" i="22"/>
  <c r="AC618" i="22"/>
  <c r="AC617" i="22"/>
  <c r="AC616" i="22"/>
  <c r="AC615" i="22"/>
  <c r="AC614" i="22"/>
  <c r="AC613" i="22"/>
  <c r="AC612" i="22"/>
  <c r="AC611" i="22"/>
  <c r="AC610" i="22"/>
  <c r="AC609" i="22"/>
  <c r="AC608" i="22"/>
  <c r="AC607" i="22"/>
  <c r="AC606" i="22"/>
  <c r="AC605" i="22"/>
  <c r="AC604" i="22"/>
  <c r="AC603" i="22"/>
  <c r="AC602" i="22"/>
  <c r="AC601" i="22"/>
  <c r="AC600" i="22"/>
  <c r="AC599" i="22"/>
  <c r="AC598" i="22"/>
  <c r="AC597" i="22"/>
  <c r="AC596" i="22"/>
  <c r="AC595" i="22"/>
  <c r="AC594" i="22"/>
  <c r="AC593" i="22"/>
  <c r="AC592" i="22"/>
  <c r="AC591" i="22"/>
  <c r="AC590" i="22"/>
  <c r="AC589" i="22"/>
  <c r="AC588" i="22"/>
  <c r="AC587" i="22"/>
  <c r="AC586" i="22"/>
  <c r="AC585" i="22"/>
  <c r="AC584" i="22"/>
  <c r="AC583" i="22"/>
  <c r="AC582" i="22"/>
  <c r="AC581" i="22"/>
  <c r="AC580" i="22"/>
  <c r="AC579" i="22"/>
  <c r="AC578" i="22"/>
  <c r="AC577" i="22"/>
  <c r="AC576" i="22"/>
  <c r="AC575" i="22"/>
  <c r="AC574" i="22"/>
  <c r="AC573" i="22"/>
  <c r="AC572" i="22"/>
  <c r="AC571" i="22"/>
  <c r="AC570" i="22"/>
  <c r="AC569" i="22"/>
  <c r="AC568" i="22"/>
  <c r="AC567" i="22"/>
  <c r="AC566" i="22"/>
  <c r="AC565" i="22"/>
  <c r="AC564" i="22"/>
  <c r="AC563" i="22"/>
  <c r="AC562" i="22"/>
  <c r="AC561" i="22"/>
  <c r="AC560" i="22"/>
  <c r="AC559" i="22"/>
  <c r="AC558" i="22"/>
  <c r="AC557" i="22"/>
  <c r="AC556" i="22"/>
  <c r="AC555" i="22"/>
  <c r="AC554" i="22"/>
  <c r="AC553" i="22"/>
  <c r="AC552" i="22"/>
  <c r="AC551" i="22"/>
  <c r="AC550" i="22"/>
  <c r="AC549" i="22"/>
  <c r="AC548" i="22"/>
  <c r="AC547" i="22"/>
  <c r="AC546" i="22"/>
  <c r="AC545" i="22"/>
  <c r="AC544" i="22"/>
  <c r="AC543" i="22"/>
  <c r="AC542" i="22"/>
  <c r="AC541" i="22"/>
  <c r="AC540" i="22"/>
  <c r="AC539" i="22"/>
  <c r="AC538" i="22"/>
  <c r="AC537" i="22"/>
  <c r="AC536" i="22"/>
  <c r="AC535" i="22"/>
  <c r="AC534" i="22"/>
  <c r="AC533" i="22"/>
  <c r="AC532" i="22"/>
  <c r="AC531" i="22"/>
  <c r="AC530" i="22"/>
  <c r="AC529" i="22"/>
  <c r="AC528" i="22"/>
  <c r="AC527" i="22"/>
  <c r="AC526" i="22"/>
  <c r="AC525" i="22"/>
  <c r="AC524" i="22"/>
  <c r="AC523" i="22"/>
  <c r="AC522" i="22"/>
  <c r="AC521" i="22"/>
  <c r="AC520" i="22"/>
  <c r="AC519" i="22"/>
  <c r="AC518" i="22"/>
  <c r="AC517" i="22"/>
  <c r="AC516" i="22"/>
  <c r="AC515" i="22"/>
  <c r="AC514" i="22"/>
  <c r="AC513" i="22"/>
  <c r="AC512" i="22"/>
  <c r="AC511" i="22"/>
  <c r="AC510" i="22"/>
  <c r="AC509" i="22"/>
  <c r="AC508" i="22"/>
  <c r="AC507" i="22"/>
  <c r="AC506" i="22"/>
  <c r="AC505" i="22"/>
  <c r="AC504" i="22"/>
  <c r="AC503" i="22"/>
  <c r="AC502" i="22"/>
  <c r="AC501" i="22"/>
  <c r="AC500" i="22"/>
  <c r="AC499" i="22"/>
  <c r="AC498" i="22"/>
  <c r="AC497" i="22"/>
  <c r="AC496" i="22"/>
  <c r="AC495" i="22"/>
  <c r="AC494" i="22"/>
  <c r="AC493" i="22"/>
  <c r="AC492" i="22"/>
  <c r="AC491" i="22"/>
  <c r="AC490" i="22"/>
  <c r="AC489" i="22"/>
  <c r="AC488" i="22"/>
  <c r="AC487" i="22"/>
  <c r="AC486" i="22"/>
  <c r="AC485" i="22"/>
  <c r="AC484" i="22"/>
  <c r="AC483" i="22"/>
  <c r="AC482" i="22"/>
  <c r="AC481" i="22"/>
  <c r="AC480" i="22"/>
  <c r="AC479" i="22"/>
  <c r="AC478" i="22"/>
  <c r="AC477" i="22"/>
  <c r="AC476" i="22"/>
  <c r="AC475" i="22"/>
  <c r="AC474" i="22"/>
  <c r="AC473" i="22"/>
  <c r="AC472" i="22"/>
  <c r="AC471" i="22"/>
  <c r="AC470" i="22"/>
  <c r="AC469" i="22"/>
  <c r="AC468" i="22"/>
  <c r="AC467" i="22"/>
  <c r="AC466" i="22"/>
  <c r="AC465" i="22"/>
  <c r="AC464" i="22"/>
  <c r="AC463" i="22"/>
  <c r="AC462" i="22"/>
  <c r="AC461" i="22"/>
  <c r="AC460" i="22"/>
  <c r="AC459" i="22"/>
  <c r="AC458" i="22"/>
  <c r="AC457" i="22"/>
  <c r="AC456" i="22"/>
  <c r="AC455" i="22"/>
  <c r="AC454" i="22"/>
  <c r="AC453" i="22"/>
  <c r="AC452" i="22"/>
  <c r="AC451" i="22"/>
  <c r="AC450" i="22"/>
  <c r="AC449" i="22"/>
  <c r="AC448" i="22"/>
  <c r="AC447" i="22"/>
  <c r="AC446" i="22"/>
  <c r="AC445" i="22"/>
  <c r="AC444" i="22"/>
  <c r="AC443" i="22"/>
  <c r="AC442" i="22"/>
  <c r="AC441" i="22"/>
  <c r="AC440" i="22"/>
  <c r="AC439" i="22"/>
  <c r="AC438" i="22"/>
  <c r="AC437" i="22"/>
  <c r="AC436" i="22"/>
  <c r="AC435" i="22"/>
  <c r="AC434" i="22"/>
  <c r="AC433" i="22"/>
  <c r="AC432" i="22"/>
  <c r="AC431" i="22"/>
  <c r="AC430" i="22"/>
  <c r="AC429" i="22"/>
  <c r="AC428" i="22"/>
  <c r="AC427" i="22"/>
  <c r="AC426" i="22"/>
  <c r="AC425" i="22"/>
  <c r="AC424" i="22"/>
  <c r="AC423" i="22"/>
  <c r="AC422" i="22"/>
  <c r="AC421" i="22"/>
  <c r="AC420" i="22"/>
  <c r="AC419" i="22"/>
  <c r="AC418" i="22"/>
  <c r="AC417" i="22"/>
  <c r="AC416" i="22"/>
  <c r="AC415" i="22"/>
  <c r="AC414" i="22"/>
  <c r="AC413" i="22"/>
  <c r="AC412" i="22"/>
  <c r="AC411" i="22"/>
  <c r="AC410" i="22"/>
  <c r="AC409" i="22"/>
  <c r="AC408" i="22"/>
  <c r="AC407" i="22"/>
  <c r="AC406" i="22"/>
  <c r="AC405" i="22"/>
  <c r="AC404" i="22"/>
  <c r="AC403" i="22"/>
  <c r="AC402" i="22"/>
  <c r="AC401" i="22"/>
  <c r="AC400" i="22"/>
  <c r="AC399" i="22"/>
  <c r="AC398" i="22"/>
  <c r="AC397" i="22"/>
  <c r="AC396" i="22"/>
  <c r="AC395" i="22"/>
  <c r="AC394" i="22"/>
  <c r="AC393" i="22"/>
  <c r="AC392" i="22"/>
  <c r="AC391" i="22"/>
  <c r="AC390" i="22"/>
  <c r="AC389" i="22"/>
  <c r="AC388" i="22"/>
  <c r="AC387" i="22"/>
  <c r="AC386" i="22"/>
  <c r="AC385" i="22"/>
  <c r="AC384" i="22"/>
  <c r="AC383" i="22"/>
  <c r="AC382" i="22"/>
  <c r="AC381" i="22"/>
  <c r="AC380" i="22"/>
  <c r="AC379" i="22"/>
  <c r="AC378" i="22"/>
  <c r="AC377" i="22"/>
  <c r="AC376" i="22"/>
  <c r="AC375" i="22"/>
  <c r="AC374" i="22"/>
  <c r="AC373" i="22"/>
  <c r="AC372" i="22"/>
  <c r="AC371" i="22"/>
  <c r="AC370" i="22"/>
  <c r="AC369" i="22"/>
  <c r="AC368" i="22"/>
  <c r="AC367" i="22"/>
  <c r="AC366" i="22"/>
  <c r="AC365" i="22"/>
  <c r="AC364" i="22"/>
  <c r="AC363" i="22"/>
  <c r="AC362" i="22"/>
  <c r="AC361" i="22"/>
  <c r="AC360" i="22"/>
  <c r="AC359" i="22"/>
  <c r="AC358" i="22"/>
  <c r="AC357" i="22"/>
  <c r="AC356" i="22"/>
  <c r="AC355" i="22"/>
  <c r="AC354" i="22"/>
  <c r="AC353" i="22"/>
  <c r="AC352" i="22"/>
  <c r="AC351" i="22"/>
  <c r="AC350" i="22"/>
  <c r="AC349" i="22"/>
  <c r="AC348" i="22"/>
  <c r="AC347" i="22"/>
  <c r="AC346" i="22"/>
  <c r="AC345" i="22"/>
  <c r="AC344" i="22"/>
  <c r="AC343" i="22"/>
  <c r="AC342" i="22"/>
  <c r="AC341" i="22"/>
  <c r="AC340" i="22"/>
  <c r="AC339" i="22"/>
  <c r="AC338" i="22"/>
  <c r="AC337" i="22"/>
  <c r="AC336" i="22"/>
  <c r="AC335" i="22"/>
  <c r="AC334" i="22"/>
  <c r="AC333" i="22"/>
  <c r="AC332" i="22"/>
  <c r="AC331" i="22"/>
  <c r="AC330" i="22"/>
  <c r="AC329" i="22"/>
  <c r="AC328" i="22"/>
  <c r="AC327" i="22"/>
  <c r="AC326" i="22"/>
  <c r="AC325" i="22"/>
  <c r="AC324" i="22"/>
  <c r="AC323" i="22"/>
  <c r="AC322" i="22"/>
  <c r="AC321" i="22"/>
  <c r="AC320" i="22"/>
  <c r="AC319" i="22"/>
  <c r="AC318" i="22"/>
  <c r="AC317" i="22"/>
  <c r="AC316" i="22"/>
  <c r="AC315" i="22"/>
  <c r="AC314" i="22"/>
  <c r="AC313" i="22"/>
  <c r="AC312" i="22"/>
  <c r="AC311" i="22"/>
  <c r="AC310" i="22"/>
  <c r="AC309" i="22"/>
  <c r="AC308" i="22"/>
  <c r="AC307" i="22"/>
  <c r="AC306" i="22"/>
  <c r="AC305" i="22"/>
  <c r="AC304" i="22"/>
  <c r="AC303" i="22"/>
  <c r="AC302" i="22"/>
  <c r="AC301" i="22"/>
  <c r="AC300" i="22"/>
  <c r="AC299" i="22"/>
  <c r="AC298" i="22"/>
  <c r="AC297" i="22"/>
  <c r="AC296" i="22"/>
  <c r="AC295" i="22"/>
  <c r="AC294" i="22"/>
  <c r="AC293" i="22"/>
  <c r="AC292" i="22"/>
  <c r="AC291" i="22"/>
  <c r="AC290" i="22"/>
  <c r="AC289" i="22"/>
  <c r="AC288" i="22"/>
  <c r="AC287" i="22"/>
  <c r="AC286" i="22"/>
  <c r="AC285" i="22"/>
  <c r="AC284" i="22"/>
  <c r="AC283" i="22"/>
  <c r="AC282" i="22"/>
  <c r="AC281" i="22"/>
  <c r="AC280" i="22"/>
  <c r="AC279" i="22"/>
  <c r="AC278" i="22"/>
  <c r="AC277" i="22"/>
  <c r="AC276" i="22"/>
  <c r="AC275" i="22"/>
  <c r="AC274" i="22"/>
  <c r="AC273" i="22"/>
  <c r="AC272" i="22"/>
  <c r="AC271" i="22"/>
  <c r="AC270" i="22"/>
  <c r="AC269" i="22"/>
  <c r="AC268" i="22"/>
  <c r="AC267" i="22"/>
  <c r="AC266" i="22"/>
  <c r="AC265" i="22"/>
  <c r="AC264" i="22"/>
  <c r="AC263" i="22"/>
  <c r="AC262" i="22"/>
  <c r="AC261" i="22"/>
  <c r="AC260" i="22"/>
  <c r="AC259" i="22"/>
  <c r="AC258" i="22"/>
  <c r="AC257" i="22"/>
  <c r="AC256" i="22"/>
  <c r="AC255" i="22"/>
  <c r="AC254" i="22"/>
  <c r="AC253" i="22"/>
  <c r="AC252" i="22"/>
  <c r="AC251" i="22"/>
  <c r="AC250" i="22"/>
  <c r="AC249" i="22"/>
  <c r="AC248" i="22"/>
  <c r="AC247" i="22"/>
  <c r="AC246" i="22"/>
  <c r="AC245" i="22"/>
  <c r="AC244" i="22"/>
  <c r="AC243" i="22"/>
  <c r="AC242" i="22"/>
  <c r="AC241" i="22"/>
  <c r="AC240" i="22"/>
  <c r="AC239" i="22"/>
  <c r="AC238" i="22"/>
  <c r="AC237" i="22"/>
  <c r="AC236" i="22"/>
  <c r="AC235" i="22"/>
  <c r="AC234" i="22"/>
  <c r="AC233" i="22"/>
  <c r="AC232" i="22"/>
  <c r="AC231" i="22"/>
  <c r="AC230" i="22"/>
  <c r="AC229" i="22"/>
  <c r="AC228" i="22"/>
  <c r="AC227" i="22"/>
  <c r="AC226" i="22"/>
  <c r="AC225" i="22"/>
  <c r="AC224" i="22"/>
  <c r="AC223" i="22"/>
  <c r="AC222" i="22"/>
  <c r="AC221" i="22"/>
  <c r="AC220" i="22"/>
  <c r="AC219" i="22"/>
  <c r="AC218" i="22"/>
  <c r="AC217" i="22"/>
  <c r="AC216" i="22"/>
  <c r="AC215" i="22"/>
  <c r="AC214" i="22"/>
  <c r="AC213" i="22"/>
  <c r="AC212" i="22"/>
  <c r="AC211" i="22"/>
  <c r="AC210" i="22"/>
  <c r="AC209" i="22"/>
  <c r="AC208" i="22"/>
  <c r="AC207" i="22"/>
  <c r="AC206" i="22"/>
  <c r="AC205" i="22"/>
  <c r="AC204" i="22"/>
  <c r="AC203" i="22"/>
  <c r="AC202" i="22"/>
  <c r="AC201" i="22"/>
  <c r="AC200" i="22"/>
  <c r="AC199" i="22"/>
  <c r="AC198" i="22"/>
  <c r="AC197" i="22"/>
  <c r="AC196" i="22"/>
  <c r="AC195" i="22"/>
  <c r="AC194" i="22"/>
  <c r="AC193" i="22"/>
  <c r="AC192" i="22"/>
  <c r="AC191" i="22"/>
  <c r="AC190" i="22"/>
  <c r="AC189" i="22"/>
  <c r="AC188" i="22"/>
  <c r="AC187" i="22"/>
  <c r="AC186" i="22"/>
  <c r="AC185" i="22"/>
  <c r="AC184" i="22"/>
  <c r="AC183" i="22"/>
  <c r="AC182" i="22"/>
  <c r="AC181" i="22"/>
  <c r="AC180" i="22"/>
  <c r="AC179" i="22"/>
  <c r="AC178" i="22"/>
  <c r="AC177" i="22"/>
  <c r="AC176" i="22"/>
  <c r="AC175" i="22"/>
  <c r="AC174" i="22"/>
  <c r="AC173" i="22"/>
  <c r="AC172" i="22"/>
  <c r="AC171" i="22"/>
  <c r="AC170" i="22"/>
  <c r="AC169" i="22"/>
  <c r="AC168" i="22"/>
  <c r="AC167" i="22"/>
  <c r="AC166" i="22"/>
  <c r="AC165" i="22"/>
  <c r="AC164" i="22"/>
  <c r="AC163" i="22"/>
  <c r="AC162" i="22"/>
  <c r="AC161" i="22"/>
  <c r="AC160" i="22"/>
  <c r="AC159" i="22"/>
  <c r="AC158" i="22"/>
  <c r="AC157" i="22"/>
  <c r="AC156" i="22"/>
  <c r="AC155" i="22"/>
  <c r="AC154" i="22"/>
  <c r="AC153" i="22"/>
  <c r="AC152" i="22"/>
  <c r="AC151" i="22"/>
  <c r="AC150" i="22"/>
  <c r="AC149" i="22"/>
  <c r="AC148" i="22"/>
  <c r="AC147" i="22"/>
  <c r="AC146" i="22"/>
  <c r="AC145" i="22"/>
  <c r="AC144" i="22"/>
  <c r="AC143" i="22"/>
  <c r="AC142" i="22"/>
  <c r="AC141" i="22"/>
  <c r="AC140" i="22"/>
  <c r="AC139" i="22"/>
  <c r="AC138" i="22"/>
  <c r="AC137" i="22"/>
  <c r="AC136" i="22"/>
  <c r="AC135" i="22"/>
  <c r="AC134" i="22"/>
  <c r="AC133" i="22"/>
  <c r="AC132" i="22"/>
  <c r="AC131" i="22"/>
  <c r="AC130" i="22"/>
  <c r="AC129" i="22"/>
  <c r="AC128" i="22"/>
  <c r="AC127" i="22"/>
  <c r="AC126" i="22"/>
  <c r="AC125" i="22"/>
  <c r="AC124" i="22"/>
  <c r="AC123" i="22"/>
  <c r="AC122" i="22"/>
  <c r="AC121" i="22"/>
  <c r="AC120" i="22"/>
  <c r="AC119" i="22"/>
  <c r="AC118" i="22"/>
  <c r="AC117" i="22"/>
  <c r="AC116" i="22"/>
  <c r="AC115" i="22"/>
  <c r="AC114" i="22"/>
  <c r="AC113" i="22"/>
  <c r="AC112" i="22"/>
  <c r="AC111" i="22"/>
  <c r="AC110" i="22"/>
  <c r="AC109" i="22"/>
  <c r="AC108" i="22"/>
  <c r="AC107" i="22"/>
  <c r="AC106" i="22"/>
  <c r="AC105" i="22"/>
  <c r="AC104" i="22"/>
  <c r="AC103" i="22"/>
  <c r="AC102" i="22"/>
  <c r="AC101" i="22"/>
  <c r="AC100" i="22"/>
  <c r="AC99" i="22"/>
  <c r="AC98" i="22"/>
  <c r="AC97" i="22"/>
  <c r="AC96" i="22"/>
  <c r="AC95" i="22"/>
  <c r="AC94" i="22"/>
  <c r="AC93" i="22"/>
  <c r="AC92" i="22"/>
  <c r="AC91" i="22"/>
  <c r="AC90" i="22"/>
  <c r="AC89" i="22"/>
  <c r="AC88" i="22"/>
  <c r="AC87" i="22"/>
  <c r="AC86" i="22"/>
  <c r="AC85" i="22"/>
  <c r="AC84" i="22"/>
  <c r="AC83" i="22"/>
  <c r="AC82" i="22"/>
  <c r="AC81" i="22"/>
  <c r="AC80" i="22"/>
  <c r="AC79" i="22"/>
  <c r="AC78" i="22"/>
  <c r="AC77" i="22"/>
  <c r="AC76" i="22"/>
  <c r="AC75" i="22"/>
  <c r="AC74" i="22"/>
  <c r="AC73" i="22"/>
  <c r="AC72" i="22"/>
  <c r="AC71" i="22"/>
  <c r="AC70" i="22"/>
  <c r="AC69" i="22"/>
  <c r="AC68" i="22"/>
  <c r="AC67" i="22"/>
  <c r="AC66" i="22"/>
  <c r="AC65" i="22"/>
  <c r="AC64" i="22"/>
  <c r="AC63" i="22"/>
  <c r="AC62" i="22"/>
  <c r="AC61" i="22"/>
  <c r="AC60" i="22"/>
  <c r="AC59" i="22"/>
  <c r="AC58" i="22"/>
  <c r="AC57" i="22"/>
  <c r="AC56" i="22"/>
  <c r="AC55" i="22"/>
  <c r="AC54" i="22"/>
  <c r="AC53" i="22"/>
  <c r="AC52" i="22"/>
  <c r="AC51" i="22"/>
  <c r="AC50" i="22"/>
  <c r="AC49" i="22"/>
  <c r="AC48" i="22"/>
  <c r="AC47" i="22"/>
  <c r="AC46" i="22"/>
  <c r="AC45" i="22"/>
  <c r="AC44" i="22"/>
  <c r="AC43" i="22"/>
  <c r="AC42" i="22"/>
  <c r="AC41" i="22"/>
  <c r="AC40" i="22"/>
  <c r="AC39" i="22"/>
  <c r="AC38" i="22"/>
  <c r="AC37" i="22"/>
  <c r="AC36" i="22"/>
  <c r="AC35" i="22"/>
  <c r="AC34" i="22"/>
  <c r="AC33" i="22"/>
  <c r="AC32" i="22"/>
  <c r="AC31" i="22"/>
  <c r="AC30" i="22"/>
  <c r="AC29" i="22"/>
  <c r="AC28" i="22"/>
  <c r="AC27" i="22"/>
  <c r="AC26" i="22"/>
  <c r="AC25" i="22"/>
  <c r="AC24" i="22"/>
  <c r="AC23" i="22"/>
  <c r="AC22" i="22"/>
  <c r="AC21" i="22"/>
  <c r="AC20" i="22"/>
  <c r="AC19" i="22"/>
  <c r="AC18" i="22"/>
  <c r="AC17" i="22"/>
  <c r="AC16" i="22"/>
  <c r="AC15" i="22"/>
  <c r="AA1009" i="22"/>
  <c r="AA1008" i="22"/>
  <c r="AA1007" i="22"/>
  <c r="AA1006" i="22"/>
  <c r="AA1005" i="22"/>
  <c r="AA1004" i="22"/>
  <c r="AA1003" i="22"/>
  <c r="AA1002" i="22"/>
  <c r="AA1001" i="22"/>
  <c r="AA1000" i="22"/>
  <c r="AA999" i="22"/>
  <c r="AA998" i="22"/>
  <c r="AA997" i="22"/>
  <c r="AA996" i="22"/>
  <c r="AA995" i="22"/>
  <c r="AA994" i="22"/>
  <c r="AA993" i="22"/>
  <c r="AA992" i="22"/>
  <c r="AA991" i="22"/>
  <c r="AA990" i="22"/>
  <c r="AA989" i="22"/>
  <c r="AA988" i="22"/>
  <c r="AA987" i="22"/>
  <c r="AA986" i="22"/>
  <c r="AA985" i="22"/>
  <c r="AA984" i="22"/>
  <c r="AA983" i="22"/>
  <c r="AA711" i="22"/>
  <c r="AA710" i="22"/>
  <c r="AA709" i="22"/>
  <c r="AA708" i="22"/>
  <c r="AA707" i="22"/>
  <c r="AA706" i="22"/>
  <c r="AA705" i="22"/>
  <c r="AA704" i="22"/>
  <c r="AA703" i="22"/>
  <c r="AA702" i="22"/>
  <c r="AA701" i="22"/>
  <c r="AA700" i="22"/>
  <c r="AA699" i="22"/>
  <c r="AA698" i="22"/>
  <c r="AA697" i="22"/>
  <c r="AA696" i="22"/>
  <c r="AA695" i="22"/>
  <c r="AA694" i="22"/>
  <c r="AA693" i="22"/>
  <c r="AA692" i="22"/>
  <c r="AA691" i="22"/>
  <c r="AA690" i="22"/>
  <c r="AA689" i="22"/>
  <c r="AA688" i="22"/>
  <c r="AA687" i="22"/>
  <c r="AA686" i="22"/>
  <c r="AA685" i="22"/>
  <c r="AA684" i="22"/>
  <c r="AA683" i="22"/>
  <c r="AA682" i="22"/>
  <c r="AA681" i="22"/>
  <c r="AA680" i="22"/>
  <c r="AA679" i="22"/>
  <c r="AA678" i="22"/>
  <c r="AA677" i="22"/>
  <c r="AA676" i="22"/>
  <c r="AA675" i="22"/>
  <c r="AA674" i="22"/>
  <c r="AA673" i="22"/>
  <c r="AA672" i="22"/>
  <c r="AA671" i="22"/>
  <c r="AA670" i="22"/>
  <c r="AA669" i="22"/>
  <c r="AA668" i="22"/>
  <c r="AA667" i="22"/>
  <c r="AA666" i="22"/>
  <c r="AA665" i="22"/>
  <c r="AA664" i="22"/>
  <c r="AA663" i="22"/>
  <c r="AA662" i="22"/>
  <c r="AA661" i="22"/>
  <c r="AA660" i="22"/>
  <c r="AA659" i="22"/>
  <c r="AA658" i="22"/>
  <c r="AA657" i="22"/>
  <c r="AA656" i="22"/>
  <c r="AA655" i="22"/>
  <c r="AA654" i="22"/>
  <c r="AA653" i="22"/>
  <c r="AA652" i="22"/>
  <c r="AA651" i="22"/>
  <c r="AA650" i="22"/>
  <c r="AA649" i="22"/>
  <c r="AA648" i="22"/>
  <c r="AA647" i="22"/>
  <c r="AA646" i="22"/>
  <c r="AA645" i="22"/>
  <c r="AA644" i="22"/>
  <c r="AA643" i="22"/>
  <c r="AA642" i="22"/>
  <c r="AA641" i="22"/>
  <c r="AA640" i="22"/>
  <c r="AA639" i="22"/>
  <c r="AA638" i="22"/>
  <c r="AA637" i="22"/>
  <c r="AA636" i="22"/>
  <c r="AA635" i="22"/>
  <c r="AA634" i="22"/>
  <c r="AA633" i="22"/>
  <c r="AA632" i="22"/>
  <c r="AA631" i="22"/>
  <c r="AA630" i="22"/>
  <c r="AA629" i="22"/>
  <c r="AA628" i="22"/>
  <c r="AA627" i="22"/>
  <c r="AA626" i="22"/>
  <c r="AA625" i="22"/>
  <c r="AA624" i="22"/>
  <c r="AA623" i="22"/>
  <c r="AA622" i="22"/>
  <c r="AA621" i="22"/>
  <c r="AA620" i="22"/>
  <c r="AA619" i="22"/>
  <c r="AA618" i="22"/>
  <c r="AA617" i="22"/>
  <c r="AA616" i="22"/>
  <c r="AA615" i="22"/>
  <c r="AA614" i="22"/>
  <c r="AA613" i="22"/>
  <c r="AA612" i="22"/>
  <c r="AA611" i="22"/>
  <c r="AA610" i="22"/>
  <c r="AA609" i="22"/>
  <c r="AA608" i="22"/>
  <c r="AA607" i="22"/>
  <c r="AA606" i="22"/>
  <c r="AA605" i="22"/>
  <c r="AA604" i="22"/>
  <c r="AA603" i="22"/>
  <c r="AA602" i="22"/>
  <c r="AA601" i="22"/>
  <c r="AA600" i="22"/>
  <c r="AA599" i="22"/>
  <c r="AA598" i="22"/>
  <c r="AA597" i="22"/>
  <c r="AA596" i="22"/>
  <c r="AA595" i="22"/>
  <c r="AA594" i="22"/>
  <c r="AA593" i="22"/>
  <c r="AA592" i="22"/>
  <c r="AA591" i="22"/>
  <c r="AA590" i="22"/>
  <c r="AA589" i="22"/>
  <c r="AA588" i="22"/>
  <c r="AA587" i="22"/>
  <c r="AA586" i="22"/>
  <c r="AA585" i="22"/>
  <c r="AA584" i="22"/>
  <c r="AA583" i="22"/>
  <c r="AA582" i="22"/>
  <c r="AA581" i="22"/>
  <c r="AA580" i="22"/>
  <c r="AA579" i="22"/>
  <c r="AA578" i="22"/>
  <c r="AA577" i="22"/>
  <c r="AA576" i="22"/>
  <c r="AA575" i="22"/>
  <c r="AA574" i="22"/>
  <c r="AA573" i="22"/>
  <c r="AA572" i="22"/>
  <c r="AA571" i="22"/>
  <c r="AA570" i="22"/>
  <c r="AA569" i="22"/>
  <c r="AA568" i="22"/>
  <c r="AA567" i="22"/>
  <c r="AA566" i="22"/>
  <c r="AA565" i="22"/>
  <c r="AA564" i="22"/>
  <c r="AA563" i="22"/>
  <c r="AA562" i="22"/>
  <c r="AA561" i="22"/>
  <c r="AA560" i="22"/>
  <c r="AA559" i="22"/>
  <c r="AA558" i="22"/>
  <c r="AA557" i="22"/>
  <c r="AA556" i="22"/>
  <c r="AA555" i="22"/>
  <c r="AA554" i="22"/>
  <c r="AA553" i="22"/>
  <c r="AA552" i="22"/>
  <c r="AA551" i="22"/>
  <c r="AA550" i="22"/>
  <c r="AA549" i="22"/>
  <c r="AA548" i="22"/>
  <c r="AA547" i="22"/>
  <c r="AA546" i="22"/>
  <c r="AA545" i="22"/>
  <c r="AA544" i="22"/>
  <c r="AA543" i="22"/>
  <c r="AA542" i="22"/>
  <c r="AA541" i="22"/>
  <c r="AA540" i="22"/>
  <c r="AA539" i="22"/>
  <c r="AA538" i="22"/>
  <c r="AA537" i="22"/>
  <c r="AA536" i="22"/>
  <c r="AA535" i="22"/>
  <c r="AA534" i="22"/>
  <c r="AA533" i="22"/>
  <c r="AA532" i="22"/>
  <c r="AA531" i="22"/>
  <c r="AA530" i="22"/>
  <c r="AA529" i="22"/>
  <c r="AA528" i="22"/>
  <c r="AA527" i="22"/>
  <c r="AA526" i="22"/>
  <c r="AA525" i="22"/>
  <c r="AA524" i="22"/>
  <c r="AA523" i="22"/>
  <c r="AA522" i="22"/>
  <c r="AA521" i="22"/>
  <c r="AA520" i="22"/>
  <c r="AA519" i="22"/>
  <c r="AA518" i="22"/>
  <c r="AA517" i="22"/>
  <c r="AA516" i="22"/>
  <c r="AA515" i="22"/>
  <c r="AA514" i="22"/>
  <c r="AA513" i="22"/>
  <c r="AA512" i="22"/>
  <c r="AA511" i="22"/>
  <c r="AA510" i="22"/>
  <c r="AA509" i="22"/>
  <c r="AA508" i="22"/>
  <c r="AA507" i="22"/>
  <c r="AA506" i="22"/>
  <c r="AA505" i="22"/>
  <c r="AA504" i="22"/>
  <c r="AA503" i="22"/>
  <c r="AA502" i="22"/>
  <c r="AA501" i="22"/>
  <c r="AA500" i="22"/>
  <c r="AA499" i="22"/>
  <c r="AA498" i="22"/>
  <c r="AA497" i="22"/>
  <c r="AA496" i="22"/>
  <c r="AA495" i="22"/>
  <c r="AA494" i="22"/>
  <c r="AA493" i="22"/>
  <c r="AA492" i="22"/>
  <c r="AA491" i="22"/>
  <c r="AA490" i="22"/>
  <c r="AA489" i="22"/>
  <c r="AA488" i="22"/>
  <c r="AA487" i="22"/>
  <c r="AA486" i="22"/>
  <c r="AA485" i="22"/>
  <c r="AA484" i="22"/>
  <c r="AA483" i="22"/>
  <c r="AA482" i="22"/>
  <c r="AA481" i="22"/>
  <c r="AA480" i="22"/>
  <c r="AA479" i="22"/>
  <c r="AA478" i="22"/>
  <c r="AA477" i="22"/>
  <c r="AA476" i="22"/>
  <c r="AA475" i="22"/>
  <c r="AA474" i="22"/>
  <c r="AA473" i="22"/>
  <c r="AA472" i="22"/>
  <c r="AA471" i="22"/>
  <c r="AA470" i="22"/>
  <c r="AA469" i="22"/>
  <c r="AA468" i="22"/>
  <c r="AA467" i="22"/>
  <c r="AA466" i="22"/>
  <c r="AA465" i="22"/>
  <c r="AA464" i="22"/>
  <c r="AA463" i="22"/>
  <c r="AA462" i="22"/>
  <c r="AA461" i="22"/>
  <c r="AA460" i="22"/>
  <c r="AA459" i="22"/>
  <c r="AA458" i="22"/>
  <c r="AA457" i="22"/>
  <c r="AA456" i="22"/>
  <c r="AA455" i="22"/>
  <c r="AA454" i="22"/>
  <c r="AA453" i="22"/>
  <c r="AA452" i="22"/>
  <c r="AA451" i="22"/>
  <c r="AA450" i="22"/>
  <c r="AA449" i="22"/>
  <c r="AA448" i="22"/>
  <c r="AA447" i="22"/>
  <c r="AA446" i="22"/>
  <c r="AA445" i="22"/>
  <c r="AA444" i="22"/>
  <c r="AA443" i="22"/>
  <c r="AA442" i="22"/>
  <c r="AA441" i="22"/>
  <c r="AA440" i="22"/>
  <c r="AA439" i="22"/>
  <c r="AA438" i="22"/>
  <c r="AA437" i="22"/>
  <c r="AA436" i="22"/>
  <c r="AA435" i="22"/>
  <c r="AA434" i="22"/>
  <c r="AA433" i="22"/>
  <c r="AA432" i="22"/>
  <c r="AA431" i="22"/>
  <c r="AA430" i="22"/>
  <c r="AA429" i="22"/>
  <c r="AA428" i="22"/>
  <c r="AA427" i="22"/>
  <c r="AA426" i="22"/>
  <c r="AA425" i="22"/>
  <c r="AA424" i="22"/>
  <c r="AA423" i="22"/>
  <c r="AA422" i="22"/>
  <c r="AA421" i="22"/>
  <c r="AA420" i="22"/>
  <c r="AA419" i="22"/>
  <c r="AA418" i="22"/>
  <c r="AA417" i="22"/>
  <c r="AA416" i="22"/>
  <c r="AA415" i="22"/>
  <c r="AA414" i="22"/>
  <c r="AA413" i="22"/>
  <c r="AA412" i="22"/>
  <c r="AA411" i="22"/>
  <c r="AA410" i="22"/>
  <c r="AA409" i="22"/>
  <c r="AA408" i="22"/>
  <c r="AA407" i="22"/>
  <c r="AA406" i="22"/>
  <c r="AA405" i="22"/>
  <c r="AA404" i="22"/>
  <c r="AA403" i="22"/>
  <c r="AA402" i="22"/>
  <c r="AA401" i="22"/>
  <c r="AA400" i="22"/>
  <c r="AA399" i="22"/>
  <c r="AA398" i="22"/>
  <c r="AA397" i="22"/>
  <c r="AA396" i="22"/>
  <c r="AA395" i="22"/>
  <c r="AA394" i="22"/>
  <c r="AA393" i="22"/>
  <c r="AA392" i="22"/>
  <c r="AA391" i="22"/>
  <c r="AA390" i="22"/>
  <c r="AA389" i="22"/>
  <c r="AA388" i="22"/>
  <c r="AA387" i="22"/>
  <c r="AA386" i="22"/>
  <c r="AA385" i="22"/>
  <c r="AA384" i="22"/>
  <c r="AA383" i="22"/>
  <c r="AA382" i="22"/>
  <c r="AA381" i="22"/>
  <c r="AA380" i="22"/>
  <c r="AA379" i="22"/>
  <c r="AA378" i="22"/>
  <c r="AA377" i="22"/>
  <c r="AA376" i="22"/>
  <c r="AA375" i="22"/>
  <c r="AA374" i="22"/>
  <c r="AA373" i="22"/>
  <c r="AA372" i="22"/>
  <c r="AA371" i="22"/>
  <c r="AA370" i="22"/>
  <c r="AA369" i="22"/>
  <c r="AA368" i="22"/>
  <c r="AA367" i="22"/>
  <c r="AA366" i="22"/>
  <c r="AA365" i="22"/>
  <c r="AA364" i="22"/>
  <c r="AA363" i="22"/>
  <c r="AA362" i="22"/>
  <c r="AA361" i="22"/>
  <c r="AA360" i="22"/>
  <c r="AA359" i="22"/>
  <c r="AA358" i="22"/>
  <c r="AA357" i="22"/>
  <c r="AA356" i="22"/>
  <c r="AA355" i="22"/>
  <c r="AA354" i="22"/>
  <c r="AA353" i="22"/>
  <c r="AA352" i="22"/>
  <c r="AA351" i="22"/>
  <c r="AA350" i="22"/>
  <c r="AA349" i="22"/>
  <c r="AA348" i="22"/>
  <c r="AA347" i="22"/>
  <c r="AA346" i="22"/>
  <c r="AA345" i="22"/>
  <c r="AA344" i="22"/>
  <c r="AA343" i="22"/>
  <c r="AA342" i="22"/>
  <c r="AA341" i="22"/>
  <c r="AA340" i="22"/>
  <c r="AA339" i="22"/>
  <c r="AA338" i="22"/>
  <c r="AA337" i="22"/>
  <c r="AA336" i="22"/>
  <c r="AA335" i="22"/>
  <c r="AA334" i="22"/>
  <c r="AA333" i="22"/>
  <c r="AA332" i="22"/>
  <c r="AA331" i="22"/>
  <c r="AA330" i="22"/>
  <c r="AA329" i="22"/>
  <c r="AA328" i="22"/>
  <c r="AA327" i="22"/>
  <c r="AA326" i="22"/>
  <c r="AA325" i="22"/>
  <c r="AA324" i="22"/>
  <c r="AA323" i="22"/>
  <c r="AA322" i="22"/>
  <c r="AA321" i="22"/>
  <c r="AA320" i="22"/>
  <c r="AA319" i="22"/>
  <c r="AA318" i="22"/>
  <c r="AA317" i="22"/>
  <c r="AA316" i="22"/>
  <c r="AA315" i="22"/>
  <c r="AA314" i="22"/>
  <c r="AA313" i="22"/>
  <c r="AA312" i="22"/>
  <c r="AA311" i="22"/>
  <c r="AA310" i="22"/>
  <c r="AA309" i="22"/>
  <c r="AA308" i="22"/>
  <c r="AA307" i="22"/>
  <c r="AA306" i="22"/>
  <c r="AA305" i="22"/>
  <c r="AA304" i="22"/>
  <c r="AA303" i="22"/>
  <c r="AA302" i="22"/>
  <c r="AA301" i="22"/>
  <c r="AA300" i="22"/>
  <c r="AA299" i="22"/>
  <c r="AA298" i="22"/>
  <c r="AA297" i="22"/>
  <c r="AA296" i="22"/>
  <c r="AA295" i="22"/>
  <c r="AA294" i="22"/>
  <c r="AA293" i="22"/>
  <c r="AA292" i="22"/>
  <c r="AA291" i="22"/>
  <c r="AA290" i="22"/>
  <c r="AA289" i="22"/>
  <c r="AA288" i="22"/>
  <c r="AA287" i="22"/>
  <c r="AA286" i="22"/>
  <c r="AA285" i="22"/>
  <c r="AA284" i="22"/>
  <c r="AA283" i="22"/>
  <c r="AA282" i="22"/>
  <c r="AA281" i="22"/>
  <c r="AA280" i="22"/>
  <c r="AA279" i="22"/>
  <c r="AA278" i="22"/>
  <c r="AA277" i="22"/>
  <c r="AA276" i="22"/>
  <c r="AA275" i="22"/>
  <c r="AA274" i="22"/>
  <c r="AA273" i="22"/>
  <c r="AA272" i="22"/>
  <c r="AA271" i="22"/>
  <c r="AA270" i="22"/>
  <c r="AA269" i="22"/>
  <c r="AA268" i="22"/>
  <c r="AA267" i="22"/>
  <c r="AA266" i="22"/>
  <c r="AA265" i="22"/>
  <c r="AA264" i="22"/>
  <c r="AA263" i="22"/>
  <c r="AA262" i="22"/>
  <c r="AA261" i="22"/>
  <c r="AA260" i="22"/>
  <c r="AA259" i="22"/>
  <c r="AA258" i="22"/>
  <c r="AA257" i="22"/>
  <c r="AA256" i="22"/>
  <c r="AA255" i="22"/>
  <c r="AA254" i="22"/>
  <c r="AA253" i="22"/>
  <c r="AA252" i="22"/>
  <c r="AA251" i="22"/>
  <c r="AA250" i="22"/>
  <c r="AA249" i="22"/>
  <c r="AA248" i="22"/>
  <c r="AA247" i="22"/>
  <c r="AA246" i="22"/>
  <c r="AA245" i="22"/>
  <c r="AA244" i="22"/>
  <c r="AA243" i="22"/>
  <c r="AA242" i="22"/>
  <c r="AA241" i="22"/>
  <c r="AA240" i="22"/>
  <c r="AA239" i="22"/>
  <c r="AA238" i="22"/>
  <c r="AA237" i="22"/>
  <c r="AA236" i="22"/>
  <c r="AA235" i="22"/>
  <c r="AA234" i="22"/>
  <c r="AA233" i="22"/>
  <c r="AA232" i="22"/>
  <c r="AA231" i="22"/>
  <c r="AA230" i="22"/>
  <c r="AA229" i="22"/>
  <c r="AA228" i="22"/>
  <c r="AA227" i="22"/>
  <c r="AA226" i="22"/>
  <c r="AA225" i="22"/>
  <c r="AA224" i="22"/>
  <c r="AA223" i="22"/>
  <c r="AA222" i="22"/>
  <c r="AA221" i="22"/>
  <c r="AA220" i="22"/>
  <c r="AA219" i="22"/>
  <c r="AA218" i="22"/>
  <c r="AA217" i="22"/>
  <c r="AA216" i="22"/>
  <c r="AA215" i="22"/>
  <c r="AA214" i="22"/>
  <c r="AA213" i="22"/>
  <c r="AA212" i="22"/>
  <c r="AA211" i="22"/>
  <c r="AA210" i="22"/>
  <c r="AA209" i="22"/>
  <c r="AA208" i="22"/>
  <c r="AA207" i="22"/>
  <c r="AA206" i="22"/>
  <c r="AA205" i="22"/>
  <c r="AA204" i="22"/>
  <c r="AA203" i="22"/>
  <c r="AA202" i="22"/>
  <c r="AA201" i="22"/>
  <c r="AA200" i="22"/>
  <c r="AA199" i="22"/>
  <c r="AA198" i="22"/>
  <c r="AA197" i="22"/>
  <c r="AA196" i="22"/>
  <c r="AA195" i="22"/>
  <c r="AA194" i="22"/>
  <c r="AA193" i="22"/>
  <c r="AA192" i="22"/>
  <c r="AA191" i="22"/>
  <c r="AA190" i="22"/>
  <c r="AA189" i="22"/>
  <c r="AA188" i="22"/>
  <c r="AA187" i="22"/>
  <c r="AA186" i="22"/>
  <c r="AA185" i="22"/>
  <c r="AA184" i="22"/>
  <c r="AA183" i="22"/>
  <c r="AA182" i="22"/>
  <c r="AA181" i="22"/>
  <c r="AA180" i="22"/>
  <c r="AA179" i="22"/>
  <c r="AA178" i="22"/>
  <c r="AA177" i="22"/>
  <c r="AA176" i="22"/>
  <c r="AA175" i="22"/>
  <c r="AA174" i="22"/>
  <c r="AA173" i="22"/>
  <c r="AA172" i="22"/>
  <c r="AA171" i="22"/>
  <c r="AA170" i="22"/>
  <c r="AA169" i="22"/>
  <c r="AA168" i="22"/>
  <c r="AA167" i="22"/>
  <c r="AA166" i="22"/>
  <c r="AA165" i="22"/>
  <c r="AA164" i="22"/>
  <c r="AA163" i="22"/>
  <c r="AA162" i="22"/>
  <c r="AA161" i="22"/>
  <c r="AA160" i="22"/>
  <c r="AA159" i="22"/>
  <c r="AA158" i="22"/>
  <c r="AA157" i="22"/>
  <c r="AA156" i="22"/>
  <c r="AA155" i="22"/>
  <c r="AA154" i="22"/>
  <c r="AA153" i="22"/>
  <c r="AA152" i="22"/>
  <c r="AA151" i="22"/>
  <c r="AA150" i="22"/>
  <c r="AA149" i="22"/>
  <c r="AA148" i="22"/>
  <c r="AA147" i="22"/>
  <c r="AA146" i="22"/>
  <c r="AA145" i="22"/>
  <c r="AA144" i="22"/>
  <c r="AA143" i="22"/>
  <c r="AA142" i="22"/>
  <c r="AA141" i="22"/>
  <c r="AA140" i="22"/>
  <c r="AA139" i="22"/>
  <c r="AA138" i="22"/>
  <c r="AA137" i="22"/>
  <c r="AA136" i="22"/>
  <c r="AA135" i="22"/>
  <c r="AA134" i="22"/>
  <c r="AA133" i="22"/>
  <c r="AA132" i="22"/>
  <c r="AA131" i="22"/>
  <c r="AA130" i="22"/>
  <c r="AA129" i="22"/>
  <c r="AA128" i="22"/>
  <c r="AA127" i="22"/>
  <c r="AA126" i="22"/>
  <c r="AA125" i="22"/>
  <c r="AA124" i="22"/>
  <c r="AA123" i="22"/>
  <c r="AA122" i="22"/>
  <c r="AA121" i="22"/>
  <c r="AA120" i="22"/>
  <c r="AA119" i="22"/>
  <c r="AA118" i="22"/>
  <c r="AA117" i="22"/>
  <c r="AA116" i="22"/>
  <c r="AA115" i="22"/>
  <c r="AA114" i="22"/>
  <c r="AA113" i="22"/>
  <c r="AA112" i="22"/>
  <c r="AA111" i="22"/>
  <c r="AA110" i="22"/>
  <c r="AA109" i="22"/>
  <c r="AA108" i="22"/>
  <c r="AA107" i="22"/>
  <c r="AA106" i="22"/>
  <c r="AA105" i="22"/>
  <c r="AA104" i="22"/>
  <c r="AA103" i="22"/>
  <c r="AA102" i="22"/>
  <c r="AA101" i="22"/>
  <c r="AA100" i="22"/>
  <c r="AA99" i="22"/>
  <c r="AA98" i="22"/>
  <c r="AA97" i="22"/>
  <c r="AA96" i="22"/>
  <c r="AA95" i="22"/>
  <c r="AA94" i="22"/>
  <c r="AA93" i="22"/>
  <c r="AA92" i="22"/>
  <c r="AA91" i="22"/>
  <c r="AA90" i="22"/>
  <c r="AA89" i="22"/>
  <c r="AA88" i="22"/>
  <c r="AA87" i="22"/>
  <c r="AA86" i="22"/>
  <c r="AA85" i="22"/>
  <c r="AA84" i="22"/>
  <c r="AA83" i="22"/>
  <c r="AA82" i="22"/>
  <c r="AA81" i="22"/>
  <c r="AA80" i="22"/>
  <c r="AA79" i="22"/>
  <c r="AA78" i="22"/>
  <c r="AA77" i="22"/>
  <c r="AA76" i="22"/>
  <c r="AA75" i="22"/>
  <c r="AA74" i="22"/>
  <c r="AA73" i="22"/>
  <c r="AA72" i="22"/>
  <c r="AA71" i="22"/>
  <c r="AA70" i="22"/>
  <c r="AA69" i="22"/>
  <c r="AA68" i="22"/>
  <c r="AA67" i="22"/>
  <c r="AA66" i="22"/>
  <c r="AA65" i="22"/>
  <c r="AA64" i="22"/>
  <c r="AA63" i="22"/>
  <c r="AA62" i="22"/>
  <c r="AA61" i="22"/>
  <c r="AA60" i="22"/>
  <c r="AA59" i="22"/>
  <c r="AA58" i="22"/>
  <c r="AA57" i="22"/>
  <c r="AA56" i="22"/>
  <c r="AA55" i="22"/>
  <c r="AA54" i="22"/>
  <c r="AA53" i="22"/>
  <c r="AA52" i="22"/>
  <c r="AA51" i="22"/>
  <c r="AA50" i="22"/>
  <c r="AA49" i="22"/>
  <c r="AA48" i="22"/>
  <c r="AA47" i="22"/>
  <c r="AA46" i="22"/>
  <c r="AA45" i="22"/>
  <c r="AA44" i="22"/>
  <c r="AA43" i="22"/>
  <c r="AA42" i="22"/>
  <c r="AA41" i="22"/>
  <c r="AA40" i="22"/>
  <c r="AA39" i="22"/>
  <c r="AA38" i="22"/>
  <c r="AA37" i="22"/>
  <c r="AA36" i="22"/>
  <c r="AA35" i="22"/>
  <c r="AA34" i="22"/>
  <c r="AA33" i="22"/>
  <c r="AA32" i="22"/>
  <c r="AA31" i="22"/>
  <c r="AA30" i="22"/>
  <c r="AA29" i="22"/>
  <c r="AA28" i="22"/>
  <c r="AA27" i="22"/>
  <c r="AA26" i="22"/>
  <c r="AA25" i="22"/>
  <c r="AA24" i="22"/>
  <c r="AA23" i="22"/>
  <c r="AA22" i="22"/>
  <c r="AA21" i="22"/>
  <c r="AA20" i="22"/>
  <c r="AA19" i="22"/>
  <c r="AA18" i="22"/>
  <c r="AA17" i="22"/>
  <c r="AA16" i="22"/>
  <c r="AA15" i="22"/>
  <c r="V1009" i="22"/>
  <c r="V1008" i="22"/>
  <c r="V1007" i="22"/>
  <c r="V1006" i="22"/>
  <c r="V1005" i="22"/>
  <c r="V1004" i="22"/>
  <c r="V1003" i="22"/>
  <c r="V1002" i="22"/>
  <c r="V1001" i="22"/>
  <c r="V1000" i="22"/>
  <c r="V999" i="22"/>
  <c r="V998" i="22"/>
  <c r="V997" i="22"/>
  <c r="V996" i="22"/>
  <c r="V995" i="22"/>
  <c r="V994" i="22"/>
  <c r="V993" i="22"/>
  <c r="V992" i="22"/>
  <c r="V991" i="22"/>
  <c r="V990" i="22"/>
  <c r="V989" i="22"/>
  <c r="V988" i="22"/>
  <c r="V987" i="22"/>
  <c r="V986" i="22"/>
  <c r="V985" i="22"/>
  <c r="V984" i="22"/>
  <c r="V983" i="22"/>
  <c r="V711" i="22"/>
  <c r="V710" i="22"/>
  <c r="V709" i="22"/>
  <c r="V708" i="22"/>
  <c r="V707" i="22"/>
  <c r="V706" i="22"/>
  <c r="V705" i="22"/>
  <c r="V704" i="22"/>
  <c r="V703" i="22"/>
  <c r="V702" i="22"/>
  <c r="V701" i="22"/>
  <c r="V700" i="22"/>
  <c r="V699" i="22"/>
  <c r="V698" i="22"/>
  <c r="V697" i="22"/>
  <c r="V696" i="22"/>
  <c r="V695" i="22"/>
  <c r="V694" i="22"/>
  <c r="V693" i="22"/>
  <c r="V692" i="22"/>
  <c r="V691" i="22"/>
  <c r="V690" i="22"/>
  <c r="V689" i="22"/>
  <c r="V688" i="22"/>
  <c r="V687" i="22"/>
  <c r="V686" i="22"/>
  <c r="V685" i="22"/>
  <c r="V684" i="22"/>
  <c r="V683" i="22"/>
  <c r="V682" i="22"/>
  <c r="V681" i="22"/>
  <c r="V680" i="22"/>
  <c r="V679" i="22"/>
  <c r="V678" i="22"/>
  <c r="V677" i="22"/>
  <c r="V676" i="22"/>
  <c r="V675" i="22"/>
  <c r="V674" i="22"/>
  <c r="V673" i="22"/>
  <c r="V672" i="22"/>
  <c r="V671" i="22"/>
  <c r="V670" i="22"/>
  <c r="V669" i="22"/>
  <c r="V668" i="22"/>
  <c r="V667" i="22"/>
  <c r="V666" i="22"/>
  <c r="V665" i="22"/>
  <c r="V664" i="22"/>
  <c r="V663" i="22"/>
  <c r="V662" i="22"/>
  <c r="V661" i="22"/>
  <c r="V660" i="22"/>
  <c r="V659" i="22"/>
  <c r="V658" i="22"/>
  <c r="V657" i="22"/>
  <c r="V656" i="22"/>
  <c r="V655" i="22"/>
  <c r="V654" i="22"/>
  <c r="V653" i="22"/>
  <c r="V652" i="22"/>
  <c r="V651" i="22"/>
  <c r="V650" i="22"/>
  <c r="V649" i="22"/>
  <c r="V648" i="22"/>
  <c r="V647" i="22"/>
  <c r="V646" i="22"/>
  <c r="V645" i="22"/>
  <c r="V644" i="22"/>
  <c r="V643" i="22"/>
  <c r="V642" i="22"/>
  <c r="V641" i="22"/>
  <c r="V640" i="22"/>
  <c r="V639" i="22"/>
  <c r="V638" i="22"/>
  <c r="V637" i="22"/>
  <c r="V636" i="22"/>
  <c r="V635" i="22"/>
  <c r="V634" i="22"/>
  <c r="V633" i="22"/>
  <c r="V632" i="22"/>
  <c r="V631" i="22"/>
  <c r="V630" i="22"/>
  <c r="V629" i="22"/>
  <c r="V628" i="22"/>
  <c r="V627" i="22"/>
  <c r="V626" i="22"/>
  <c r="V625" i="22"/>
  <c r="V624" i="22"/>
  <c r="V623" i="22"/>
  <c r="V622" i="22"/>
  <c r="V621" i="22"/>
  <c r="V620" i="22"/>
  <c r="V619" i="22"/>
  <c r="V618" i="22"/>
  <c r="V617" i="22"/>
  <c r="V616" i="22"/>
  <c r="V615" i="22"/>
  <c r="V614" i="22"/>
  <c r="V613" i="22"/>
  <c r="V612" i="22"/>
  <c r="V611" i="22"/>
  <c r="V610" i="22"/>
  <c r="V609" i="22"/>
  <c r="V608" i="22"/>
  <c r="V607" i="22"/>
  <c r="V606" i="22"/>
  <c r="V605" i="22"/>
  <c r="V604" i="22"/>
  <c r="V603" i="22"/>
  <c r="V602" i="22"/>
  <c r="V601" i="22"/>
  <c r="V600" i="22"/>
  <c r="V599" i="22"/>
  <c r="V598" i="22"/>
  <c r="V597" i="22"/>
  <c r="V596" i="22"/>
  <c r="V595" i="22"/>
  <c r="V594" i="22"/>
  <c r="V593" i="22"/>
  <c r="V592" i="22"/>
  <c r="V591" i="22"/>
  <c r="V590" i="22"/>
  <c r="V589" i="22"/>
  <c r="V588" i="22"/>
  <c r="V587" i="22"/>
  <c r="V586" i="22"/>
  <c r="V585" i="22"/>
  <c r="V584" i="22"/>
  <c r="V583" i="22"/>
  <c r="V582" i="22"/>
  <c r="V581" i="22"/>
  <c r="V580" i="22"/>
  <c r="V579" i="22"/>
  <c r="V578" i="22"/>
  <c r="V577" i="22"/>
  <c r="V576" i="22"/>
  <c r="V575" i="22"/>
  <c r="V574" i="22"/>
  <c r="V573" i="22"/>
  <c r="V572" i="22"/>
  <c r="V571" i="22"/>
  <c r="V570" i="22"/>
  <c r="V569" i="22"/>
  <c r="V568" i="22"/>
  <c r="V567" i="22"/>
  <c r="V566" i="22"/>
  <c r="V565" i="22"/>
  <c r="V564" i="22"/>
  <c r="V563" i="22"/>
  <c r="V562" i="22"/>
  <c r="V561" i="22"/>
  <c r="V560" i="22"/>
  <c r="V559" i="22"/>
  <c r="V558" i="22"/>
  <c r="V557" i="22"/>
  <c r="V556" i="22"/>
  <c r="V555" i="22"/>
  <c r="V554" i="22"/>
  <c r="V553" i="22"/>
  <c r="V552" i="22"/>
  <c r="V551" i="22"/>
  <c r="V550" i="22"/>
  <c r="V549" i="22"/>
  <c r="V548" i="22"/>
  <c r="V547" i="22"/>
  <c r="V546" i="22"/>
  <c r="V545" i="22"/>
  <c r="V544" i="22"/>
  <c r="V543" i="22"/>
  <c r="V542" i="22"/>
  <c r="V541" i="22"/>
  <c r="V540" i="22"/>
  <c r="V539" i="22"/>
  <c r="V538" i="22"/>
  <c r="V537" i="22"/>
  <c r="V536" i="22"/>
  <c r="V535" i="22"/>
  <c r="V534" i="22"/>
  <c r="V533" i="22"/>
  <c r="V532" i="22"/>
  <c r="V531" i="22"/>
  <c r="V530" i="22"/>
  <c r="V529" i="22"/>
  <c r="V528" i="22"/>
  <c r="V527" i="22"/>
  <c r="V526" i="22"/>
  <c r="V525" i="22"/>
  <c r="V524" i="22"/>
  <c r="V523" i="22"/>
  <c r="V522" i="22"/>
  <c r="V521" i="22"/>
  <c r="V520" i="22"/>
  <c r="V519" i="22"/>
  <c r="V518" i="22"/>
  <c r="V517" i="22"/>
  <c r="V516" i="22"/>
  <c r="V515" i="22"/>
  <c r="V514" i="22"/>
  <c r="V513" i="22"/>
  <c r="V512" i="22"/>
  <c r="V511" i="22"/>
  <c r="V510" i="22"/>
  <c r="V509" i="22"/>
  <c r="V508" i="22"/>
  <c r="V507" i="22"/>
  <c r="V506" i="22"/>
  <c r="V505" i="22"/>
  <c r="V504" i="22"/>
  <c r="V503" i="22"/>
  <c r="V502" i="22"/>
  <c r="V501" i="22"/>
  <c r="V500" i="22"/>
  <c r="V499" i="22"/>
  <c r="V498" i="22"/>
  <c r="V497" i="22"/>
  <c r="V496" i="22"/>
  <c r="V495" i="22"/>
  <c r="V494" i="22"/>
  <c r="V493" i="22"/>
  <c r="V492" i="22"/>
  <c r="V491" i="22"/>
  <c r="V490" i="22"/>
  <c r="V489" i="22"/>
  <c r="V488" i="22"/>
  <c r="V487" i="22"/>
  <c r="V486" i="22"/>
  <c r="V485" i="22"/>
  <c r="V484" i="22"/>
  <c r="V483" i="22"/>
  <c r="V482" i="22"/>
  <c r="V481" i="22"/>
  <c r="V480" i="22"/>
  <c r="V479" i="22"/>
  <c r="V478" i="22"/>
  <c r="V477" i="22"/>
  <c r="V476" i="22"/>
  <c r="V475" i="22"/>
  <c r="V474" i="22"/>
  <c r="V473" i="22"/>
  <c r="V472" i="22"/>
  <c r="V471" i="22"/>
  <c r="V470" i="22"/>
  <c r="V469" i="22"/>
  <c r="V468" i="22"/>
  <c r="V467" i="22"/>
  <c r="V466" i="22"/>
  <c r="V465" i="22"/>
  <c r="V464" i="22"/>
  <c r="V463" i="22"/>
  <c r="V462" i="22"/>
  <c r="V461" i="22"/>
  <c r="V460" i="22"/>
  <c r="V459" i="22"/>
  <c r="V458" i="22"/>
  <c r="V457" i="22"/>
  <c r="V456" i="22"/>
  <c r="V455" i="22"/>
  <c r="V454" i="22"/>
  <c r="V453" i="22"/>
  <c r="V452" i="22"/>
  <c r="V451" i="22"/>
  <c r="V450" i="22"/>
  <c r="V449" i="22"/>
  <c r="V448" i="22"/>
  <c r="V447" i="22"/>
  <c r="V446" i="22"/>
  <c r="V445" i="22"/>
  <c r="V444" i="22"/>
  <c r="V443" i="22"/>
  <c r="V442" i="22"/>
  <c r="V441" i="22"/>
  <c r="V440" i="22"/>
  <c r="V439" i="22"/>
  <c r="V438" i="22"/>
  <c r="V437" i="22"/>
  <c r="V436" i="22"/>
  <c r="V435" i="22"/>
  <c r="V434" i="22"/>
  <c r="V433" i="22"/>
  <c r="V432" i="22"/>
  <c r="V431" i="22"/>
  <c r="V430" i="22"/>
  <c r="V429" i="22"/>
  <c r="V428" i="22"/>
  <c r="V427" i="22"/>
  <c r="V426" i="22"/>
  <c r="V425" i="22"/>
  <c r="V424" i="22"/>
  <c r="V423" i="22"/>
  <c r="V422" i="22"/>
  <c r="V421" i="22"/>
  <c r="V420" i="22"/>
  <c r="V419" i="22"/>
  <c r="V418" i="22"/>
  <c r="V417" i="22"/>
  <c r="V416" i="22"/>
  <c r="V415" i="22"/>
  <c r="V414" i="22"/>
  <c r="V413" i="22"/>
  <c r="V412" i="22"/>
  <c r="V411" i="22"/>
  <c r="V410" i="22"/>
  <c r="V409" i="22"/>
  <c r="V408" i="22"/>
  <c r="V407" i="22"/>
  <c r="V406" i="22"/>
  <c r="V405" i="22"/>
  <c r="V404" i="22"/>
  <c r="V403" i="22"/>
  <c r="V402" i="22"/>
  <c r="V401" i="22"/>
  <c r="V400" i="22"/>
  <c r="V399" i="22"/>
  <c r="V398" i="22"/>
  <c r="V397" i="22"/>
  <c r="V396" i="22"/>
  <c r="V395" i="22"/>
  <c r="V394" i="22"/>
  <c r="V393" i="22"/>
  <c r="V392" i="22"/>
  <c r="V391" i="22"/>
  <c r="V390" i="22"/>
  <c r="V389" i="22"/>
  <c r="V388" i="22"/>
  <c r="V387" i="22"/>
  <c r="V386" i="22"/>
  <c r="V385" i="22"/>
  <c r="V384" i="22"/>
  <c r="V383" i="22"/>
  <c r="V382" i="22"/>
  <c r="V381" i="22"/>
  <c r="V380" i="22"/>
  <c r="V379" i="22"/>
  <c r="V378" i="22"/>
  <c r="V377" i="22"/>
  <c r="V376" i="22"/>
  <c r="V375" i="22"/>
  <c r="V374" i="22"/>
  <c r="V373" i="22"/>
  <c r="V372" i="22"/>
  <c r="V371" i="22"/>
  <c r="V370" i="22"/>
  <c r="V369" i="22"/>
  <c r="V368" i="22"/>
  <c r="V367" i="22"/>
  <c r="V366" i="22"/>
  <c r="V365" i="22"/>
  <c r="V364" i="22"/>
  <c r="V363" i="22"/>
  <c r="V362" i="22"/>
  <c r="V361" i="22"/>
  <c r="V360" i="22"/>
  <c r="V359" i="22"/>
  <c r="V358" i="22"/>
  <c r="V357" i="22"/>
  <c r="V356" i="22"/>
  <c r="V355" i="22"/>
  <c r="V354" i="22"/>
  <c r="V353" i="22"/>
  <c r="V352" i="22"/>
  <c r="V351" i="22"/>
  <c r="V350" i="22"/>
  <c r="V349" i="22"/>
  <c r="V348" i="22"/>
  <c r="V347" i="22"/>
  <c r="V346" i="22"/>
  <c r="V345" i="22"/>
  <c r="V344" i="22"/>
  <c r="V343" i="22"/>
  <c r="V342" i="22"/>
  <c r="V341" i="22"/>
  <c r="V340" i="22"/>
  <c r="V339" i="22"/>
  <c r="V338" i="22"/>
  <c r="V337" i="22"/>
  <c r="V336" i="22"/>
  <c r="V335" i="22"/>
  <c r="V334" i="22"/>
  <c r="V333" i="22"/>
  <c r="V332" i="22"/>
  <c r="V331" i="22"/>
  <c r="V330" i="22"/>
  <c r="V329" i="22"/>
  <c r="V328" i="22"/>
  <c r="V327" i="22"/>
  <c r="V326" i="22"/>
  <c r="V325" i="22"/>
  <c r="V324" i="22"/>
  <c r="V323" i="22"/>
  <c r="V322" i="22"/>
  <c r="V321" i="22"/>
  <c r="V320" i="22"/>
  <c r="V319" i="22"/>
  <c r="V318" i="22"/>
  <c r="V317" i="22"/>
  <c r="V316" i="22"/>
  <c r="V315" i="22"/>
  <c r="V314" i="22"/>
  <c r="V313" i="22"/>
  <c r="V312" i="22"/>
  <c r="V311" i="22"/>
  <c r="V310" i="22"/>
  <c r="V309" i="22"/>
  <c r="V308" i="22"/>
  <c r="V307" i="22"/>
  <c r="V306" i="22"/>
  <c r="V305" i="22"/>
  <c r="V304" i="22"/>
  <c r="V303" i="22"/>
  <c r="V302" i="22"/>
  <c r="V301" i="22"/>
  <c r="V300" i="22"/>
  <c r="V299" i="22"/>
  <c r="V298" i="22"/>
  <c r="V297" i="22"/>
  <c r="V296" i="22"/>
  <c r="V295" i="22"/>
  <c r="V294" i="22"/>
  <c r="V293" i="22"/>
  <c r="V292" i="22"/>
  <c r="V291" i="22"/>
  <c r="V290" i="22"/>
  <c r="V289" i="22"/>
  <c r="V288" i="22"/>
  <c r="V287" i="22"/>
  <c r="V286" i="22"/>
  <c r="V285" i="22"/>
  <c r="V284" i="22"/>
  <c r="V283" i="22"/>
  <c r="V282" i="22"/>
  <c r="V281" i="22"/>
  <c r="V280" i="22"/>
  <c r="V279" i="22"/>
  <c r="V278" i="22"/>
  <c r="V277" i="22"/>
  <c r="V276" i="22"/>
  <c r="V275" i="22"/>
  <c r="V274" i="22"/>
  <c r="V273" i="22"/>
  <c r="V272" i="22"/>
  <c r="V271" i="22"/>
  <c r="V270" i="22"/>
  <c r="V269" i="22"/>
  <c r="V268" i="22"/>
  <c r="V267" i="22"/>
  <c r="V266" i="22"/>
  <c r="V265" i="22"/>
  <c r="V264" i="22"/>
  <c r="V263" i="22"/>
  <c r="V262" i="22"/>
  <c r="V261" i="22"/>
  <c r="V260" i="22"/>
  <c r="V259" i="22"/>
  <c r="V258" i="22"/>
  <c r="V257" i="22"/>
  <c r="V256" i="22"/>
  <c r="V255" i="22"/>
  <c r="V254" i="22"/>
  <c r="V253" i="22"/>
  <c r="V252" i="22"/>
  <c r="V251" i="22"/>
  <c r="V250" i="22"/>
  <c r="V249" i="22"/>
  <c r="V248" i="22"/>
  <c r="V247" i="22"/>
  <c r="V246" i="22"/>
  <c r="V245" i="22"/>
  <c r="V244" i="22"/>
  <c r="V243" i="22"/>
  <c r="V242" i="22"/>
  <c r="V241" i="22"/>
  <c r="V240" i="22"/>
  <c r="V239" i="22"/>
  <c r="V238" i="22"/>
  <c r="V237" i="22"/>
  <c r="V236" i="22"/>
  <c r="V235" i="22"/>
  <c r="V234" i="22"/>
  <c r="V233" i="22"/>
  <c r="V232" i="22"/>
  <c r="V231" i="22"/>
  <c r="V230" i="22"/>
  <c r="V229" i="22"/>
  <c r="V228" i="22"/>
  <c r="V227" i="22"/>
  <c r="V226" i="22"/>
  <c r="V225" i="22"/>
  <c r="V224" i="22"/>
  <c r="V223" i="22"/>
  <c r="V222" i="22"/>
  <c r="V221" i="22"/>
  <c r="V220" i="22"/>
  <c r="V219" i="22"/>
  <c r="V218" i="22"/>
  <c r="V217" i="22"/>
  <c r="V216" i="22"/>
  <c r="V215" i="22"/>
  <c r="V214" i="22"/>
  <c r="V213" i="22"/>
  <c r="V212" i="22"/>
  <c r="V211" i="22"/>
  <c r="V210" i="22"/>
  <c r="V209" i="22"/>
  <c r="V208" i="22"/>
  <c r="V207" i="22"/>
  <c r="V206" i="22"/>
  <c r="V205" i="22"/>
  <c r="V204" i="22"/>
  <c r="V203" i="22"/>
  <c r="V202" i="22"/>
  <c r="V201" i="22"/>
  <c r="V200" i="22"/>
  <c r="V199" i="22"/>
  <c r="V198" i="22"/>
  <c r="V197" i="22"/>
  <c r="V196" i="22"/>
  <c r="V195" i="22"/>
  <c r="V194" i="22"/>
  <c r="V193" i="22"/>
  <c r="V192" i="22"/>
  <c r="V191" i="22"/>
  <c r="V190" i="22"/>
  <c r="V189" i="22"/>
  <c r="V188" i="22"/>
  <c r="V187" i="22"/>
  <c r="V186" i="22"/>
  <c r="V185" i="22"/>
  <c r="V184" i="22"/>
  <c r="V183" i="22"/>
  <c r="V182" i="22"/>
  <c r="V181" i="22"/>
  <c r="V180" i="22"/>
  <c r="V179" i="22"/>
  <c r="V178" i="22"/>
  <c r="V177" i="22"/>
  <c r="V176" i="22"/>
  <c r="V175" i="22"/>
  <c r="V174" i="22"/>
  <c r="V173" i="22"/>
  <c r="V172" i="22"/>
  <c r="V171" i="22"/>
  <c r="V170" i="22"/>
  <c r="V169" i="22"/>
  <c r="V168" i="22"/>
  <c r="V167" i="22"/>
  <c r="V166" i="22"/>
  <c r="V165" i="22"/>
  <c r="V164" i="22"/>
  <c r="V163" i="22"/>
  <c r="V162" i="22"/>
  <c r="V161" i="22"/>
  <c r="V160" i="22"/>
  <c r="V159" i="22"/>
  <c r="V158" i="22"/>
  <c r="V157" i="22"/>
  <c r="V156" i="22"/>
  <c r="V155" i="22"/>
  <c r="V154" i="22"/>
  <c r="V153" i="22"/>
  <c r="V152" i="22"/>
  <c r="V151" i="22"/>
  <c r="V150" i="22"/>
  <c r="V149" i="22"/>
  <c r="V148" i="22"/>
  <c r="V147" i="22"/>
  <c r="V146" i="22"/>
  <c r="V145" i="22"/>
  <c r="V144" i="22"/>
  <c r="V143" i="22"/>
  <c r="V142" i="22"/>
  <c r="V141" i="22"/>
  <c r="V140" i="22"/>
  <c r="V139" i="22"/>
  <c r="V138" i="22"/>
  <c r="V137" i="22"/>
  <c r="V136" i="22"/>
  <c r="V135" i="22"/>
  <c r="V134" i="22"/>
  <c r="V133" i="22"/>
  <c r="V132" i="22"/>
  <c r="V131" i="22"/>
  <c r="V130" i="22"/>
  <c r="V129" i="22"/>
  <c r="V128" i="22"/>
  <c r="V127" i="22"/>
  <c r="V126" i="22"/>
  <c r="V125" i="22"/>
  <c r="V124" i="22"/>
  <c r="V123" i="22"/>
  <c r="V122" i="22"/>
  <c r="V121" i="22"/>
  <c r="V120" i="22"/>
  <c r="V119" i="22"/>
  <c r="V118" i="22"/>
  <c r="V117" i="22"/>
  <c r="V116" i="22"/>
  <c r="V115" i="22"/>
  <c r="V114" i="22"/>
  <c r="V113" i="22"/>
  <c r="V112" i="22"/>
  <c r="V111" i="22"/>
  <c r="V110" i="22"/>
  <c r="V109" i="22"/>
  <c r="V108" i="22"/>
  <c r="V107" i="22"/>
  <c r="V106" i="22"/>
  <c r="V105" i="22"/>
  <c r="V104" i="22"/>
  <c r="V103" i="22"/>
  <c r="V102" i="22"/>
  <c r="V101" i="22"/>
  <c r="V100" i="22"/>
  <c r="V99" i="22"/>
  <c r="V98" i="22"/>
  <c r="V97" i="22"/>
  <c r="V96" i="22"/>
  <c r="V95" i="22"/>
  <c r="V94" i="22"/>
  <c r="V93" i="22"/>
  <c r="V92" i="22"/>
  <c r="V91" i="22"/>
  <c r="V90" i="22"/>
  <c r="V89" i="22"/>
  <c r="V88" i="22"/>
  <c r="V87" i="22"/>
  <c r="V86" i="22"/>
  <c r="V85" i="22"/>
  <c r="V84" i="22"/>
  <c r="V83" i="22"/>
  <c r="V82" i="22"/>
  <c r="V81" i="22"/>
  <c r="V80" i="22"/>
  <c r="V79" i="22"/>
  <c r="V78" i="22"/>
  <c r="V77" i="22"/>
  <c r="V76" i="22"/>
  <c r="V75" i="22"/>
  <c r="V74" i="22"/>
  <c r="V73" i="22"/>
  <c r="V72" i="22"/>
  <c r="V71" i="22"/>
  <c r="V70" i="22"/>
  <c r="V69" i="22"/>
  <c r="V68" i="22"/>
  <c r="V67" i="22"/>
  <c r="V66" i="22"/>
  <c r="V65" i="22"/>
  <c r="V64" i="22"/>
  <c r="V63" i="22"/>
  <c r="V62" i="22"/>
  <c r="V61" i="22"/>
  <c r="V60" i="22"/>
  <c r="V59" i="22"/>
  <c r="V58" i="22"/>
  <c r="V57" i="22"/>
  <c r="V56" i="22"/>
  <c r="V55" i="22"/>
  <c r="V54" i="22"/>
  <c r="V53" i="22"/>
  <c r="V52" i="22"/>
  <c r="V51" i="22"/>
  <c r="V50" i="22"/>
  <c r="V49" i="22"/>
  <c r="V48" i="22"/>
  <c r="V47" i="22"/>
  <c r="V46" i="22"/>
  <c r="V45" i="22"/>
  <c r="V44" i="22"/>
  <c r="V43" i="22"/>
  <c r="V42" i="22"/>
  <c r="V41" i="22"/>
  <c r="V40" i="22"/>
  <c r="V39" i="22"/>
  <c r="V38" i="22"/>
  <c r="V37" i="22"/>
  <c r="V36" i="22"/>
  <c r="V35" i="22"/>
  <c r="V34" i="22"/>
  <c r="V33" i="22"/>
  <c r="V32" i="22"/>
  <c r="V31" i="22"/>
  <c r="V30" i="22"/>
  <c r="V29" i="22"/>
  <c r="V28" i="22"/>
  <c r="V27" i="22"/>
  <c r="V26" i="22"/>
  <c r="V25" i="22"/>
  <c r="V24" i="22"/>
  <c r="V23" i="22"/>
  <c r="V22" i="22"/>
  <c r="V21" i="22"/>
  <c r="V20" i="22"/>
  <c r="V19" i="22"/>
  <c r="V18" i="22"/>
  <c r="V17" i="22"/>
  <c r="V16" i="22"/>
  <c r="V15" i="22"/>
  <c r="H1112" i="22"/>
  <c r="H1111" i="22"/>
  <c r="H1110" i="22"/>
  <c r="H1109" i="22"/>
  <c r="H1108" i="22"/>
  <c r="H1107" i="22"/>
  <c r="H1106" i="22"/>
  <c r="H1105" i="22"/>
  <c r="H1104" i="22"/>
  <c r="H1103" i="22"/>
  <c r="H1102" i="22"/>
  <c r="H1101" i="22"/>
  <c r="H1100" i="22"/>
  <c r="H1099" i="22"/>
  <c r="H1098" i="22"/>
  <c r="H1097" i="22"/>
  <c r="H1096" i="22"/>
  <c r="H1095" i="22"/>
  <c r="H1094" i="22"/>
  <c r="H1093" i="22"/>
  <c r="H1092" i="22"/>
  <c r="H1091" i="22"/>
  <c r="H1090" i="22"/>
  <c r="H1089" i="22"/>
  <c r="H1088" i="22"/>
  <c r="H1087" i="22"/>
  <c r="H1086" i="22"/>
  <c r="H1085" i="22"/>
  <c r="H1084" i="22"/>
  <c r="H1083" i="22"/>
  <c r="H1082" i="22"/>
  <c r="H1081" i="22"/>
  <c r="H1080" i="22"/>
  <c r="H1079" i="22"/>
  <c r="H1078" i="22"/>
  <c r="H1077" i="22"/>
  <c r="H1076" i="22"/>
  <c r="H1075" i="22"/>
  <c r="H1074" i="22"/>
  <c r="H1073" i="22"/>
  <c r="H1072" i="22"/>
  <c r="H1071" i="22"/>
  <c r="H1070" i="22"/>
  <c r="H1069" i="22"/>
  <c r="H1068" i="22"/>
  <c r="H1067" i="22"/>
  <c r="H1066" i="22"/>
  <c r="H1065" i="22"/>
  <c r="H1064" i="22"/>
  <c r="H1063" i="22"/>
  <c r="H1062" i="22"/>
  <c r="H1061" i="22"/>
  <c r="H1060" i="22"/>
  <c r="H1059" i="22"/>
  <c r="H1058" i="22"/>
  <c r="H1057" i="22"/>
  <c r="H1056" i="22"/>
  <c r="H1055" i="22"/>
  <c r="H1054" i="22"/>
  <c r="H1053" i="22"/>
  <c r="H1052" i="22"/>
  <c r="H1051" i="22"/>
  <c r="H1050" i="22"/>
  <c r="H1049" i="22"/>
  <c r="H1048" i="22"/>
  <c r="H1047" i="22"/>
  <c r="H1046" i="22"/>
  <c r="H1045" i="22"/>
  <c r="H1044" i="22"/>
  <c r="H1043" i="22"/>
  <c r="H1042" i="22"/>
  <c r="H1041" i="22"/>
  <c r="H1040" i="22"/>
  <c r="H1039" i="22"/>
  <c r="H1038" i="22"/>
  <c r="H1037" i="22"/>
  <c r="H1036" i="22"/>
  <c r="H1035" i="22"/>
  <c r="H1034" i="22"/>
  <c r="H1033" i="22"/>
  <c r="H1032" i="22"/>
  <c r="H1031" i="22"/>
  <c r="H1030" i="22"/>
  <c r="H1029" i="22"/>
  <c r="H1028" i="22"/>
  <c r="H1027" i="22"/>
  <c r="H1026" i="22"/>
  <c r="H1025" i="22"/>
  <c r="H1024" i="22"/>
  <c r="H1023" i="22"/>
  <c r="H1022" i="22"/>
  <c r="H1021" i="22"/>
  <c r="H1020" i="22"/>
  <c r="H1019" i="22"/>
  <c r="H1018" i="22"/>
  <c r="H1017" i="22"/>
  <c r="H1016" i="22"/>
  <c r="H1015" i="22"/>
  <c r="H1014" i="22"/>
  <c r="H1013" i="22"/>
  <c r="H1012" i="22"/>
  <c r="H1011" i="22"/>
  <c r="H1010" i="22"/>
  <c r="H1009" i="22"/>
  <c r="H1008" i="22"/>
  <c r="H1007" i="22"/>
  <c r="H1006" i="22"/>
  <c r="H1005" i="22"/>
  <c r="H1004" i="22"/>
  <c r="H1003" i="22"/>
  <c r="H1002" i="22"/>
  <c r="H1001" i="22"/>
  <c r="H1000" i="22"/>
  <c r="H999" i="22"/>
  <c r="H998" i="22"/>
  <c r="H997" i="22"/>
  <c r="H996" i="22"/>
  <c r="H995" i="22"/>
  <c r="H994" i="22"/>
  <c r="H993" i="22"/>
  <c r="H992" i="22"/>
  <c r="H991" i="22"/>
  <c r="H990" i="22"/>
  <c r="H989" i="22"/>
  <c r="H988" i="22"/>
  <c r="H987" i="22"/>
  <c r="H986" i="22"/>
  <c r="H985" i="22"/>
  <c r="H984" i="22"/>
  <c r="H983" i="22"/>
  <c r="H711" i="22"/>
  <c r="H710" i="22"/>
  <c r="H709" i="22"/>
  <c r="H708" i="22"/>
  <c r="H707" i="22"/>
  <c r="H706" i="22"/>
  <c r="H705" i="22"/>
  <c r="H704" i="22"/>
  <c r="H703" i="22"/>
  <c r="H702" i="22"/>
  <c r="H701" i="22"/>
  <c r="H700" i="22"/>
  <c r="H699" i="22"/>
  <c r="H698" i="22"/>
  <c r="H697" i="22"/>
  <c r="H696" i="22"/>
  <c r="H695" i="22"/>
  <c r="H694" i="22"/>
  <c r="H693" i="22"/>
  <c r="H692" i="22"/>
  <c r="H691" i="22"/>
  <c r="H690" i="22"/>
  <c r="H689" i="22"/>
  <c r="H688" i="22"/>
  <c r="H687" i="22"/>
  <c r="H686" i="22"/>
  <c r="H685" i="22"/>
  <c r="H684" i="22"/>
  <c r="H683" i="22"/>
  <c r="H682" i="22"/>
  <c r="H681" i="22"/>
  <c r="H680" i="22"/>
  <c r="H679" i="22"/>
  <c r="H678" i="22"/>
  <c r="H677" i="22"/>
  <c r="H676" i="22"/>
  <c r="H675" i="22"/>
  <c r="H674" i="22"/>
  <c r="H673" i="22"/>
  <c r="H672" i="22"/>
  <c r="H671" i="22"/>
  <c r="H670" i="22"/>
  <c r="H669" i="22"/>
  <c r="H668" i="22"/>
  <c r="H667" i="22"/>
  <c r="H666" i="22"/>
  <c r="H665" i="22"/>
  <c r="H664" i="22"/>
  <c r="H663" i="22"/>
  <c r="H662" i="22"/>
  <c r="H661" i="22"/>
  <c r="H660" i="22"/>
  <c r="H659" i="22"/>
  <c r="H658" i="22"/>
  <c r="H657" i="22"/>
  <c r="H656" i="22"/>
  <c r="H655" i="22"/>
  <c r="H654" i="22"/>
  <c r="H653" i="22"/>
  <c r="H652" i="22"/>
  <c r="H651" i="22"/>
  <c r="H650" i="22"/>
  <c r="H649" i="22"/>
  <c r="H648" i="22"/>
  <c r="H647" i="22"/>
  <c r="H646" i="22"/>
  <c r="H645" i="22"/>
  <c r="H644" i="22"/>
  <c r="H643" i="22"/>
  <c r="H642" i="22"/>
  <c r="H641" i="22"/>
  <c r="H640" i="22"/>
  <c r="H639" i="22"/>
  <c r="H638" i="22"/>
  <c r="H637" i="22"/>
  <c r="H636" i="22"/>
  <c r="H635" i="22"/>
  <c r="H634" i="22"/>
  <c r="H633" i="22"/>
  <c r="H632" i="22"/>
  <c r="H631" i="22"/>
  <c r="H630" i="22"/>
  <c r="H629" i="22"/>
  <c r="H628" i="22"/>
  <c r="H627" i="22"/>
  <c r="H626" i="22"/>
  <c r="H625" i="22"/>
  <c r="H624" i="22"/>
  <c r="H623" i="22"/>
  <c r="H622" i="22"/>
  <c r="H621" i="22"/>
  <c r="H620" i="22"/>
  <c r="H619" i="22"/>
  <c r="H618" i="22"/>
  <c r="H617" i="22"/>
  <c r="H616" i="22"/>
  <c r="H615" i="22"/>
  <c r="H614" i="22"/>
  <c r="H613" i="22"/>
  <c r="H612" i="22"/>
  <c r="H611" i="22"/>
  <c r="H610" i="22"/>
  <c r="H609" i="22"/>
  <c r="H608" i="22"/>
  <c r="H607" i="22"/>
  <c r="H606" i="22"/>
  <c r="H605" i="22"/>
  <c r="H604" i="22"/>
  <c r="H603" i="22"/>
  <c r="H602" i="22"/>
  <c r="H601" i="22"/>
  <c r="H600" i="22"/>
  <c r="H599" i="22"/>
  <c r="H598" i="22"/>
  <c r="H597" i="22"/>
  <c r="H596" i="22"/>
  <c r="H595" i="22"/>
  <c r="H594" i="22"/>
  <c r="H593" i="22"/>
  <c r="H592" i="22"/>
  <c r="H591" i="22"/>
  <c r="H590" i="22"/>
  <c r="H589" i="22"/>
  <c r="H588" i="22"/>
  <c r="H587" i="22"/>
  <c r="H586" i="22"/>
  <c r="H585" i="22"/>
  <c r="H584" i="22"/>
  <c r="H583" i="22"/>
  <c r="H582" i="22"/>
  <c r="H581" i="22"/>
  <c r="H580" i="22"/>
  <c r="H579" i="22"/>
  <c r="H578" i="22"/>
  <c r="H577" i="22"/>
  <c r="H576" i="22"/>
  <c r="H575" i="22"/>
  <c r="H574" i="22"/>
  <c r="H573" i="22"/>
  <c r="H572" i="22"/>
  <c r="H571" i="22"/>
  <c r="H570" i="22"/>
  <c r="H569" i="22"/>
  <c r="H568" i="22"/>
  <c r="H567" i="22"/>
  <c r="H566" i="22"/>
  <c r="H565" i="22"/>
  <c r="H564" i="22"/>
  <c r="H563" i="22"/>
  <c r="H562" i="22"/>
  <c r="H561" i="22"/>
  <c r="H560" i="22"/>
  <c r="H559" i="22"/>
  <c r="H558" i="22"/>
  <c r="H557" i="22"/>
  <c r="H556" i="22"/>
  <c r="H555" i="22"/>
  <c r="H554" i="22"/>
  <c r="H553" i="22"/>
  <c r="H552" i="22"/>
  <c r="H551" i="22"/>
  <c r="H550" i="22"/>
  <c r="H549" i="22"/>
  <c r="H548" i="22"/>
  <c r="H547" i="22"/>
  <c r="H546" i="22"/>
  <c r="H545" i="22"/>
  <c r="H544" i="22"/>
  <c r="H543" i="22"/>
  <c r="H542" i="22"/>
  <c r="H541" i="22"/>
  <c r="H540" i="22"/>
  <c r="H539" i="22"/>
  <c r="H538" i="22"/>
  <c r="H537" i="22"/>
  <c r="H536" i="22"/>
  <c r="H535" i="22"/>
  <c r="H534" i="22"/>
  <c r="H533" i="22"/>
  <c r="H532" i="22"/>
  <c r="H531" i="22"/>
  <c r="H530" i="22"/>
  <c r="H529" i="22"/>
  <c r="H528" i="22"/>
  <c r="H527" i="22"/>
  <c r="H526" i="22"/>
  <c r="H525" i="22"/>
  <c r="H524" i="22"/>
  <c r="H523" i="22"/>
  <c r="H522" i="22"/>
  <c r="H521" i="22"/>
  <c r="H520" i="22"/>
  <c r="H519" i="22"/>
  <c r="H518" i="22"/>
  <c r="H517" i="22"/>
  <c r="H516" i="22"/>
  <c r="H515" i="22"/>
  <c r="H514" i="22"/>
  <c r="H513" i="22"/>
  <c r="H512" i="22"/>
  <c r="H511" i="22"/>
  <c r="H510" i="22"/>
  <c r="H509" i="22"/>
  <c r="H508" i="22"/>
  <c r="H507" i="22"/>
  <c r="H506" i="22"/>
  <c r="H505" i="22"/>
  <c r="H504" i="22"/>
  <c r="H503" i="22"/>
  <c r="H502" i="22"/>
  <c r="H501" i="22"/>
  <c r="H500" i="22"/>
  <c r="H499" i="22"/>
  <c r="H498" i="22"/>
  <c r="H497" i="22"/>
  <c r="H496" i="22"/>
  <c r="H495" i="22"/>
  <c r="H494" i="22"/>
  <c r="H493" i="22"/>
  <c r="H492" i="22"/>
  <c r="H491" i="22"/>
  <c r="H490" i="22"/>
  <c r="H489" i="22"/>
  <c r="H488" i="22"/>
  <c r="H487" i="22"/>
  <c r="H486" i="22"/>
  <c r="H485" i="22"/>
  <c r="H484" i="22"/>
  <c r="H483" i="22"/>
  <c r="H482" i="22"/>
  <c r="H481" i="22"/>
  <c r="H480" i="22"/>
  <c r="H479" i="22"/>
  <c r="H478" i="22"/>
  <c r="H477" i="22"/>
  <c r="H476" i="22"/>
  <c r="H475" i="22"/>
  <c r="H474" i="22"/>
  <c r="H473" i="22"/>
  <c r="H472" i="22"/>
  <c r="H471" i="22"/>
  <c r="H470" i="22"/>
  <c r="H469" i="22"/>
  <c r="H468" i="22"/>
  <c r="H467" i="22"/>
  <c r="H466" i="22"/>
  <c r="H465" i="22"/>
  <c r="H464" i="22"/>
  <c r="H463" i="22"/>
  <c r="H462" i="22"/>
  <c r="H461" i="22"/>
  <c r="H460" i="22"/>
  <c r="H459" i="22"/>
  <c r="H458" i="22"/>
  <c r="H457" i="22"/>
  <c r="H456" i="22"/>
  <c r="H455" i="22"/>
  <c r="H454" i="22"/>
  <c r="H453" i="22"/>
  <c r="H452" i="22"/>
  <c r="H451" i="22"/>
  <c r="H450" i="22"/>
  <c r="H449" i="22"/>
  <c r="H448" i="22"/>
  <c r="H447" i="22"/>
  <c r="H446" i="22"/>
  <c r="H445" i="22"/>
  <c r="H444" i="22"/>
  <c r="H443" i="22"/>
  <c r="H442" i="22"/>
  <c r="H441" i="22"/>
  <c r="H440" i="22"/>
  <c r="H439" i="22"/>
  <c r="H438" i="22"/>
  <c r="H437" i="22"/>
  <c r="H436" i="22"/>
  <c r="H435" i="22"/>
  <c r="H434" i="22"/>
  <c r="H433" i="22"/>
  <c r="H432" i="22"/>
  <c r="H431" i="22"/>
  <c r="H430" i="22"/>
  <c r="H429" i="22"/>
  <c r="H428" i="22"/>
  <c r="H427" i="22"/>
  <c r="H426" i="22"/>
  <c r="H425" i="22"/>
  <c r="H424" i="22"/>
  <c r="H423" i="22"/>
  <c r="H422" i="22"/>
  <c r="H421" i="22"/>
  <c r="H420" i="22"/>
  <c r="H419" i="22"/>
  <c r="H418" i="22"/>
  <c r="H417" i="22"/>
  <c r="H416" i="22"/>
  <c r="H415" i="22"/>
  <c r="H414" i="22"/>
  <c r="H413" i="22"/>
  <c r="H412" i="22"/>
  <c r="H411" i="22"/>
  <c r="H410" i="22"/>
  <c r="H409" i="22"/>
  <c r="H408" i="22"/>
  <c r="H407" i="22"/>
  <c r="H406" i="22"/>
  <c r="H405" i="22"/>
  <c r="H404" i="22"/>
  <c r="H403" i="22"/>
  <c r="H402" i="22"/>
  <c r="H401" i="22"/>
  <c r="H400" i="22"/>
  <c r="H399" i="22"/>
  <c r="H398" i="22"/>
  <c r="H397" i="22"/>
  <c r="H396" i="22"/>
  <c r="H395" i="22"/>
  <c r="H394" i="22"/>
  <c r="H393" i="22"/>
  <c r="H392" i="22"/>
  <c r="H391" i="22"/>
  <c r="H390" i="22"/>
  <c r="H389" i="22"/>
  <c r="H388" i="22"/>
  <c r="H387" i="22"/>
  <c r="H386" i="22"/>
  <c r="H385" i="22"/>
  <c r="H384" i="22"/>
  <c r="H383" i="22"/>
  <c r="H382" i="22"/>
  <c r="H381" i="22"/>
  <c r="H380" i="22"/>
  <c r="H379" i="22"/>
  <c r="H378" i="22"/>
  <c r="H377" i="22"/>
  <c r="H376" i="22"/>
  <c r="H375" i="22"/>
  <c r="H374" i="22"/>
  <c r="H373" i="22"/>
  <c r="H372" i="22"/>
  <c r="H371" i="22"/>
  <c r="H370" i="22"/>
  <c r="H369" i="22"/>
  <c r="H368" i="22"/>
  <c r="H367" i="22"/>
  <c r="H366" i="22"/>
  <c r="H365" i="22"/>
  <c r="H364" i="22"/>
  <c r="H363" i="22"/>
  <c r="H362" i="22"/>
  <c r="H361" i="22"/>
  <c r="H360" i="22"/>
  <c r="H359" i="22"/>
  <c r="H358" i="22"/>
  <c r="H357" i="22"/>
  <c r="H356" i="22"/>
  <c r="H355" i="22"/>
  <c r="H354" i="22"/>
  <c r="H353" i="22"/>
  <c r="H352" i="22"/>
  <c r="H351" i="22"/>
  <c r="H350" i="22"/>
  <c r="H349" i="22"/>
  <c r="H348" i="22"/>
  <c r="H347" i="22"/>
  <c r="H346" i="22"/>
  <c r="H345" i="22"/>
  <c r="H344" i="22"/>
  <c r="H343" i="22"/>
  <c r="H342" i="22"/>
  <c r="H341" i="22"/>
  <c r="H340" i="22"/>
  <c r="H339" i="22"/>
  <c r="H338" i="22"/>
  <c r="H337" i="22"/>
  <c r="H336" i="22"/>
  <c r="H335" i="22"/>
  <c r="H334" i="22"/>
  <c r="H333" i="22"/>
  <c r="H332" i="22"/>
  <c r="H331" i="22"/>
  <c r="H330" i="22"/>
  <c r="H329" i="22"/>
  <c r="H328" i="22"/>
  <c r="H327" i="22"/>
  <c r="H326" i="22"/>
  <c r="H325" i="22"/>
  <c r="H324" i="22"/>
  <c r="H323" i="22"/>
  <c r="H322" i="22"/>
  <c r="H321" i="22"/>
  <c r="H320" i="22"/>
  <c r="H319" i="22"/>
  <c r="H318" i="22"/>
  <c r="H317" i="22"/>
  <c r="H316" i="22"/>
  <c r="H315" i="22"/>
  <c r="H314" i="22"/>
  <c r="H313" i="22"/>
  <c r="H312" i="22"/>
  <c r="H311" i="22"/>
  <c r="H310" i="22"/>
  <c r="H309" i="22"/>
  <c r="H308" i="22"/>
  <c r="H307" i="22"/>
  <c r="H306" i="22"/>
  <c r="H305" i="22"/>
  <c r="H304" i="22"/>
  <c r="H303" i="22"/>
  <c r="H302" i="22"/>
  <c r="H301" i="22"/>
  <c r="H300" i="22"/>
  <c r="H299" i="22"/>
  <c r="H298" i="22"/>
  <c r="H297" i="22"/>
  <c r="H296" i="22"/>
  <c r="H295" i="22"/>
  <c r="H294" i="22"/>
  <c r="H293" i="22"/>
  <c r="H292" i="22"/>
  <c r="H291" i="22"/>
  <c r="H290" i="22"/>
  <c r="H289" i="22"/>
  <c r="H288" i="22"/>
  <c r="H287" i="22"/>
  <c r="H286" i="22"/>
  <c r="H285" i="22"/>
  <c r="H284" i="22"/>
  <c r="H283" i="22"/>
  <c r="H282" i="22"/>
  <c r="H281" i="22"/>
  <c r="H280" i="22"/>
  <c r="H279" i="22"/>
  <c r="H278" i="22"/>
  <c r="H277" i="22"/>
  <c r="H276" i="22"/>
  <c r="H275" i="22"/>
  <c r="H274" i="22"/>
  <c r="H273" i="22"/>
  <c r="H272" i="22"/>
  <c r="H271" i="22"/>
  <c r="H270" i="22"/>
  <c r="H269" i="22"/>
  <c r="H268" i="22"/>
  <c r="H267" i="22"/>
  <c r="H266" i="22"/>
  <c r="H265" i="22"/>
  <c r="H264" i="22"/>
  <c r="H263" i="22"/>
  <c r="H262" i="22"/>
  <c r="H261" i="22"/>
  <c r="H260" i="22"/>
  <c r="H259" i="22"/>
  <c r="H258" i="22"/>
  <c r="H257" i="22"/>
  <c r="H256" i="22"/>
  <c r="H255" i="22"/>
  <c r="H254" i="22"/>
  <c r="H253" i="22"/>
  <c r="H252" i="22"/>
  <c r="H251" i="22"/>
  <c r="H250" i="22"/>
  <c r="H249" i="22"/>
  <c r="H248" i="22"/>
  <c r="H247" i="22"/>
  <c r="H246" i="22"/>
  <c r="H245" i="22"/>
  <c r="H244" i="22"/>
  <c r="H243" i="22"/>
  <c r="H242" i="22"/>
  <c r="H241" i="22"/>
  <c r="H240" i="22"/>
  <c r="H239" i="22"/>
  <c r="H238" i="22"/>
  <c r="H237" i="22"/>
  <c r="H236" i="22"/>
  <c r="H235" i="22"/>
  <c r="H234" i="22"/>
  <c r="H233" i="22"/>
  <c r="H232" i="22"/>
  <c r="H231" i="22"/>
  <c r="H230" i="22"/>
  <c r="H229" i="22"/>
  <c r="H228" i="22"/>
  <c r="H227" i="22"/>
  <c r="H226" i="22"/>
  <c r="H225" i="22"/>
  <c r="H224" i="22"/>
  <c r="H223" i="22"/>
  <c r="H222" i="22"/>
  <c r="H221" i="22"/>
  <c r="H220" i="22"/>
  <c r="H219" i="22"/>
  <c r="H218" i="22"/>
  <c r="H217" i="22"/>
  <c r="H216" i="22"/>
  <c r="H215" i="22"/>
  <c r="H214" i="22"/>
  <c r="H213" i="22"/>
  <c r="H212" i="22"/>
  <c r="H211" i="22"/>
  <c r="H210" i="22"/>
  <c r="H209" i="22"/>
  <c r="H208" i="22"/>
  <c r="H207" i="22"/>
  <c r="H206" i="22"/>
  <c r="H205" i="22"/>
  <c r="H204" i="22"/>
  <c r="H203" i="22"/>
  <c r="H202" i="22"/>
  <c r="H201" i="22"/>
  <c r="H200" i="22"/>
  <c r="H199" i="22"/>
  <c r="H198" i="22"/>
  <c r="H197" i="22"/>
  <c r="H196" i="22"/>
  <c r="H195" i="22"/>
  <c r="H194" i="22"/>
  <c r="H193" i="22"/>
  <c r="H192" i="22"/>
  <c r="H191" i="22"/>
  <c r="H190" i="22"/>
  <c r="H189" i="22"/>
  <c r="H188" i="22"/>
  <c r="H187" i="22"/>
  <c r="H186" i="22"/>
  <c r="H185" i="22"/>
  <c r="H184" i="22"/>
  <c r="H183" i="22"/>
  <c r="H182" i="22"/>
  <c r="H181" i="22"/>
  <c r="H180" i="22"/>
  <c r="H179" i="22"/>
  <c r="H178" i="22"/>
  <c r="H177" i="22"/>
  <c r="H176" i="22"/>
  <c r="H175" i="22"/>
  <c r="H174" i="22"/>
  <c r="H173" i="22"/>
  <c r="H172" i="22"/>
  <c r="H171" i="22"/>
  <c r="H170" i="22"/>
  <c r="H169" i="22"/>
  <c r="H168" i="22"/>
  <c r="H167" i="22"/>
  <c r="H166" i="22"/>
  <c r="H165" i="22"/>
  <c r="H164" i="22"/>
  <c r="H163" i="22"/>
  <c r="H162" i="22"/>
  <c r="H161" i="22"/>
  <c r="H160" i="22"/>
  <c r="H159" i="22"/>
  <c r="H158" i="22"/>
  <c r="H157" i="22"/>
  <c r="H156" i="22"/>
  <c r="H155" i="22"/>
  <c r="H154" i="22"/>
  <c r="H153" i="22"/>
  <c r="H152" i="22"/>
  <c r="H151" i="22"/>
  <c r="H150" i="22"/>
  <c r="H149" i="22"/>
  <c r="H148" i="22"/>
  <c r="H147" i="22"/>
  <c r="H146" i="22"/>
  <c r="H145" i="22"/>
  <c r="H144" i="22"/>
  <c r="H143" i="22"/>
  <c r="H142" i="22"/>
  <c r="H141" i="22"/>
  <c r="H140" i="22"/>
  <c r="H139" i="22"/>
  <c r="H138" i="22"/>
  <c r="H137" i="22"/>
  <c r="H136" i="22"/>
  <c r="H135" i="22"/>
  <c r="H134" i="22"/>
  <c r="H133" i="22"/>
  <c r="H132" i="22"/>
  <c r="H131" i="22"/>
  <c r="H130" i="22"/>
  <c r="H129" i="22"/>
  <c r="H128" i="22"/>
  <c r="H127" i="22"/>
  <c r="H126" i="22"/>
  <c r="H125" i="22"/>
  <c r="H124" i="22"/>
  <c r="H123" i="22"/>
  <c r="H122" i="22"/>
  <c r="H121" i="22"/>
  <c r="H120" i="22"/>
  <c r="H119" i="22"/>
  <c r="H118" i="22"/>
  <c r="H117" i="22"/>
  <c r="H116" i="22"/>
  <c r="H115" i="22"/>
  <c r="H114" i="22"/>
  <c r="H113" i="22"/>
  <c r="H112" i="22"/>
  <c r="H111" i="22"/>
  <c r="H110" i="22"/>
  <c r="H109" i="22"/>
  <c r="H108" i="22"/>
  <c r="H107" i="22"/>
  <c r="H106" i="22"/>
  <c r="H105" i="22"/>
  <c r="H104" i="22"/>
  <c r="H103" i="22"/>
  <c r="H102" i="22"/>
  <c r="H101" i="22"/>
  <c r="H100" i="22"/>
  <c r="H99" i="22"/>
  <c r="H98" i="22"/>
  <c r="H97" i="22"/>
  <c r="H96" i="22"/>
  <c r="H95" i="22"/>
  <c r="H94" i="22"/>
  <c r="H93" i="22"/>
  <c r="H92" i="22"/>
  <c r="H91" i="22"/>
  <c r="H90" i="22"/>
  <c r="H89" i="22"/>
  <c r="H88" i="22"/>
  <c r="H87" i="22"/>
  <c r="H86" i="22"/>
  <c r="H85" i="22"/>
  <c r="H84" i="22"/>
  <c r="H83" i="22"/>
  <c r="H82" i="22"/>
  <c r="H81" i="22"/>
  <c r="H80" i="22"/>
  <c r="H79" i="22"/>
  <c r="H78" i="22"/>
  <c r="H77" i="22"/>
  <c r="H76" i="22"/>
  <c r="H75" i="22"/>
  <c r="H74" i="22"/>
  <c r="H73" i="22"/>
  <c r="H72" i="22"/>
  <c r="H71" i="22"/>
  <c r="H70" i="22"/>
  <c r="H69" i="22"/>
  <c r="H68" i="22"/>
  <c r="H67" i="22"/>
  <c r="H66" i="22"/>
  <c r="H65" i="22"/>
  <c r="H64" i="22"/>
  <c r="H63" i="22"/>
  <c r="H62" i="22"/>
  <c r="H61" i="22"/>
  <c r="H60" i="22"/>
  <c r="H59" i="22"/>
  <c r="H58" i="22"/>
  <c r="H57" i="22"/>
  <c r="H56" i="22"/>
  <c r="H55" i="22"/>
  <c r="H54" i="22"/>
  <c r="H53" i="22"/>
  <c r="H52" i="22"/>
  <c r="H51" i="22"/>
  <c r="H50" i="22"/>
  <c r="H49" i="22"/>
  <c r="H48" i="22"/>
  <c r="H47" i="22"/>
  <c r="H46" i="22"/>
  <c r="H45" i="22"/>
  <c r="H44" i="22"/>
  <c r="H43" i="22"/>
  <c r="H42" i="22"/>
  <c r="H41" i="22"/>
  <c r="H40" i="22"/>
  <c r="H39" i="22"/>
  <c r="H38" i="22"/>
  <c r="H37" i="22"/>
  <c r="H36" i="22"/>
  <c r="H35" i="22"/>
  <c r="H34" i="22"/>
  <c r="H33" i="22"/>
  <c r="H32" i="22"/>
  <c r="H31" i="22"/>
  <c r="H30" i="22"/>
  <c r="H29" i="22"/>
  <c r="H28" i="22"/>
  <c r="H27" i="22"/>
  <c r="H26" i="22"/>
  <c r="H25" i="22"/>
  <c r="H24" i="22"/>
  <c r="H23" i="22"/>
  <c r="H22" i="22"/>
  <c r="H21" i="22"/>
  <c r="H20" i="22"/>
  <c r="H19" i="22"/>
  <c r="H18" i="22"/>
  <c r="H17" i="22"/>
  <c r="H16" i="22"/>
  <c r="H15" i="22"/>
  <c r="P1349" i="10" l="1"/>
  <c r="P1348" i="10"/>
  <c r="P1347" i="10"/>
  <c r="P1346" i="10"/>
  <c r="N1349" i="10"/>
  <c r="N1348" i="10"/>
  <c r="N1347" i="10"/>
  <c r="N1346" i="10"/>
  <c r="L1349" i="10"/>
  <c r="L1348" i="10"/>
  <c r="L1347" i="10"/>
  <c r="L1346" i="10"/>
  <c r="J1349" i="10"/>
  <c r="J1348" i="10"/>
  <c r="J1347" i="10"/>
  <c r="J1346" i="10"/>
  <c r="AA1285" i="22"/>
  <c r="AA1284" i="22"/>
  <c r="V1285" i="22"/>
  <c r="V1284" i="22"/>
  <c r="T1285" i="22"/>
  <c r="T1284" i="22"/>
  <c r="P1285" i="22"/>
  <c r="P1284" i="22"/>
  <c r="N1285" i="22"/>
  <c r="N1284" i="22"/>
  <c r="L1285" i="22"/>
  <c r="L1284" i="22"/>
  <c r="J1285" i="22"/>
  <c r="J1284" i="22"/>
  <c r="H1285" i="22"/>
  <c r="H1284" i="22"/>
  <c r="F1285" i="22"/>
  <c r="F1284" i="22"/>
  <c r="P1470" i="22"/>
  <c r="P1469" i="22"/>
  <c r="P1468" i="22"/>
  <c r="P1467" i="22"/>
  <c r="N1470" i="22"/>
  <c r="N1469" i="22"/>
  <c r="N1468" i="22"/>
  <c r="N1467" i="22"/>
  <c r="L1470" i="22"/>
  <c r="L1469" i="22"/>
  <c r="L1468" i="22"/>
  <c r="L1467" i="22"/>
  <c r="J1470" i="22"/>
  <c r="J1469" i="22"/>
  <c r="J1468" i="22"/>
  <c r="J1467" i="22"/>
  <c r="AJ1365" i="10" l="1"/>
  <c r="AJ1364" i="10"/>
  <c r="AJ1363" i="10"/>
  <c r="AJ1362" i="10"/>
  <c r="AJ1361" i="10"/>
  <c r="AJ1360" i="10"/>
  <c r="AJ1359" i="10"/>
  <c r="AJ1358" i="10"/>
  <c r="AJ1357" i="10"/>
  <c r="AJ1356" i="10"/>
  <c r="AJ1355" i="10"/>
  <c r="AJ1354" i="10"/>
  <c r="AJ1353" i="10"/>
  <c r="AJ1352" i="10"/>
  <c r="AJ1351" i="10"/>
  <c r="AJ1350" i="10"/>
  <c r="AJ1349" i="10"/>
  <c r="AJ1348" i="10"/>
  <c r="AJ1347" i="10"/>
  <c r="AJ1346" i="10"/>
  <c r="AJ1345" i="10"/>
  <c r="AJ1344" i="10"/>
  <c r="AJ1343" i="10"/>
  <c r="AJ1342" i="10"/>
  <c r="AJ1341" i="10"/>
  <c r="AJ1340" i="10"/>
  <c r="AJ1339" i="10"/>
  <c r="AJ1338" i="10"/>
  <c r="AJ1337" i="10"/>
  <c r="AJ1336" i="10"/>
  <c r="AJ1335" i="10"/>
  <c r="AJ1334" i="10"/>
  <c r="AJ1333" i="10"/>
  <c r="AJ1332" i="10"/>
  <c r="AJ1331" i="10"/>
  <c r="AJ1330" i="10"/>
  <c r="AJ1329" i="10"/>
  <c r="AJ1328" i="10"/>
  <c r="AJ1327" i="10"/>
  <c r="AJ1326" i="10"/>
  <c r="AJ1325" i="10"/>
  <c r="AJ1324" i="10"/>
  <c r="AJ1323" i="10"/>
  <c r="AJ1322" i="10"/>
  <c r="AJ1321" i="10"/>
  <c r="AJ1320" i="10"/>
  <c r="AJ1319" i="10"/>
  <c r="AJ1318" i="10"/>
  <c r="AJ1317" i="10"/>
  <c r="AJ1316" i="10"/>
  <c r="AJ1315" i="10"/>
  <c r="AJ1314" i="10"/>
  <c r="AJ1313" i="10"/>
  <c r="AJ1312" i="10"/>
  <c r="AJ1311" i="10"/>
  <c r="AJ1310" i="10"/>
  <c r="AJ1309" i="10"/>
  <c r="AJ1308" i="10"/>
  <c r="AJ1307" i="10"/>
  <c r="AJ1306" i="10"/>
  <c r="AJ1305" i="10"/>
  <c r="AJ1304" i="10"/>
  <c r="AJ1303" i="10"/>
  <c r="AJ1302" i="10"/>
  <c r="AJ1301" i="10"/>
  <c r="AJ1300" i="10"/>
  <c r="AJ1299" i="10"/>
  <c r="AJ1298" i="10"/>
  <c r="AJ1297" i="10"/>
  <c r="AJ1296" i="10"/>
  <c r="AJ1295" i="10"/>
  <c r="AJ1294" i="10"/>
  <c r="AJ1293" i="10"/>
  <c r="AJ1292" i="10"/>
  <c r="AJ1291" i="10"/>
  <c r="AJ1290" i="10"/>
  <c r="AJ1289" i="10"/>
  <c r="AJ1288" i="10"/>
  <c r="AJ1287" i="10"/>
  <c r="AJ1286" i="10"/>
  <c r="AJ1285" i="10"/>
  <c r="AJ1284" i="10"/>
  <c r="AJ1283" i="10"/>
  <c r="AJ1282" i="10"/>
  <c r="AJ1281" i="10"/>
  <c r="AJ1280" i="10"/>
  <c r="AJ1279" i="10"/>
  <c r="AJ1278" i="10"/>
  <c r="AJ1277" i="10"/>
  <c r="AJ1276" i="10"/>
  <c r="AJ1275" i="10"/>
  <c r="AJ1274" i="10"/>
  <c r="AJ1273" i="10"/>
  <c r="AJ1272" i="10"/>
  <c r="AJ1271" i="10"/>
  <c r="AJ1270" i="10"/>
  <c r="AJ1269" i="10"/>
  <c r="AJ1268" i="10"/>
  <c r="AJ1267" i="10"/>
  <c r="AJ1266" i="10"/>
  <c r="AJ1265" i="10"/>
  <c r="AJ1264" i="10"/>
  <c r="AJ1263" i="10"/>
  <c r="AJ1262" i="10"/>
  <c r="AJ1261" i="10"/>
  <c r="AJ1260" i="10"/>
  <c r="AJ1259" i="10"/>
  <c r="AJ1258" i="10"/>
  <c r="AJ1257" i="10"/>
  <c r="AJ1256" i="10"/>
  <c r="AJ1255" i="10"/>
  <c r="AJ1254" i="10"/>
  <c r="AJ1253" i="10"/>
  <c r="AJ1252" i="10"/>
  <c r="AJ1251" i="10"/>
  <c r="AJ1250" i="10"/>
  <c r="AJ1249" i="10"/>
  <c r="AJ1248" i="10"/>
  <c r="AJ1247" i="10"/>
  <c r="AJ1246" i="10"/>
  <c r="AJ1245" i="10"/>
  <c r="AJ1244" i="10"/>
  <c r="AJ1243" i="10"/>
  <c r="AJ1242" i="10"/>
  <c r="AJ1241" i="10"/>
  <c r="AJ1240" i="10"/>
  <c r="AJ1239" i="10"/>
  <c r="AJ1238" i="10"/>
  <c r="AJ1237" i="10"/>
  <c r="AJ1236" i="10"/>
  <c r="AJ1235" i="10"/>
  <c r="AJ1234" i="10"/>
  <c r="AJ1233" i="10"/>
  <c r="AJ1232" i="10"/>
  <c r="AJ1231" i="10"/>
  <c r="AJ1230" i="10"/>
  <c r="AJ1229" i="10"/>
  <c r="AJ1228" i="10"/>
  <c r="AJ1227" i="10"/>
  <c r="AJ1226" i="10"/>
  <c r="AJ1225" i="10"/>
  <c r="AJ1224" i="10"/>
  <c r="AJ1223" i="10"/>
  <c r="AJ1222" i="10"/>
  <c r="AJ1221" i="10"/>
  <c r="AJ1220" i="10"/>
  <c r="AJ1219" i="10"/>
  <c r="AJ1218" i="10"/>
  <c r="AJ1217" i="10"/>
  <c r="AJ1216" i="10"/>
  <c r="AJ1215" i="10"/>
  <c r="AJ1214" i="10"/>
  <c r="AJ1213" i="10"/>
  <c r="AJ1212" i="10"/>
  <c r="AJ1211" i="10"/>
  <c r="AJ1210" i="10"/>
  <c r="AJ1209" i="10"/>
  <c r="AJ1208" i="10"/>
  <c r="AJ1207" i="10"/>
  <c r="AJ1206" i="10"/>
  <c r="AJ1205" i="10"/>
  <c r="AJ1204" i="10"/>
  <c r="AJ1203" i="10"/>
  <c r="AJ1202" i="10"/>
  <c r="AJ1201" i="10"/>
  <c r="AJ1200" i="10"/>
  <c r="AJ1199" i="10"/>
  <c r="AJ1198" i="10"/>
  <c r="AJ1197" i="10"/>
  <c r="AJ1196" i="10"/>
  <c r="AJ1195" i="10"/>
  <c r="AJ1194" i="10"/>
  <c r="AJ1193" i="10"/>
  <c r="AJ1192" i="10"/>
  <c r="AJ1191" i="10"/>
  <c r="AJ1190" i="10"/>
  <c r="AJ1189" i="10"/>
  <c r="AJ1188" i="10"/>
  <c r="AJ1187" i="10"/>
  <c r="AJ1186" i="10"/>
  <c r="AJ1185" i="10"/>
  <c r="AJ1184" i="10"/>
  <c r="AJ1183" i="10"/>
  <c r="AJ1182" i="10"/>
  <c r="AJ1181" i="10"/>
  <c r="AJ1180" i="10"/>
  <c r="AJ1179" i="10"/>
  <c r="AJ1178" i="10"/>
  <c r="AJ1177" i="10"/>
  <c r="AJ1176" i="10"/>
  <c r="AJ1175" i="10"/>
  <c r="AJ1174" i="10"/>
  <c r="AJ1173" i="10"/>
  <c r="AJ1172" i="10"/>
  <c r="AJ1171" i="10"/>
  <c r="AJ1170" i="10"/>
  <c r="AJ1169" i="10"/>
  <c r="AJ1168" i="10"/>
  <c r="AJ1167" i="10"/>
  <c r="AJ1166" i="10"/>
  <c r="AJ1165" i="10"/>
  <c r="AJ1164" i="10"/>
  <c r="AJ1163" i="10"/>
  <c r="AJ1162" i="10"/>
  <c r="AJ1161" i="10"/>
  <c r="AJ1160" i="10"/>
  <c r="AJ1159" i="10"/>
  <c r="AJ1158" i="10"/>
  <c r="AJ1157" i="10"/>
  <c r="AJ1156" i="10"/>
  <c r="AJ1155" i="10"/>
  <c r="AJ1154" i="10"/>
  <c r="AJ1153" i="10"/>
  <c r="AJ1152" i="10"/>
  <c r="AJ1151" i="10"/>
  <c r="AJ1150" i="10"/>
  <c r="AJ1149" i="10"/>
  <c r="AJ1148" i="10"/>
  <c r="AJ1147" i="10"/>
  <c r="AJ1146" i="10"/>
  <c r="AJ1145" i="10"/>
  <c r="AJ1144" i="10"/>
  <c r="AJ1143" i="10"/>
  <c r="AJ1142" i="10"/>
  <c r="AJ1141" i="10"/>
  <c r="AJ1140" i="10"/>
  <c r="AJ1139" i="10"/>
  <c r="AJ1138" i="10"/>
  <c r="AJ1137" i="10"/>
  <c r="AJ1136" i="10"/>
  <c r="AJ1135" i="10"/>
  <c r="AJ1134" i="10"/>
  <c r="AJ1133" i="10"/>
  <c r="AJ1132" i="10"/>
  <c r="AJ1131" i="10"/>
  <c r="AJ1130" i="10"/>
  <c r="AJ1129" i="10"/>
  <c r="AJ1128" i="10"/>
  <c r="AJ1127" i="10"/>
  <c r="AJ1126" i="10"/>
  <c r="AJ1125" i="10"/>
  <c r="AJ1124" i="10"/>
  <c r="AJ1123" i="10"/>
  <c r="AJ1122" i="10"/>
  <c r="AJ1121" i="10"/>
  <c r="AJ1120" i="10"/>
  <c r="AJ1119" i="10"/>
  <c r="AJ1118" i="10"/>
  <c r="AJ1117" i="10"/>
  <c r="AJ1116" i="10"/>
  <c r="AJ1115" i="10"/>
  <c r="AJ1114" i="10"/>
  <c r="AJ1113" i="10"/>
  <c r="AJ1112" i="10"/>
  <c r="AJ1111" i="10"/>
  <c r="AJ1110" i="10"/>
  <c r="AJ1109" i="10"/>
  <c r="AJ1108" i="10"/>
  <c r="AJ1107" i="10"/>
  <c r="AJ1106" i="10"/>
  <c r="AJ1105" i="10"/>
  <c r="AJ1104" i="10"/>
  <c r="AJ1103" i="10"/>
  <c r="AJ1102" i="10"/>
  <c r="AJ1101" i="10"/>
  <c r="AJ1100" i="10"/>
  <c r="AJ1099" i="10"/>
  <c r="AJ1098" i="10"/>
  <c r="AJ1097" i="10"/>
  <c r="AJ1096" i="10"/>
  <c r="AJ1095" i="10"/>
  <c r="AJ1094" i="10"/>
  <c r="AJ1093" i="10"/>
  <c r="AJ1092" i="10"/>
  <c r="AJ1091" i="10"/>
  <c r="AJ1090" i="10"/>
  <c r="AJ1089" i="10"/>
  <c r="AJ1088" i="10"/>
  <c r="AJ1087" i="10"/>
  <c r="AJ1086" i="10"/>
  <c r="AJ1085" i="10"/>
  <c r="AJ1084" i="10"/>
  <c r="AJ1083" i="10"/>
  <c r="AJ1082" i="10"/>
  <c r="AJ1081" i="10"/>
  <c r="AJ1080" i="10"/>
  <c r="AJ1079" i="10"/>
  <c r="AJ1078" i="10"/>
  <c r="AJ1077" i="10"/>
  <c r="AJ1076" i="10"/>
  <c r="AJ1075" i="10"/>
  <c r="AJ1074" i="10"/>
  <c r="AJ1073" i="10"/>
  <c r="AJ1072" i="10"/>
  <c r="AJ1071" i="10"/>
  <c r="AJ1070" i="10"/>
  <c r="AJ1069" i="10"/>
  <c r="AJ1068" i="10"/>
  <c r="AJ1067" i="10"/>
  <c r="AJ1066" i="10"/>
  <c r="AJ1065" i="10"/>
  <c r="AJ1064" i="10"/>
  <c r="AJ1063" i="10"/>
  <c r="AJ1062" i="10"/>
  <c r="AJ1061" i="10"/>
  <c r="AJ1060" i="10"/>
  <c r="AJ1059" i="10"/>
  <c r="AJ1058" i="10"/>
  <c r="AJ1057" i="10"/>
  <c r="AJ1056" i="10"/>
  <c r="AJ1055" i="10"/>
  <c r="AJ1054" i="10"/>
  <c r="AJ1053" i="10"/>
  <c r="AJ1052" i="10"/>
  <c r="AJ1051" i="10"/>
  <c r="AJ1050" i="10"/>
  <c r="AJ1049" i="10"/>
  <c r="AJ1048" i="10"/>
  <c r="AJ1047" i="10"/>
  <c r="AJ1046" i="10"/>
  <c r="AJ1045" i="10"/>
  <c r="AJ1044" i="10"/>
  <c r="AJ1043" i="10"/>
  <c r="AJ1042" i="10"/>
  <c r="AJ1041" i="10"/>
  <c r="AJ1040" i="10"/>
  <c r="AJ1039" i="10"/>
  <c r="AJ1038" i="10"/>
  <c r="AJ1037" i="10"/>
  <c r="AJ1036" i="10"/>
  <c r="AJ1035" i="10"/>
  <c r="AJ1034" i="10"/>
  <c r="AJ1033" i="10"/>
  <c r="AJ1032" i="10"/>
  <c r="AJ1031" i="10"/>
  <c r="AJ1030" i="10"/>
  <c r="AJ1029" i="10"/>
  <c r="AJ1028" i="10"/>
  <c r="AJ1027" i="10"/>
  <c r="AJ1026" i="10"/>
  <c r="AJ1025" i="10"/>
  <c r="AJ1024" i="10"/>
  <c r="AJ1023" i="10"/>
  <c r="AJ1022" i="10"/>
  <c r="AJ1021" i="10"/>
  <c r="AJ1020" i="10"/>
  <c r="AJ1019" i="10"/>
  <c r="AJ1018" i="10"/>
  <c r="AJ1017" i="10"/>
  <c r="AJ1016" i="10"/>
  <c r="AJ1015" i="10"/>
  <c r="AJ1014" i="10"/>
  <c r="AJ1013" i="10"/>
  <c r="AJ1012" i="10"/>
  <c r="AJ1011" i="10"/>
  <c r="AJ1010" i="10"/>
  <c r="AJ1009" i="10"/>
  <c r="AJ1008" i="10"/>
  <c r="AJ1007" i="10"/>
  <c r="AJ1006" i="10"/>
  <c r="AJ1005" i="10"/>
  <c r="AJ1004" i="10"/>
  <c r="AJ1003" i="10"/>
  <c r="AJ1002" i="10"/>
  <c r="AJ1001" i="10"/>
  <c r="AJ1000" i="10"/>
  <c r="AJ999" i="10"/>
  <c r="AJ998" i="10"/>
  <c r="AJ997" i="10"/>
  <c r="AJ996" i="10"/>
  <c r="AJ995" i="10"/>
  <c r="AJ994" i="10"/>
  <c r="AJ993" i="10"/>
  <c r="AJ992" i="10"/>
  <c r="AJ991" i="10"/>
  <c r="AJ990" i="10"/>
  <c r="AJ989" i="10"/>
  <c r="AJ988" i="10"/>
  <c r="AJ987" i="10"/>
  <c r="AJ986" i="10"/>
  <c r="AJ985" i="10"/>
  <c r="AJ984" i="10"/>
  <c r="AJ983" i="10"/>
  <c r="AJ982" i="10"/>
  <c r="AJ981" i="10"/>
  <c r="AJ980" i="10"/>
  <c r="AJ979" i="10"/>
  <c r="AJ978" i="10"/>
  <c r="AJ977" i="10"/>
  <c r="AJ976" i="10"/>
  <c r="AJ975" i="10"/>
  <c r="AJ974" i="10"/>
  <c r="AJ973" i="10"/>
  <c r="AJ972" i="10"/>
  <c r="AJ971" i="10"/>
  <c r="AJ970" i="10"/>
  <c r="AJ969" i="10"/>
  <c r="AJ968" i="10"/>
  <c r="AJ967" i="10"/>
  <c r="AJ966" i="10"/>
  <c r="AJ965" i="10"/>
  <c r="AJ964" i="10"/>
  <c r="AJ963" i="10"/>
  <c r="AJ962" i="10"/>
  <c r="AJ961" i="10"/>
  <c r="AJ960" i="10"/>
  <c r="AJ959" i="10"/>
  <c r="AJ958" i="10"/>
  <c r="AJ957" i="10"/>
  <c r="AJ956" i="10"/>
  <c r="AJ955" i="10"/>
  <c r="AJ954" i="10"/>
  <c r="AJ953" i="10"/>
  <c r="AJ952" i="10"/>
  <c r="AJ951" i="10"/>
  <c r="AJ950" i="10"/>
  <c r="AJ949" i="10"/>
  <c r="AJ948" i="10"/>
  <c r="AJ947" i="10"/>
  <c r="AJ946" i="10"/>
  <c r="AJ945" i="10"/>
  <c r="AJ944" i="10"/>
  <c r="AJ943" i="10"/>
  <c r="AJ942" i="10"/>
  <c r="AJ941" i="10"/>
  <c r="AJ940" i="10"/>
  <c r="AJ939" i="10"/>
  <c r="AJ938" i="10"/>
  <c r="AJ937" i="10"/>
  <c r="AJ936" i="10"/>
  <c r="AJ935" i="10"/>
  <c r="AJ934" i="10"/>
  <c r="AJ933" i="10"/>
  <c r="AJ932" i="10"/>
  <c r="AJ931" i="10"/>
  <c r="AJ930" i="10"/>
  <c r="AJ929" i="10"/>
  <c r="AJ928" i="10"/>
  <c r="AJ927" i="10"/>
  <c r="AJ926" i="10"/>
  <c r="AJ925" i="10"/>
  <c r="AJ924" i="10"/>
  <c r="AJ923" i="10"/>
  <c r="AJ922" i="10"/>
  <c r="AJ921" i="10"/>
  <c r="AJ920" i="10"/>
  <c r="AJ919" i="10"/>
  <c r="AJ918" i="10"/>
  <c r="AJ917" i="10"/>
  <c r="AJ916" i="10"/>
  <c r="AJ915" i="10"/>
  <c r="AJ914" i="10"/>
  <c r="AJ913" i="10"/>
  <c r="AJ912" i="10"/>
  <c r="AJ911" i="10"/>
  <c r="AJ910" i="10"/>
  <c r="AJ909" i="10"/>
  <c r="AJ908" i="10"/>
  <c r="AJ907" i="10"/>
  <c r="AJ906" i="10"/>
  <c r="AJ905" i="10"/>
  <c r="AJ904" i="10"/>
  <c r="AJ903" i="10"/>
  <c r="AJ902" i="10"/>
  <c r="AJ901" i="10"/>
  <c r="AJ900" i="10"/>
  <c r="AJ899" i="10"/>
  <c r="AJ898" i="10"/>
  <c r="AJ897" i="10"/>
  <c r="AJ896" i="10"/>
  <c r="AJ895" i="10"/>
  <c r="AJ894" i="10"/>
  <c r="AJ893" i="10"/>
  <c r="AJ892" i="10"/>
  <c r="AJ891" i="10"/>
  <c r="AJ890" i="10"/>
  <c r="AJ889" i="10"/>
  <c r="AJ888" i="10"/>
  <c r="AJ887" i="10"/>
  <c r="AJ886" i="10"/>
  <c r="AJ885" i="10"/>
  <c r="AJ884" i="10"/>
  <c r="AJ883" i="10"/>
  <c r="AJ882" i="10"/>
  <c r="AJ881" i="10"/>
  <c r="AJ880" i="10"/>
  <c r="AJ879" i="10"/>
  <c r="AJ878" i="10"/>
  <c r="AJ877" i="10"/>
  <c r="AJ876" i="10"/>
  <c r="AJ875" i="10"/>
  <c r="AJ874" i="10"/>
  <c r="AJ873" i="10"/>
  <c r="AJ872" i="10"/>
  <c r="AJ871" i="10"/>
  <c r="AJ870" i="10"/>
  <c r="AJ869" i="10"/>
  <c r="AJ868" i="10"/>
  <c r="AJ867" i="10"/>
  <c r="AJ866" i="10"/>
  <c r="AJ865" i="10"/>
  <c r="AJ864" i="10"/>
  <c r="AJ863" i="10"/>
  <c r="AJ862" i="10"/>
  <c r="AJ861" i="10"/>
  <c r="AJ589" i="10"/>
  <c r="AJ588" i="10"/>
  <c r="AJ587" i="10"/>
  <c r="AJ586" i="10"/>
  <c r="AJ585" i="10"/>
  <c r="AJ584" i="10"/>
  <c r="AJ583" i="10"/>
  <c r="AJ582" i="10"/>
  <c r="AJ581" i="10"/>
  <c r="AJ580" i="10"/>
  <c r="AJ579" i="10"/>
  <c r="AJ578" i="10"/>
  <c r="AJ577" i="10"/>
  <c r="AJ576" i="10"/>
  <c r="AJ575" i="10"/>
  <c r="AJ574" i="10"/>
  <c r="AJ573" i="10"/>
  <c r="AJ572" i="10"/>
  <c r="AJ571" i="10"/>
  <c r="AJ570" i="10"/>
  <c r="AJ569" i="10"/>
  <c r="AJ568" i="10"/>
  <c r="AJ567" i="10"/>
  <c r="AJ566" i="10"/>
  <c r="AJ565" i="10"/>
  <c r="AJ564" i="10"/>
  <c r="AJ563" i="10"/>
  <c r="AJ562" i="10"/>
  <c r="AJ561" i="10"/>
  <c r="AJ560" i="10"/>
  <c r="AJ559" i="10"/>
  <c r="AJ558" i="10"/>
  <c r="AJ557" i="10"/>
  <c r="AJ556" i="10"/>
  <c r="AJ555" i="10"/>
  <c r="AJ554" i="10"/>
  <c r="AJ553" i="10"/>
  <c r="AJ552" i="10"/>
  <c r="AJ551" i="10"/>
  <c r="AJ550" i="10"/>
  <c r="AJ549" i="10"/>
  <c r="AJ548" i="10"/>
  <c r="AJ547" i="10"/>
  <c r="AJ546" i="10"/>
  <c r="AJ545" i="10"/>
  <c r="AJ544" i="10"/>
  <c r="AJ543" i="10"/>
  <c r="AJ542" i="10"/>
  <c r="AJ541" i="10"/>
  <c r="AJ540" i="10"/>
  <c r="AJ539" i="10"/>
  <c r="AJ538" i="10"/>
  <c r="AJ537" i="10"/>
  <c r="AJ536" i="10"/>
  <c r="AJ535" i="10"/>
  <c r="AJ534" i="10"/>
  <c r="AJ533" i="10"/>
  <c r="AJ532" i="10"/>
  <c r="AJ531" i="10"/>
  <c r="AJ530" i="10"/>
  <c r="AJ529" i="10"/>
  <c r="AJ528" i="10"/>
  <c r="AJ527" i="10"/>
  <c r="AJ526" i="10"/>
  <c r="AJ525" i="10"/>
  <c r="AJ524" i="10"/>
  <c r="AJ523" i="10"/>
  <c r="AJ522" i="10"/>
  <c r="AJ521" i="10"/>
  <c r="AJ520" i="10"/>
  <c r="AJ519" i="10"/>
  <c r="AJ518" i="10"/>
  <c r="AJ517" i="10"/>
  <c r="AJ516" i="10"/>
  <c r="AJ515" i="10"/>
  <c r="AJ514" i="10"/>
  <c r="AJ513" i="10"/>
  <c r="AJ512" i="10"/>
  <c r="AJ511" i="10"/>
  <c r="AJ510" i="10"/>
  <c r="AJ509" i="10"/>
  <c r="AJ508" i="10"/>
  <c r="AJ507" i="10"/>
  <c r="AJ506" i="10"/>
  <c r="AJ505" i="10"/>
  <c r="AJ504" i="10"/>
  <c r="AJ503" i="10"/>
  <c r="AJ502" i="10"/>
  <c r="AJ501" i="10"/>
  <c r="AJ500" i="10"/>
  <c r="AJ499" i="10"/>
  <c r="AJ498" i="10"/>
  <c r="AJ497" i="10"/>
  <c r="AJ496" i="10"/>
  <c r="AJ495" i="10"/>
  <c r="AJ494" i="10"/>
  <c r="AJ493" i="10"/>
  <c r="AJ492" i="10"/>
  <c r="AJ491" i="10"/>
  <c r="AJ490" i="10"/>
  <c r="AJ489" i="10"/>
  <c r="AJ488" i="10"/>
  <c r="AJ487" i="10"/>
  <c r="AJ486" i="10"/>
  <c r="AJ485" i="10"/>
  <c r="AJ484" i="10"/>
  <c r="AJ483" i="10"/>
  <c r="AJ482" i="10"/>
  <c r="AJ481" i="10"/>
  <c r="AJ480" i="10"/>
  <c r="AJ479" i="10"/>
  <c r="AJ478" i="10"/>
  <c r="AJ477" i="10"/>
  <c r="AJ476" i="10"/>
  <c r="AJ475" i="10"/>
  <c r="AJ474" i="10"/>
  <c r="AJ473" i="10"/>
  <c r="AJ472" i="10"/>
  <c r="AJ471" i="10"/>
  <c r="AJ470" i="10"/>
  <c r="AJ469" i="10"/>
  <c r="AJ468" i="10"/>
  <c r="AJ467" i="10"/>
  <c r="AJ466" i="10"/>
  <c r="AJ465" i="10"/>
  <c r="AJ464" i="10"/>
  <c r="AJ463" i="10"/>
  <c r="AJ462" i="10"/>
  <c r="AJ461" i="10"/>
  <c r="AJ460" i="10"/>
  <c r="AJ459" i="10"/>
  <c r="AJ458" i="10"/>
  <c r="AJ457" i="10"/>
  <c r="AJ456" i="10"/>
  <c r="AJ455" i="10"/>
  <c r="AJ454" i="10"/>
  <c r="AJ453" i="10"/>
  <c r="AJ452" i="10"/>
  <c r="AJ451" i="10"/>
  <c r="AJ450" i="10"/>
  <c r="AJ449" i="10"/>
  <c r="AJ448" i="10"/>
  <c r="AJ447" i="10"/>
  <c r="AJ446" i="10"/>
  <c r="AJ445" i="10"/>
  <c r="AJ444" i="10"/>
  <c r="AJ443" i="10"/>
  <c r="AJ442" i="10"/>
  <c r="AJ441" i="10"/>
  <c r="AJ440" i="10"/>
  <c r="AJ439" i="10"/>
  <c r="AJ438" i="10"/>
  <c r="AJ437" i="10"/>
  <c r="AJ436" i="10"/>
  <c r="AJ435" i="10"/>
  <c r="AJ434" i="10"/>
  <c r="AJ433" i="10"/>
  <c r="AJ432" i="10"/>
  <c r="AJ431" i="10"/>
  <c r="AJ430" i="10"/>
  <c r="AJ429" i="10"/>
  <c r="AJ428" i="10"/>
  <c r="AJ427" i="10"/>
  <c r="AJ426" i="10"/>
  <c r="AJ425" i="10"/>
  <c r="AJ424" i="10"/>
  <c r="AJ423" i="10"/>
  <c r="AJ422" i="10"/>
  <c r="AJ421" i="10"/>
  <c r="AJ420" i="10"/>
  <c r="AJ419" i="10"/>
  <c r="AJ418" i="10"/>
  <c r="AJ417" i="10"/>
  <c r="AJ416" i="10"/>
  <c r="AJ415" i="10"/>
  <c r="AJ414" i="10"/>
  <c r="AJ413" i="10"/>
  <c r="AJ412" i="10"/>
  <c r="AJ411" i="10"/>
  <c r="AJ410" i="10"/>
  <c r="AJ409" i="10"/>
  <c r="AJ408" i="10"/>
  <c r="AJ407" i="10"/>
  <c r="AJ406" i="10"/>
  <c r="AJ405" i="10"/>
  <c r="AJ404" i="10"/>
  <c r="AJ403" i="10"/>
  <c r="AJ402" i="10"/>
  <c r="AJ401" i="10"/>
  <c r="AJ400" i="10"/>
  <c r="AJ399" i="10"/>
  <c r="AJ398" i="10"/>
  <c r="AJ397" i="10"/>
  <c r="AJ396" i="10"/>
  <c r="AJ395" i="10"/>
  <c r="AJ394" i="10"/>
  <c r="AJ393" i="10"/>
  <c r="AJ392" i="10"/>
  <c r="AJ391" i="10"/>
  <c r="AJ390" i="10"/>
  <c r="AJ389" i="10"/>
  <c r="AJ388" i="10"/>
  <c r="AJ387" i="10"/>
  <c r="AJ386" i="10"/>
  <c r="AJ385" i="10"/>
  <c r="AJ384" i="10"/>
  <c r="AJ383" i="10"/>
  <c r="AJ382" i="10"/>
  <c r="AJ381" i="10"/>
  <c r="AJ380" i="10"/>
  <c r="AJ379" i="10"/>
  <c r="AJ378" i="10"/>
  <c r="AJ377" i="10"/>
  <c r="AJ376" i="10"/>
  <c r="AJ375" i="10"/>
  <c r="AJ374" i="10"/>
  <c r="AJ373" i="10"/>
  <c r="AJ372" i="10"/>
  <c r="AJ371" i="10"/>
  <c r="AJ370" i="10"/>
  <c r="AJ369" i="10"/>
  <c r="AJ368" i="10"/>
  <c r="AJ367" i="10"/>
  <c r="AJ366" i="10"/>
  <c r="AJ365" i="10"/>
  <c r="AJ364" i="10"/>
  <c r="AJ363" i="10"/>
  <c r="AJ362" i="10"/>
  <c r="AJ361" i="10"/>
  <c r="AJ360" i="10"/>
  <c r="AJ359" i="10"/>
  <c r="AJ358" i="10"/>
  <c r="AJ357" i="10"/>
  <c r="AJ356" i="10"/>
  <c r="AJ355" i="10"/>
  <c r="AJ354" i="10"/>
  <c r="AJ353" i="10"/>
  <c r="AJ352" i="10"/>
  <c r="AJ351" i="10"/>
  <c r="AJ350" i="10"/>
  <c r="AJ349" i="10"/>
  <c r="AJ348" i="10"/>
  <c r="AJ347" i="10"/>
  <c r="AJ346" i="10"/>
  <c r="AJ345" i="10"/>
  <c r="AJ344" i="10"/>
  <c r="AJ343" i="10"/>
  <c r="AJ342" i="10"/>
  <c r="AJ341" i="10"/>
  <c r="AJ340" i="10"/>
  <c r="AJ339" i="10"/>
  <c r="AJ338" i="10"/>
  <c r="AJ337" i="10"/>
  <c r="AJ336" i="10"/>
  <c r="AJ335" i="10"/>
  <c r="AJ334" i="10"/>
  <c r="AJ333" i="10"/>
  <c r="AJ332" i="10"/>
  <c r="AJ331" i="10"/>
  <c r="AJ330" i="10"/>
  <c r="AJ329" i="10"/>
  <c r="AJ328" i="10"/>
  <c r="AJ327" i="10"/>
  <c r="AJ326" i="10"/>
  <c r="AJ325" i="10"/>
  <c r="AJ324" i="10"/>
  <c r="AJ323" i="10"/>
  <c r="AJ322" i="10"/>
  <c r="AJ321" i="10"/>
  <c r="AJ320" i="10"/>
  <c r="AJ319" i="10"/>
  <c r="AJ318" i="10"/>
  <c r="AJ317" i="10"/>
  <c r="AJ316" i="10"/>
  <c r="AJ315" i="10"/>
  <c r="AJ314" i="10"/>
  <c r="AJ313" i="10"/>
  <c r="AJ312" i="10"/>
  <c r="AJ311" i="10"/>
  <c r="AJ310" i="10"/>
  <c r="AJ309" i="10"/>
  <c r="AJ308" i="10"/>
  <c r="AJ307" i="10"/>
  <c r="AJ306" i="10"/>
  <c r="AJ305" i="10"/>
  <c r="AJ304" i="10"/>
  <c r="AJ303" i="10"/>
  <c r="AJ302" i="10"/>
  <c r="AJ301" i="10"/>
  <c r="AJ300" i="10"/>
  <c r="AJ299" i="10"/>
  <c r="AJ298" i="10"/>
  <c r="AJ297" i="10"/>
  <c r="AJ296" i="10"/>
  <c r="AJ295" i="10"/>
  <c r="AJ294" i="10"/>
  <c r="AJ293" i="10"/>
  <c r="AJ292" i="10"/>
  <c r="AJ291" i="10"/>
  <c r="AJ290" i="10"/>
  <c r="AJ289" i="10"/>
  <c r="AJ288" i="10"/>
  <c r="AJ287" i="10"/>
  <c r="AJ286" i="10"/>
  <c r="AJ285" i="10"/>
  <c r="AJ284" i="10"/>
  <c r="AJ283" i="10"/>
  <c r="AJ282" i="10"/>
  <c r="AJ281" i="10"/>
  <c r="AJ280" i="10"/>
  <c r="AJ279" i="10"/>
  <c r="AJ278" i="10"/>
  <c r="AJ277" i="10"/>
  <c r="AJ276" i="10"/>
  <c r="AJ275" i="10"/>
  <c r="AJ274" i="10"/>
  <c r="AJ273" i="10"/>
  <c r="AJ272" i="10"/>
  <c r="AJ271" i="10"/>
  <c r="AJ270" i="10"/>
  <c r="AJ269" i="10"/>
  <c r="AJ268" i="10"/>
  <c r="AJ267" i="10"/>
  <c r="AJ266" i="10"/>
  <c r="AJ265" i="10"/>
  <c r="AJ264" i="10"/>
  <c r="AJ263" i="10"/>
  <c r="AJ262" i="10"/>
  <c r="AJ261" i="10"/>
  <c r="AJ260" i="10"/>
  <c r="AJ259" i="10"/>
  <c r="AJ258" i="10"/>
  <c r="AJ257" i="10"/>
  <c r="AJ256" i="10"/>
  <c r="AJ255" i="10"/>
  <c r="AJ254" i="10"/>
  <c r="AJ253" i="10"/>
  <c r="AJ252" i="10"/>
  <c r="AJ251" i="10"/>
  <c r="AJ250" i="10"/>
  <c r="AJ249" i="10"/>
  <c r="AJ248" i="10"/>
  <c r="AJ247" i="10"/>
  <c r="AJ246" i="10"/>
  <c r="AJ245" i="10"/>
  <c r="AJ244" i="10"/>
  <c r="AJ243" i="10"/>
  <c r="AJ242" i="10"/>
  <c r="AJ241" i="10"/>
  <c r="AJ240" i="10"/>
  <c r="AJ239" i="10"/>
  <c r="AJ238" i="10"/>
  <c r="AJ237" i="10"/>
  <c r="AJ236" i="10"/>
  <c r="AJ235" i="10"/>
  <c r="AJ234" i="10"/>
  <c r="AJ233" i="10"/>
  <c r="AJ232" i="10"/>
  <c r="AJ231" i="10"/>
  <c r="AJ230" i="10"/>
  <c r="AJ229" i="10"/>
  <c r="AJ228" i="10"/>
  <c r="AJ227" i="10"/>
  <c r="AJ226" i="10"/>
  <c r="AJ225" i="10"/>
  <c r="AJ224" i="10"/>
  <c r="AJ223" i="10"/>
  <c r="AJ222" i="10"/>
  <c r="AJ221" i="10"/>
  <c r="AJ220" i="10"/>
  <c r="AJ219" i="10"/>
  <c r="AJ218" i="10"/>
  <c r="AJ217" i="10"/>
  <c r="AJ216" i="10"/>
  <c r="AJ215" i="10"/>
  <c r="AJ214" i="10"/>
  <c r="AJ213" i="10"/>
  <c r="AJ212" i="10"/>
  <c r="AJ211" i="10"/>
  <c r="AJ210" i="10"/>
  <c r="AJ209" i="10"/>
  <c r="AJ208" i="10"/>
  <c r="AJ207" i="10"/>
  <c r="AJ206" i="10"/>
  <c r="AJ205" i="10"/>
  <c r="AJ204" i="10"/>
  <c r="AJ203" i="10"/>
  <c r="AJ202" i="10"/>
  <c r="AJ201" i="10"/>
  <c r="AJ200" i="10"/>
  <c r="AJ199" i="10"/>
  <c r="AJ198" i="10"/>
  <c r="AJ197" i="10"/>
  <c r="AJ196" i="10"/>
  <c r="AJ195" i="10"/>
  <c r="AJ194" i="10"/>
  <c r="AJ193" i="10"/>
  <c r="AJ192" i="10"/>
  <c r="AJ191" i="10"/>
  <c r="AJ190" i="10"/>
  <c r="AJ189" i="10"/>
  <c r="AJ188" i="10"/>
  <c r="AJ187" i="10"/>
  <c r="AJ186" i="10"/>
  <c r="AJ185" i="10"/>
  <c r="AJ184" i="10"/>
  <c r="AJ183" i="10"/>
  <c r="AJ182" i="10"/>
  <c r="AJ181" i="10"/>
  <c r="AJ180" i="10"/>
  <c r="AJ179" i="10"/>
  <c r="AJ178" i="10"/>
  <c r="AJ177" i="10"/>
  <c r="AJ176" i="10"/>
  <c r="AJ175" i="10"/>
  <c r="AJ174" i="10"/>
  <c r="AJ173" i="10"/>
  <c r="AJ172" i="10"/>
  <c r="AJ171" i="10"/>
  <c r="AJ170" i="10"/>
  <c r="AJ169" i="10"/>
  <c r="AJ168" i="10"/>
  <c r="AJ167" i="10"/>
  <c r="AJ166" i="10"/>
  <c r="AJ165" i="10"/>
  <c r="AJ164" i="10"/>
  <c r="AJ163" i="10"/>
  <c r="AJ162" i="10"/>
  <c r="AJ161" i="10"/>
  <c r="AJ160" i="10"/>
  <c r="AJ159" i="10"/>
  <c r="AJ158" i="10"/>
  <c r="AJ157" i="10"/>
  <c r="AJ156" i="10"/>
  <c r="AJ155" i="10"/>
  <c r="AJ154" i="10"/>
  <c r="AJ153" i="10"/>
  <c r="AJ152" i="10"/>
  <c r="AJ151" i="10"/>
  <c r="AJ150" i="10"/>
  <c r="AJ149" i="10"/>
  <c r="AJ148" i="10"/>
  <c r="AJ147" i="10"/>
  <c r="AJ146" i="10"/>
  <c r="AJ145" i="10"/>
  <c r="AJ144" i="10"/>
  <c r="AJ143" i="10"/>
  <c r="AJ142" i="10"/>
  <c r="AJ141" i="10"/>
  <c r="AJ140" i="10"/>
  <c r="AJ139" i="10"/>
  <c r="AJ138" i="10"/>
  <c r="AJ137" i="10"/>
  <c r="AJ136" i="10"/>
  <c r="AJ135" i="10"/>
  <c r="AJ134" i="10"/>
  <c r="AJ133" i="10"/>
  <c r="AJ132" i="10"/>
  <c r="AJ131" i="10"/>
  <c r="AJ130" i="10"/>
  <c r="AJ129" i="10"/>
  <c r="AJ128" i="10"/>
  <c r="AJ127" i="10"/>
  <c r="AJ126" i="10"/>
  <c r="AJ125" i="10"/>
  <c r="AJ124" i="10"/>
  <c r="AJ123" i="10"/>
  <c r="AJ122" i="10"/>
  <c r="AJ121" i="10"/>
  <c r="AJ120" i="10"/>
  <c r="AJ119" i="10"/>
  <c r="AJ118" i="10"/>
  <c r="AJ117" i="10"/>
  <c r="AJ116" i="10"/>
  <c r="AJ115" i="10"/>
  <c r="AJ114" i="10"/>
  <c r="AJ113" i="10"/>
  <c r="AJ112" i="10"/>
  <c r="AJ111" i="10"/>
  <c r="AJ110" i="10"/>
  <c r="AJ109" i="10"/>
  <c r="AJ108" i="10"/>
  <c r="AJ107" i="10"/>
  <c r="AJ106" i="10"/>
  <c r="AJ105" i="10"/>
  <c r="AJ104" i="10"/>
  <c r="AJ103" i="10"/>
  <c r="AJ102" i="10"/>
  <c r="AJ101" i="10"/>
  <c r="AJ100" i="10"/>
  <c r="AJ99" i="10"/>
  <c r="AJ98" i="10"/>
  <c r="AJ97" i="10"/>
  <c r="AJ96" i="10"/>
  <c r="AJ95" i="10"/>
  <c r="AJ94" i="10"/>
  <c r="AJ93" i="10"/>
  <c r="AJ92" i="10"/>
  <c r="AJ91" i="10"/>
  <c r="AJ90" i="10"/>
  <c r="AJ89" i="10"/>
  <c r="AJ88" i="10"/>
  <c r="AJ87" i="10"/>
  <c r="AJ86" i="10"/>
  <c r="AJ85" i="10"/>
  <c r="AJ84" i="10"/>
  <c r="AJ83" i="10"/>
  <c r="AJ82" i="10"/>
  <c r="AJ81" i="10"/>
  <c r="AJ80" i="10"/>
  <c r="AJ79" i="10"/>
  <c r="AJ78" i="10"/>
  <c r="AJ77" i="10"/>
  <c r="AJ76" i="10"/>
  <c r="AJ75" i="10"/>
  <c r="AJ74" i="10"/>
  <c r="AJ73" i="10"/>
  <c r="AJ72" i="10"/>
  <c r="AJ71" i="10"/>
  <c r="AJ70" i="10"/>
  <c r="AJ69" i="10"/>
  <c r="AJ68" i="10"/>
  <c r="AJ67" i="10"/>
  <c r="AJ66" i="10"/>
  <c r="AJ65" i="10"/>
  <c r="AJ64" i="10"/>
  <c r="AJ63" i="10"/>
  <c r="AJ62" i="10"/>
  <c r="AJ61" i="10"/>
  <c r="AJ60" i="10"/>
  <c r="AJ59" i="10"/>
  <c r="AJ58" i="10"/>
  <c r="AJ57" i="10"/>
  <c r="AJ56" i="10"/>
  <c r="AJ55" i="10"/>
  <c r="AJ54" i="10"/>
  <c r="AJ53" i="10"/>
  <c r="AJ52" i="10"/>
  <c r="AJ51" i="10"/>
  <c r="AJ50" i="10"/>
  <c r="AJ49" i="10"/>
  <c r="AJ48" i="10"/>
  <c r="AJ47" i="10"/>
  <c r="AJ46" i="10"/>
  <c r="AJ45" i="10"/>
  <c r="AJ44" i="10"/>
  <c r="AJ43" i="10"/>
  <c r="AJ42" i="10"/>
  <c r="AJ41" i="10"/>
  <c r="AJ40" i="10"/>
  <c r="AJ39" i="10"/>
  <c r="AJ38" i="10"/>
  <c r="AJ37" i="10"/>
  <c r="AJ36" i="10"/>
  <c r="AJ35" i="10"/>
  <c r="AJ34" i="10"/>
  <c r="AJ33" i="10"/>
  <c r="AJ32" i="10"/>
  <c r="AJ31" i="10"/>
  <c r="AJ30" i="10"/>
  <c r="AJ29" i="10"/>
  <c r="AJ28" i="10"/>
  <c r="AJ27" i="10"/>
  <c r="AJ26" i="10"/>
  <c r="AJ25" i="10"/>
  <c r="AJ24" i="10"/>
  <c r="AJ23" i="10"/>
  <c r="AJ22" i="10"/>
  <c r="AJ21" i="10"/>
  <c r="AJ20" i="10"/>
  <c r="AJ19" i="10"/>
  <c r="AJ18" i="10"/>
  <c r="AJ17" i="10"/>
  <c r="AJ16" i="10"/>
  <c r="AJ15" i="10"/>
  <c r="AH1365" i="10"/>
  <c r="AH1364" i="10"/>
  <c r="AH1363" i="10"/>
  <c r="AH1362" i="10"/>
  <c r="AH1361" i="10"/>
  <c r="AH1360" i="10"/>
  <c r="AH1359" i="10"/>
  <c r="AH1358" i="10"/>
  <c r="AH1357" i="10"/>
  <c r="AH1356" i="10"/>
  <c r="AH1355" i="10"/>
  <c r="AH1354" i="10"/>
  <c r="AH1353" i="10"/>
  <c r="AH1352" i="10"/>
  <c r="AH1351" i="10"/>
  <c r="AH1350" i="10"/>
  <c r="AH1349" i="10"/>
  <c r="AH1348" i="10"/>
  <c r="AH1347" i="10"/>
  <c r="AH1346" i="10"/>
  <c r="AH1345" i="10"/>
  <c r="AH1344" i="10"/>
  <c r="AH1343" i="10"/>
  <c r="AH1342" i="10"/>
  <c r="AH1341" i="10"/>
  <c r="AH1340" i="10"/>
  <c r="AH1339" i="10"/>
  <c r="AH1338" i="10"/>
  <c r="AH1337" i="10"/>
  <c r="AH1336" i="10"/>
  <c r="AH1335" i="10"/>
  <c r="AH1334" i="10"/>
  <c r="AH1333" i="10"/>
  <c r="AH1332" i="10"/>
  <c r="AH1331" i="10"/>
  <c r="AH1330" i="10"/>
  <c r="AH1329" i="10"/>
  <c r="AH1328" i="10"/>
  <c r="AH1327" i="10"/>
  <c r="AH1326" i="10"/>
  <c r="AH1325" i="10"/>
  <c r="AH1324" i="10"/>
  <c r="AH1323" i="10"/>
  <c r="AH1322" i="10"/>
  <c r="AH1321" i="10"/>
  <c r="AH1320" i="10"/>
  <c r="AH1319" i="10"/>
  <c r="AH1318" i="10"/>
  <c r="AH1317" i="10"/>
  <c r="AH1316" i="10"/>
  <c r="AH1315" i="10"/>
  <c r="AH1314" i="10"/>
  <c r="AH1313" i="10"/>
  <c r="AH1312" i="10"/>
  <c r="AH1311" i="10"/>
  <c r="AH1310" i="10"/>
  <c r="AH1309" i="10"/>
  <c r="AH1308" i="10"/>
  <c r="AH1307" i="10"/>
  <c r="AH1306" i="10"/>
  <c r="AH1305" i="10"/>
  <c r="AH1304" i="10"/>
  <c r="AH1303" i="10"/>
  <c r="AH1302" i="10"/>
  <c r="AH1301" i="10"/>
  <c r="AH1295" i="10"/>
  <c r="AH1294" i="10"/>
  <c r="AH1293" i="10"/>
  <c r="AH1292" i="10"/>
  <c r="AH1291" i="10"/>
  <c r="AH1290" i="10"/>
  <c r="AH1289" i="10"/>
  <c r="AH1288" i="10"/>
  <c r="AH1287" i="10"/>
  <c r="AH1286" i="10"/>
  <c r="AH1285" i="10"/>
  <c r="AH1284" i="10"/>
  <c r="AH1283" i="10"/>
  <c r="AH1282" i="10"/>
  <c r="AH1281" i="10"/>
  <c r="AH1280" i="10"/>
  <c r="AH1279" i="10"/>
  <c r="AH1278" i="10"/>
  <c r="AH1277" i="10"/>
  <c r="AH1276" i="10"/>
  <c r="AH1275" i="10"/>
  <c r="AH1274" i="10"/>
  <c r="AH1273" i="10"/>
  <c r="AH1272" i="10"/>
  <c r="AH1271" i="10"/>
  <c r="AH1270" i="10"/>
  <c r="AH1269" i="10"/>
  <c r="AH1268" i="10"/>
  <c r="AH1267" i="10"/>
  <c r="AH1266" i="10"/>
  <c r="AH1265" i="10"/>
  <c r="AH1264" i="10"/>
  <c r="AH1263" i="10"/>
  <c r="AH1262" i="10"/>
  <c r="AH1261" i="10"/>
  <c r="AH1260" i="10"/>
  <c r="AH1259" i="10"/>
  <c r="AH1258" i="10"/>
  <c r="AH1257" i="10"/>
  <c r="AH1256" i="10"/>
  <c r="AH1255" i="10"/>
  <c r="AH1254" i="10"/>
  <c r="AH1253" i="10"/>
  <c r="AH1252" i="10"/>
  <c r="AH1251" i="10"/>
  <c r="AH1250" i="10"/>
  <c r="AH1249" i="10"/>
  <c r="AH1248" i="10"/>
  <c r="AH1247" i="10"/>
  <c r="AH1246" i="10"/>
  <c r="AH1245" i="10"/>
  <c r="AH1244" i="10"/>
  <c r="AH1243" i="10"/>
  <c r="AH1242" i="10"/>
  <c r="AH1241" i="10"/>
  <c r="AH1240" i="10"/>
  <c r="AH1239" i="10"/>
  <c r="AH1238" i="10"/>
  <c r="AH1237" i="10"/>
  <c r="AH1236" i="10"/>
  <c r="AH1235" i="10"/>
  <c r="AH1234" i="10"/>
  <c r="AH1233" i="10"/>
  <c r="AH1232" i="10"/>
  <c r="AH1231" i="10"/>
  <c r="AH1230" i="10"/>
  <c r="AH1229" i="10"/>
  <c r="AH1228" i="10"/>
  <c r="AH1227" i="10"/>
  <c r="AH1226" i="10"/>
  <c r="AH1225" i="10"/>
  <c r="AH1224" i="10"/>
  <c r="AH1223" i="10"/>
  <c r="AH1222" i="10"/>
  <c r="AH1221" i="10"/>
  <c r="AH1220" i="10"/>
  <c r="AH1219" i="10"/>
  <c r="AH1218" i="10"/>
  <c r="AH1217" i="10"/>
  <c r="AH1216" i="10"/>
  <c r="AH1215" i="10"/>
  <c r="AH1214" i="10"/>
  <c r="AH1213" i="10"/>
  <c r="AH1212" i="10"/>
  <c r="AH1211" i="10"/>
  <c r="AH1210" i="10"/>
  <c r="AH1209" i="10"/>
  <c r="AH1208" i="10"/>
  <c r="AH1207" i="10"/>
  <c r="AH1206" i="10"/>
  <c r="AH1205" i="10"/>
  <c r="AH1204" i="10"/>
  <c r="AH1203" i="10"/>
  <c r="AH1202" i="10"/>
  <c r="AH1201" i="10"/>
  <c r="AH1200" i="10"/>
  <c r="AH1199" i="10"/>
  <c r="AH1198" i="10"/>
  <c r="AH1197" i="10"/>
  <c r="AH1196" i="10"/>
  <c r="AH1195" i="10"/>
  <c r="AH1194" i="10"/>
  <c r="AH1193" i="10"/>
  <c r="AH1192" i="10"/>
  <c r="AH1191" i="10"/>
  <c r="AH1190" i="10"/>
  <c r="AH1189" i="10"/>
  <c r="AH1188" i="10"/>
  <c r="AH1187" i="10"/>
  <c r="AH1186" i="10"/>
  <c r="AH1185" i="10"/>
  <c r="AH1184" i="10"/>
  <c r="AH1183" i="10"/>
  <c r="AH1182" i="10"/>
  <c r="AH1181" i="10"/>
  <c r="AH1180" i="10"/>
  <c r="AH1179" i="10"/>
  <c r="AH1178" i="10"/>
  <c r="AH1177" i="10"/>
  <c r="AH1176" i="10"/>
  <c r="AH1175" i="10"/>
  <c r="AH1174" i="10"/>
  <c r="AH1173" i="10"/>
  <c r="AH1172" i="10"/>
  <c r="AH1171" i="10"/>
  <c r="AH1170" i="10"/>
  <c r="AH1169" i="10"/>
  <c r="AH1168" i="10"/>
  <c r="AH1167" i="10"/>
  <c r="AH1166" i="10"/>
  <c r="AH1165" i="10"/>
  <c r="AH1164" i="10"/>
  <c r="AH1163" i="10"/>
  <c r="AH1162" i="10"/>
  <c r="AH1161" i="10"/>
  <c r="AH1160" i="10"/>
  <c r="AH1159" i="10"/>
  <c r="AH1158" i="10"/>
  <c r="AH1157" i="10"/>
  <c r="AH1156" i="10"/>
  <c r="AH1155" i="10"/>
  <c r="AH1154" i="10"/>
  <c r="AH1153" i="10"/>
  <c r="AH1152" i="10"/>
  <c r="AH1151" i="10"/>
  <c r="AH1150" i="10"/>
  <c r="AH1149" i="10"/>
  <c r="AH1148" i="10"/>
  <c r="AH1147" i="10"/>
  <c r="AH1146" i="10"/>
  <c r="AH1145" i="10"/>
  <c r="AH1144" i="10"/>
  <c r="AH1143" i="10"/>
  <c r="AH1142" i="10"/>
  <c r="AH1141" i="10"/>
  <c r="AH1140" i="10"/>
  <c r="AH1139" i="10"/>
  <c r="AH1138" i="10"/>
  <c r="AH1137" i="10"/>
  <c r="AH1136" i="10"/>
  <c r="AH1135" i="10"/>
  <c r="AH1134" i="10"/>
  <c r="AH1133" i="10"/>
  <c r="AH1132" i="10"/>
  <c r="AH1131" i="10"/>
  <c r="AH1130" i="10"/>
  <c r="AH1129" i="10"/>
  <c r="AH1128" i="10"/>
  <c r="AH1127" i="10"/>
  <c r="AH1126" i="10"/>
  <c r="AH1125" i="10"/>
  <c r="AH1124" i="10"/>
  <c r="AH1123" i="10"/>
  <c r="AH1122" i="10"/>
  <c r="AH1121" i="10"/>
  <c r="AH1120" i="10"/>
  <c r="AH1119" i="10"/>
  <c r="AH1118" i="10"/>
  <c r="AH1117" i="10"/>
  <c r="AH1116" i="10"/>
  <c r="AH1115" i="10"/>
  <c r="AH1114" i="10"/>
  <c r="AH1113" i="10"/>
  <c r="AH1112" i="10"/>
  <c r="AH1111" i="10"/>
  <c r="AH1110" i="10"/>
  <c r="AH1109" i="10"/>
  <c r="AH1108" i="10"/>
  <c r="AH1107" i="10"/>
  <c r="AH1106" i="10"/>
  <c r="AH1105" i="10"/>
  <c r="AH1104" i="10"/>
  <c r="AH1103" i="10"/>
  <c r="AH1102" i="10"/>
  <c r="AH1101" i="10"/>
  <c r="AH1100" i="10"/>
  <c r="AH1099" i="10"/>
  <c r="AH1098" i="10"/>
  <c r="AH1097" i="10"/>
  <c r="AH1096" i="10"/>
  <c r="AH1095" i="10"/>
  <c r="AH1094" i="10"/>
  <c r="AH1093" i="10"/>
  <c r="AH1092" i="10"/>
  <c r="AH1091" i="10"/>
  <c r="AH1090" i="10"/>
  <c r="AH1089" i="10"/>
  <c r="AH1088" i="10"/>
  <c r="AH1087" i="10"/>
  <c r="AH1086" i="10"/>
  <c r="AH1085" i="10"/>
  <c r="AH1084" i="10"/>
  <c r="AH1083" i="10"/>
  <c r="AH1082" i="10"/>
  <c r="AH1081" i="10"/>
  <c r="AH1080" i="10"/>
  <c r="AH1079" i="10"/>
  <c r="AH1078" i="10"/>
  <c r="AH1077" i="10"/>
  <c r="AH1076" i="10"/>
  <c r="AH1075" i="10"/>
  <c r="AH1074" i="10"/>
  <c r="AH1073" i="10"/>
  <c r="AH1072" i="10"/>
  <c r="AH1071" i="10"/>
  <c r="AH1070" i="10"/>
  <c r="AH1069" i="10"/>
  <c r="AH1068" i="10"/>
  <c r="AH1067" i="10"/>
  <c r="AH1066" i="10"/>
  <c r="AH1065" i="10"/>
  <c r="AH1064" i="10"/>
  <c r="AH1063" i="10"/>
  <c r="AH1062" i="10"/>
  <c r="AH1061" i="10"/>
  <c r="AH1060" i="10"/>
  <c r="AH1059" i="10"/>
  <c r="AH1058" i="10"/>
  <c r="AH1057" i="10"/>
  <c r="AH1056" i="10"/>
  <c r="AH1055" i="10"/>
  <c r="AH1054" i="10"/>
  <c r="AH1053" i="10"/>
  <c r="AH1052" i="10"/>
  <c r="AH1051" i="10"/>
  <c r="AH1050" i="10"/>
  <c r="AH1049" i="10"/>
  <c r="AH1048" i="10"/>
  <c r="AH1047" i="10"/>
  <c r="AH1046" i="10"/>
  <c r="AH1045" i="10"/>
  <c r="AH1044" i="10"/>
  <c r="AH1043" i="10"/>
  <c r="AH1042" i="10"/>
  <c r="AH1041" i="10"/>
  <c r="AH1040" i="10"/>
  <c r="AH1039" i="10"/>
  <c r="AH1038" i="10"/>
  <c r="AH1037" i="10"/>
  <c r="AH1036" i="10"/>
  <c r="AH1035" i="10"/>
  <c r="AH1034" i="10"/>
  <c r="AH1033" i="10"/>
  <c r="AH1032" i="10"/>
  <c r="AH1031" i="10"/>
  <c r="AH1030" i="10"/>
  <c r="AH1029" i="10"/>
  <c r="AH1028" i="10"/>
  <c r="AH1027" i="10"/>
  <c r="AH1026" i="10"/>
  <c r="AH1025" i="10"/>
  <c r="AH1024" i="10"/>
  <c r="AH1023" i="10"/>
  <c r="AH1022" i="10"/>
  <c r="AH1021" i="10"/>
  <c r="AH1020" i="10"/>
  <c r="AH1019" i="10"/>
  <c r="AH1018" i="10"/>
  <c r="AH1017" i="10"/>
  <c r="AH1016" i="10"/>
  <c r="AH1015" i="10"/>
  <c r="AH1014" i="10"/>
  <c r="AH1013" i="10"/>
  <c r="AH1012" i="10"/>
  <c r="AH1011" i="10"/>
  <c r="AH1010" i="10"/>
  <c r="AH1009" i="10"/>
  <c r="AH1008" i="10"/>
  <c r="AH1007" i="10"/>
  <c r="AH1006" i="10"/>
  <c r="AH1005" i="10"/>
  <c r="AH1004" i="10"/>
  <c r="AH1003" i="10"/>
  <c r="AH1002" i="10"/>
  <c r="AH1001" i="10"/>
  <c r="AH1000" i="10"/>
  <c r="AH999" i="10"/>
  <c r="AH998" i="10"/>
  <c r="AH997" i="10"/>
  <c r="AH996" i="10"/>
  <c r="AH995" i="10"/>
  <c r="AH994" i="10"/>
  <c r="AH993" i="10"/>
  <c r="AH992" i="10"/>
  <c r="AH991" i="10"/>
  <c r="AH990" i="10"/>
  <c r="AH989" i="10"/>
  <c r="AH988" i="10"/>
  <c r="AH987" i="10"/>
  <c r="AH986" i="10"/>
  <c r="AH985" i="10"/>
  <c r="AH984" i="10"/>
  <c r="AH983" i="10"/>
  <c r="AH982" i="10"/>
  <c r="AH981" i="10"/>
  <c r="AH980" i="10"/>
  <c r="AH979" i="10"/>
  <c r="AH978" i="10"/>
  <c r="AH977" i="10"/>
  <c r="AH976" i="10"/>
  <c r="AH975" i="10"/>
  <c r="AH974" i="10"/>
  <c r="AH973" i="10"/>
  <c r="AH972" i="10"/>
  <c r="AH971" i="10"/>
  <c r="AH970" i="10"/>
  <c r="AH969" i="10"/>
  <c r="AH968" i="10"/>
  <c r="AH967" i="10"/>
  <c r="AH966" i="10"/>
  <c r="AH965" i="10"/>
  <c r="AH964" i="10"/>
  <c r="AH963" i="10"/>
  <c r="AH962" i="10"/>
  <c r="AH961" i="10"/>
  <c r="AH960" i="10"/>
  <c r="AH959" i="10"/>
  <c r="AH958" i="10"/>
  <c r="AH957" i="10"/>
  <c r="AH956" i="10"/>
  <c r="AH955" i="10"/>
  <c r="AH954" i="10"/>
  <c r="AH953" i="10"/>
  <c r="AH952" i="10"/>
  <c r="AH951" i="10"/>
  <c r="AH950" i="10"/>
  <c r="AH949" i="10"/>
  <c r="AH948" i="10"/>
  <c r="AH947" i="10"/>
  <c r="AH946" i="10"/>
  <c r="AH945" i="10"/>
  <c r="AH944" i="10"/>
  <c r="AH943" i="10"/>
  <c r="AH942" i="10"/>
  <c r="AH941" i="10"/>
  <c r="AH940" i="10"/>
  <c r="AH939" i="10"/>
  <c r="AH938" i="10"/>
  <c r="AH937" i="10"/>
  <c r="AH936" i="10"/>
  <c r="AH935" i="10"/>
  <c r="AH934" i="10"/>
  <c r="AH933" i="10"/>
  <c r="AH932" i="10"/>
  <c r="AH931" i="10"/>
  <c r="AH930" i="10"/>
  <c r="AH929" i="10"/>
  <c r="AH928" i="10"/>
  <c r="AH927" i="10"/>
  <c r="AH926" i="10"/>
  <c r="AH925" i="10"/>
  <c r="AH924" i="10"/>
  <c r="AH923" i="10"/>
  <c r="AH922" i="10"/>
  <c r="AH921" i="10"/>
  <c r="AH920" i="10"/>
  <c r="AH919" i="10"/>
  <c r="AH918" i="10"/>
  <c r="AH917" i="10"/>
  <c r="AH916" i="10"/>
  <c r="AH915" i="10"/>
  <c r="AH914" i="10"/>
  <c r="AH913" i="10"/>
  <c r="AH912" i="10"/>
  <c r="AH911" i="10"/>
  <c r="AH910" i="10"/>
  <c r="AH909" i="10"/>
  <c r="AH908" i="10"/>
  <c r="AH907" i="10"/>
  <c r="AH906" i="10"/>
  <c r="AH905" i="10"/>
  <c r="AH904" i="10"/>
  <c r="AH903" i="10"/>
  <c r="AH902" i="10"/>
  <c r="AH901" i="10"/>
  <c r="AH900" i="10"/>
  <c r="AH899" i="10"/>
  <c r="AH898" i="10"/>
  <c r="AH897" i="10"/>
  <c r="AH896" i="10"/>
  <c r="AH895" i="10"/>
  <c r="AH894" i="10"/>
  <c r="AH893" i="10"/>
  <c r="AH892" i="10"/>
  <c r="AH891" i="10"/>
  <c r="AH890" i="10"/>
  <c r="AH889" i="10"/>
  <c r="AH888" i="10"/>
  <c r="AH887" i="10"/>
  <c r="AH886" i="10"/>
  <c r="AH885" i="10"/>
  <c r="AH884" i="10"/>
  <c r="AH883" i="10"/>
  <c r="AH882" i="10"/>
  <c r="AH881" i="10"/>
  <c r="AH880" i="10"/>
  <c r="AH879" i="10"/>
  <c r="AH878" i="10"/>
  <c r="AH877" i="10"/>
  <c r="AH876" i="10"/>
  <c r="AH875" i="10"/>
  <c r="AH874" i="10"/>
  <c r="AH873" i="10"/>
  <c r="AH872" i="10"/>
  <c r="AH871" i="10"/>
  <c r="AH870" i="10"/>
  <c r="AH869" i="10"/>
  <c r="AH868" i="10"/>
  <c r="AH867" i="10"/>
  <c r="AH866" i="10"/>
  <c r="AH865" i="10"/>
  <c r="AH864" i="10"/>
  <c r="AH863" i="10"/>
  <c r="AH862" i="10"/>
  <c r="AH861" i="10"/>
  <c r="AH589" i="10"/>
  <c r="AH588" i="10"/>
  <c r="AH587" i="10"/>
  <c r="AH586" i="10"/>
  <c r="AH585" i="10"/>
  <c r="AH584" i="10"/>
  <c r="AH583" i="10"/>
  <c r="AH582" i="10"/>
  <c r="AH581" i="10"/>
  <c r="AH580" i="10"/>
  <c r="AH579" i="10"/>
  <c r="AH578" i="10"/>
  <c r="AH577" i="10"/>
  <c r="AH576" i="10"/>
  <c r="AH575" i="10"/>
  <c r="AH574" i="10"/>
  <c r="AH573" i="10"/>
  <c r="AH572" i="10"/>
  <c r="AH571" i="10"/>
  <c r="AH570" i="10"/>
  <c r="AH569" i="10"/>
  <c r="AH568" i="10"/>
  <c r="AH567" i="10"/>
  <c r="AH566" i="10"/>
  <c r="AH565" i="10"/>
  <c r="AH564" i="10"/>
  <c r="AH563" i="10"/>
  <c r="AH562" i="10"/>
  <c r="AH561" i="10"/>
  <c r="AH560" i="10"/>
  <c r="AH559" i="10"/>
  <c r="AH558" i="10"/>
  <c r="AH557" i="10"/>
  <c r="AH556" i="10"/>
  <c r="AH555" i="10"/>
  <c r="AH554" i="10"/>
  <c r="AH553" i="10"/>
  <c r="AH552" i="10"/>
  <c r="AH551" i="10"/>
  <c r="AH550" i="10"/>
  <c r="AH549" i="10"/>
  <c r="AH548" i="10"/>
  <c r="AH547" i="10"/>
  <c r="AH546" i="10"/>
  <c r="AH545" i="10"/>
  <c r="AH544" i="10"/>
  <c r="AH543" i="10"/>
  <c r="AH542" i="10"/>
  <c r="AH541" i="10"/>
  <c r="AH540" i="10"/>
  <c r="AH539" i="10"/>
  <c r="AH538" i="10"/>
  <c r="AH537" i="10"/>
  <c r="AH536" i="10"/>
  <c r="AH535" i="10"/>
  <c r="AH534" i="10"/>
  <c r="AH533" i="10"/>
  <c r="AH532" i="10"/>
  <c r="AH531" i="10"/>
  <c r="AH530" i="10"/>
  <c r="AH529" i="10"/>
  <c r="AH528" i="10"/>
  <c r="AH527" i="10"/>
  <c r="AH526" i="10"/>
  <c r="AH525" i="10"/>
  <c r="AH524" i="10"/>
  <c r="AH523" i="10"/>
  <c r="AH522" i="10"/>
  <c r="AH521" i="10"/>
  <c r="AH520" i="10"/>
  <c r="AH519" i="10"/>
  <c r="AH518" i="10"/>
  <c r="AH517" i="10"/>
  <c r="AH516" i="10"/>
  <c r="AH515" i="10"/>
  <c r="AH514" i="10"/>
  <c r="AH513" i="10"/>
  <c r="AH512" i="10"/>
  <c r="AH511" i="10"/>
  <c r="AH510" i="10"/>
  <c r="AH509" i="10"/>
  <c r="AH508" i="10"/>
  <c r="AH507" i="10"/>
  <c r="AH506" i="10"/>
  <c r="AH505" i="10"/>
  <c r="AH504" i="10"/>
  <c r="AH503" i="10"/>
  <c r="AH502" i="10"/>
  <c r="AH501" i="10"/>
  <c r="AH500" i="10"/>
  <c r="AH499" i="10"/>
  <c r="AH498" i="10"/>
  <c r="AH497" i="10"/>
  <c r="AH496" i="10"/>
  <c r="AH495" i="10"/>
  <c r="AH494" i="10"/>
  <c r="AH493" i="10"/>
  <c r="AH492" i="10"/>
  <c r="AH491" i="10"/>
  <c r="AH490" i="10"/>
  <c r="AH489" i="10"/>
  <c r="AH488" i="10"/>
  <c r="AH487" i="10"/>
  <c r="AH486" i="10"/>
  <c r="AH485" i="10"/>
  <c r="AH484" i="10"/>
  <c r="AH483" i="10"/>
  <c r="AH482" i="10"/>
  <c r="AH481" i="10"/>
  <c r="AH480" i="10"/>
  <c r="AH479" i="10"/>
  <c r="AH478" i="10"/>
  <c r="AH477" i="10"/>
  <c r="AH476" i="10"/>
  <c r="AH475" i="10"/>
  <c r="AH474" i="10"/>
  <c r="AH473" i="10"/>
  <c r="AH472" i="10"/>
  <c r="AH471" i="10"/>
  <c r="AH470" i="10"/>
  <c r="AH469" i="10"/>
  <c r="AH468" i="10"/>
  <c r="AH467" i="10"/>
  <c r="AH466" i="10"/>
  <c r="AH465" i="10"/>
  <c r="AH464" i="10"/>
  <c r="AH463" i="10"/>
  <c r="AH462" i="10"/>
  <c r="AH461" i="10"/>
  <c r="AH460" i="10"/>
  <c r="AH459" i="10"/>
  <c r="AH458" i="10"/>
  <c r="AH457" i="10"/>
  <c r="AH456" i="10"/>
  <c r="AH455" i="10"/>
  <c r="AH454" i="10"/>
  <c r="AH453" i="10"/>
  <c r="AH452" i="10"/>
  <c r="AH451" i="10"/>
  <c r="AH450" i="10"/>
  <c r="AH449" i="10"/>
  <c r="AH448" i="10"/>
  <c r="AH447" i="10"/>
  <c r="AH446" i="10"/>
  <c r="AH445" i="10"/>
  <c r="AH444" i="10"/>
  <c r="AH443" i="10"/>
  <c r="AH442" i="10"/>
  <c r="AH441" i="10"/>
  <c r="AH440" i="10"/>
  <c r="AH439" i="10"/>
  <c r="AH438" i="10"/>
  <c r="AH437" i="10"/>
  <c r="AH436" i="10"/>
  <c r="AH435" i="10"/>
  <c r="AH434" i="10"/>
  <c r="AH433" i="10"/>
  <c r="AH432" i="10"/>
  <c r="AH431" i="10"/>
  <c r="AH430" i="10"/>
  <c r="AH429" i="10"/>
  <c r="AH428" i="10"/>
  <c r="AH427" i="10"/>
  <c r="AH426" i="10"/>
  <c r="AH425" i="10"/>
  <c r="AH424" i="10"/>
  <c r="AH423" i="10"/>
  <c r="AH422" i="10"/>
  <c r="AH421" i="10"/>
  <c r="AH420" i="10"/>
  <c r="AH419" i="10"/>
  <c r="AH418" i="10"/>
  <c r="AH417" i="10"/>
  <c r="AH416" i="10"/>
  <c r="AH415" i="10"/>
  <c r="AH414" i="10"/>
  <c r="AH413" i="10"/>
  <c r="AH412" i="10"/>
  <c r="AH411" i="10"/>
  <c r="AH410" i="10"/>
  <c r="AH409" i="10"/>
  <c r="AH408" i="10"/>
  <c r="AH407" i="10"/>
  <c r="AH406" i="10"/>
  <c r="AH405" i="10"/>
  <c r="AH404" i="10"/>
  <c r="AH403" i="10"/>
  <c r="AH402" i="10"/>
  <c r="AH401" i="10"/>
  <c r="AH400" i="10"/>
  <c r="AH399" i="10"/>
  <c r="AH398" i="10"/>
  <c r="AH397" i="10"/>
  <c r="AH396" i="10"/>
  <c r="AH395" i="10"/>
  <c r="AH394" i="10"/>
  <c r="AH393" i="10"/>
  <c r="AH392" i="10"/>
  <c r="AH391" i="10"/>
  <c r="AH390" i="10"/>
  <c r="AH389" i="10"/>
  <c r="AH388" i="10"/>
  <c r="AH387" i="10"/>
  <c r="AH386" i="10"/>
  <c r="AH385" i="10"/>
  <c r="AH384" i="10"/>
  <c r="AH383" i="10"/>
  <c r="AH382" i="10"/>
  <c r="AH381" i="10"/>
  <c r="AH380" i="10"/>
  <c r="AH379" i="10"/>
  <c r="AH378" i="10"/>
  <c r="AH377" i="10"/>
  <c r="AH376" i="10"/>
  <c r="AH375" i="10"/>
  <c r="AH374" i="10"/>
  <c r="AH373" i="10"/>
  <c r="AH372" i="10"/>
  <c r="AH371" i="10"/>
  <c r="AH370" i="10"/>
  <c r="AH369" i="10"/>
  <c r="AH368" i="10"/>
  <c r="AH367" i="10"/>
  <c r="AH366" i="10"/>
  <c r="AH365" i="10"/>
  <c r="AH364" i="10"/>
  <c r="AH363" i="10"/>
  <c r="AH362" i="10"/>
  <c r="AH361" i="10"/>
  <c r="AH360" i="10"/>
  <c r="AH359" i="10"/>
  <c r="AH358" i="10"/>
  <c r="AH357" i="10"/>
  <c r="AH356" i="10"/>
  <c r="AH355" i="10"/>
  <c r="AH354" i="10"/>
  <c r="AH353" i="10"/>
  <c r="AH352" i="10"/>
  <c r="AH351" i="10"/>
  <c r="AH350" i="10"/>
  <c r="AH349" i="10"/>
  <c r="AH348" i="10"/>
  <c r="AH347" i="10"/>
  <c r="AH346" i="10"/>
  <c r="AH345" i="10"/>
  <c r="AH344" i="10"/>
  <c r="AH343" i="10"/>
  <c r="AH342" i="10"/>
  <c r="AH341" i="10"/>
  <c r="AH340" i="10"/>
  <c r="AH339" i="10"/>
  <c r="AH338" i="10"/>
  <c r="AH337" i="10"/>
  <c r="AH336" i="10"/>
  <c r="AH335" i="10"/>
  <c r="AH334" i="10"/>
  <c r="AH333" i="10"/>
  <c r="AH332" i="10"/>
  <c r="AH331" i="10"/>
  <c r="AH330" i="10"/>
  <c r="AH329" i="10"/>
  <c r="AH328" i="10"/>
  <c r="AH327" i="10"/>
  <c r="AH326" i="10"/>
  <c r="AH325" i="10"/>
  <c r="AH324" i="10"/>
  <c r="AH323" i="10"/>
  <c r="AH322" i="10"/>
  <c r="AH321" i="10"/>
  <c r="AH320" i="10"/>
  <c r="AH319" i="10"/>
  <c r="AH318" i="10"/>
  <c r="AH317" i="10"/>
  <c r="AH316" i="10"/>
  <c r="AH315" i="10"/>
  <c r="AH314" i="10"/>
  <c r="AH313" i="10"/>
  <c r="AH312" i="10"/>
  <c r="AH311" i="10"/>
  <c r="AH310" i="10"/>
  <c r="AH309" i="10"/>
  <c r="AH308" i="10"/>
  <c r="AH307" i="10"/>
  <c r="AH306" i="10"/>
  <c r="AH305" i="10"/>
  <c r="AH304" i="10"/>
  <c r="AH303" i="10"/>
  <c r="AH302" i="10"/>
  <c r="AH301" i="10"/>
  <c r="AH300" i="10"/>
  <c r="AH299" i="10"/>
  <c r="AH298" i="10"/>
  <c r="AH297" i="10"/>
  <c r="AH296" i="10"/>
  <c r="AH295" i="10"/>
  <c r="AH294" i="10"/>
  <c r="AH293" i="10"/>
  <c r="AH292" i="10"/>
  <c r="AH291" i="10"/>
  <c r="AH290" i="10"/>
  <c r="AH289" i="10"/>
  <c r="AH288" i="10"/>
  <c r="AH287" i="10"/>
  <c r="AH286" i="10"/>
  <c r="AH285" i="10"/>
  <c r="AH284" i="10"/>
  <c r="AH283" i="10"/>
  <c r="AH282" i="10"/>
  <c r="AH281" i="10"/>
  <c r="AH280" i="10"/>
  <c r="AH279" i="10"/>
  <c r="AH278" i="10"/>
  <c r="AH277" i="10"/>
  <c r="AH276" i="10"/>
  <c r="AH275" i="10"/>
  <c r="AH274" i="10"/>
  <c r="AH273" i="10"/>
  <c r="AH272" i="10"/>
  <c r="AH271" i="10"/>
  <c r="AH270" i="10"/>
  <c r="AH269" i="10"/>
  <c r="AH268" i="10"/>
  <c r="AH267" i="10"/>
  <c r="AH266" i="10"/>
  <c r="AH265" i="10"/>
  <c r="AH264" i="10"/>
  <c r="AH263" i="10"/>
  <c r="AH262" i="10"/>
  <c r="AH261" i="10"/>
  <c r="AH260" i="10"/>
  <c r="AH259" i="10"/>
  <c r="AH258" i="10"/>
  <c r="AH257" i="10"/>
  <c r="AH256" i="10"/>
  <c r="AH255" i="10"/>
  <c r="AH254" i="10"/>
  <c r="AH253" i="10"/>
  <c r="AH252" i="10"/>
  <c r="AH251" i="10"/>
  <c r="AH250" i="10"/>
  <c r="AH249" i="10"/>
  <c r="AH248" i="10"/>
  <c r="AH247" i="10"/>
  <c r="AH246" i="10"/>
  <c r="AH245" i="10"/>
  <c r="AH244" i="10"/>
  <c r="AH243" i="10"/>
  <c r="AH242" i="10"/>
  <c r="AH241" i="10"/>
  <c r="AH240" i="10"/>
  <c r="AH239" i="10"/>
  <c r="AH238" i="10"/>
  <c r="AH237" i="10"/>
  <c r="AH236" i="10"/>
  <c r="AH235" i="10"/>
  <c r="AH234" i="10"/>
  <c r="AH233" i="10"/>
  <c r="AH232" i="10"/>
  <c r="AH231" i="10"/>
  <c r="AH230" i="10"/>
  <c r="AH229" i="10"/>
  <c r="AH228" i="10"/>
  <c r="AH227" i="10"/>
  <c r="AH226" i="10"/>
  <c r="AH225" i="10"/>
  <c r="AH224" i="10"/>
  <c r="AH223" i="10"/>
  <c r="AH222" i="10"/>
  <c r="AH221" i="10"/>
  <c r="AH220" i="10"/>
  <c r="AH219" i="10"/>
  <c r="AH218" i="10"/>
  <c r="AH217" i="10"/>
  <c r="AH216" i="10"/>
  <c r="AH215" i="10"/>
  <c r="AH214" i="10"/>
  <c r="AH213" i="10"/>
  <c r="AH212" i="10"/>
  <c r="AH211" i="10"/>
  <c r="AH210" i="10"/>
  <c r="AH209" i="10"/>
  <c r="AH208" i="10"/>
  <c r="AH207" i="10"/>
  <c r="AH206" i="10"/>
  <c r="AH205" i="10"/>
  <c r="AH204" i="10"/>
  <c r="AH203" i="10"/>
  <c r="AH202" i="10"/>
  <c r="AH201" i="10"/>
  <c r="AH200" i="10"/>
  <c r="AH199" i="10"/>
  <c r="AH198" i="10"/>
  <c r="AH197" i="10"/>
  <c r="AH196" i="10"/>
  <c r="AH195" i="10"/>
  <c r="AH194" i="10"/>
  <c r="AH193" i="10"/>
  <c r="AH192" i="10"/>
  <c r="AH191" i="10"/>
  <c r="AF191" i="10"/>
  <c r="AH41" i="10"/>
  <c r="AH40" i="10"/>
  <c r="AH39" i="10"/>
  <c r="AH38" i="10"/>
  <c r="AH37" i="10"/>
  <c r="AH36" i="10"/>
  <c r="AH35" i="10"/>
  <c r="AH34" i="10"/>
  <c r="AH33" i="10"/>
  <c r="AH32" i="10"/>
  <c r="AH31" i="10"/>
  <c r="AH30" i="10"/>
  <c r="AH29" i="10"/>
  <c r="AH28" i="10"/>
  <c r="AH27" i="10"/>
  <c r="AH26" i="10"/>
  <c r="AH25" i="10"/>
  <c r="AH24" i="10"/>
  <c r="AH23" i="10"/>
  <c r="AH22" i="10"/>
  <c r="AH21" i="10"/>
  <c r="AH20" i="10"/>
  <c r="AH19" i="10"/>
  <c r="AH18" i="10"/>
  <c r="AH17" i="10"/>
  <c r="AH16" i="10"/>
  <c r="AH15" i="10"/>
  <c r="AF1399" i="10"/>
  <c r="AF1398" i="10"/>
  <c r="AF1397" i="10"/>
  <c r="AF1396" i="10"/>
  <c r="AF1395" i="10"/>
  <c r="AF1394" i="10"/>
  <c r="AF1393" i="10"/>
  <c r="AF1392" i="10"/>
  <c r="AF1391" i="10"/>
  <c r="AF1390" i="10"/>
  <c r="AF1389" i="10"/>
  <c r="AF1388" i="10"/>
  <c r="AF1387" i="10"/>
  <c r="AF1386" i="10"/>
  <c r="AF1385" i="10"/>
  <c r="AF1384" i="10"/>
  <c r="AF1383" i="10"/>
  <c r="AF1382" i="10"/>
  <c r="AF1381" i="10"/>
  <c r="AF1380" i="10"/>
  <c r="AF1379" i="10"/>
  <c r="AF1378" i="10"/>
  <c r="AF1377" i="10"/>
  <c r="AF1376" i="10"/>
  <c r="AF1375" i="10"/>
  <c r="AF1374" i="10"/>
  <c r="AF1373" i="10"/>
  <c r="AF1372" i="10"/>
  <c r="AF1371" i="10"/>
  <c r="AF1370" i="10"/>
  <c r="AF1369" i="10"/>
  <c r="AF1368" i="10"/>
  <c r="AF1367" i="10"/>
  <c r="AF1366" i="10"/>
  <c r="AF1365" i="10"/>
  <c r="AF1364" i="10"/>
  <c r="AF1363" i="10"/>
  <c r="AF1362" i="10"/>
  <c r="AF1361" i="10"/>
  <c r="AF1360" i="10"/>
  <c r="AF1359" i="10"/>
  <c r="AF1358" i="10"/>
  <c r="AF1357" i="10"/>
  <c r="AF1356" i="10"/>
  <c r="AF1355" i="10"/>
  <c r="AF1354" i="10"/>
  <c r="AF1353" i="10"/>
  <c r="AF1352" i="10"/>
  <c r="AF1351" i="10"/>
  <c r="AF1350" i="10"/>
  <c r="AF1349" i="10"/>
  <c r="AF1348" i="10"/>
  <c r="AF1347" i="10"/>
  <c r="AF1346" i="10"/>
  <c r="AF1345" i="10"/>
  <c r="AF1344" i="10"/>
  <c r="AF1343" i="10"/>
  <c r="AF1342" i="10"/>
  <c r="AF1341" i="10"/>
  <c r="AF1340" i="10"/>
  <c r="AF1339" i="10"/>
  <c r="AF1338" i="10"/>
  <c r="AF1337" i="10"/>
  <c r="AF1336" i="10"/>
  <c r="AF1335" i="10"/>
  <c r="AF1334" i="10"/>
  <c r="AF1333" i="10"/>
  <c r="AF1332" i="10"/>
  <c r="AF1331" i="10"/>
  <c r="AF1330" i="10"/>
  <c r="AF1329" i="10"/>
  <c r="AF1328" i="10"/>
  <c r="AF1327" i="10"/>
  <c r="AF1326" i="10"/>
  <c r="AF1325" i="10"/>
  <c r="AF1324" i="10"/>
  <c r="AF1323" i="10"/>
  <c r="AF1322" i="10"/>
  <c r="AF1321" i="10"/>
  <c r="AF1320" i="10"/>
  <c r="AF1319" i="10"/>
  <c r="AF1318" i="10"/>
  <c r="AF1317" i="10"/>
  <c r="AF1316" i="10"/>
  <c r="AF1315" i="10"/>
  <c r="AF1314" i="10"/>
  <c r="AF1313" i="10"/>
  <c r="AF1312" i="10"/>
  <c r="AF1311" i="10"/>
  <c r="AF1310" i="10"/>
  <c r="AF1309" i="10"/>
  <c r="AF1308" i="10"/>
  <c r="AF1307" i="10"/>
  <c r="AF1306" i="10"/>
  <c r="AF1305" i="10"/>
  <c r="AF1304" i="10"/>
  <c r="AF1303" i="10"/>
  <c r="AF1302" i="10"/>
  <c r="AF1301" i="10"/>
  <c r="AF1295" i="10"/>
  <c r="AF1294" i="10"/>
  <c r="AF1293" i="10"/>
  <c r="AF1292" i="10"/>
  <c r="AF1291" i="10"/>
  <c r="AF1290" i="10"/>
  <c r="AF1289" i="10"/>
  <c r="AF1288" i="10"/>
  <c r="AF1287" i="10"/>
  <c r="AF1286" i="10"/>
  <c r="AF1285" i="10"/>
  <c r="AF1284" i="10"/>
  <c r="AF1283" i="10"/>
  <c r="AF1282" i="10"/>
  <c r="AF1281" i="10"/>
  <c r="AF1280" i="10"/>
  <c r="AF1279" i="10"/>
  <c r="AF1278" i="10"/>
  <c r="AF1277" i="10"/>
  <c r="AF1276" i="10"/>
  <c r="AF1275" i="10"/>
  <c r="AF1274" i="10"/>
  <c r="AF1273" i="10"/>
  <c r="AF1272" i="10"/>
  <c r="AF1271" i="10"/>
  <c r="AF1270" i="10"/>
  <c r="AF1269" i="10"/>
  <c r="AF1268" i="10"/>
  <c r="AF1267" i="10"/>
  <c r="AF1266" i="10"/>
  <c r="AF1265" i="10"/>
  <c r="AF1264" i="10"/>
  <c r="AF1263" i="10"/>
  <c r="AF1262" i="10"/>
  <c r="AF1261" i="10"/>
  <c r="AF1260" i="10"/>
  <c r="AF1259" i="10"/>
  <c r="AF1258" i="10"/>
  <c r="AF1257" i="10"/>
  <c r="AF1256" i="10"/>
  <c r="AF1255" i="10"/>
  <c r="AF1254" i="10"/>
  <c r="AF1253" i="10"/>
  <c r="AF1252" i="10"/>
  <c r="AF1251" i="10"/>
  <c r="AF1250" i="10"/>
  <c r="AF1249" i="10"/>
  <c r="AF1248" i="10"/>
  <c r="AF1247" i="10"/>
  <c r="AF1246" i="10"/>
  <c r="AF1245" i="10"/>
  <c r="AF1244" i="10"/>
  <c r="AF1243" i="10"/>
  <c r="AF1242" i="10"/>
  <c r="AF1241" i="10"/>
  <c r="AF1240" i="10"/>
  <c r="AF1239" i="10"/>
  <c r="AF1238" i="10"/>
  <c r="AF1237" i="10"/>
  <c r="AF1236" i="10"/>
  <c r="AF1235" i="10"/>
  <c r="AF1234" i="10"/>
  <c r="AF1233" i="10"/>
  <c r="AF1232" i="10"/>
  <c r="AF1231" i="10"/>
  <c r="AF1230" i="10"/>
  <c r="AF1229" i="10"/>
  <c r="AF1228" i="10"/>
  <c r="AF1227" i="10"/>
  <c r="AF1226" i="10"/>
  <c r="AF1225" i="10"/>
  <c r="AF1224" i="10"/>
  <c r="AF1223" i="10"/>
  <c r="AF1222" i="10"/>
  <c r="AF1221" i="10"/>
  <c r="AF1220" i="10"/>
  <c r="AF1219" i="10"/>
  <c r="AF1218" i="10"/>
  <c r="AF1217" i="10"/>
  <c r="AF1216" i="10"/>
  <c r="AF1215" i="10"/>
  <c r="AF1214" i="10"/>
  <c r="AF1213" i="10"/>
  <c r="AF1212" i="10"/>
  <c r="AF1211" i="10"/>
  <c r="AF1210" i="10"/>
  <c r="AF1209" i="10"/>
  <c r="AF1208" i="10"/>
  <c r="AF1207" i="10"/>
  <c r="AF1206" i="10"/>
  <c r="AF1205" i="10"/>
  <c r="AF1204" i="10"/>
  <c r="AF1203" i="10"/>
  <c r="AF1202" i="10"/>
  <c r="AF1201" i="10"/>
  <c r="AF1200" i="10"/>
  <c r="AF1199" i="10"/>
  <c r="AF1198" i="10"/>
  <c r="AF1197" i="10"/>
  <c r="AF1196" i="10"/>
  <c r="AF1195" i="10"/>
  <c r="AF1194" i="10"/>
  <c r="AF1193" i="10"/>
  <c r="AF1192" i="10"/>
  <c r="AF1191" i="10"/>
  <c r="AF1190" i="10"/>
  <c r="AF1189" i="10"/>
  <c r="AF1188" i="10"/>
  <c r="AF1187" i="10"/>
  <c r="AF1186" i="10"/>
  <c r="AF1185" i="10"/>
  <c r="AF1184" i="10"/>
  <c r="AF1183" i="10"/>
  <c r="AF1182" i="10"/>
  <c r="AF1181" i="10"/>
  <c r="AF1180" i="10"/>
  <c r="AF1179" i="10"/>
  <c r="AF1178" i="10"/>
  <c r="AF1177" i="10"/>
  <c r="AF1176" i="10"/>
  <c r="AF1175" i="10"/>
  <c r="AF1174" i="10"/>
  <c r="AF1173" i="10"/>
  <c r="AF1172" i="10"/>
  <c r="AF1171" i="10"/>
  <c r="AF1170" i="10"/>
  <c r="AF1169" i="10"/>
  <c r="AF1168" i="10"/>
  <c r="AF1167" i="10"/>
  <c r="AF1166" i="10"/>
  <c r="AF1165" i="10"/>
  <c r="AF1164" i="10"/>
  <c r="AF1163" i="10"/>
  <c r="AF1162" i="10"/>
  <c r="AF1161" i="10"/>
  <c r="AF1160" i="10"/>
  <c r="AF1159" i="10"/>
  <c r="AF1158" i="10"/>
  <c r="AF1157" i="10"/>
  <c r="AF1156" i="10"/>
  <c r="AF1155" i="10"/>
  <c r="AF1154" i="10"/>
  <c r="AF1153" i="10"/>
  <c r="AF1152" i="10"/>
  <c r="AF1151" i="10"/>
  <c r="AF1150" i="10"/>
  <c r="AF1149" i="10"/>
  <c r="AF1148" i="10"/>
  <c r="AF1147" i="10"/>
  <c r="AF1146" i="10"/>
  <c r="AF1145" i="10"/>
  <c r="AF1144" i="10"/>
  <c r="AF1143" i="10"/>
  <c r="AF1142" i="10"/>
  <c r="AF1141" i="10"/>
  <c r="AF1140" i="10"/>
  <c r="AF1139" i="10"/>
  <c r="AF1138" i="10"/>
  <c r="AF1137" i="10"/>
  <c r="AF1136" i="10"/>
  <c r="AF1135" i="10"/>
  <c r="AF1134" i="10"/>
  <c r="AF1133" i="10"/>
  <c r="AF1132" i="10"/>
  <c r="AF1131" i="10"/>
  <c r="AF1130" i="10"/>
  <c r="AF1129" i="10"/>
  <c r="AF1128" i="10"/>
  <c r="AF1127" i="10"/>
  <c r="AF1126" i="10"/>
  <c r="AF1125" i="10"/>
  <c r="AF1124" i="10"/>
  <c r="AF1123" i="10"/>
  <c r="AF1122" i="10"/>
  <c r="AF1121" i="10"/>
  <c r="AF1120" i="10"/>
  <c r="AF1119" i="10"/>
  <c r="AF1118" i="10"/>
  <c r="AF1117" i="10"/>
  <c r="AF1116" i="10"/>
  <c r="AF1115" i="10"/>
  <c r="AF1114" i="10"/>
  <c r="AF1113" i="10"/>
  <c r="AF1112" i="10"/>
  <c r="AF1111" i="10"/>
  <c r="AF1110" i="10"/>
  <c r="AF1109" i="10"/>
  <c r="AF1108" i="10"/>
  <c r="AF1107" i="10"/>
  <c r="AF1106" i="10"/>
  <c r="AF1105" i="10"/>
  <c r="AF1104" i="10"/>
  <c r="AF1103" i="10"/>
  <c r="AF1102" i="10"/>
  <c r="AF1101" i="10"/>
  <c r="AF1100" i="10"/>
  <c r="AF1099" i="10"/>
  <c r="AF1098" i="10"/>
  <c r="AF1097" i="10"/>
  <c r="AF1096" i="10"/>
  <c r="AF1095" i="10"/>
  <c r="AF1094" i="10"/>
  <c r="AF1093" i="10"/>
  <c r="AF1092" i="10"/>
  <c r="AF1091" i="10"/>
  <c r="AF1090" i="10"/>
  <c r="AF1089" i="10"/>
  <c r="AF1088" i="10"/>
  <c r="AF1087" i="10"/>
  <c r="AF1086" i="10"/>
  <c r="AF1085" i="10"/>
  <c r="AF1084" i="10"/>
  <c r="AF1083" i="10"/>
  <c r="AF1082" i="10"/>
  <c r="AF1081" i="10"/>
  <c r="AF1080" i="10"/>
  <c r="AF1079" i="10"/>
  <c r="AF1078" i="10"/>
  <c r="AF1077" i="10"/>
  <c r="AF1076" i="10"/>
  <c r="AF1075" i="10"/>
  <c r="AF1074" i="10"/>
  <c r="AF1073" i="10"/>
  <c r="AF1072" i="10"/>
  <c r="AF1071" i="10"/>
  <c r="AF1070" i="10"/>
  <c r="AF1069" i="10"/>
  <c r="AF1068" i="10"/>
  <c r="AF1067" i="10"/>
  <c r="AF1066" i="10"/>
  <c r="AF1065" i="10"/>
  <c r="AF1064" i="10"/>
  <c r="AF1063" i="10"/>
  <c r="AF1062" i="10"/>
  <c r="AF1061" i="10"/>
  <c r="AF1060" i="10"/>
  <c r="AF1059" i="10"/>
  <c r="AF1058" i="10"/>
  <c r="AF1057" i="10"/>
  <c r="AF1056" i="10"/>
  <c r="AF1055" i="10"/>
  <c r="AF1054" i="10"/>
  <c r="AF1053" i="10"/>
  <c r="AF1052" i="10"/>
  <c r="AF1051" i="10"/>
  <c r="AF1050" i="10"/>
  <c r="AF1049" i="10"/>
  <c r="AF1048" i="10"/>
  <c r="AF1047" i="10"/>
  <c r="AF1046" i="10"/>
  <c r="AF1045" i="10"/>
  <c r="AF1044" i="10"/>
  <c r="AF1043" i="10"/>
  <c r="AF1042" i="10"/>
  <c r="AF1041" i="10"/>
  <c r="AF1040" i="10"/>
  <c r="AF1039" i="10"/>
  <c r="AF1038" i="10"/>
  <c r="AF1037" i="10"/>
  <c r="AF1036" i="10"/>
  <c r="AF1035" i="10"/>
  <c r="AF1034" i="10"/>
  <c r="AF1033" i="10"/>
  <c r="AF1032" i="10"/>
  <c r="AF1031" i="10"/>
  <c r="AF1030" i="10"/>
  <c r="AF1029" i="10"/>
  <c r="AF1028" i="10"/>
  <c r="AF1027" i="10"/>
  <c r="AF1026" i="10"/>
  <c r="AF1025" i="10"/>
  <c r="AF1024" i="10"/>
  <c r="AF1023" i="10"/>
  <c r="AF1022" i="10"/>
  <c r="AF1021" i="10"/>
  <c r="AF1020" i="10"/>
  <c r="AF1019" i="10"/>
  <c r="AF1018" i="10"/>
  <c r="AF1017" i="10"/>
  <c r="AF1016" i="10"/>
  <c r="AF1015" i="10"/>
  <c r="AF1014" i="10"/>
  <c r="AF1013" i="10"/>
  <c r="AF1012" i="10"/>
  <c r="AF1011" i="10"/>
  <c r="AF1010" i="10"/>
  <c r="AF1009" i="10"/>
  <c r="AF1008" i="10"/>
  <c r="AF1007" i="10"/>
  <c r="AF1006" i="10"/>
  <c r="AF1005" i="10"/>
  <c r="AF1004" i="10"/>
  <c r="AF1003" i="10"/>
  <c r="AF1002" i="10"/>
  <c r="AF1001" i="10"/>
  <c r="AF1000" i="10"/>
  <c r="AF999" i="10"/>
  <c r="AF998" i="10"/>
  <c r="AF997" i="10"/>
  <c r="AF996" i="10"/>
  <c r="AF995" i="10"/>
  <c r="AF994" i="10"/>
  <c r="AF993" i="10"/>
  <c r="AF992" i="10"/>
  <c r="AF991" i="10"/>
  <c r="AF990" i="10"/>
  <c r="AF989" i="10"/>
  <c r="AF988" i="10"/>
  <c r="AF987" i="10"/>
  <c r="AF986" i="10"/>
  <c r="AF985" i="10"/>
  <c r="AF984" i="10"/>
  <c r="AF983" i="10"/>
  <c r="AF982" i="10"/>
  <c r="AF981" i="10"/>
  <c r="AF980" i="10"/>
  <c r="AF979" i="10"/>
  <c r="AF978" i="10"/>
  <c r="AF977" i="10"/>
  <c r="AF976" i="10"/>
  <c r="AF975" i="10"/>
  <c r="AF974" i="10"/>
  <c r="AF973" i="10"/>
  <c r="AF972" i="10"/>
  <c r="AF971" i="10"/>
  <c r="AF970" i="10"/>
  <c r="AF969" i="10"/>
  <c r="AF968" i="10"/>
  <c r="AF967" i="10"/>
  <c r="AF966" i="10"/>
  <c r="AF965" i="10"/>
  <c r="AF964" i="10"/>
  <c r="AF963" i="10"/>
  <c r="AF962" i="10"/>
  <c r="AF961" i="10"/>
  <c r="AF960" i="10"/>
  <c r="AF959" i="10"/>
  <c r="AF958" i="10"/>
  <c r="AF957" i="10"/>
  <c r="AF956" i="10"/>
  <c r="AF955" i="10"/>
  <c r="AF954" i="10"/>
  <c r="AF953" i="10"/>
  <c r="AF952" i="10"/>
  <c r="AF951" i="10"/>
  <c r="AF950" i="10"/>
  <c r="AF949" i="10"/>
  <c r="AF948" i="10"/>
  <c r="AF947" i="10"/>
  <c r="AF946" i="10"/>
  <c r="AF945" i="10"/>
  <c r="AF944" i="10"/>
  <c r="AF943" i="10"/>
  <c r="AF942" i="10"/>
  <c r="AF941" i="10"/>
  <c r="AF940" i="10"/>
  <c r="AF939" i="10"/>
  <c r="AF938" i="10"/>
  <c r="AF937" i="10"/>
  <c r="AF936" i="10"/>
  <c r="AF935" i="10"/>
  <c r="AF934" i="10"/>
  <c r="AF933" i="10"/>
  <c r="AF932" i="10"/>
  <c r="AF931" i="10"/>
  <c r="AF930" i="10"/>
  <c r="AF929" i="10"/>
  <c r="AF928" i="10"/>
  <c r="AF927" i="10"/>
  <c r="AF926" i="10"/>
  <c r="AF925" i="10"/>
  <c r="AF924" i="10"/>
  <c r="AF923" i="10"/>
  <c r="AF922" i="10"/>
  <c r="AF921" i="10"/>
  <c r="AF920" i="10"/>
  <c r="AF919" i="10"/>
  <c r="AF918" i="10"/>
  <c r="AF917" i="10"/>
  <c r="AF916" i="10"/>
  <c r="AF915" i="10"/>
  <c r="AF914" i="10"/>
  <c r="AF913" i="10"/>
  <c r="AF912" i="10"/>
  <c r="AF911" i="10"/>
  <c r="AF910" i="10"/>
  <c r="AF909" i="10"/>
  <c r="AF908" i="10"/>
  <c r="AF907" i="10"/>
  <c r="AF906" i="10"/>
  <c r="AF905" i="10"/>
  <c r="AF904" i="10"/>
  <c r="AF903" i="10"/>
  <c r="AF902" i="10"/>
  <c r="AF901" i="10"/>
  <c r="AF900" i="10"/>
  <c r="AF899" i="10"/>
  <c r="AF898" i="10"/>
  <c r="AF897" i="10"/>
  <c r="AF896" i="10"/>
  <c r="AF895" i="10"/>
  <c r="AF894" i="10"/>
  <c r="AF893" i="10"/>
  <c r="AF892" i="10"/>
  <c r="AF891" i="10"/>
  <c r="AF890" i="10"/>
  <c r="AF889" i="10"/>
  <c r="AF888" i="10"/>
  <c r="AF887" i="10"/>
  <c r="AF886" i="10"/>
  <c r="AF885" i="10"/>
  <c r="AF884" i="10"/>
  <c r="AF883" i="10"/>
  <c r="AF882" i="10"/>
  <c r="AF881" i="10"/>
  <c r="AF880" i="10"/>
  <c r="AF879" i="10"/>
  <c r="AF878" i="10"/>
  <c r="AF877" i="10"/>
  <c r="AF876" i="10"/>
  <c r="AF875" i="10"/>
  <c r="AF874" i="10"/>
  <c r="AF873" i="10"/>
  <c r="AF872" i="10"/>
  <c r="AF871" i="10"/>
  <c r="AF870" i="10"/>
  <c r="AF869" i="10"/>
  <c r="AF868" i="10"/>
  <c r="AF867" i="10"/>
  <c r="AF866" i="10"/>
  <c r="AF865" i="10"/>
  <c r="AF864" i="10"/>
  <c r="AF863" i="10"/>
  <c r="AF862" i="10"/>
  <c r="AF861" i="10"/>
  <c r="AF589" i="10"/>
  <c r="AF588" i="10"/>
  <c r="AF587" i="10"/>
  <c r="AF586" i="10"/>
  <c r="AF585" i="10"/>
  <c r="AF584" i="10"/>
  <c r="AF583" i="10"/>
  <c r="AF582" i="10"/>
  <c r="AF581" i="10"/>
  <c r="AF580" i="10"/>
  <c r="AF579" i="10"/>
  <c r="AF578" i="10"/>
  <c r="AF577" i="10"/>
  <c r="AF576" i="10"/>
  <c r="AF575" i="10"/>
  <c r="AF574" i="10"/>
  <c r="AF573" i="10"/>
  <c r="AF572" i="10"/>
  <c r="AF571" i="10"/>
  <c r="AF570" i="10"/>
  <c r="AF569" i="10"/>
  <c r="AF568" i="10"/>
  <c r="AF567" i="10"/>
  <c r="AF566" i="10"/>
  <c r="AF565" i="10"/>
  <c r="AF564" i="10"/>
  <c r="AF563" i="10"/>
  <c r="AF562" i="10"/>
  <c r="AF561" i="10"/>
  <c r="AF560" i="10"/>
  <c r="AF559" i="10"/>
  <c r="AF558" i="10"/>
  <c r="AF557" i="10"/>
  <c r="AF556" i="10"/>
  <c r="AF555" i="10"/>
  <c r="AF554" i="10"/>
  <c r="AF553" i="10"/>
  <c r="AF552" i="10"/>
  <c r="AF551" i="10"/>
  <c r="AF550" i="10"/>
  <c r="AF549" i="10"/>
  <c r="AF548" i="10"/>
  <c r="AF547" i="10"/>
  <c r="AF546" i="10"/>
  <c r="AF545" i="10"/>
  <c r="AF544" i="10"/>
  <c r="AF543" i="10"/>
  <c r="AF542" i="10"/>
  <c r="AF541" i="10"/>
  <c r="AF540" i="10"/>
  <c r="AF539" i="10"/>
  <c r="AF538" i="10"/>
  <c r="AF537" i="10"/>
  <c r="AF536" i="10"/>
  <c r="AF535" i="10"/>
  <c r="AF534" i="10"/>
  <c r="AF533" i="10"/>
  <c r="AF532" i="10"/>
  <c r="AF531" i="10"/>
  <c r="AF530" i="10"/>
  <c r="AF529" i="10"/>
  <c r="AF528" i="10"/>
  <c r="AF527" i="10"/>
  <c r="AF526" i="10"/>
  <c r="AF525" i="10"/>
  <c r="AF524" i="10"/>
  <c r="AF523" i="10"/>
  <c r="AF522" i="10"/>
  <c r="AF521" i="10"/>
  <c r="AF520" i="10"/>
  <c r="AF519" i="10"/>
  <c r="AF518" i="10"/>
  <c r="AF517" i="10"/>
  <c r="AF516" i="10"/>
  <c r="AF515" i="10"/>
  <c r="AF514" i="10"/>
  <c r="AF513" i="10"/>
  <c r="AF512" i="10"/>
  <c r="AF511" i="10"/>
  <c r="AF510" i="10"/>
  <c r="AF509" i="10"/>
  <c r="AF508" i="10"/>
  <c r="AF507" i="10"/>
  <c r="AF506" i="10"/>
  <c r="AF505" i="10"/>
  <c r="AF504" i="10"/>
  <c r="AF503" i="10"/>
  <c r="AF502" i="10"/>
  <c r="AF501" i="10"/>
  <c r="AF500" i="10"/>
  <c r="AF499" i="10"/>
  <c r="AF498" i="10"/>
  <c r="AF497" i="10"/>
  <c r="AF496" i="10"/>
  <c r="AF495" i="10"/>
  <c r="AF494" i="10"/>
  <c r="AF493" i="10"/>
  <c r="AF492" i="10"/>
  <c r="AF491" i="10"/>
  <c r="AF490" i="10"/>
  <c r="AF489" i="10"/>
  <c r="AF488" i="10"/>
  <c r="AF487" i="10"/>
  <c r="AF486" i="10"/>
  <c r="AF485" i="10"/>
  <c r="AF484" i="10"/>
  <c r="AF483" i="10"/>
  <c r="AF482" i="10"/>
  <c r="AF481" i="10"/>
  <c r="AF480" i="10"/>
  <c r="AF479" i="10"/>
  <c r="AF478" i="10"/>
  <c r="AF477" i="10"/>
  <c r="AF476" i="10"/>
  <c r="AF475" i="10"/>
  <c r="AF474" i="10"/>
  <c r="AF473" i="10"/>
  <c r="AF472" i="10"/>
  <c r="AF471" i="10"/>
  <c r="AF470" i="10"/>
  <c r="AF469" i="10"/>
  <c r="AF468" i="10"/>
  <c r="AF467" i="10"/>
  <c r="AF466" i="10"/>
  <c r="AF465" i="10"/>
  <c r="AF464" i="10"/>
  <c r="AF463" i="10"/>
  <c r="AF462" i="10"/>
  <c r="AF461" i="10"/>
  <c r="AF460" i="10"/>
  <c r="AF459" i="10"/>
  <c r="AF458" i="10"/>
  <c r="AF457" i="10"/>
  <c r="AF456" i="10"/>
  <c r="AF455" i="10"/>
  <c r="AF454" i="10"/>
  <c r="AF453" i="10"/>
  <c r="AF452" i="10"/>
  <c r="AF451" i="10"/>
  <c r="AF450" i="10"/>
  <c r="AF449" i="10"/>
  <c r="AF448" i="10"/>
  <c r="AF447" i="10"/>
  <c r="AF446" i="10"/>
  <c r="AF445" i="10"/>
  <c r="AF444" i="10"/>
  <c r="AF443" i="10"/>
  <c r="AF442" i="10"/>
  <c r="AF441" i="10"/>
  <c r="AF440" i="10"/>
  <c r="AF439" i="10"/>
  <c r="AF438" i="10"/>
  <c r="AF437" i="10"/>
  <c r="AF436" i="10"/>
  <c r="AF435" i="10"/>
  <c r="AF434" i="10"/>
  <c r="AF433" i="10"/>
  <c r="AF432" i="10"/>
  <c r="AF431" i="10"/>
  <c r="AF430" i="10"/>
  <c r="AF429" i="10"/>
  <c r="AF428" i="10"/>
  <c r="AF427" i="10"/>
  <c r="AF426" i="10"/>
  <c r="AF425" i="10"/>
  <c r="AF424" i="10"/>
  <c r="AF423" i="10"/>
  <c r="AF422" i="10"/>
  <c r="AF421" i="10"/>
  <c r="AF420" i="10"/>
  <c r="AF419" i="10"/>
  <c r="AF418" i="10"/>
  <c r="AF417" i="10"/>
  <c r="AF416" i="10"/>
  <c r="AF415" i="10"/>
  <c r="AF414" i="10"/>
  <c r="AF413" i="10"/>
  <c r="AF412" i="10"/>
  <c r="AF411" i="10"/>
  <c r="AF410" i="10"/>
  <c r="AF409" i="10"/>
  <c r="AF408" i="10"/>
  <c r="AF407" i="10"/>
  <c r="AF406" i="10"/>
  <c r="AF405" i="10"/>
  <c r="AF404" i="10"/>
  <c r="AF403" i="10"/>
  <c r="AF402" i="10"/>
  <c r="AF401" i="10"/>
  <c r="AF400" i="10"/>
  <c r="AF399" i="10"/>
  <c r="AF398" i="10"/>
  <c r="AF397" i="10"/>
  <c r="AF396" i="10"/>
  <c r="AF395" i="10"/>
  <c r="AF394" i="10"/>
  <c r="AF393" i="10"/>
  <c r="AF392" i="10"/>
  <c r="AF391" i="10"/>
  <c r="AF390" i="10"/>
  <c r="AF389" i="10"/>
  <c r="AF388" i="10"/>
  <c r="AF387" i="10"/>
  <c r="AF386" i="10"/>
  <c r="AF385" i="10"/>
  <c r="AF384" i="10"/>
  <c r="AF383" i="10"/>
  <c r="AF382" i="10"/>
  <c r="AF381" i="10"/>
  <c r="AF380" i="10"/>
  <c r="AF379" i="10"/>
  <c r="AF378" i="10"/>
  <c r="AF377" i="10"/>
  <c r="AF376" i="10"/>
  <c r="AF375" i="10"/>
  <c r="AF374" i="10"/>
  <c r="AF373" i="10"/>
  <c r="AF372" i="10"/>
  <c r="AF371" i="10"/>
  <c r="AF370" i="10"/>
  <c r="AF369" i="10"/>
  <c r="AF368" i="10"/>
  <c r="AF367" i="10"/>
  <c r="AF366" i="10"/>
  <c r="AF365" i="10"/>
  <c r="AF364" i="10"/>
  <c r="AF363" i="10"/>
  <c r="AF362" i="10"/>
  <c r="AF361" i="10"/>
  <c r="AF360" i="10"/>
  <c r="AF359" i="10"/>
  <c r="AF358" i="10"/>
  <c r="AF357" i="10"/>
  <c r="AF356" i="10"/>
  <c r="AF355" i="10"/>
  <c r="AF354" i="10"/>
  <c r="AF353" i="10"/>
  <c r="AF352" i="10"/>
  <c r="AF351" i="10"/>
  <c r="AF350" i="10"/>
  <c r="AF349" i="10"/>
  <c r="AF348" i="10"/>
  <c r="AF347" i="10"/>
  <c r="AF346" i="10"/>
  <c r="AF345" i="10"/>
  <c r="AF344" i="10"/>
  <c r="AF343" i="10"/>
  <c r="AF342" i="10"/>
  <c r="AF341" i="10"/>
  <c r="AF340" i="10"/>
  <c r="AF339" i="10"/>
  <c r="AF338" i="10"/>
  <c r="AF337" i="10"/>
  <c r="AF336" i="10"/>
  <c r="AF335" i="10"/>
  <c r="AF334" i="10"/>
  <c r="AF333" i="10"/>
  <c r="AF332" i="10"/>
  <c r="AF331" i="10"/>
  <c r="AF330" i="10"/>
  <c r="AF329" i="10"/>
  <c r="AF328" i="10"/>
  <c r="AF327" i="10"/>
  <c r="AF326" i="10"/>
  <c r="AF325" i="10"/>
  <c r="AF324" i="10"/>
  <c r="AF323" i="10"/>
  <c r="AF322" i="10"/>
  <c r="AF321" i="10"/>
  <c r="AF320" i="10"/>
  <c r="AF319" i="10"/>
  <c r="AF318" i="10"/>
  <c r="AF317" i="10"/>
  <c r="AF316" i="10"/>
  <c r="AF315" i="10"/>
  <c r="AF314" i="10"/>
  <c r="AF313" i="10"/>
  <c r="AF312" i="10"/>
  <c r="AF311" i="10"/>
  <c r="AF310" i="10"/>
  <c r="AF309" i="10"/>
  <c r="AF308" i="10"/>
  <c r="AF307" i="10"/>
  <c r="AF306" i="10"/>
  <c r="AF305" i="10"/>
  <c r="AF304" i="10"/>
  <c r="AF303" i="10"/>
  <c r="AF302" i="10"/>
  <c r="AF301" i="10"/>
  <c r="AF300" i="10"/>
  <c r="AF299" i="10"/>
  <c r="AF298" i="10"/>
  <c r="AF297" i="10"/>
  <c r="AF296" i="10"/>
  <c r="AF295" i="10"/>
  <c r="AF294" i="10"/>
  <c r="AF293" i="10"/>
  <c r="AF292" i="10"/>
  <c r="AF291" i="10"/>
  <c r="AF290" i="10"/>
  <c r="AF289" i="10"/>
  <c r="AF288" i="10"/>
  <c r="AF287" i="10"/>
  <c r="AF286" i="10"/>
  <c r="AF285" i="10"/>
  <c r="AF284" i="10"/>
  <c r="AF283" i="10"/>
  <c r="AF282" i="10"/>
  <c r="AF281" i="10"/>
  <c r="AF280" i="10"/>
  <c r="AF279" i="10"/>
  <c r="AF278" i="10"/>
  <c r="AF277" i="10"/>
  <c r="AF276" i="10"/>
  <c r="AF275" i="10"/>
  <c r="AF274" i="10"/>
  <c r="AF273" i="10"/>
  <c r="AF272" i="10"/>
  <c r="AF271" i="10"/>
  <c r="AF270" i="10"/>
  <c r="AF269" i="10"/>
  <c r="AF268" i="10"/>
  <c r="AF267" i="10"/>
  <c r="AF266" i="10"/>
  <c r="AF265" i="10"/>
  <c r="AF264" i="10"/>
  <c r="AF263" i="10"/>
  <c r="AF262" i="10"/>
  <c r="AF261" i="10"/>
  <c r="AF260" i="10"/>
  <c r="AF259" i="10"/>
  <c r="AF258" i="10"/>
  <c r="AF257" i="10"/>
  <c r="AF256" i="10"/>
  <c r="AF255" i="10"/>
  <c r="AF254" i="10"/>
  <c r="AF253" i="10"/>
  <c r="AF252" i="10"/>
  <c r="AF251" i="10"/>
  <c r="AF250" i="10"/>
  <c r="AF249" i="10"/>
  <c r="AF248" i="10"/>
  <c r="AF247" i="10"/>
  <c r="AF246" i="10"/>
  <c r="AF245" i="10"/>
  <c r="AF244" i="10"/>
  <c r="AF243" i="10"/>
  <c r="AF242" i="10"/>
  <c r="AF241" i="10"/>
  <c r="AF240" i="10"/>
  <c r="AF239" i="10"/>
  <c r="AF238" i="10"/>
  <c r="AF237" i="10"/>
  <c r="AF236" i="10"/>
  <c r="AF235" i="10"/>
  <c r="AF234" i="10"/>
  <c r="AF233" i="10"/>
  <c r="AF232" i="10"/>
  <c r="AF231" i="10"/>
  <c r="AF230" i="10"/>
  <c r="AF229" i="10"/>
  <c r="AF228" i="10"/>
  <c r="AF227" i="10"/>
  <c r="AF226" i="10"/>
  <c r="AF225" i="10"/>
  <c r="AF224" i="10"/>
  <c r="AF223" i="10"/>
  <c r="AF222" i="10"/>
  <c r="AF221" i="10"/>
  <c r="AF220" i="10"/>
  <c r="AF219" i="10"/>
  <c r="AF218" i="10"/>
  <c r="AF217" i="10"/>
  <c r="AF216" i="10"/>
  <c r="AF215" i="10"/>
  <c r="AF214" i="10"/>
  <c r="AF213" i="10"/>
  <c r="AF212" i="10"/>
  <c r="AF211" i="10"/>
  <c r="AF210" i="10"/>
  <c r="AF209" i="10"/>
  <c r="AF208" i="10"/>
  <c r="AF207" i="10"/>
  <c r="AF206" i="10"/>
  <c r="AF205" i="10"/>
  <c r="AF204" i="10"/>
  <c r="AF203" i="10"/>
  <c r="AF202" i="10"/>
  <c r="AF201" i="10"/>
  <c r="AF200" i="10"/>
  <c r="AF199" i="10"/>
  <c r="AF198" i="10"/>
  <c r="AF197" i="10"/>
  <c r="AF196" i="10"/>
  <c r="AF195" i="10"/>
  <c r="AF194" i="10"/>
  <c r="AF193" i="10"/>
  <c r="AF192" i="10"/>
  <c r="AF190" i="10"/>
  <c r="AF189" i="10"/>
  <c r="AF188" i="10"/>
  <c r="AF187" i="10"/>
  <c r="AF186" i="10"/>
  <c r="AF185" i="10"/>
  <c r="AF184" i="10"/>
  <c r="AF183" i="10"/>
  <c r="AF182" i="10"/>
  <c r="AF181" i="10"/>
  <c r="AF180" i="10"/>
  <c r="AF179" i="10"/>
  <c r="AF178" i="10"/>
  <c r="AF177" i="10"/>
  <c r="AF176" i="10"/>
  <c r="AF175" i="10"/>
  <c r="AF174" i="10"/>
  <c r="AF173" i="10"/>
  <c r="AF172" i="10"/>
  <c r="AF171" i="10"/>
  <c r="AF170" i="10"/>
  <c r="AF169" i="10"/>
  <c r="AF168" i="10"/>
  <c r="AF167" i="10"/>
  <c r="AF166" i="10"/>
  <c r="AF165" i="10"/>
  <c r="AF164" i="10"/>
  <c r="AF163" i="10"/>
  <c r="AF162" i="10"/>
  <c r="AF161" i="10"/>
  <c r="AF160" i="10"/>
  <c r="AF159" i="10"/>
  <c r="AF158" i="10"/>
  <c r="AF157" i="10"/>
  <c r="AF156" i="10"/>
  <c r="AF155" i="10"/>
  <c r="AF154" i="10"/>
  <c r="AF153" i="10"/>
  <c r="AF152" i="10"/>
  <c r="AF151" i="10"/>
  <c r="AF150" i="10"/>
  <c r="AF149" i="10"/>
  <c r="AF148" i="10"/>
  <c r="AF147" i="10"/>
  <c r="AF146" i="10"/>
  <c r="AF145" i="10"/>
  <c r="AF144" i="10"/>
  <c r="AF143" i="10"/>
  <c r="AF142" i="10"/>
  <c r="AF141" i="10"/>
  <c r="AF140" i="10"/>
  <c r="AF139" i="10"/>
  <c r="AF138" i="10"/>
  <c r="AF137" i="10"/>
  <c r="AF136" i="10"/>
  <c r="AF135" i="10"/>
  <c r="AF134" i="10"/>
  <c r="AF133" i="10"/>
  <c r="AF132" i="10"/>
  <c r="AF131" i="10"/>
  <c r="AF130" i="10"/>
  <c r="AF129" i="10"/>
  <c r="AF128" i="10"/>
  <c r="AF127" i="10"/>
  <c r="AF126" i="10"/>
  <c r="AF125" i="10"/>
  <c r="AF124" i="10"/>
  <c r="AF123" i="10"/>
  <c r="AF122" i="10"/>
  <c r="AF121" i="10"/>
  <c r="AF120" i="10"/>
  <c r="AF119" i="10"/>
  <c r="AF118" i="10"/>
  <c r="AF117" i="10"/>
  <c r="AF116" i="10"/>
  <c r="AF115" i="10"/>
  <c r="AF114" i="10"/>
  <c r="AF113" i="10"/>
  <c r="AF112" i="10"/>
  <c r="AF111" i="10"/>
  <c r="AF110" i="10"/>
  <c r="AF109" i="10"/>
  <c r="AF108" i="10"/>
  <c r="AF107" i="10"/>
  <c r="AF106" i="10"/>
  <c r="AF105" i="10"/>
  <c r="AF104" i="10"/>
  <c r="AF103" i="10"/>
  <c r="AF102" i="10"/>
  <c r="AF101" i="10"/>
  <c r="AF100" i="10"/>
  <c r="AF99" i="10"/>
  <c r="AF98" i="10"/>
  <c r="AF97" i="10"/>
  <c r="AF96" i="10"/>
  <c r="AF95" i="10"/>
  <c r="AF94" i="10"/>
  <c r="AF93" i="10"/>
  <c r="AF92" i="10"/>
  <c r="AF91" i="10"/>
  <c r="AF90" i="10"/>
  <c r="AF89" i="10"/>
  <c r="AF88" i="10"/>
  <c r="AF87" i="10"/>
  <c r="AF86" i="10"/>
  <c r="AF85" i="10"/>
  <c r="AF84" i="10"/>
  <c r="AF83" i="10"/>
  <c r="AF82" i="10"/>
  <c r="AF81" i="10"/>
  <c r="AF80" i="10"/>
  <c r="AF79" i="10"/>
  <c r="AF78" i="10"/>
  <c r="AF77" i="10"/>
  <c r="AF76" i="10"/>
  <c r="AF75" i="10"/>
  <c r="AF74" i="10"/>
  <c r="AF73" i="10"/>
  <c r="AF72" i="10"/>
  <c r="AF71" i="10"/>
  <c r="AF70" i="10"/>
  <c r="AF69" i="10"/>
  <c r="AF68" i="10"/>
  <c r="AF67" i="10"/>
  <c r="AF66" i="10"/>
  <c r="AF65" i="10"/>
  <c r="AF64" i="10"/>
  <c r="AF63" i="10"/>
  <c r="AF62" i="10"/>
  <c r="AF61" i="10"/>
  <c r="AF60" i="10"/>
  <c r="AF59" i="10"/>
  <c r="AF58" i="10"/>
  <c r="AF57" i="10"/>
  <c r="AF56" i="10"/>
  <c r="AF55" i="10"/>
  <c r="AF54" i="10"/>
  <c r="AF53" i="10"/>
  <c r="AF52" i="10"/>
  <c r="AF51" i="10"/>
  <c r="AF50" i="10"/>
  <c r="AF49" i="10"/>
  <c r="AF48" i="10"/>
  <c r="AF47" i="10"/>
  <c r="AF46" i="10"/>
  <c r="AF45" i="10"/>
  <c r="AF44" i="10"/>
  <c r="AF43" i="10"/>
  <c r="AF42" i="10"/>
  <c r="AF41" i="10"/>
  <c r="AF40" i="10"/>
  <c r="AF39" i="10"/>
  <c r="AF38" i="10"/>
  <c r="AF37" i="10"/>
  <c r="AF36" i="10"/>
  <c r="AF35" i="10"/>
  <c r="AF34" i="10"/>
  <c r="AF33" i="10"/>
  <c r="AF32" i="10"/>
  <c r="AF31" i="10"/>
  <c r="AF30" i="10"/>
  <c r="AF29" i="10"/>
  <c r="AF28" i="10"/>
  <c r="AF27" i="10"/>
  <c r="AF26" i="10"/>
  <c r="AF25" i="10"/>
  <c r="AF24" i="10"/>
  <c r="AF23" i="10"/>
  <c r="AF22" i="10"/>
  <c r="AF21" i="10"/>
  <c r="AF20" i="10"/>
  <c r="AF19" i="10"/>
  <c r="AF18" i="10"/>
  <c r="AF17" i="10"/>
  <c r="AF16" i="10"/>
  <c r="AF15" i="10"/>
  <c r="AD1399" i="10"/>
  <c r="AD1398" i="10"/>
  <c r="AD1397" i="10"/>
  <c r="AD1396" i="10"/>
  <c r="AD1395" i="10"/>
  <c r="AD1394" i="10"/>
  <c r="AD1393" i="10"/>
  <c r="AD1392" i="10"/>
  <c r="AD1391" i="10"/>
  <c r="AD1390" i="10"/>
  <c r="AD1389" i="10"/>
  <c r="AD1388" i="10"/>
  <c r="AD1387" i="10"/>
  <c r="AD1386" i="10"/>
  <c r="AD1385" i="10"/>
  <c r="AD1384" i="10"/>
  <c r="AD1383" i="10"/>
  <c r="AD1382" i="10"/>
  <c r="AD1381" i="10"/>
  <c r="AD1380" i="10"/>
  <c r="AD1379" i="10"/>
  <c r="AD1378" i="10"/>
  <c r="AD1377" i="10"/>
  <c r="AD1376" i="10"/>
  <c r="AD1375" i="10"/>
  <c r="AD1374" i="10"/>
  <c r="AD1373" i="10"/>
  <c r="AD1372" i="10"/>
  <c r="AD1371" i="10"/>
  <c r="AD1370" i="10"/>
  <c r="AD1369" i="10"/>
  <c r="AD1368" i="10"/>
  <c r="AD1367" i="10"/>
  <c r="AD1366" i="10"/>
  <c r="AD1365" i="10"/>
  <c r="AD1364" i="10"/>
  <c r="AD1363" i="10"/>
  <c r="AD1362" i="10"/>
  <c r="AD1361" i="10"/>
  <c r="AD1360" i="10"/>
  <c r="AD1359" i="10"/>
  <c r="AD1358" i="10"/>
  <c r="AD1357" i="10"/>
  <c r="AD1356" i="10"/>
  <c r="AD1355" i="10"/>
  <c r="AD1354" i="10"/>
  <c r="AD1353" i="10"/>
  <c r="AD1352" i="10"/>
  <c r="AD1351" i="10"/>
  <c r="AD1350" i="10"/>
  <c r="AD1349" i="10"/>
  <c r="AD1348" i="10"/>
  <c r="AD1347" i="10"/>
  <c r="AD1346" i="10"/>
  <c r="AD1345" i="10"/>
  <c r="AD1344" i="10"/>
  <c r="AD1343" i="10"/>
  <c r="AD1342" i="10"/>
  <c r="AD1341" i="10"/>
  <c r="AD1340" i="10"/>
  <c r="AD1339" i="10"/>
  <c r="AD1338" i="10"/>
  <c r="AD1337" i="10"/>
  <c r="AD1336" i="10"/>
  <c r="AD1335" i="10"/>
  <c r="AD1334" i="10"/>
  <c r="AD1333" i="10"/>
  <c r="AD1332" i="10"/>
  <c r="AD1331" i="10"/>
  <c r="AD1330" i="10"/>
  <c r="AD1329" i="10"/>
  <c r="AD1328" i="10"/>
  <c r="AD1327" i="10"/>
  <c r="AD1326" i="10"/>
  <c r="AD1325" i="10"/>
  <c r="AD1324" i="10"/>
  <c r="AD1323" i="10"/>
  <c r="AD1322" i="10"/>
  <c r="AD1321" i="10"/>
  <c r="AD1320" i="10"/>
  <c r="AD1319" i="10"/>
  <c r="AD1317" i="10"/>
  <c r="AD1316" i="10"/>
  <c r="AD1315" i="10"/>
  <c r="AD1314" i="10"/>
  <c r="AD1313" i="10"/>
  <c r="AD1312" i="10"/>
  <c r="AD1311" i="10"/>
  <c r="AD1310" i="10"/>
  <c r="AD1309" i="10"/>
  <c r="AD1308" i="10"/>
  <c r="AD1307" i="10"/>
  <c r="AD1306" i="10"/>
  <c r="AD1305" i="10"/>
  <c r="AD1304" i="10"/>
  <c r="AD1303" i="10"/>
  <c r="AD1302" i="10"/>
  <c r="AD1301" i="10"/>
  <c r="AD1295" i="10"/>
  <c r="AD1294" i="10"/>
  <c r="AD1293" i="10"/>
  <c r="AD1292" i="10"/>
  <c r="AD1291" i="10"/>
  <c r="AD1290" i="10"/>
  <c r="AD1289" i="10"/>
  <c r="AD1288" i="10"/>
  <c r="AD1287" i="10"/>
  <c r="AD1286" i="10"/>
  <c r="AD1285" i="10"/>
  <c r="AD1284" i="10"/>
  <c r="AD1283" i="10"/>
  <c r="AD1282" i="10"/>
  <c r="AD1281" i="10"/>
  <c r="AD1280" i="10"/>
  <c r="AD1279" i="10"/>
  <c r="AD1278" i="10"/>
  <c r="AD1277" i="10"/>
  <c r="AD1276" i="10"/>
  <c r="AD1275" i="10"/>
  <c r="AD1274" i="10"/>
  <c r="AD1273" i="10"/>
  <c r="AD1272" i="10"/>
  <c r="AD1271" i="10"/>
  <c r="AD1270" i="10"/>
  <c r="AD1269" i="10"/>
  <c r="AD1268" i="10"/>
  <c r="AD1267" i="10"/>
  <c r="AD1266" i="10"/>
  <c r="AD1265" i="10"/>
  <c r="AD1264" i="10"/>
  <c r="AD1263" i="10"/>
  <c r="AD1262" i="10"/>
  <c r="AD1261" i="10"/>
  <c r="AD1260" i="10"/>
  <c r="AD1259" i="10"/>
  <c r="AD1258" i="10"/>
  <c r="AD1257" i="10"/>
  <c r="AD1256" i="10"/>
  <c r="AD1255" i="10"/>
  <c r="AD1254" i="10"/>
  <c r="AD1253" i="10"/>
  <c r="AD1252" i="10"/>
  <c r="AD1251" i="10"/>
  <c r="AD1250" i="10"/>
  <c r="AD1249" i="10"/>
  <c r="AD1248" i="10"/>
  <c r="AD1247" i="10"/>
  <c r="AD1246" i="10"/>
  <c r="AD1245" i="10"/>
  <c r="AD1244" i="10"/>
  <c r="AD1243" i="10"/>
  <c r="AD1242" i="10"/>
  <c r="AD1241" i="10"/>
  <c r="AD1240" i="10"/>
  <c r="AD1239" i="10"/>
  <c r="AD1238" i="10"/>
  <c r="AD1237" i="10"/>
  <c r="AD1236" i="10"/>
  <c r="AD1235" i="10"/>
  <c r="AD1234" i="10"/>
  <c r="AD1233" i="10"/>
  <c r="AD1232" i="10"/>
  <c r="AD1231" i="10"/>
  <c r="AD1230" i="10"/>
  <c r="AD1229" i="10"/>
  <c r="AD1228" i="10"/>
  <c r="AD1227" i="10"/>
  <c r="AD1226" i="10"/>
  <c r="AD1225" i="10"/>
  <c r="AD1224" i="10"/>
  <c r="AD1223" i="10"/>
  <c r="AD1222" i="10"/>
  <c r="AD1221" i="10"/>
  <c r="AD1220" i="10"/>
  <c r="AD1219" i="10"/>
  <c r="AD1218" i="10"/>
  <c r="AD1217" i="10"/>
  <c r="AD1216" i="10"/>
  <c r="AD1215" i="10"/>
  <c r="AD1214" i="10"/>
  <c r="AD1213" i="10"/>
  <c r="AD1212" i="10"/>
  <c r="AD1211" i="10"/>
  <c r="AD1210" i="10"/>
  <c r="AD1209" i="10"/>
  <c r="AD1208" i="10"/>
  <c r="AD1207" i="10"/>
  <c r="AD1206" i="10"/>
  <c r="AD1205" i="10"/>
  <c r="AD1204" i="10"/>
  <c r="AD1203" i="10"/>
  <c r="AD1202" i="10"/>
  <c r="AD1201" i="10"/>
  <c r="AD1200" i="10"/>
  <c r="AD1199" i="10"/>
  <c r="AD1198" i="10"/>
  <c r="AD1197" i="10"/>
  <c r="AD1196" i="10"/>
  <c r="AD1195" i="10"/>
  <c r="AD1194" i="10"/>
  <c r="AD1193" i="10"/>
  <c r="AD1192" i="10"/>
  <c r="AD1191" i="10"/>
  <c r="AD1190" i="10"/>
  <c r="AD1189" i="10"/>
  <c r="AD1188" i="10"/>
  <c r="AD1187" i="10"/>
  <c r="AD1186" i="10"/>
  <c r="AD1185" i="10"/>
  <c r="AD1184" i="10"/>
  <c r="AD1183" i="10"/>
  <c r="AD1182" i="10"/>
  <c r="AD1181" i="10"/>
  <c r="AD1180" i="10"/>
  <c r="AD1179" i="10"/>
  <c r="AD1178" i="10"/>
  <c r="AD1177" i="10"/>
  <c r="AD1176" i="10"/>
  <c r="AD1175" i="10"/>
  <c r="AD1174" i="10"/>
  <c r="AD1173" i="10"/>
  <c r="AD1172" i="10"/>
  <c r="AD1171" i="10"/>
  <c r="AD1170" i="10"/>
  <c r="AD1169" i="10"/>
  <c r="AD1168" i="10"/>
  <c r="AD1167" i="10"/>
  <c r="AD1166" i="10"/>
  <c r="AD1165" i="10"/>
  <c r="AD1164" i="10"/>
  <c r="AD1163" i="10"/>
  <c r="AD1162" i="10"/>
  <c r="AD1161" i="10"/>
  <c r="AD1160" i="10"/>
  <c r="AD1159" i="10"/>
  <c r="AD1158" i="10"/>
  <c r="AD1157" i="10"/>
  <c r="AD1156" i="10"/>
  <c r="AD1155" i="10"/>
  <c r="AD1154" i="10"/>
  <c r="AD1153" i="10"/>
  <c r="AD1152" i="10"/>
  <c r="AD1151" i="10"/>
  <c r="AD1150" i="10"/>
  <c r="AD1149" i="10"/>
  <c r="AD1148" i="10"/>
  <c r="AD1147" i="10"/>
  <c r="AD1146" i="10"/>
  <c r="AD1145" i="10"/>
  <c r="AD1144" i="10"/>
  <c r="AD1143" i="10"/>
  <c r="AD1142" i="10"/>
  <c r="AD1141" i="10"/>
  <c r="AD1140" i="10"/>
  <c r="AD1139" i="10"/>
  <c r="AD1138" i="10"/>
  <c r="AD1137" i="10"/>
  <c r="AD1136" i="10"/>
  <c r="AD1135" i="10"/>
  <c r="AD1134" i="10"/>
  <c r="AD1133" i="10"/>
  <c r="AD1132" i="10"/>
  <c r="AD1131" i="10"/>
  <c r="AD1130" i="10"/>
  <c r="AD1129" i="10"/>
  <c r="AD1128" i="10"/>
  <c r="AD1127" i="10"/>
  <c r="AD1126" i="10"/>
  <c r="AD1125" i="10"/>
  <c r="AD1124" i="10"/>
  <c r="AD1123" i="10"/>
  <c r="AD1122" i="10"/>
  <c r="AD1121" i="10"/>
  <c r="AD1120" i="10"/>
  <c r="AD1119" i="10"/>
  <c r="AD1118" i="10"/>
  <c r="AD1117" i="10"/>
  <c r="AD1116" i="10"/>
  <c r="AD1115" i="10"/>
  <c r="AD1114" i="10"/>
  <c r="AD1113" i="10"/>
  <c r="AD1112" i="10"/>
  <c r="AD1111" i="10"/>
  <c r="AD1110" i="10"/>
  <c r="AD1109" i="10"/>
  <c r="AD1108" i="10"/>
  <c r="AD1107" i="10"/>
  <c r="AD1106" i="10"/>
  <c r="AD1105" i="10"/>
  <c r="AD1104" i="10"/>
  <c r="AD1103" i="10"/>
  <c r="AD1102" i="10"/>
  <c r="AD1101" i="10"/>
  <c r="AD1100" i="10"/>
  <c r="AD1099" i="10"/>
  <c r="AD1098" i="10"/>
  <c r="AD1097" i="10"/>
  <c r="AD1096" i="10"/>
  <c r="AD1095" i="10"/>
  <c r="AD1094" i="10"/>
  <c r="AD1093" i="10"/>
  <c r="AD1092" i="10"/>
  <c r="AD1091" i="10"/>
  <c r="AD1090" i="10"/>
  <c r="AD1089" i="10"/>
  <c r="AD1088" i="10"/>
  <c r="AD1087" i="10"/>
  <c r="AD1086" i="10"/>
  <c r="AD1085" i="10"/>
  <c r="AD1084" i="10"/>
  <c r="AD1083" i="10"/>
  <c r="AD1082" i="10"/>
  <c r="AD1081" i="10"/>
  <c r="AD1080" i="10"/>
  <c r="AD1079" i="10"/>
  <c r="AD1078" i="10"/>
  <c r="AD1077" i="10"/>
  <c r="AD1076" i="10"/>
  <c r="AD1075" i="10"/>
  <c r="AD1074" i="10"/>
  <c r="AD1073" i="10"/>
  <c r="AD1072" i="10"/>
  <c r="AD1071" i="10"/>
  <c r="AD1070" i="10"/>
  <c r="AD1069" i="10"/>
  <c r="AD1068" i="10"/>
  <c r="AD1067" i="10"/>
  <c r="AD1066" i="10"/>
  <c r="AD1065" i="10"/>
  <c r="AD1064" i="10"/>
  <c r="AD1063" i="10"/>
  <c r="AD1062" i="10"/>
  <c r="AD1061" i="10"/>
  <c r="AD1060" i="10"/>
  <c r="AD1059" i="10"/>
  <c r="AD1058" i="10"/>
  <c r="AD1057" i="10"/>
  <c r="AD1056" i="10"/>
  <c r="AD1055" i="10"/>
  <c r="AD1054" i="10"/>
  <c r="AD1053" i="10"/>
  <c r="AD1052" i="10"/>
  <c r="AD1051" i="10"/>
  <c r="AD1050" i="10"/>
  <c r="AD1049" i="10"/>
  <c r="AD1048" i="10"/>
  <c r="AD1047" i="10"/>
  <c r="AD1046" i="10"/>
  <c r="AD1045" i="10"/>
  <c r="AD1044" i="10"/>
  <c r="AD1043" i="10"/>
  <c r="AD1042" i="10"/>
  <c r="AD1041" i="10"/>
  <c r="AD1040" i="10"/>
  <c r="AD1039" i="10"/>
  <c r="AD1038" i="10"/>
  <c r="AD1037" i="10"/>
  <c r="AD1036" i="10"/>
  <c r="AD1035" i="10"/>
  <c r="AD1034" i="10"/>
  <c r="AD1033" i="10"/>
  <c r="AD1032" i="10"/>
  <c r="AD1031" i="10"/>
  <c r="AD1030" i="10"/>
  <c r="AD1029" i="10"/>
  <c r="AD1028" i="10"/>
  <c r="AD1027" i="10"/>
  <c r="AD1026" i="10"/>
  <c r="AD1025" i="10"/>
  <c r="AD1024" i="10"/>
  <c r="AD1023" i="10"/>
  <c r="AD1022" i="10"/>
  <c r="AD1021" i="10"/>
  <c r="AD1020" i="10"/>
  <c r="AD1019" i="10"/>
  <c r="AD1018" i="10"/>
  <c r="AD1017" i="10"/>
  <c r="AD1016" i="10"/>
  <c r="AD1015" i="10"/>
  <c r="AD1014" i="10"/>
  <c r="AD1013" i="10"/>
  <c r="AD1012" i="10"/>
  <c r="AD1011" i="10"/>
  <c r="AD1010" i="10"/>
  <c r="AD1009" i="10"/>
  <c r="AD1008" i="10"/>
  <c r="AD1007" i="10"/>
  <c r="AD1006" i="10"/>
  <c r="AD1005" i="10"/>
  <c r="AD1004" i="10"/>
  <c r="AD1003" i="10"/>
  <c r="AD1002" i="10"/>
  <c r="AD1001" i="10"/>
  <c r="AD1000" i="10"/>
  <c r="AD999" i="10"/>
  <c r="AD998" i="10"/>
  <c r="AD997" i="10"/>
  <c r="AD996" i="10"/>
  <c r="AD995" i="10"/>
  <c r="AD994" i="10"/>
  <c r="AD993" i="10"/>
  <c r="AD992" i="10"/>
  <c r="AD991" i="10"/>
  <c r="AD990" i="10"/>
  <c r="AD989" i="10"/>
  <c r="AD988" i="10"/>
  <c r="AD987" i="10"/>
  <c r="AD986" i="10"/>
  <c r="AD985" i="10"/>
  <c r="AD984" i="10"/>
  <c r="AD983" i="10"/>
  <c r="AD982" i="10"/>
  <c r="AD981" i="10"/>
  <c r="AD980" i="10"/>
  <c r="AD979" i="10"/>
  <c r="AD978" i="10"/>
  <c r="AD977" i="10"/>
  <c r="AD976" i="10"/>
  <c r="AD975" i="10"/>
  <c r="AD974" i="10"/>
  <c r="AD973" i="10"/>
  <c r="AD972" i="10"/>
  <c r="AD971" i="10"/>
  <c r="AD970" i="10"/>
  <c r="AD969" i="10"/>
  <c r="AD968" i="10"/>
  <c r="AD967" i="10"/>
  <c r="AD966" i="10"/>
  <c r="AD965" i="10"/>
  <c r="AD964" i="10"/>
  <c r="AD963" i="10"/>
  <c r="AD962" i="10"/>
  <c r="AD961" i="10"/>
  <c r="AD960" i="10"/>
  <c r="AD959" i="10"/>
  <c r="AD958" i="10"/>
  <c r="AD957" i="10"/>
  <c r="AD956" i="10"/>
  <c r="AD955" i="10"/>
  <c r="AD954" i="10"/>
  <c r="AD953" i="10"/>
  <c r="AD952" i="10"/>
  <c r="AD951" i="10"/>
  <c r="AD950" i="10"/>
  <c r="AD949" i="10"/>
  <c r="AD948" i="10"/>
  <c r="AD947" i="10"/>
  <c r="AD946" i="10"/>
  <c r="AD945" i="10"/>
  <c r="AD944" i="10"/>
  <c r="AD943" i="10"/>
  <c r="AD942" i="10"/>
  <c r="AD941" i="10"/>
  <c r="AD940" i="10"/>
  <c r="AD939" i="10"/>
  <c r="AD938" i="10"/>
  <c r="AD937" i="10"/>
  <c r="AD936" i="10"/>
  <c r="AD935" i="10"/>
  <c r="AD934" i="10"/>
  <c r="AD933" i="10"/>
  <c r="AD932" i="10"/>
  <c r="AD931" i="10"/>
  <c r="AD930" i="10"/>
  <c r="AD929" i="10"/>
  <c r="AD928" i="10"/>
  <c r="AD927" i="10"/>
  <c r="AD926" i="10"/>
  <c r="AD925" i="10"/>
  <c r="AD924" i="10"/>
  <c r="AD923" i="10"/>
  <c r="AD922" i="10"/>
  <c r="AD921" i="10"/>
  <c r="AD920" i="10"/>
  <c r="AD919" i="10"/>
  <c r="AD918" i="10"/>
  <c r="AD917" i="10"/>
  <c r="AD916" i="10"/>
  <c r="AD915" i="10"/>
  <c r="AD914" i="10"/>
  <c r="AD913" i="10"/>
  <c r="AD912" i="10"/>
  <c r="AD911" i="10"/>
  <c r="AD910" i="10"/>
  <c r="AD909" i="10"/>
  <c r="AD908" i="10"/>
  <c r="AD907" i="10"/>
  <c r="AD906" i="10"/>
  <c r="AD905" i="10"/>
  <c r="AD904" i="10"/>
  <c r="AD903" i="10"/>
  <c r="AD902" i="10"/>
  <c r="AD901" i="10"/>
  <c r="AD900" i="10"/>
  <c r="AD899" i="10"/>
  <c r="AD898" i="10"/>
  <c r="AD897" i="10"/>
  <c r="AD896" i="10"/>
  <c r="AD895" i="10"/>
  <c r="AD894" i="10"/>
  <c r="AD893" i="10"/>
  <c r="AD892" i="10"/>
  <c r="AD891" i="10"/>
  <c r="AD890" i="10"/>
  <c r="AD889" i="10"/>
  <c r="AD888" i="10"/>
  <c r="AD887" i="10"/>
  <c r="AD886" i="10"/>
  <c r="AD885" i="10"/>
  <c r="AD884" i="10"/>
  <c r="AD883" i="10"/>
  <c r="AD882" i="10"/>
  <c r="AD881" i="10"/>
  <c r="AD880" i="10"/>
  <c r="AD879" i="10"/>
  <c r="AD878" i="10"/>
  <c r="AD877" i="10"/>
  <c r="AD876" i="10"/>
  <c r="AD875" i="10"/>
  <c r="AD874" i="10"/>
  <c r="AD873" i="10"/>
  <c r="AD872" i="10"/>
  <c r="AD871" i="10"/>
  <c r="AD870" i="10"/>
  <c r="AD869" i="10"/>
  <c r="AD868" i="10"/>
  <c r="AD867" i="10"/>
  <c r="AD866" i="10"/>
  <c r="AD865" i="10"/>
  <c r="AD864" i="10"/>
  <c r="AD863" i="10"/>
  <c r="AD862" i="10"/>
  <c r="AD861" i="10"/>
  <c r="AD589" i="10"/>
  <c r="AD588" i="10"/>
  <c r="AD587" i="10"/>
  <c r="AD586" i="10"/>
  <c r="AD585" i="10"/>
  <c r="AD584" i="10"/>
  <c r="AD583" i="10"/>
  <c r="AD582" i="10"/>
  <c r="AD581" i="10"/>
  <c r="AD580" i="10"/>
  <c r="AD579" i="10"/>
  <c r="AD578" i="10"/>
  <c r="AD577" i="10"/>
  <c r="AD576" i="10"/>
  <c r="AD575" i="10"/>
  <c r="AD574" i="10"/>
  <c r="AD573" i="10"/>
  <c r="AD572" i="10"/>
  <c r="AD571" i="10"/>
  <c r="AD570" i="10"/>
  <c r="AD569" i="10"/>
  <c r="AD568" i="10"/>
  <c r="AD567" i="10"/>
  <c r="AD566" i="10"/>
  <c r="AD565" i="10"/>
  <c r="AD564" i="10"/>
  <c r="AD563" i="10"/>
  <c r="AD562" i="10"/>
  <c r="AD561" i="10"/>
  <c r="AD560" i="10"/>
  <c r="AD559" i="10"/>
  <c r="AD558" i="10"/>
  <c r="AD557" i="10"/>
  <c r="AD556" i="10"/>
  <c r="AD555" i="10"/>
  <c r="AD554" i="10"/>
  <c r="AD553" i="10"/>
  <c r="AD552" i="10"/>
  <c r="AD551" i="10"/>
  <c r="AD550" i="10"/>
  <c r="AD549" i="10"/>
  <c r="AD548" i="10"/>
  <c r="AD547" i="10"/>
  <c r="AD546" i="10"/>
  <c r="AD545" i="10"/>
  <c r="AD544" i="10"/>
  <c r="AD543" i="10"/>
  <c r="AD542" i="10"/>
  <c r="AD541" i="10"/>
  <c r="AD540" i="10"/>
  <c r="AD539" i="10"/>
  <c r="AD538" i="10"/>
  <c r="AD537" i="10"/>
  <c r="AD536" i="10"/>
  <c r="AD535" i="10"/>
  <c r="AD534" i="10"/>
  <c r="AD533" i="10"/>
  <c r="AD532" i="10"/>
  <c r="AD531" i="10"/>
  <c r="AD530" i="10"/>
  <c r="AD529" i="10"/>
  <c r="AD528" i="10"/>
  <c r="AD527" i="10"/>
  <c r="AD526" i="10"/>
  <c r="AD525" i="10"/>
  <c r="AD524" i="10"/>
  <c r="AD523" i="10"/>
  <c r="AD522" i="10"/>
  <c r="AD521" i="10"/>
  <c r="AD520" i="10"/>
  <c r="AD519" i="10"/>
  <c r="AD518" i="10"/>
  <c r="AD517" i="10"/>
  <c r="AD516" i="10"/>
  <c r="AD515" i="10"/>
  <c r="AD514" i="10"/>
  <c r="AD513" i="10"/>
  <c r="AD512" i="10"/>
  <c r="AD511" i="10"/>
  <c r="AD510" i="10"/>
  <c r="AD509" i="10"/>
  <c r="AD508" i="10"/>
  <c r="AD507" i="10"/>
  <c r="AD506" i="10"/>
  <c r="AD505" i="10"/>
  <c r="AD504" i="10"/>
  <c r="AD503" i="10"/>
  <c r="AD502" i="10"/>
  <c r="AD501" i="10"/>
  <c r="AD500" i="10"/>
  <c r="AD499" i="10"/>
  <c r="AD498" i="10"/>
  <c r="AD497" i="10"/>
  <c r="AD496" i="10"/>
  <c r="AD495" i="10"/>
  <c r="AD494" i="10"/>
  <c r="AD493" i="10"/>
  <c r="AD492" i="10"/>
  <c r="AD491" i="10"/>
  <c r="AD490" i="10"/>
  <c r="AD489" i="10"/>
  <c r="AD488" i="10"/>
  <c r="AD487" i="10"/>
  <c r="AD486" i="10"/>
  <c r="AD485" i="10"/>
  <c r="AD484" i="10"/>
  <c r="AD483" i="10"/>
  <c r="AD482" i="10"/>
  <c r="AD481" i="10"/>
  <c r="AD480" i="10"/>
  <c r="AD479" i="10"/>
  <c r="AD478" i="10"/>
  <c r="AD477" i="10"/>
  <c r="AD476" i="10"/>
  <c r="AD475" i="10"/>
  <c r="AD474" i="10"/>
  <c r="AD473" i="10"/>
  <c r="AD472" i="10"/>
  <c r="AD471" i="10"/>
  <c r="AD470" i="10"/>
  <c r="AD469" i="10"/>
  <c r="AD468" i="10"/>
  <c r="AD467" i="10"/>
  <c r="AD466" i="10"/>
  <c r="AD465" i="10"/>
  <c r="AD464" i="10"/>
  <c r="AD463" i="10"/>
  <c r="AD462" i="10"/>
  <c r="AD461" i="10"/>
  <c r="AD460" i="10"/>
  <c r="AD459" i="10"/>
  <c r="AD458" i="10"/>
  <c r="AD457" i="10"/>
  <c r="AD456" i="10"/>
  <c r="AD455" i="10"/>
  <c r="AD454" i="10"/>
  <c r="AD453" i="10"/>
  <c r="AD452" i="10"/>
  <c r="AD451" i="10"/>
  <c r="AD450" i="10"/>
  <c r="AD449" i="10"/>
  <c r="AD448" i="10"/>
  <c r="AD447" i="10"/>
  <c r="AD446" i="10"/>
  <c r="AD445" i="10"/>
  <c r="AD444" i="10"/>
  <c r="AD443" i="10"/>
  <c r="AD442" i="10"/>
  <c r="AD441" i="10"/>
  <c r="AD440" i="10"/>
  <c r="AD439" i="10"/>
  <c r="AD438" i="10"/>
  <c r="AD437" i="10"/>
  <c r="AD436" i="10"/>
  <c r="AD435" i="10"/>
  <c r="AD434" i="10"/>
  <c r="AD433" i="10"/>
  <c r="AD432" i="10"/>
  <c r="AD431" i="10"/>
  <c r="AD430" i="10"/>
  <c r="AD429" i="10"/>
  <c r="AD428" i="10"/>
  <c r="AD427" i="10"/>
  <c r="AD426" i="10"/>
  <c r="AD425" i="10"/>
  <c r="AD424" i="10"/>
  <c r="AD423" i="10"/>
  <c r="AD422" i="10"/>
  <c r="AD421" i="10"/>
  <c r="AD420" i="10"/>
  <c r="AD419" i="10"/>
  <c r="AD418" i="10"/>
  <c r="AD417" i="10"/>
  <c r="AD416" i="10"/>
  <c r="AD415" i="10"/>
  <c r="AD414" i="10"/>
  <c r="AD413" i="10"/>
  <c r="AD412" i="10"/>
  <c r="AD411" i="10"/>
  <c r="AD410" i="10"/>
  <c r="AD409" i="10"/>
  <c r="AD408" i="10"/>
  <c r="AD407" i="10"/>
  <c r="AD406" i="10"/>
  <c r="AD405" i="10"/>
  <c r="AD404" i="10"/>
  <c r="AD403" i="10"/>
  <c r="AD402" i="10"/>
  <c r="AD401" i="10"/>
  <c r="AD400" i="10"/>
  <c r="AD399" i="10"/>
  <c r="AD398" i="10"/>
  <c r="AD397" i="10"/>
  <c r="AD396" i="10"/>
  <c r="AD395" i="10"/>
  <c r="AD394" i="10"/>
  <c r="AD393" i="10"/>
  <c r="AD392" i="10"/>
  <c r="AD391" i="10"/>
  <c r="AD390" i="10"/>
  <c r="AD389" i="10"/>
  <c r="AD388" i="10"/>
  <c r="AD387" i="10"/>
  <c r="AD386" i="10"/>
  <c r="AD385" i="10"/>
  <c r="AD384" i="10"/>
  <c r="AD383" i="10"/>
  <c r="AD382" i="10"/>
  <c r="AD381" i="10"/>
  <c r="AD380" i="10"/>
  <c r="AD379" i="10"/>
  <c r="AD378" i="10"/>
  <c r="AD377" i="10"/>
  <c r="AD376" i="10"/>
  <c r="AD375" i="10"/>
  <c r="AD374" i="10"/>
  <c r="AD373" i="10"/>
  <c r="AD372" i="10"/>
  <c r="AD371" i="10"/>
  <c r="AD370" i="10"/>
  <c r="AD369" i="10"/>
  <c r="AD368" i="10"/>
  <c r="AD367" i="10"/>
  <c r="AD366" i="10"/>
  <c r="AD365" i="10"/>
  <c r="AD364" i="10"/>
  <c r="AD363" i="10"/>
  <c r="AD362" i="10"/>
  <c r="AD361" i="10"/>
  <c r="AD360" i="10"/>
  <c r="AD359" i="10"/>
  <c r="AD358" i="10"/>
  <c r="AD357" i="10"/>
  <c r="AD356" i="10"/>
  <c r="AD355" i="10"/>
  <c r="AD354" i="10"/>
  <c r="AD353" i="10"/>
  <c r="AD352" i="10"/>
  <c r="AD351" i="10"/>
  <c r="AD350" i="10"/>
  <c r="AD349" i="10"/>
  <c r="AD348" i="10"/>
  <c r="AD347" i="10"/>
  <c r="AD346" i="10"/>
  <c r="AD345" i="10"/>
  <c r="AD344" i="10"/>
  <c r="AD343" i="10"/>
  <c r="AD342" i="10"/>
  <c r="AD341" i="10"/>
  <c r="AD340" i="10"/>
  <c r="AD339" i="10"/>
  <c r="AD338" i="10"/>
  <c r="AD337" i="10"/>
  <c r="AD336" i="10"/>
  <c r="AD335" i="10"/>
  <c r="AD334" i="10"/>
  <c r="AD333" i="10"/>
  <c r="AD332" i="10"/>
  <c r="AD331" i="10"/>
  <c r="AD330" i="10"/>
  <c r="AD329" i="10"/>
  <c r="AD328" i="10"/>
  <c r="AD327" i="10"/>
  <c r="AD326" i="10"/>
  <c r="AD325" i="10"/>
  <c r="AD324" i="10"/>
  <c r="AD323" i="10"/>
  <c r="AD322" i="10"/>
  <c r="AD321" i="10"/>
  <c r="AD320" i="10"/>
  <c r="AD319" i="10"/>
  <c r="AD318" i="10"/>
  <c r="AD317" i="10"/>
  <c r="AD316" i="10"/>
  <c r="AD315" i="10"/>
  <c r="AD314" i="10"/>
  <c r="AD313" i="10"/>
  <c r="AD312" i="10"/>
  <c r="AD311" i="10"/>
  <c r="AD310" i="10"/>
  <c r="AD309" i="10"/>
  <c r="AD308" i="10"/>
  <c r="AD307" i="10"/>
  <c r="AD306" i="10"/>
  <c r="AD305" i="10"/>
  <c r="AD304" i="10"/>
  <c r="AD303" i="10"/>
  <c r="AD302" i="10"/>
  <c r="AD301" i="10"/>
  <c r="AD300" i="10"/>
  <c r="AD299" i="10"/>
  <c r="AD298" i="10"/>
  <c r="AD297" i="10"/>
  <c r="AD296" i="10"/>
  <c r="AD295" i="10"/>
  <c r="AD294" i="10"/>
  <c r="AD293" i="10"/>
  <c r="AD292" i="10"/>
  <c r="AD291" i="10"/>
  <c r="AD290" i="10"/>
  <c r="AD289" i="10"/>
  <c r="AD288" i="10"/>
  <c r="AD287" i="10"/>
  <c r="AD286" i="10"/>
  <c r="AD285" i="10"/>
  <c r="AD284" i="10"/>
  <c r="AD283" i="10"/>
  <c r="AD282" i="10"/>
  <c r="AD281" i="10"/>
  <c r="AD280" i="10"/>
  <c r="AD279" i="10"/>
  <c r="AD278" i="10"/>
  <c r="AD277" i="10"/>
  <c r="AD276" i="10"/>
  <c r="AD275" i="10"/>
  <c r="AD274" i="10"/>
  <c r="AD273" i="10"/>
  <c r="AD272" i="10"/>
  <c r="AD271" i="10"/>
  <c r="AD270" i="10"/>
  <c r="AD269" i="10"/>
  <c r="AD268" i="10"/>
  <c r="AD267" i="10"/>
  <c r="AD266" i="10"/>
  <c r="AD265" i="10"/>
  <c r="AD264" i="10"/>
  <c r="AD263" i="10"/>
  <c r="AD262" i="10"/>
  <c r="AD261" i="10"/>
  <c r="AD260" i="10"/>
  <c r="AD259" i="10"/>
  <c r="AD258" i="10"/>
  <c r="AD257" i="10"/>
  <c r="AD256" i="10"/>
  <c r="AD255" i="10"/>
  <c r="AD254" i="10"/>
  <c r="AD253" i="10"/>
  <c r="AD252" i="10"/>
  <c r="AD251" i="10"/>
  <c r="AD250" i="10"/>
  <c r="AD249" i="10"/>
  <c r="AD248" i="10"/>
  <c r="AD247" i="10"/>
  <c r="AD246" i="10"/>
  <c r="AD245" i="10"/>
  <c r="AD244" i="10"/>
  <c r="AD243" i="10"/>
  <c r="AD242" i="10"/>
  <c r="AD241" i="10"/>
  <c r="AD240" i="10"/>
  <c r="AD239" i="10"/>
  <c r="AD238" i="10"/>
  <c r="AD237" i="10"/>
  <c r="AD236" i="10"/>
  <c r="AD235" i="10"/>
  <c r="AD234" i="10"/>
  <c r="AD233" i="10"/>
  <c r="AD232" i="10"/>
  <c r="AD231" i="10"/>
  <c r="AD230" i="10"/>
  <c r="AD229" i="10"/>
  <c r="AD228" i="10"/>
  <c r="AD227" i="10"/>
  <c r="AD226" i="10"/>
  <c r="AD225" i="10"/>
  <c r="AD224" i="10"/>
  <c r="AD223" i="10"/>
  <c r="AD222" i="10"/>
  <c r="AD221" i="10"/>
  <c r="AD220" i="10"/>
  <c r="AD219" i="10"/>
  <c r="AD218" i="10"/>
  <c r="AD217" i="10"/>
  <c r="AD216" i="10"/>
  <c r="AD215" i="10"/>
  <c r="AD214" i="10"/>
  <c r="AD213" i="10"/>
  <c r="AD212" i="10"/>
  <c r="AD211" i="10"/>
  <c r="AD210" i="10"/>
  <c r="AD209" i="10"/>
  <c r="AD208" i="10"/>
  <c r="AD207" i="10"/>
  <c r="AD206" i="10"/>
  <c r="AD205" i="10"/>
  <c r="AD204" i="10"/>
  <c r="AD203" i="10"/>
  <c r="AD202" i="10"/>
  <c r="AD201" i="10"/>
  <c r="AD200" i="10"/>
  <c r="AD199" i="10"/>
  <c r="AD198" i="10"/>
  <c r="AD197" i="10"/>
  <c r="AD196" i="10"/>
  <c r="AD195" i="10"/>
  <c r="AD194" i="10"/>
  <c r="AD193" i="10"/>
  <c r="AD192" i="10"/>
  <c r="AD191" i="10"/>
  <c r="AD190" i="10"/>
  <c r="AD189" i="10"/>
  <c r="AD188" i="10"/>
  <c r="AD187" i="10"/>
  <c r="AD186" i="10"/>
  <c r="AD185" i="10"/>
  <c r="AD184" i="10"/>
  <c r="AD183" i="10"/>
  <c r="AD182" i="10"/>
  <c r="AD181" i="10"/>
  <c r="AD180" i="10"/>
  <c r="AD179" i="10"/>
  <c r="AD178" i="10"/>
  <c r="AD177" i="10"/>
  <c r="AD176" i="10"/>
  <c r="AD175" i="10"/>
  <c r="AD174" i="10"/>
  <c r="AD173" i="10"/>
  <c r="AD172" i="10"/>
  <c r="AD171" i="10"/>
  <c r="AD170" i="10"/>
  <c r="AD169" i="10"/>
  <c r="AD168" i="10"/>
  <c r="AD167" i="10"/>
  <c r="AD166" i="10"/>
  <c r="AD165" i="10"/>
  <c r="AD164" i="10"/>
  <c r="AD163" i="10"/>
  <c r="AD162" i="10"/>
  <c r="AD161" i="10"/>
  <c r="AD160" i="10"/>
  <c r="AD159" i="10"/>
  <c r="AD158" i="10"/>
  <c r="AD157" i="10"/>
  <c r="AD156" i="10"/>
  <c r="AD155" i="10"/>
  <c r="AD154" i="10"/>
  <c r="AD153" i="10"/>
  <c r="AD152" i="10"/>
  <c r="AD151" i="10"/>
  <c r="AD150" i="10"/>
  <c r="AD149" i="10"/>
  <c r="AD148" i="10"/>
  <c r="AD147" i="10"/>
  <c r="AD146" i="10"/>
  <c r="AD145" i="10"/>
  <c r="AD144" i="10"/>
  <c r="AD143" i="10"/>
  <c r="AD142" i="10"/>
  <c r="AD141" i="10"/>
  <c r="AD140" i="10"/>
  <c r="AD139" i="10"/>
  <c r="AD138" i="10"/>
  <c r="AD137" i="10"/>
  <c r="AD136" i="10"/>
  <c r="AD135" i="10"/>
  <c r="AD134" i="10"/>
  <c r="AD133" i="10"/>
  <c r="AD132" i="10"/>
  <c r="AD131" i="10"/>
  <c r="AD130" i="10"/>
  <c r="AD129" i="10"/>
  <c r="AD128" i="10"/>
  <c r="AD127" i="10"/>
  <c r="AD126" i="10"/>
  <c r="AD125" i="10"/>
  <c r="AD124" i="10"/>
  <c r="AD123" i="10"/>
  <c r="AD122" i="10"/>
  <c r="AD121" i="10"/>
  <c r="AD120" i="10"/>
  <c r="AD119" i="10"/>
  <c r="AD118" i="10"/>
  <c r="AD117" i="10"/>
  <c r="AD116" i="10"/>
  <c r="AD115" i="10"/>
  <c r="AD114" i="10"/>
  <c r="AD113" i="10"/>
  <c r="AD112" i="10"/>
  <c r="AD111" i="10"/>
  <c r="AD110" i="10"/>
  <c r="AD109" i="10"/>
  <c r="AD108" i="10"/>
  <c r="AD107" i="10"/>
  <c r="AD106" i="10"/>
  <c r="AD105" i="10"/>
  <c r="AD104" i="10"/>
  <c r="AD103" i="10"/>
  <c r="AD102" i="10"/>
  <c r="AD101" i="10"/>
  <c r="AD100" i="10"/>
  <c r="AD99" i="10"/>
  <c r="AD98" i="10"/>
  <c r="AD97" i="10"/>
  <c r="AD96" i="10"/>
  <c r="AD95" i="10"/>
  <c r="AD94" i="10"/>
  <c r="AD93" i="10"/>
  <c r="AD92" i="10"/>
  <c r="AD91" i="10"/>
  <c r="AD90" i="10"/>
  <c r="AD89" i="10"/>
  <c r="AD88" i="10"/>
  <c r="AD87" i="10"/>
  <c r="AD86" i="10"/>
  <c r="AD85" i="10"/>
  <c r="AD84" i="10"/>
  <c r="AD83" i="10"/>
  <c r="AD82" i="10"/>
  <c r="AD81" i="10"/>
  <c r="AD80" i="10"/>
  <c r="AD79" i="10"/>
  <c r="AD78" i="10"/>
  <c r="AD77" i="10"/>
  <c r="AD76" i="10"/>
  <c r="AD75" i="10"/>
  <c r="AD74" i="10"/>
  <c r="AD73" i="10"/>
  <c r="AD72" i="10"/>
  <c r="AD71" i="10"/>
  <c r="AD70" i="10"/>
  <c r="AD69" i="10"/>
  <c r="AD68" i="10"/>
  <c r="AD67" i="10"/>
  <c r="AD66" i="10"/>
  <c r="AD65" i="10"/>
  <c r="AD64" i="10"/>
  <c r="AD63" i="10"/>
  <c r="AD62" i="10"/>
  <c r="AD61" i="10"/>
  <c r="AD60" i="10"/>
  <c r="AD59" i="10"/>
  <c r="AD58" i="10"/>
  <c r="AD57" i="10"/>
  <c r="AD56" i="10"/>
  <c r="AD55" i="10"/>
  <c r="AD54" i="10"/>
  <c r="AD53" i="10"/>
  <c r="AD52" i="10"/>
  <c r="AD51" i="10"/>
  <c r="AD50" i="10"/>
  <c r="AD49" i="10"/>
  <c r="AD48" i="10"/>
  <c r="AD47" i="10"/>
  <c r="AD46" i="10"/>
  <c r="AD45" i="10"/>
  <c r="AD44" i="10"/>
  <c r="AD43" i="10"/>
  <c r="AD42" i="10"/>
  <c r="AD41" i="10"/>
  <c r="AD40" i="10"/>
  <c r="AD39" i="10"/>
  <c r="AD38" i="10"/>
  <c r="AD37" i="10"/>
  <c r="AD36" i="10"/>
  <c r="AD35" i="10"/>
  <c r="AD34" i="10"/>
  <c r="AD33" i="10"/>
  <c r="AD32" i="10"/>
  <c r="AD31" i="10"/>
  <c r="AD30" i="10"/>
  <c r="AD29" i="10"/>
  <c r="AD28" i="10"/>
  <c r="AD27" i="10"/>
  <c r="AD26" i="10"/>
  <c r="AD25" i="10"/>
  <c r="AD24" i="10"/>
  <c r="AD23" i="10"/>
  <c r="AD22" i="10"/>
  <c r="AD21" i="10"/>
  <c r="AD20" i="10"/>
  <c r="AD19" i="10"/>
  <c r="AD18" i="10"/>
  <c r="AD17" i="10"/>
  <c r="AD16" i="10"/>
  <c r="AD15" i="10"/>
  <c r="AB1399" i="10"/>
  <c r="AB1398" i="10"/>
  <c r="AB1397" i="10"/>
  <c r="AB1396" i="10"/>
  <c r="AB1395" i="10"/>
  <c r="AB1394" i="10"/>
  <c r="AB1393" i="10"/>
  <c r="AB1392" i="10"/>
  <c r="AB1391" i="10"/>
  <c r="AB1390" i="10"/>
  <c r="AB1389" i="10"/>
  <c r="AB1388" i="10"/>
  <c r="AB1387" i="10"/>
  <c r="AB1386" i="10"/>
  <c r="AB1385" i="10"/>
  <c r="AB1384" i="10"/>
  <c r="AB1383" i="10"/>
  <c r="AB1382" i="10"/>
  <c r="AB1381" i="10"/>
  <c r="AB1380" i="10"/>
  <c r="AB1379" i="10"/>
  <c r="AB1378" i="10"/>
  <c r="AB1377" i="10"/>
  <c r="AB1376" i="10"/>
  <c r="AB1375" i="10"/>
  <c r="AB1374" i="10"/>
  <c r="AB1373" i="10"/>
  <c r="AB1372" i="10"/>
  <c r="AB1371" i="10"/>
  <c r="AB1370" i="10"/>
  <c r="AB1369" i="10"/>
  <c r="AB1368" i="10"/>
  <c r="AB1367" i="10"/>
  <c r="AB1366" i="10"/>
  <c r="AB1365" i="10"/>
  <c r="AB1364" i="10"/>
  <c r="AB1363" i="10"/>
  <c r="AB1362" i="10"/>
  <c r="AB1361" i="10"/>
  <c r="AB1360" i="10"/>
  <c r="AB1359" i="10"/>
  <c r="AB1358" i="10"/>
  <c r="AB1357" i="10"/>
  <c r="AB1356" i="10"/>
  <c r="AB1355" i="10"/>
  <c r="AB1354" i="10"/>
  <c r="AB1353" i="10"/>
  <c r="AB1352" i="10"/>
  <c r="AB1351" i="10"/>
  <c r="AB1350" i="10"/>
  <c r="AB1349" i="10"/>
  <c r="AB1348" i="10"/>
  <c r="AB1347" i="10"/>
  <c r="AB1346" i="10"/>
  <c r="AB1345" i="10"/>
  <c r="AB1344" i="10"/>
  <c r="AB1343" i="10"/>
  <c r="AB1342" i="10"/>
  <c r="AB1341" i="10"/>
  <c r="AB1340" i="10"/>
  <c r="AB1339" i="10"/>
  <c r="AB1338" i="10"/>
  <c r="AB1337" i="10"/>
  <c r="AB1336" i="10"/>
  <c r="AB1335" i="10"/>
  <c r="AB1334" i="10"/>
  <c r="AB1333" i="10"/>
  <c r="AB1332" i="10"/>
  <c r="AB1331" i="10"/>
  <c r="AB1330" i="10"/>
  <c r="AB1329" i="10"/>
  <c r="AB1328" i="10"/>
  <c r="AB1327" i="10"/>
  <c r="AB1326" i="10"/>
  <c r="AB1325" i="10"/>
  <c r="AB1324" i="10"/>
  <c r="AB1323" i="10"/>
  <c r="AB1322" i="10"/>
  <c r="AB1321" i="10"/>
  <c r="AB1320" i="10"/>
  <c r="AB1319" i="10"/>
  <c r="AB1318" i="10"/>
  <c r="AB1317" i="10"/>
  <c r="AB1316" i="10"/>
  <c r="AB1315" i="10"/>
  <c r="AB1314" i="10"/>
  <c r="AB1313" i="10"/>
  <c r="AB1312" i="10"/>
  <c r="AB1311" i="10"/>
  <c r="AB1310" i="10"/>
  <c r="AB1309" i="10"/>
  <c r="AB1308" i="10"/>
  <c r="AB1307" i="10"/>
  <c r="AB1306" i="10"/>
  <c r="AB1305" i="10"/>
  <c r="AB1304" i="10"/>
  <c r="AB1303" i="10"/>
  <c r="AB1302" i="10"/>
  <c r="AB1301" i="10"/>
  <c r="AB1295" i="10"/>
  <c r="AB1294" i="10"/>
  <c r="AB1293" i="10"/>
  <c r="AB1292" i="10"/>
  <c r="AB1291" i="10"/>
  <c r="AB1290" i="10"/>
  <c r="AB1289" i="10"/>
  <c r="AB1288" i="10"/>
  <c r="AB1287" i="10"/>
  <c r="AB1286" i="10"/>
  <c r="AB1285" i="10"/>
  <c r="AB1284" i="10"/>
  <c r="AB1283" i="10"/>
  <c r="AB1282" i="10"/>
  <c r="AB1281" i="10"/>
  <c r="AB1280" i="10"/>
  <c r="AB1279" i="10"/>
  <c r="AB1278" i="10"/>
  <c r="AB1277" i="10"/>
  <c r="AB1276" i="10"/>
  <c r="AB1275" i="10"/>
  <c r="AB1274" i="10"/>
  <c r="AB1273" i="10"/>
  <c r="AB1272" i="10"/>
  <c r="AB1271" i="10"/>
  <c r="AB1270" i="10"/>
  <c r="AB1269" i="10"/>
  <c r="AB1268" i="10"/>
  <c r="AB1267" i="10"/>
  <c r="AB1266" i="10"/>
  <c r="AB1265" i="10"/>
  <c r="AB1264" i="10"/>
  <c r="AB1263" i="10"/>
  <c r="AB1262" i="10"/>
  <c r="AB1261" i="10"/>
  <c r="AB1260" i="10"/>
  <c r="AB1259" i="10"/>
  <c r="AB1258" i="10"/>
  <c r="AB1257" i="10"/>
  <c r="AB1256" i="10"/>
  <c r="AB1255" i="10"/>
  <c r="AB1254" i="10"/>
  <c r="AB1253" i="10"/>
  <c r="AB1252" i="10"/>
  <c r="AB1251" i="10"/>
  <c r="AB1250" i="10"/>
  <c r="AB1249" i="10"/>
  <c r="AB1248" i="10"/>
  <c r="Z1399" i="10"/>
  <c r="Z1398" i="10"/>
  <c r="Z1397" i="10"/>
  <c r="Z1396" i="10"/>
  <c r="Z1395" i="10"/>
  <c r="Z1394" i="10"/>
  <c r="Z1393" i="10"/>
  <c r="Z1392" i="10"/>
  <c r="Z1391" i="10"/>
  <c r="Z1390" i="10"/>
  <c r="Z1389" i="10"/>
  <c r="Z1388" i="10"/>
  <c r="Z1387" i="10"/>
  <c r="Z1386" i="10"/>
  <c r="Z1385" i="10"/>
  <c r="Z1384" i="10"/>
  <c r="Z1383" i="10"/>
  <c r="Z1382" i="10"/>
  <c r="Z1381" i="10"/>
  <c r="Z1380" i="10"/>
  <c r="Z1379" i="10"/>
  <c r="Z1378" i="10"/>
  <c r="Z1377" i="10"/>
  <c r="Z1376" i="10"/>
  <c r="Z1375" i="10"/>
  <c r="Z1374" i="10"/>
  <c r="Z1373" i="10"/>
  <c r="Z1372" i="10"/>
  <c r="Z1371" i="10"/>
  <c r="Z1370" i="10"/>
  <c r="Z1369" i="10"/>
  <c r="Z1368" i="10"/>
  <c r="Z1367" i="10"/>
  <c r="Z1366" i="10"/>
  <c r="Z1365" i="10"/>
  <c r="Z1364" i="10"/>
  <c r="Z1363" i="10"/>
  <c r="Z1362" i="10"/>
  <c r="Z1361" i="10"/>
  <c r="Z1360" i="10"/>
  <c r="Z1359" i="10"/>
  <c r="Z1358" i="10"/>
  <c r="Z1357" i="10"/>
  <c r="Z1356" i="10"/>
  <c r="Z1355" i="10"/>
  <c r="Z1354" i="10"/>
  <c r="Z1353" i="10"/>
  <c r="Z1352" i="10"/>
  <c r="Z1351" i="10"/>
  <c r="Z1350" i="10"/>
  <c r="Z1349" i="10"/>
  <c r="Z1348" i="10"/>
  <c r="Z1347" i="10"/>
  <c r="Z1346" i="10"/>
  <c r="Z1345" i="10"/>
  <c r="Z1344" i="10"/>
  <c r="Z1343" i="10"/>
  <c r="Z1342" i="10"/>
  <c r="Z1341" i="10"/>
  <c r="Z1340" i="10"/>
  <c r="Z1339" i="10"/>
  <c r="Z1338" i="10"/>
  <c r="Z1337" i="10"/>
  <c r="Z1336" i="10"/>
  <c r="Z1335" i="10"/>
  <c r="Z1334" i="10"/>
  <c r="Z1333" i="10"/>
  <c r="Z1332" i="10"/>
  <c r="Z1331" i="10"/>
  <c r="Z1330" i="10"/>
  <c r="Z1329" i="10"/>
  <c r="Z1328" i="10"/>
  <c r="Z1327" i="10"/>
  <c r="Z1326" i="10"/>
  <c r="Z1325" i="10"/>
  <c r="Z1324" i="10"/>
  <c r="Z1323" i="10"/>
  <c r="Z1322" i="10"/>
  <c r="Z1321" i="10"/>
  <c r="Z1320" i="10"/>
  <c r="Z1319" i="10"/>
  <c r="Z1318" i="10"/>
  <c r="Z1317" i="10"/>
  <c r="Z1316" i="10"/>
  <c r="Z1315" i="10"/>
  <c r="Z1314" i="10"/>
  <c r="Z1313" i="10"/>
  <c r="Z1312" i="10"/>
  <c r="Z1311" i="10"/>
  <c r="Z1310" i="10"/>
  <c r="Z1309" i="10"/>
  <c r="Z1308" i="10"/>
  <c r="Z1307" i="10"/>
  <c r="Z1306" i="10"/>
  <c r="Z1305" i="10"/>
  <c r="Z1304" i="10"/>
  <c r="Z1303" i="10"/>
  <c r="Z1302" i="10"/>
  <c r="Z1301" i="10"/>
  <c r="Z1295" i="10"/>
  <c r="Z1294" i="10"/>
  <c r="Z1293" i="10"/>
  <c r="Z1292" i="10"/>
  <c r="Z1291" i="10"/>
  <c r="Z1290" i="10"/>
  <c r="Z1289" i="10"/>
  <c r="Z1288" i="10"/>
  <c r="Z1287" i="10"/>
  <c r="Z1286" i="10"/>
  <c r="Z1285" i="10"/>
  <c r="Z1284" i="10"/>
  <c r="Z1283" i="10"/>
  <c r="Z1282" i="10"/>
  <c r="Z1281" i="10"/>
  <c r="Z1280" i="10"/>
  <c r="Z1279" i="10"/>
  <c r="Z1278" i="10"/>
  <c r="Z1277" i="10"/>
  <c r="Z1276" i="10"/>
  <c r="Z1275" i="10"/>
  <c r="Z1274" i="10"/>
  <c r="Z1273" i="10"/>
  <c r="Z1272" i="10"/>
  <c r="Z1271" i="10"/>
  <c r="Z1270" i="10"/>
  <c r="Z1269" i="10"/>
  <c r="Z1268" i="10"/>
  <c r="Z1267" i="10"/>
  <c r="Z1266" i="10"/>
  <c r="Z1265" i="10"/>
  <c r="Z1264" i="10"/>
  <c r="Z1263" i="10"/>
  <c r="Z1262" i="10"/>
  <c r="Z1261" i="10"/>
  <c r="Z1260" i="10"/>
  <c r="Z1259" i="10"/>
  <c r="Z1258" i="10"/>
  <c r="Z1257" i="10"/>
  <c r="Z1256" i="10"/>
  <c r="Z1255" i="10"/>
  <c r="Z1254" i="10"/>
  <c r="Z1253" i="10"/>
  <c r="Z1252" i="10"/>
  <c r="Z1251" i="10"/>
  <c r="Z1250" i="10"/>
  <c r="Z1249" i="10"/>
  <c r="Z1248" i="10"/>
  <c r="Z1247" i="10"/>
  <c r="Z1246" i="10"/>
  <c r="Z1245" i="10"/>
  <c r="Z1244" i="10"/>
  <c r="Z1243" i="10"/>
  <c r="Z1242" i="10"/>
  <c r="Z1241" i="10"/>
  <c r="Z1240" i="10"/>
  <c r="Z1239" i="10"/>
  <c r="Z1238" i="10"/>
  <c r="Z1237" i="10"/>
  <c r="Z1236" i="10"/>
  <c r="Z1235" i="10"/>
  <c r="Z1234" i="10"/>
  <c r="Z1233" i="10"/>
  <c r="Z1232" i="10"/>
  <c r="Z1231" i="10"/>
  <c r="Z1230" i="10"/>
  <c r="Z1229" i="10"/>
  <c r="Z1228" i="10"/>
  <c r="Z1227" i="10"/>
  <c r="Z1226" i="10"/>
  <c r="Z1225" i="10"/>
  <c r="Z1224" i="10"/>
  <c r="Z1223" i="10"/>
  <c r="Z1222" i="10"/>
  <c r="Z1221" i="10"/>
  <c r="Z1220" i="10"/>
  <c r="Z1219" i="10"/>
  <c r="Z1218" i="10"/>
  <c r="Z1217" i="10"/>
  <c r="Z1216" i="10"/>
  <c r="Z1215" i="10"/>
  <c r="Z1214" i="10"/>
  <c r="Z1213" i="10"/>
  <c r="Z1212" i="10"/>
  <c r="Z1211" i="10"/>
  <c r="Z1210" i="10"/>
  <c r="Z1209" i="10"/>
  <c r="Z1208" i="10"/>
  <c r="Z1207" i="10"/>
  <c r="Z1206" i="10"/>
  <c r="Z1205" i="10"/>
  <c r="Z1204" i="10"/>
  <c r="Z1203" i="10"/>
  <c r="Z1202" i="10"/>
  <c r="Z1201" i="10"/>
  <c r="Z1200" i="10"/>
  <c r="Z1199" i="10"/>
  <c r="Z1198" i="10"/>
  <c r="Z1197" i="10"/>
  <c r="Z1196" i="10"/>
  <c r="Z1195" i="10"/>
  <c r="Z1194" i="10"/>
  <c r="Z1193" i="10"/>
  <c r="Z1192" i="10"/>
  <c r="Z1191" i="10"/>
  <c r="Z1190" i="10"/>
  <c r="Z1189" i="10"/>
  <c r="Z1188" i="10"/>
  <c r="Z1187" i="10"/>
  <c r="Z1186" i="10"/>
  <c r="Z1185" i="10"/>
  <c r="Z1184" i="10"/>
  <c r="Z1183" i="10"/>
  <c r="Z1182" i="10"/>
  <c r="Z1181" i="10"/>
  <c r="Z1180" i="10"/>
  <c r="Z1179" i="10"/>
  <c r="Z1178" i="10"/>
  <c r="Z1177" i="10"/>
  <c r="Z1176" i="10"/>
  <c r="Z1175" i="10"/>
  <c r="Z1174" i="10"/>
  <c r="Z1173" i="10"/>
  <c r="Z1172" i="10"/>
  <c r="Z1171" i="10"/>
  <c r="Z1170" i="10"/>
  <c r="Z1169" i="10"/>
  <c r="Z1168" i="10"/>
  <c r="Z1167" i="10"/>
  <c r="Z1166" i="10"/>
  <c r="Z1165" i="10"/>
  <c r="Z1164" i="10"/>
  <c r="Z1163" i="10"/>
  <c r="Z1162" i="10"/>
  <c r="Z1161" i="10"/>
  <c r="Z1160" i="10"/>
  <c r="Z1159" i="10"/>
  <c r="Z1158" i="10"/>
  <c r="Z1157" i="10"/>
  <c r="Z1156" i="10"/>
  <c r="Z1155" i="10"/>
  <c r="Z1154" i="10"/>
  <c r="Z1153" i="10"/>
  <c r="Z1152" i="10"/>
  <c r="Z1151" i="10"/>
  <c r="Z1150" i="10"/>
  <c r="Z1149" i="10"/>
  <c r="Z1148" i="10"/>
  <c r="Z1147" i="10"/>
  <c r="Z1146" i="10"/>
  <c r="Z1145" i="10"/>
  <c r="Z1144" i="10"/>
  <c r="Z1143" i="10"/>
  <c r="Z1142" i="10"/>
  <c r="Z1141" i="10"/>
  <c r="Z1140" i="10"/>
  <c r="Z1139" i="10"/>
  <c r="Z1138" i="10"/>
  <c r="Z1137" i="10"/>
  <c r="Z1136" i="10"/>
  <c r="Z1135" i="10"/>
  <c r="Z1134" i="10"/>
  <c r="Z1133" i="10"/>
  <c r="Z1132" i="10"/>
  <c r="Z1131" i="10"/>
  <c r="Z1130" i="10"/>
  <c r="Z1129" i="10"/>
  <c r="Z1128" i="10"/>
  <c r="Z1127" i="10"/>
  <c r="Z1126" i="10"/>
  <c r="Z1125" i="10"/>
  <c r="Z1124" i="10"/>
  <c r="Z1123" i="10"/>
  <c r="Z1122" i="10"/>
  <c r="Z1121" i="10"/>
  <c r="Z1120" i="10"/>
  <c r="Z1119" i="10"/>
  <c r="Z1118" i="10"/>
  <c r="Z1117" i="10"/>
  <c r="Z1116" i="10"/>
  <c r="Z1115" i="10"/>
  <c r="Z1114" i="10"/>
  <c r="Z1113" i="10"/>
  <c r="Z1112" i="10"/>
  <c r="Z1111" i="10"/>
  <c r="Z1110" i="10"/>
  <c r="Z1109" i="10"/>
  <c r="Z1108" i="10"/>
  <c r="Z1107" i="10"/>
  <c r="Z1106" i="10"/>
  <c r="Z1105" i="10"/>
  <c r="Z1104" i="10"/>
  <c r="Z1103" i="10"/>
  <c r="Z1102" i="10"/>
  <c r="Z1101" i="10"/>
  <c r="Z1100" i="10"/>
  <c r="Z1099" i="10"/>
  <c r="Z1098" i="10"/>
  <c r="Z1097" i="10"/>
  <c r="Z1096" i="10"/>
  <c r="Z1095" i="10"/>
  <c r="Z1094" i="10"/>
  <c r="Z1093" i="10"/>
  <c r="Z1092" i="10"/>
  <c r="Z1091" i="10"/>
  <c r="Z1090" i="10"/>
  <c r="Z1089" i="10"/>
  <c r="Z1088" i="10"/>
  <c r="Z1087" i="10"/>
  <c r="Z1086" i="10"/>
  <c r="Z1085" i="10"/>
  <c r="Z1084" i="10"/>
  <c r="Z1083" i="10"/>
  <c r="Z1082" i="10"/>
  <c r="Z1081" i="10"/>
  <c r="Z1080" i="10"/>
  <c r="Z1079" i="10"/>
  <c r="Z1078" i="10"/>
  <c r="Z1077" i="10"/>
  <c r="Z1076" i="10"/>
  <c r="Z1075" i="10"/>
  <c r="Z1074" i="10"/>
  <c r="Z1073" i="10"/>
  <c r="Z1072" i="10"/>
  <c r="Z1071" i="10"/>
  <c r="Z1070" i="10"/>
  <c r="Z1069" i="10"/>
  <c r="Z1068" i="10"/>
  <c r="Z1067" i="10"/>
  <c r="Z1066" i="10"/>
  <c r="Z1065" i="10"/>
  <c r="Z1064" i="10"/>
  <c r="Z1063" i="10"/>
  <c r="Z1062" i="10"/>
  <c r="Z1061" i="10"/>
  <c r="Z1060" i="10"/>
  <c r="Z1059" i="10"/>
  <c r="Z1058" i="10"/>
  <c r="Z1057" i="10"/>
  <c r="Z1056" i="10"/>
  <c r="Z1055" i="10"/>
  <c r="Z1054" i="10"/>
  <c r="Z1053" i="10"/>
  <c r="Z1051" i="10"/>
  <c r="Z1050" i="10"/>
  <c r="Z1049" i="10"/>
  <c r="Z1048" i="10"/>
  <c r="Z1047" i="10"/>
  <c r="Z1046" i="10"/>
  <c r="Z1045" i="10"/>
  <c r="Z1044" i="10"/>
  <c r="Z1043" i="10"/>
  <c r="Z1042" i="10"/>
  <c r="Z1041" i="10"/>
  <c r="Z1040" i="10"/>
  <c r="Z1039" i="10"/>
  <c r="Z1038" i="10"/>
  <c r="Z1037" i="10"/>
  <c r="Z1036" i="10"/>
  <c r="Z1035" i="10"/>
  <c r="Z1034" i="10"/>
  <c r="Z1033" i="10"/>
  <c r="Z1032" i="10"/>
  <c r="Z1031" i="10"/>
  <c r="Z1030" i="10"/>
  <c r="Z1029" i="10"/>
  <c r="Z1028" i="10"/>
  <c r="Z1027" i="10"/>
  <c r="Z1026" i="10"/>
  <c r="Z1025" i="10"/>
  <c r="Z1024" i="10"/>
  <c r="Z1023" i="10"/>
  <c r="Z1022" i="10"/>
  <c r="Z1021" i="10"/>
  <c r="Z1020" i="10"/>
  <c r="Z1019" i="10"/>
  <c r="Z1018" i="10"/>
  <c r="Z1017" i="10"/>
  <c r="Z1016" i="10"/>
  <c r="Z1015" i="10"/>
  <c r="Z1014" i="10"/>
  <c r="Z1013" i="10"/>
  <c r="Z1012" i="10"/>
  <c r="Z1011" i="10"/>
  <c r="Z1010" i="10"/>
  <c r="Z1009" i="10"/>
  <c r="Z1008" i="10"/>
  <c r="Z1007" i="10"/>
  <c r="Z1006" i="10"/>
  <c r="Z1005" i="10"/>
  <c r="Z1004" i="10"/>
  <c r="Z1003" i="10"/>
  <c r="Z1002" i="10"/>
  <c r="Z1001" i="10"/>
  <c r="Z1000" i="10"/>
  <c r="Z999" i="10"/>
  <c r="Z998" i="10"/>
  <c r="Z997" i="10"/>
  <c r="Z996" i="10"/>
  <c r="Z995" i="10"/>
  <c r="Z994" i="10"/>
  <c r="Z993" i="10"/>
  <c r="Z992" i="10"/>
  <c r="Z991" i="10"/>
  <c r="Z990" i="10"/>
  <c r="Z989" i="10"/>
  <c r="Z988" i="10"/>
  <c r="Z987" i="10"/>
  <c r="Z986" i="10"/>
  <c r="Z985" i="10"/>
  <c r="Z984" i="10"/>
  <c r="Z983" i="10"/>
  <c r="Z982" i="10"/>
  <c r="Z981" i="10"/>
  <c r="Z980" i="10"/>
  <c r="Z979" i="10"/>
  <c r="Z978" i="10"/>
  <c r="Z977" i="10"/>
  <c r="Z976" i="10"/>
  <c r="Z975" i="10"/>
  <c r="Z974" i="10"/>
  <c r="Z973" i="10"/>
  <c r="Z972" i="10"/>
  <c r="Z971" i="10"/>
  <c r="Z970" i="10"/>
  <c r="Z969" i="10"/>
  <c r="Z968" i="10"/>
  <c r="Z967" i="10"/>
  <c r="Z966" i="10"/>
  <c r="Z965" i="10"/>
  <c r="Z964" i="10"/>
  <c r="Z963" i="10"/>
  <c r="Z962" i="10"/>
  <c r="Z961" i="10"/>
  <c r="Z960" i="10"/>
  <c r="Z959" i="10"/>
  <c r="Z958" i="10"/>
  <c r="Z957" i="10"/>
  <c r="Z956" i="10"/>
  <c r="Z955" i="10"/>
  <c r="Z954" i="10"/>
  <c r="Z953" i="10"/>
  <c r="Z952" i="10"/>
  <c r="Z951" i="10"/>
  <c r="Z950" i="10"/>
  <c r="Z949" i="10"/>
  <c r="Z948" i="10"/>
  <c r="Z947" i="10"/>
  <c r="Z946" i="10"/>
  <c r="Z945" i="10"/>
  <c r="Z944" i="10"/>
  <c r="Z943" i="10"/>
  <c r="Z942" i="10"/>
  <c r="Z941" i="10"/>
  <c r="Z940" i="10"/>
  <c r="Z939" i="10"/>
  <c r="Z938" i="10"/>
  <c r="Z937" i="10"/>
  <c r="Z936" i="10"/>
  <c r="Z935" i="10"/>
  <c r="Z934" i="10"/>
  <c r="Z933" i="10"/>
  <c r="Z932" i="10"/>
  <c r="Z931" i="10"/>
  <c r="Z930" i="10"/>
  <c r="Z929" i="10"/>
  <c r="Z928" i="10"/>
  <c r="Z927" i="10"/>
  <c r="Z926" i="10"/>
  <c r="Z925" i="10"/>
  <c r="Z924" i="10"/>
  <c r="Z923" i="10"/>
  <c r="Z922" i="10"/>
  <c r="Z921" i="10"/>
  <c r="Z920" i="10"/>
  <c r="Z919" i="10"/>
  <c r="Z918" i="10"/>
  <c r="Z917" i="10"/>
  <c r="Z916" i="10"/>
  <c r="Z915" i="10"/>
  <c r="Z914" i="10"/>
  <c r="Z913" i="10"/>
  <c r="Z912" i="10"/>
  <c r="Z911" i="10"/>
  <c r="Z910" i="10"/>
  <c r="Z909" i="10"/>
  <c r="Z908" i="10"/>
  <c r="Z907" i="10"/>
  <c r="Z906" i="10"/>
  <c r="Z905" i="10"/>
  <c r="Z904" i="10"/>
  <c r="Z903" i="10"/>
  <c r="Z902" i="10"/>
  <c r="Z901" i="10"/>
  <c r="Z900" i="10"/>
  <c r="Z899" i="10"/>
  <c r="Z898" i="10"/>
  <c r="Z897" i="10"/>
  <c r="Z896" i="10"/>
  <c r="Z895" i="10"/>
  <c r="Z894" i="10"/>
  <c r="Z893" i="10"/>
  <c r="Z892" i="10"/>
  <c r="Z891" i="10"/>
  <c r="X1399" i="10"/>
  <c r="X1398" i="10"/>
  <c r="X1397" i="10"/>
  <c r="X1396" i="10"/>
  <c r="X1395" i="10"/>
  <c r="X1394" i="10"/>
  <c r="X1393" i="10"/>
  <c r="X1392" i="10"/>
  <c r="X1391" i="10"/>
  <c r="X1390" i="10"/>
  <c r="X1389" i="10"/>
  <c r="X1388" i="10"/>
  <c r="X1387" i="10"/>
  <c r="X1386" i="10"/>
  <c r="X1385" i="10"/>
  <c r="X1384" i="10"/>
  <c r="X1383" i="10"/>
  <c r="X1382" i="10"/>
  <c r="X1381" i="10"/>
  <c r="X1380" i="10"/>
  <c r="X1379" i="10"/>
  <c r="X1378" i="10"/>
  <c r="X1377" i="10"/>
  <c r="X1376" i="10"/>
  <c r="X1375" i="10"/>
  <c r="X1374" i="10"/>
  <c r="X1373" i="10"/>
  <c r="X1372" i="10"/>
  <c r="X1371" i="10"/>
  <c r="X1370" i="10"/>
  <c r="X1369" i="10"/>
  <c r="X1368" i="10"/>
  <c r="X1367" i="10"/>
  <c r="X1366" i="10"/>
  <c r="X1365" i="10"/>
  <c r="X1364" i="10"/>
  <c r="X1363" i="10"/>
  <c r="X1362" i="10"/>
  <c r="X1361" i="10"/>
  <c r="X1360" i="10"/>
  <c r="X1359" i="10"/>
  <c r="X1358" i="10"/>
  <c r="X1357" i="10"/>
  <c r="X1356" i="10"/>
  <c r="X1355" i="10"/>
  <c r="X1354" i="10"/>
  <c r="X1353" i="10"/>
  <c r="X1352" i="10"/>
  <c r="X1351" i="10"/>
  <c r="X1350" i="10"/>
  <c r="X1349" i="10"/>
  <c r="X1348" i="10"/>
  <c r="X1347" i="10"/>
  <c r="X1346" i="10"/>
  <c r="X1345" i="10"/>
  <c r="X1344" i="10"/>
  <c r="X1343" i="10"/>
  <c r="X1342" i="10"/>
  <c r="X1341" i="10"/>
  <c r="X1340" i="10"/>
  <c r="X1339" i="10"/>
  <c r="X1338" i="10"/>
  <c r="X1337" i="10"/>
  <c r="X1336" i="10"/>
  <c r="X1335" i="10"/>
  <c r="X1334" i="10"/>
  <c r="X1333" i="10"/>
  <c r="X1332" i="10"/>
  <c r="X1331" i="10"/>
  <c r="X1330" i="10"/>
  <c r="X1329" i="10"/>
  <c r="X1328" i="10"/>
  <c r="X1327" i="10"/>
  <c r="X1326" i="10"/>
  <c r="X1325" i="10"/>
  <c r="X1324" i="10"/>
  <c r="X1323" i="10"/>
  <c r="X1322" i="10"/>
  <c r="X1321" i="10"/>
  <c r="X1320" i="10"/>
  <c r="X1319" i="10"/>
  <c r="X1318" i="10"/>
  <c r="X1317" i="10"/>
  <c r="X1316" i="10"/>
  <c r="X1315" i="10"/>
  <c r="X1314" i="10"/>
  <c r="X1313" i="10"/>
  <c r="X1312" i="10"/>
  <c r="X1311" i="10"/>
  <c r="X1310" i="10"/>
  <c r="X1309" i="10"/>
  <c r="X1308" i="10"/>
  <c r="X1307" i="10"/>
  <c r="X1306" i="10"/>
  <c r="X1305" i="10"/>
  <c r="X1304" i="10"/>
  <c r="X1303" i="10"/>
  <c r="X1302" i="10"/>
  <c r="X1301" i="10"/>
  <c r="X1295" i="10"/>
  <c r="X1294" i="10"/>
  <c r="X1293" i="10"/>
  <c r="X1292" i="10"/>
  <c r="X1291" i="10"/>
  <c r="X1290" i="10"/>
  <c r="X1289" i="10"/>
  <c r="X1288" i="10"/>
  <c r="X1287" i="10"/>
  <c r="X1286" i="10"/>
  <c r="X1285" i="10"/>
  <c r="X1284" i="10"/>
  <c r="X1283" i="10"/>
  <c r="X1282" i="10"/>
  <c r="X1281" i="10"/>
  <c r="X1280" i="10"/>
  <c r="X1279" i="10"/>
  <c r="X1278" i="10"/>
  <c r="X1277" i="10"/>
  <c r="X1276" i="10"/>
  <c r="X1275" i="10"/>
  <c r="X1274" i="10"/>
  <c r="X1273" i="10"/>
  <c r="X1272" i="10"/>
  <c r="X1271" i="10"/>
  <c r="X1270" i="10"/>
  <c r="X1269" i="10"/>
  <c r="X1268" i="10"/>
  <c r="X1267" i="10"/>
  <c r="X1266" i="10"/>
  <c r="X1265" i="10"/>
  <c r="X1264" i="10"/>
  <c r="X1263" i="10"/>
  <c r="X1262" i="10"/>
  <c r="X1261" i="10"/>
  <c r="X1260" i="10"/>
  <c r="X1259" i="10"/>
  <c r="X1258" i="10"/>
  <c r="X1257" i="10"/>
  <c r="X1256" i="10"/>
  <c r="X1255" i="10"/>
  <c r="X1254" i="10"/>
  <c r="X1253" i="10"/>
  <c r="X1252" i="10"/>
  <c r="X1251" i="10"/>
  <c r="X1250" i="10"/>
  <c r="X1249" i="10"/>
  <c r="X1248" i="10"/>
  <c r="X1247" i="10"/>
  <c r="X1246" i="10"/>
  <c r="X1245" i="10"/>
  <c r="X1244" i="10"/>
  <c r="X1243" i="10"/>
  <c r="X1242" i="10"/>
  <c r="X1241" i="10"/>
  <c r="X1240" i="10"/>
  <c r="X1239" i="10"/>
  <c r="X1238" i="10"/>
  <c r="X1237" i="10"/>
  <c r="X1236" i="10"/>
  <c r="X1235" i="10"/>
  <c r="X1234" i="10"/>
  <c r="X1233" i="10"/>
  <c r="X1232" i="10"/>
  <c r="X1231" i="10"/>
  <c r="X1230" i="10"/>
  <c r="X1229" i="10"/>
  <c r="X1228" i="10"/>
  <c r="X1227" i="10"/>
  <c r="X1226" i="10"/>
  <c r="X1225" i="10"/>
  <c r="X1224" i="10"/>
  <c r="X1223" i="10"/>
  <c r="X1222" i="10"/>
  <c r="X1221" i="10"/>
  <c r="X1220" i="10"/>
  <c r="X1219" i="10"/>
  <c r="X1218" i="10"/>
  <c r="X1217" i="10"/>
  <c r="X1216" i="10"/>
  <c r="X1215" i="10"/>
  <c r="X1214" i="10"/>
  <c r="X1213" i="10"/>
  <c r="X1212" i="10"/>
  <c r="X1211" i="10"/>
  <c r="X1210" i="10"/>
  <c r="X1209" i="10"/>
  <c r="X1208" i="10"/>
  <c r="X1207" i="10"/>
  <c r="X1206" i="10"/>
  <c r="X1205" i="10"/>
  <c r="X1204" i="10"/>
  <c r="X1203" i="10"/>
  <c r="X1202" i="10"/>
  <c r="X1201" i="10"/>
  <c r="X1200" i="10"/>
  <c r="X1199" i="10"/>
  <c r="X1198" i="10"/>
  <c r="X1197" i="10"/>
  <c r="X1196" i="10"/>
  <c r="X1195" i="10"/>
  <c r="X1194" i="10"/>
  <c r="X1193" i="10"/>
  <c r="X1192" i="10"/>
  <c r="X1191" i="10"/>
  <c r="X1190" i="10"/>
  <c r="X1189" i="10"/>
  <c r="X1188" i="10"/>
  <c r="X1187" i="10"/>
  <c r="X1186" i="10"/>
  <c r="X1185" i="10"/>
  <c r="X1184" i="10"/>
  <c r="X1183" i="10"/>
  <c r="X1182" i="10"/>
  <c r="X1181" i="10"/>
  <c r="X1180" i="10"/>
  <c r="X1179" i="10"/>
  <c r="X1178" i="10"/>
  <c r="X1177" i="10"/>
  <c r="X1176" i="10"/>
  <c r="X1175" i="10"/>
  <c r="X1174" i="10"/>
  <c r="X1173" i="10"/>
  <c r="X1172" i="10"/>
  <c r="X1171" i="10"/>
  <c r="X1170" i="10"/>
  <c r="X1169" i="10"/>
  <c r="X1168" i="10"/>
  <c r="X1167" i="10"/>
  <c r="X1166" i="10"/>
  <c r="X1165" i="10"/>
  <c r="X1164" i="10"/>
  <c r="X1163" i="10"/>
  <c r="X1162" i="10"/>
  <c r="X1161" i="10"/>
  <c r="X1160" i="10"/>
  <c r="X1159" i="10"/>
  <c r="X1158" i="10"/>
  <c r="X1157" i="10"/>
  <c r="X1156" i="10"/>
  <c r="X1155" i="10"/>
  <c r="X1154" i="10"/>
  <c r="X1153" i="10"/>
  <c r="X1152" i="10"/>
  <c r="X1151" i="10"/>
  <c r="X1150" i="10"/>
  <c r="X1149" i="10"/>
  <c r="X1148" i="10"/>
  <c r="X1147" i="10"/>
  <c r="X1146" i="10"/>
  <c r="X1145" i="10"/>
  <c r="X1144" i="10"/>
  <c r="X1143" i="10"/>
  <c r="X1142" i="10"/>
  <c r="X1141" i="10"/>
  <c r="X1140" i="10"/>
  <c r="X1139" i="10"/>
  <c r="X1138" i="10"/>
  <c r="X1137" i="10"/>
  <c r="X1136" i="10"/>
  <c r="X1135" i="10"/>
  <c r="X1134" i="10"/>
  <c r="X1133" i="10"/>
  <c r="X1132" i="10"/>
  <c r="X1131" i="10"/>
  <c r="X1130" i="10"/>
  <c r="X1129" i="10"/>
  <c r="X1128" i="10"/>
  <c r="X1127" i="10"/>
  <c r="X1126" i="10"/>
  <c r="X1125" i="10"/>
  <c r="X1124" i="10"/>
  <c r="X1123" i="10"/>
  <c r="X1122" i="10"/>
  <c r="X1121" i="10"/>
  <c r="X1120" i="10"/>
  <c r="X1119" i="10"/>
  <c r="X1118" i="10"/>
  <c r="X1117" i="10"/>
  <c r="X1116" i="10"/>
  <c r="X1115" i="10"/>
  <c r="X1114" i="10"/>
  <c r="X1113" i="10"/>
  <c r="X1112" i="10"/>
  <c r="X1111" i="10"/>
  <c r="X1110" i="10"/>
  <c r="X1109" i="10"/>
  <c r="X1108" i="10"/>
  <c r="X1107" i="10"/>
  <c r="X1106" i="10"/>
  <c r="X1105" i="10"/>
  <c r="X1104" i="10"/>
  <c r="X1103" i="10"/>
  <c r="X1102" i="10"/>
  <c r="X1101" i="10"/>
  <c r="X1100" i="10"/>
  <c r="X1099" i="10"/>
  <c r="X1098" i="10"/>
  <c r="X1097" i="10"/>
  <c r="X1096" i="10"/>
  <c r="X1095" i="10"/>
  <c r="X1094" i="10"/>
  <c r="X1093" i="10"/>
  <c r="X1092" i="10"/>
  <c r="X1091" i="10"/>
  <c r="X1090" i="10"/>
  <c r="X1089" i="10"/>
  <c r="X1088" i="10"/>
  <c r="X1087" i="10"/>
  <c r="X1086" i="10"/>
  <c r="X1085" i="10"/>
  <c r="X1084" i="10"/>
  <c r="X1083" i="10"/>
  <c r="X1082" i="10"/>
  <c r="X1081" i="10"/>
  <c r="X1080" i="10"/>
  <c r="X1079" i="10"/>
  <c r="X1078" i="10"/>
  <c r="X1077" i="10"/>
  <c r="X1076" i="10"/>
  <c r="X1075" i="10"/>
  <c r="X1074" i="10"/>
  <c r="X1073" i="10"/>
  <c r="X1072" i="10"/>
  <c r="X1071" i="10"/>
  <c r="X1070" i="10"/>
  <c r="X1069" i="10"/>
  <c r="X1068" i="10"/>
  <c r="X1067" i="10"/>
  <c r="X1066" i="10"/>
  <c r="X1065" i="10"/>
  <c r="X1064" i="10"/>
  <c r="X1063" i="10"/>
  <c r="X1062" i="10"/>
  <c r="X1061" i="10"/>
  <c r="X1060" i="10"/>
  <c r="X1059" i="10"/>
  <c r="X1058" i="10"/>
  <c r="X1057" i="10"/>
  <c r="X1056" i="10"/>
  <c r="X1055" i="10"/>
  <c r="X1054" i="10"/>
  <c r="X1053" i="10"/>
  <c r="X1052" i="10"/>
  <c r="X1051" i="10"/>
  <c r="X1050" i="10"/>
  <c r="X1049" i="10"/>
  <c r="X1048" i="10"/>
  <c r="X1047" i="10"/>
  <c r="X1046" i="10"/>
  <c r="X1045" i="10"/>
  <c r="X1044" i="10"/>
  <c r="X1043" i="10"/>
  <c r="X1042" i="10"/>
  <c r="X1041" i="10"/>
  <c r="X1040" i="10"/>
  <c r="X1039" i="10"/>
  <c r="X1038" i="10"/>
  <c r="X1037" i="10"/>
  <c r="X1036" i="10"/>
  <c r="X1035" i="10"/>
  <c r="X1034" i="10"/>
  <c r="X1033" i="10"/>
  <c r="X1032" i="10"/>
  <c r="X1031" i="10"/>
  <c r="X1030" i="10"/>
  <c r="X1029" i="10"/>
  <c r="X1028" i="10"/>
  <c r="X1027" i="10"/>
  <c r="X1026" i="10"/>
  <c r="X1025" i="10"/>
  <c r="X1024" i="10"/>
  <c r="X1023" i="10"/>
  <c r="X1022" i="10"/>
  <c r="X1021" i="10"/>
  <c r="X1020" i="10"/>
  <c r="X1019" i="10"/>
  <c r="X1018" i="10"/>
  <c r="X1017" i="10"/>
  <c r="X1016" i="10"/>
  <c r="X1015" i="10"/>
  <c r="X1014" i="10"/>
  <c r="X1013" i="10"/>
  <c r="X1012" i="10"/>
  <c r="X1011" i="10"/>
  <c r="X1010" i="10"/>
  <c r="X1009" i="10"/>
  <c r="X1008" i="10"/>
  <c r="X1007" i="10"/>
  <c r="X1006" i="10"/>
  <c r="X1005" i="10"/>
  <c r="X1004" i="10"/>
  <c r="X1003" i="10"/>
  <c r="X1002" i="10"/>
  <c r="X1001" i="10"/>
  <c r="X1000" i="10"/>
  <c r="X999" i="10"/>
  <c r="X998" i="10"/>
  <c r="X997" i="10"/>
  <c r="X996" i="10"/>
  <c r="X995" i="10"/>
  <c r="X994" i="10"/>
  <c r="X993" i="10"/>
  <c r="X992" i="10"/>
  <c r="X991" i="10"/>
  <c r="X990" i="10"/>
  <c r="X989" i="10"/>
  <c r="X988" i="10"/>
  <c r="X987" i="10"/>
  <c r="X986" i="10"/>
  <c r="X985" i="10"/>
  <c r="X984" i="10"/>
  <c r="X983" i="10"/>
  <c r="X982" i="10"/>
  <c r="X981" i="10"/>
  <c r="X980" i="10"/>
  <c r="X979" i="10"/>
  <c r="X978" i="10"/>
  <c r="X977" i="10"/>
  <c r="X976" i="10"/>
  <c r="X975" i="10"/>
  <c r="X974" i="10"/>
  <c r="X973" i="10"/>
  <c r="X972" i="10"/>
  <c r="X971" i="10"/>
  <c r="X970" i="10"/>
  <c r="X969" i="10"/>
  <c r="X968" i="10"/>
  <c r="X967" i="10"/>
  <c r="X966" i="10"/>
  <c r="X965" i="10"/>
  <c r="X964" i="10"/>
  <c r="X963" i="10"/>
  <c r="X962" i="10"/>
  <c r="X961" i="10"/>
  <c r="X960" i="10"/>
  <c r="X959" i="10"/>
  <c r="X958" i="10"/>
  <c r="X957" i="10"/>
  <c r="X956" i="10"/>
  <c r="X955" i="10"/>
  <c r="X954" i="10"/>
  <c r="X953" i="10"/>
  <c r="X952" i="10"/>
  <c r="X951" i="10"/>
  <c r="X950" i="10"/>
  <c r="X949" i="10"/>
  <c r="X948" i="10"/>
  <c r="X947" i="10"/>
  <c r="X946" i="10"/>
  <c r="X945" i="10"/>
  <c r="X944" i="10"/>
  <c r="X943" i="10"/>
  <c r="X942" i="10"/>
  <c r="X941" i="10"/>
  <c r="X940" i="10"/>
  <c r="X939" i="10"/>
  <c r="X938" i="10"/>
  <c r="X937" i="10"/>
  <c r="X936" i="10"/>
  <c r="X935" i="10"/>
  <c r="X934" i="10"/>
  <c r="X933" i="10"/>
  <c r="X932" i="10"/>
  <c r="X931" i="10"/>
  <c r="X930" i="10"/>
  <c r="X929" i="10"/>
  <c r="X928" i="10"/>
  <c r="X927" i="10"/>
  <c r="X926" i="10"/>
  <c r="X925" i="10"/>
  <c r="X924" i="10"/>
  <c r="X923" i="10"/>
  <c r="X922" i="10"/>
  <c r="X921" i="10"/>
  <c r="X920" i="10"/>
  <c r="X919" i="10"/>
  <c r="X918" i="10"/>
  <c r="X917" i="10"/>
  <c r="X916" i="10"/>
  <c r="X915" i="10"/>
  <c r="X914" i="10"/>
  <c r="X913" i="10"/>
  <c r="X912" i="10"/>
  <c r="X911" i="10"/>
  <c r="X910" i="10"/>
  <c r="X909" i="10"/>
  <c r="X908" i="10"/>
  <c r="X907" i="10"/>
  <c r="X906" i="10"/>
  <c r="X905" i="10"/>
  <c r="X904" i="10"/>
  <c r="X903" i="10"/>
  <c r="X902" i="10"/>
  <c r="X901" i="10"/>
  <c r="X900" i="10"/>
  <c r="X899" i="10"/>
  <c r="X898" i="10"/>
  <c r="X897" i="10"/>
  <c r="X896" i="10"/>
  <c r="X895" i="10"/>
  <c r="X894" i="10"/>
  <c r="X893" i="10"/>
  <c r="X892" i="10"/>
  <c r="X891" i="10"/>
  <c r="X890" i="10"/>
  <c r="X889" i="10"/>
  <c r="X888" i="10"/>
  <c r="X887" i="10"/>
  <c r="X886" i="10"/>
  <c r="X885" i="10"/>
  <c r="X884" i="10"/>
  <c r="X883" i="10"/>
  <c r="X882" i="10"/>
  <c r="X881" i="10"/>
  <c r="X880" i="10"/>
  <c r="X879" i="10"/>
  <c r="X878" i="10"/>
  <c r="X877" i="10"/>
  <c r="X876" i="10"/>
  <c r="X875" i="10"/>
  <c r="X874" i="10"/>
  <c r="X873" i="10"/>
  <c r="X872" i="10"/>
  <c r="X871" i="10"/>
  <c r="X870" i="10"/>
  <c r="X869" i="10"/>
  <c r="X868" i="10"/>
  <c r="X867" i="10"/>
  <c r="X866" i="10"/>
  <c r="X865" i="10"/>
  <c r="X864" i="10"/>
  <c r="X863" i="10"/>
  <c r="X862" i="10"/>
  <c r="X861" i="10"/>
  <c r="X589" i="10"/>
  <c r="X588" i="10"/>
  <c r="X587" i="10"/>
  <c r="X586" i="10"/>
  <c r="X585" i="10"/>
  <c r="X584" i="10"/>
  <c r="X583" i="10"/>
  <c r="X582" i="10"/>
  <c r="X581" i="10"/>
  <c r="X580" i="10"/>
  <c r="X579" i="10"/>
  <c r="X578" i="10"/>
  <c r="X577" i="10"/>
  <c r="X576" i="10"/>
  <c r="X575" i="10"/>
  <c r="X574" i="10"/>
  <c r="X573" i="10"/>
  <c r="X572" i="10"/>
  <c r="X571" i="10"/>
  <c r="X570" i="10"/>
  <c r="X569" i="10"/>
  <c r="X568" i="10"/>
  <c r="X567" i="10"/>
  <c r="X566" i="10"/>
  <c r="X565" i="10"/>
  <c r="X564" i="10"/>
  <c r="X563" i="10"/>
  <c r="X562" i="10"/>
  <c r="X561" i="10"/>
  <c r="X560" i="10"/>
  <c r="X559" i="10"/>
  <c r="X558" i="10"/>
  <c r="X557" i="10"/>
  <c r="X556" i="10"/>
  <c r="X555" i="10"/>
  <c r="X554" i="10"/>
  <c r="X553" i="10"/>
  <c r="X552" i="10"/>
  <c r="X551" i="10"/>
  <c r="X550" i="10"/>
  <c r="X549" i="10"/>
  <c r="X548" i="10"/>
  <c r="X547" i="10"/>
  <c r="X546" i="10"/>
  <c r="X545" i="10"/>
  <c r="X544" i="10"/>
  <c r="X543" i="10"/>
  <c r="X542" i="10"/>
  <c r="X541" i="10"/>
  <c r="X540" i="10"/>
  <c r="X539" i="10"/>
  <c r="X538" i="10"/>
  <c r="X537" i="10"/>
  <c r="X536" i="10"/>
  <c r="X535" i="10"/>
  <c r="X534" i="10"/>
  <c r="X533" i="10"/>
  <c r="X532" i="10"/>
  <c r="X531" i="10"/>
  <c r="X530" i="10"/>
  <c r="X529" i="10"/>
  <c r="X528" i="10"/>
  <c r="X527" i="10"/>
  <c r="X526" i="10"/>
  <c r="X525" i="10"/>
  <c r="X524" i="10"/>
  <c r="X523" i="10"/>
  <c r="X522" i="10"/>
  <c r="X521" i="10"/>
  <c r="X520" i="10"/>
  <c r="X519" i="10"/>
  <c r="X518" i="10"/>
  <c r="X517" i="10"/>
  <c r="X516" i="10"/>
  <c r="X515" i="10"/>
  <c r="X514" i="10"/>
  <c r="X513" i="10"/>
  <c r="X512" i="10"/>
  <c r="X511" i="10"/>
  <c r="X510" i="10"/>
  <c r="X509" i="10"/>
  <c r="X508" i="10"/>
  <c r="X507" i="10"/>
  <c r="X506" i="10"/>
  <c r="X505" i="10"/>
  <c r="X504" i="10"/>
  <c r="X503" i="10"/>
  <c r="X502" i="10"/>
  <c r="X501" i="10"/>
  <c r="X500" i="10"/>
  <c r="X499" i="10"/>
  <c r="X498" i="10"/>
  <c r="X497" i="10"/>
  <c r="X496" i="10"/>
  <c r="X495" i="10"/>
  <c r="X494" i="10"/>
  <c r="X493" i="10"/>
  <c r="X492" i="10"/>
  <c r="X491" i="10"/>
  <c r="X490" i="10"/>
  <c r="X489" i="10"/>
  <c r="X488" i="10"/>
  <c r="X487" i="10"/>
  <c r="X486" i="10"/>
  <c r="X485" i="10"/>
  <c r="X484" i="10"/>
  <c r="X483" i="10"/>
  <c r="X482" i="10"/>
  <c r="X481" i="10"/>
  <c r="X480" i="10"/>
  <c r="X479" i="10"/>
  <c r="X478" i="10"/>
  <c r="X477" i="10"/>
  <c r="X476" i="10"/>
  <c r="X475" i="10"/>
  <c r="X474" i="10"/>
  <c r="X473" i="10"/>
  <c r="X472" i="10"/>
  <c r="X471" i="10"/>
  <c r="X470" i="10"/>
  <c r="X469" i="10"/>
  <c r="X468" i="10"/>
  <c r="X467" i="10"/>
  <c r="X466" i="10"/>
  <c r="X465" i="10"/>
  <c r="X464" i="10"/>
  <c r="X463" i="10"/>
  <c r="X462" i="10"/>
  <c r="X461" i="10"/>
  <c r="X460" i="10"/>
  <c r="X459" i="10"/>
  <c r="X458" i="10"/>
  <c r="X457" i="10"/>
  <c r="X456" i="10"/>
  <c r="X455" i="10"/>
  <c r="X454" i="10"/>
  <c r="X453" i="10"/>
  <c r="X452" i="10"/>
  <c r="X451" i="10"/>
  <c r="X450" i="10"/>
  <c r="X449" i="10"/>
  <c r="X448" i="10"/>
  <c r="X447" i="10"/>
  <c r="X446" i="10"/>
  <c r="X445" i="10"/>
  <c r="X444" i="10"/>
  <c r="X443" i="10"/>
  <c r="X442" i="10"/>
  <c r="X441" i="10"/>
  <c r="X440" i="10"/>
  <c r="X439" i="10"/>
  <c r="X438" i="10"/>
  <c r="X437" i="10"/>
  <c r="X436" i="10"/>
  <c r="X435" i="10"/>
  <c r="X434" i="10"/>
  <c r="X433" i="10"/>
  <c r="X432" i="10"/>
  <c r="X431" i="10"/>
  <c r="X430" i="10"/>
  <c r="X429" i="10"/>
  <c r="X428" i="10"/>
  <c r="X427" i="10"/>
  <c r="X426" i="10"/>
  <c r="X425" i="10"/>
  <c r="X424" i="10"/>
  <c r="X423" i="10"/>
  <c r="X422" i="10"/>
  <c r="X421" i="10"/>
  <c r="X420" i="10"/>
  <c r="X419" i="10"/>
  <c r="X418" i="10"/>
  <c r="X417" i="10"/>
  <c r="X416" i="10"/>
  <c r="X415" i="10"/>
  <c r="X414" i="10"/>
  <c r="X413" i="10"/>
  <c r="X412" i="10"/>
  <c r="X411" i="10"/>
  <c r="X410" i="10"/>
  <c r="X409" i="10"/>
  <c r="X408" i="10"/>
  <c r="X407" i="10"/>
  <c r="X406" i="10"/>
  <c r="X405" i="10"/>
  <c r="X404" i="10"/>
  <c r="X403" i="10"/>
  <c r="X402" i="10"/>
  <c r="X401" i="10"/>
  <c r="X400" i="10"/>
  <c r="X399" i="10"/>
  <c r="X398" i="10"/>
  <c r="X397" i="10"/>
  <c r="X396" i="10"/>
  <c r="X395" i="10"/>
  <c r="X394" i="10"/>
  <c r="X393" i="10"/>
  <c r="X392" i="10"/>
  <c r="X391" i="10"/>
  <c r="X390" i="10"/>
  <c r="X389" i="10"/>
  <c r="X388" i="10"/>
  <c r="X387" i="10"/>
  <c r="X386" i="10"/>
  <c r="X385" i="10"/>
  <c r="X384" i="10"/>
  <c r="X383" i="10"/>
  <c r="X382" i="10"/>
  <c r="X381" i="10"/>
  <c r="X380" i="10"/>
  <c r="X379" i="10"/>
  <c r="X378" i="10"/>
  <c r="X377" i="10"/>
  <c r="X376" i="10"/>
  <c r="X375" i="10"/>
  <c r="X374" i="10"/>
  <c r="X373" i="10"/>
  <c r="X372" i="10"/>
  <c r="X371" i="10"/>
  <c r="X370" i="10"/>
  <c r="X369" i="10"/>
  <c r="X368" i="10"/>
  <c r="X367" i="10"/>
  <c r="X366" i="10"/>
  <c r="X365" i="10"/>
  <c r="X364" i="10"/>
  <c r="X363" i="10"/>
  <c r="X362" i="10"/>
  <c r="X361" i="10"/>
  <c r="X360" i="10"/>
  <c r="X359" i="10"/>
  <c r="X358" i="10"/>
  <c r="X357" i="10"/>
  <c r="X356" i="10"/>
  <c r="X355" i="10"/>
  <c r="X354" i="10"/>
  <c r="X353" i="10"/>
  <c r="X352" i="10"/>
  <c r="X351" i="10"/>
  <c r="X350" i="10"/>
  <c r="X349" i="10"/>
  <c r="X348" i="10"/>
  <c r="X347" i="10"/>
  <c r="X346" i="10"/>
  <c r="X345" i="10"/>
  <c r="X344" i="10"/>
  <c r="X343" i="10"/>
  <c r="X342" i="10"/>
  <c r="X341" i="10"/>
  <c r="X340" i="10"/>
  <c r="X339" i="10"/>
  <c r="X338" i="10"/>
  <c r="X337" i="10"/>
  <c r="X336" i="10"/>
  <c r="X335" i="10"/>
  <c r="X334" i="10"/>
  <c r="X333" i="10"/>
  <c r="X332" i="10"/>
  <c r="X331" i="10"/>
  <c r="X330" i="10"/>
  <c r="X329" i="10"/>
  <c r="X328" i="10"/>
  <c r="X327" i="10"/>
  <c r="X326" i="10"/>
  <c r="X325" i="10"/>
  <c r="X324" i="10"/>
  <c r="X323" i="10"/>
  <c r="X322" i="10"/>
  <c r="X321" i="10"/>
  <c r="X320" i="10"/>
  <c r="X319" i="10"/>
  <c r="X318" i="10"/>
  <c r="X317" i="10"/>
  <c r="X316" i="10"/>
  <c r="X315" i="10"/>
  <c r="X314" i="10"/>
  <c r="X313" i="10"/>
  <c r="X312" i="10"/>
  <c r="X311" i="10"/>
  <c r="X310" i="10"/>
  <c r="X309" i="10"/>
  <c r="X308" i="10"/>
  <c r="X307" i="10"/>
  <c r="X306" i="10"/>
  <c r="X305" i="10"/>
  <c r="X304" i="10"/>
  <c r="X303" i="10"/>
  <c r="X302" i="10"/>
  <c r="X301" i="10"/>
  <c r="X300" i="10"/>
  <c r="X299" i="10"/>
  <c r="X298" i="10"/>
  <c r="X297" i="10"/>
  <c r="X296" i="10"/>
  <c r="X295" i="10"/>
  <c r="X294" i="10"/>
  <c r="X293" i="10"/>
  <c r="X292" i="10"/>
  <c r="X291" i="10"/>
  <c r="X290" i="10"/>
  <c r="X289" i="10"/>
  <c r="X288" i="10"/>
  <c r="X287" i="10"/>
  <c r="X286" i="10"/>
  <c r="X285" i="10"/>
  <c r="X284" i="10"/>
  <c r="X283" i="10"/>
  <c r="X282" i="10"/>
  <c r="X281" i="10"/>
  <c r="X280" i="10"/>
  <c r="X279" i="10"/>
  <c r="X278" i="10"/>
  <c r="X277" i="10"/>
  <c r="X276" i="10"/>
  <c r="X275" i="10"/>
  <c r="X274" i="10"/>
  <c r="X273" i="10"/>
  <c r="X272" i="10"/>
  <c r="X271" i="10"/>
  <c r="X270" i="10"/>
  <c r="X269" i="10"/>
  <c r="X268" i="10"/>
  <c r="X267" i="10"/>
  <c r="X266" i="10"/>
  <c r="X265" i="10"/>
  <c r="X264" i="10"/>
  <c r="X263" i="10"/>
  <c r="X262" i="10"/>
  <c r="X261" i="10"/>
  <c r="X260" i="10"/>
  <c r="X259" i="10"/>
  <c r="X258" i="10"/>
  <c r="X257" i="10"/>
  <c r="X256" i="10"/>
  <c r="X255" i="10"/>
  <c r="X254" i="10"/>
  <c r="X253" i="10"/>
  <c r="X252" i="10"/>
  <c r="X251" i="10"/>
  <c r="X250" i="10"/>
  <c r="X249" i="10"/>
  <c r="X248" i="10"/>
  <c r="X247" i="10"/>
  <c r="X246" i="10"/>
  <c r="X245" i="10"/>
  <c r="X244" i="10"/>
  <c r="X243" i="10"/>
  <c r="X242" i="10"/>
  <c r="X241" i="10"/>
  <c r="X240" i="10"/>
  <c r="X239" i="10"/>
  <c r="X238" i="10"/>
  <c r="X237" i="10"/>
  <c r="X236" i="10"/>
  <c r="X235" i="10"/>
  <c r="X234" i="10"/>
  <c r="X233" i="10"/>
  <c r="X232" i="10"/>
  <c r="X231" i="10"/>
  <c r="X230" i="10"/>
  <c r="X229" i="10"/>
  <c r="X228" i="10"/>
  <c r="X227" i="10"/>
  <c r="X226" i="10"/>
  <c r="X225" i="10"/>
  <c r="X224" i="10"/>
  <c r="X223" i="10"/>
  <c r="X222" i="10"/>
  <c r="X221" i="10"/>
  <c r="X220" i="10"/>
  <c r="X219" i="10"/>
  <c r="X218" i="10"/>
  <c r="X217" i="10"/>
  <c r="X216" i="10"/>
  <c r="X215" i="10"/>
  <c r="X214" i="10"/>
  <c r="X213" i="10"/>
  <c r="X212" i="10"/>
  <c r="X211" i="10"/>
  <c r="X210" i="10"/>
  <c r="X209" i="10"/>
  <c r="X208" i="10"/>
  <c r="X207" i="10"/>
  <c r="X206" i="10"/>
  <c r="X205" i="10"/>
  <c r="X204" i="10"/>
  <c r="X203" i="10"/>
  <c r="X202" i="10"/>
  <c r="X201" i="10"/>
  <c r="X200" i="10"/>
  <c r="X199" i="10"/>
  <c r="X198" i="10"/>
  <c r="X197" i="10"/>
  <c r="X196" i="10"/>
  <c r="X195" i="10"/>
  <c r="X194" i="10"/>
  <c r="X193" i="10"/>
  <c r="X192" i="10"/>
  <c r="X191" i="10"/>
  <c r="X190" i="10"/>
  <c r="X189" i="10"/>
  <c r="X188" i="10"/>
  <c r="X187" i="10"/>
  <c r="X186" i="10"/>
  <c r="X185" i="10"/>
  <c r="X184" i="10"/>
  <c r="X183" i="10"/>
  <c r="X182" i="10"/>
  <c r="X181" i="10"/>
  <c r="X180" i="10"/>
  <c r="X179" i="10"/>
  <c r="X178" i="10"/>
  <c r="X177" i="10"/>
  <c r="X176" i="10"/>
  <c r="X175" i="10"/>
  <c r="X174" i="10"/>
  <c r="X173" i="10"/>
  <c r="X172" i="10"/>
  <c r="X171" i="10"/>
  <c r="X170" i="10"/>
  <c r="X169" i="10"/>
  <c r="X168" i="10"/>
  <c r="X167" i="10"/>
  <c r="X166" i="10"/>
  <c r="X165" i="10"/>
  <c r="X164" i="10"/>
  <c r="X163" i="10"/>
  <c r="X162" i="10"/>
  <c r="X161" i="10"/>
  <c r="X160" i="10"/>
  <c r="X159" i="10"/>
  <c r="X158" i="10"/>
  <c r="X157" i="10"/>
  <c r="X156" i="10"/>
  <c r="X155" i="10"/>
  <c r="X154" i="10"/>
  <c r="X153" i="10"/>
  <c r="X152" i="10"/>
  <c r="X151" i="10"/>
  <c r="X150" i="10"/>
  <c r="X149" i="10"/>
  <c r="X148" i="10"/>
  <c r="X147" i="10"/>
  <c r="X146" i="10"/>
  <c r="X145" i="10"/>
  <c r="X144" i="10"/>
  <c r="X143" i="10"/>
  <c r="X142" i="10"/>
  <c r="X141" i="10"/>
  <c r="X140" i="10"/>
  <c r="X139" i="10"/>
  <c r="X138" i="10"/>
  <c r="X137" i="10"/>
  <c r="X136" i="10"/>
  <c r="X135" i="10"/>
  <c r="X134" i="10"/>
  <c r="X133" i="10"/>
  <c r="X132" i="10"/>
  <c r="X131" i="10"/>
  <c r="X130" i="10"/>
  <c r="X129" i="10"/>
  <c r="X128" i="10"/>
  <c r="X127" i="10"/>
  <c r="X126" i="10"/>
  <c r="X125" i="10"/>
  <c r="X124" i="10"/>
  <c r="X123" i="10"/>
  <c r="X122" i="10"/>
  <c r="X121" i="10"/>
  <c r="X120" i="10"/>
  <c r="X119" i="10"/>
  <c r="X118" i="10"/>
  <c r="X117" i="10"/>
  <c r="X116" i="10"/>
  <c r="X115" i="10"/>
  <c r="X114" i="10"/>
  <c r="X113" i="10"/>
  <c r="X112" i="10"/>
  <c r="X111" i="10"/>
  <c r="X110" i="10"/>
  <c r="X109" i="10"/>
  <c r="X108" i="10"/>
  <c r="X107" i="10"/>
  <c r="X106" i="10"/>
  <c r="X105" i="10"/>
  <c r="X104" i="10"/>
  <c r="X103" i="10"/>
  <c r="X102" i="10"/>
  <c r="X101" i="10"/>
  <c r="X100" i="10"/>
  <c r="X99" i="10"/>
  <c r="X98" i="10"/>
  <c r="X97" i="10"/>
  <c r="X96" i="10"/>
  <c r="X95" i="10"/>
  <c r="X94" i="10"/>
  <c r="X93" i="10"/>
  <c r="X92" i="10"/>
  <c r="X91" i="10"/>
  <c r="X90" i="10"/>
  <c r="X89" i="10"/>
  <c r="X88" i="10"/>
  <c r="X87" i="10"/>
  <c r="X86" i="10"/>
  <c r="X85" i="10"/>
  <c r="X84" i="10"/>
  <c r="X83" i="10"/>
  <c r="X82" i="10"/>
  <c r="X81" i="10"/>
  <c r="X80" i="10"/>
  <c r="X79" i="10"/>
  <c r="X78" i="10"/>
  <c r="X77" i="10"/>
  <c r="X76" i="10"/>
  <c r="X75" i="10"/>
  <c r="X74" i="10"/>
  <c r="X73" i="10"/>
  <c r="X72" i="10"/>
  <c r="X71" i="10"/>
  <c r="X70" i="10"/>
  <c r="X69" i="10"/>
  <c r="X68" i="10"/>
  <c r="X67" i="10"/>
  <c r="X66" i="10"/>
  <c r="X65" i="10"/>
  <c r="X64" i="10"/>
  <c r="X63" i="10"/>
  <c r="X62" i="10"/>
  <c r="X61" i="10"/>
  <c r="X60" i="10"/>
  <c r="X59" i="10"/>
  <c r="X58" i="10"/>
  <c r="X57" i="10"/>
  <c r="X56" i="10"/>
  <c r="X55" i="10"/>
  <c r="X54" i="10"/>
  <c r="X53" i="10"/>
  <c r="X52" i="10"/>
  <c r="X51" i="10"/>
  <c r="X50" i="10"/>
  <c r="X49" i="10"/>
  <c r="X48" i="10"/>
  <c r="X47" i="10"/>
  <c r="X46" i="10"/>
  <c r="X45" i="10"/>
  <c r="X44" i="10"/>
  <c r="X43" i="10"/>
  <c r="X42" i="10"/>
  <c r="X41" i="10"/>
  <c r="X40" i="10"/>
  <c r="X39" i="10"/>
  <c r="X38" i="10"/>
  <c r="X37" i="10"/>
  <c r="X36" i="10"/>
  <c r="X35" i="10"/>
  <c r="X34" i="10"/>
  <c r="X33" i="10"/>
  <c r="X32" i="10"/>
  <c r="X31" i="10"/>
  <c r="X30" i="10"/>
  <c r="X29" i="10"/>
  <c r="X28" i="10"/>
  <c r="X27" i="10"/>
  <c r="X26" i="10"/>
  <c r="X25" i="10"/>
  <c r="X24" i="10"/>
  <c r="X23" i="10"/>
  <c r="X22" i="10"/>
  <c r="X21" i="10"/>
  <c r="X20" i="10"/>
  <c r="X19" i="10"/>
  <c r="X18" i="10"/>
  <c r="X17" i="10"/>
  <c r="X16" i="10"/>
  <c r="X15" i="10"/>
  <c r="V1399" i="10"/>
  <c r="V1398" i="10"/>
  <c r="V1397" i="10"/>
  <c r="V1396" i="10"/>
  <c r="V1395" i="10"/>
  <c r="V1394" i="10"/>
  <c r="V1393" i="10"/>
  <c r="V1392" i="10"/>
  <c r="V1391" i="10"/>
  <c r="V1390" i="10"/>
  <c r="V1389" i="10"/>
  <c r="V1388" i="10"/>
  <c r="V1387" i="10"/>
  <c r="V1386" i="10"/>
  <c r="V1385" i="10"/>
  <c r="V1384" i="10"/>
  <c r="V1383" i="10"/>
  <c r="V1382" i="10"/>
  <c r="V1381" i="10"/>
  <c r="V1380" i="10"/>
  <c r="V1379" i="10"/>
  <c r="V1378" i="10"/>
  <c r="V1377" i="10"/>
  <c r="V1376" i="10"/>
  <c r="V1375" i="10"/>
  <c r="V1374" i="10"/>
  <c r="V1373" i="10"/>
  <c r="V1372" i="10"/>
  <c r="V1371" i="10"/>
  <c r="V1370" i="10"/>
  <c r="V1369" i="10"/>
  <c r="V1368" i="10"/>
  <c r="V1367" i="10"/>
  <c r="V1366" i="10"/>
  <c r="V1365" i="10"/>
  <c r="V1364" i="10"/>
  <c r="V1363" i="10"/>
  <c r="V1362" i="10"/>
  <c r="V1361" i="10"/>
  <c r="V1360" i="10"/>
  <c r="V1359" i="10"/>
  <c r="V1358" i="10"/>
  <c r="V1357" i="10"/>
  <c r="V1356" i="10"/>
  <c r="V1355" i="10"/>
  <c r="V1354" i="10"/>
  <c r="V1353" i="10"/>
  <c r="V1352" i="10"/>
  <c r="V1351" i="10"/>
  <c r="V1350" i="10"/>
  <c r="V1349" i="10"/>
  <c r="V1348" i="10"/>
  <c r="V1347" i="10"/>
  <c r="V1346" i="10"/>
  <c r="V1345" i="10"/>
  <c r="V1344" i="10"/>
  <c r="V1343" i="10"/>
  <c r="V1342" i="10"/>
  <c r="V1341" i="10"/>
  <c r="V1340" i="10"/>
  <c r="V1339" i="10"/>
  <c r="V1338" i="10"/>
  <c r="V1337" i="10"/>
  <c r="V1336" i="10"/>
  <c r="V1335" i="10"/>
  <c r="V1334" i="10"/>
  <c r="V1333" i="10"/>
  <c r="V1332" i="10"/>
  <c r="V1331" i="10"/>
  <c r="V1330" i="10"/>
  <c r="V1329" i="10"/>
  <c r="V1328" i="10"/>
  <c r="V1327" i="10"/>
  <c r="V1326" i="10"/>
  <c r="V1325" i="10"/>
  <c r="V1324" i="10"/>
  <c r="V1323" i="10"/>
  <c r="V1322" i="10"/>
  <c r="V1321" i="10"/>
  <c r="V1320" i="10"/>
  <c r="V1319" i="10"/>
  <c r="V1317" i="10"/>
  <c r="V1316" i="10"/>
  <c r="V1315" i="10"/>
  <c r="V1314" i="10"/>
  <c r="V1313" i="10"/>
  <c r="V1312" i="10"/>
  <c r="V1311" i="10"/>
  <c r="V1310" i="10"/>
  <c r="V1309" i="10"/>
  <c r="V1308" i="10"/>
  <c r="V1307" i="10"/>
  <c r="V1306" i="10"/>
  <c r="V1305" i="10"/>
  <c r="V1304" i="10"/>
  <c r="V1303" i="10"/>
  <c r="V1302" i="10"/>
  <c r="V1301" i="10"/>
  <c r="V1295" i="10"/>
  <c r="V1294" i="10"/>
  <c r="V1293" i="10"/>
  <c r="V1292" i="10"/>
  <c r="V1291" i="10"/>
  <c r="V1290" i="10"/>
  <c r="V1289" i="10"/>
  <c r="V1288" i="10"/>
  <c r="V1287" i="10"/>
  <c r="V1286" i="10"/>
  <c r="V1285" i="10"/>
  <c r="V1284" i="10"/>
  <c r="V1283" i="10"/>
  <c r="V1282" i="10"/>
  <c r="V1281" i="10"/>
  <c r="V1280" i="10"/>
  <c r="V1279" i="10"/>
  <c r="V1278" i="10"/>
  <c r="V1277" i="10"/>
  <c r="V1276" i="10"/>
  <c r="V1275" i="10"/>
  <c r="V1274" i="10"/>
  <c r="V1273" i="10"/>
  <c r="V1272" i="10"/>
  <c r="V1271" i="10"/>
  <c r="V1270" i="10"/>
  <c r="V1269" i="10"/>
  <c r="V1268" i="10"/>
  <c r="V1267" i="10"/>
  <c r="V1266" i="10"/>
  <c r="V1265" i="10"/>
  <c r="V1264" i="10"/>
  <c r="V1263" i="10"/>
  <c r="V1262" i="10"/>
  <c r="V1261" i="10"/>
  <c r="V1260" i="10"/>
  <c r="V1259" i="10"/>
  <c r="V1258" i="10"/>
  <c r="V1257" i="10"/>
  <c r="V1256" i="10"/>
  <c r="V1255" i="10"/>
  <c r="V1254" i="10"/>
  <c r="V1253" i="10"/>
  <c r="V1252" i="10"/>
  <c r="V1251" i="10"/>
  <c r="V1250" i="10"/>
  <c r="V1249" i="10"/>
  <c r="V1248" i="10"/>
  <c r="V1247" i="10"/>
  <c r="V1246" i="10"/>
  <c r="V1245" i="10"/>
  <c r="V1244" i="10"/>
  <c r="V1243" i="10"/>
  <c r="V1242" i="10"/>
  <c r="V1241" i="10"/>
  <c r="V1240" i="10"/>
  <c r="V1239" i="10"/>
  <c r="V1238" i="10"/>
  <c r="V1237" i="10"/>
  <c r="V1236" i="10"/>
  <c r="V1235" i="10"/>
  <c r="V1234" i="10"/>
  <c r="V1233" i="10"/>
  <c r="V1232" i="10"/>
  <c r="V1231" i="10"/>
  <c r="V1230" i="10"/>
  <c r="V1229" i="10"/>
  <c r="V1228" i="10"/>
  <c r="V1227" i="10"/>
  <c r="V1226" i="10"/>
  <c r="V1225" i="10"/>
  <c r="V1224" i="10"/>
  <c r="V1223" i="10"/>
  <c r="V1222" i="10"/>
  <c r="V1221" i="10"/>
  <c r="V1220" i="10"/>
  <c r="V1219" i="10"/>
  <c r="V1218" i="10"/>
  <c r="V1217" i="10"/>
  <c r="V1216" i="10"/>
  <c r="V1215" i="10"/>
  <c r="V1214" i="10"/>
  <c r="V1213" i="10"/>
  <c r="V1212" i="10"/>
  <c r="V1211" i="10"/>
  <c r="V1210" i="10"/>
  <c r="V1209" i="10"/>
  <c r="V1208" i="10"/>
  <c r="V1207" i="10"/>
  <c r="V1206" i="10"/>
  <c r="V1205" i="10"/>
  <c r="V1204" i="10"/>
  <c r="V1203" i="10"/>
  <c r="V1202" i="10"/>
  <c r="V1201" i="10"/>
  <c r="V1200" i="10"/>
  <c r="V1199" i="10"/>
  <c r="V1198" i="10"/>
  <c r="V1197" i="10"/>
  <c r="V1196" i="10"/>
  <c r="V1195" i="10"/>
  <c r="V1194" i="10"/>
  <c r="V1193" i="10"/>
  <c r="V1192" i="10"/>
  <c r="V1191" i="10"/>
  <c r="V1190" i="10"/>
  <c r="V1189" i="10"/>
  <c r="V1188" i="10"/>
  <c r="V1187" i="10"/>
  <c r="V1186" i="10"/>
  <c r="V1185" i="10"/>
  <c r="V1184" i="10"/>
  <c r="V1183" i="10"/>
  <c r="V1182" i="10"/>
  <c r="V1181" i="10"/>
  <c r="V1180" i="10"/>
  <c r="V1179" i="10"/>
  <c r="V1178" i="10"/>
  <c r="V1177" i="10"/>
  <c r="V1176" i="10"/>
  <c r="V1175" i="10"/>
  <c r="V1174" i="10"/>
  <c r="V1173" i="10"/>
  <c r="V1172" i="10"/>
  <c r="V1171" i="10"/>
  <c r="V1170" i="10"/>
  <c r="V1169" i="10"/>
  <c r="V1168" i="10"/>
  <c r="V1167" i="10"/>
  <c r="V1166" i="10"/>
  <c r="V1165" i="10"/>
  <c r="V1164" i="10"/>
  <c r="V1163" i="10"/>
  <c r="V1162" i="10"/>
  <c r="V1161" i="10"/>
  <c r="V1160" i="10"/>
  <c r="V1159" i="10"/>
  <c r="V1158" i="10"/>
  <c r="V1157" i="10"/>
  <c r="V1156" i="10"/>
  <c r="V1155" i="10"/>
  <c r="V1154" i="10"/>
  <c r="V1153" i="10"/>
  <c r="V1152" i="10"/>
  <c r="V1151" i="10"/>
  <c r="V1150" i="10"/>
  <c r="V1149" i="10"/>
  <c r="V1148" i="10"/>
  <c r="V1147" i="10"/>
  <c r="V1146" i="10"/>
  <c r="V1145" i="10"/>
  <c r="V1144" i="10"/>
  <c r="V1143" i="10"/>
  <c r="V1142" i="10"/>
  <c r="V1141" i="10"/>
  <c r="V1140" i="10"/>
  <c r="V1139" i="10"/>
  <c r="V1138" i="10"/>
  <c r="V1137" i="10"/>
  <c r="V1136" i="10"/>
  <c r="V1135" i="10"/>
  <c r="V1134" i="10"/>
  <c r="V1133" i="10"/>
  <c r="V1132" i="10"/>
  <c r="V1131" i="10"/>
  <c r="V1130" i="10"/>
  <c r="V1129" i="10"/>
  <c r="V1128" i="10"/>
  <c r="V1127" i="10"/>
  <c r="V1126" i="10"/>
  <c r="V1125" i="10"/>
  <c r="V1124" i="10"/>
  <c r="V1123" i="10"/>
  <c r="V1122" i="10"/>
  <c r="V1121" i="10"/>
  <c r="V1120" i="10"/>
  <c r="V1119" i="10"/>
  <c r="V1118" i="10"/>
  <c r="V1117" i="10"/>
  <c r="V1116" i="10"/>
  <c r="V1115" i="10"/>
  <c r="V1114" i="10"/>
  <c r="V1113" i="10"/>
  <c r="V1112" i="10"/>
  <c r="V1111" i="10"/>
  <c r="V1110" i="10"/>
  <c r="V1109" i="10"/>
  <c r="V1108" i="10"/>
  <c r="V1107" i="10"/>
  <c r="V1106" i="10"/>
  <c r="V1105" i="10"/>
  <c r="V1104" i="10"/>
  <c r="V1103" i="10"/>
  <c r="V1102" i="10"/>
  <c r="V1101" i="10"/>
  <c r="V1100" i="10"/>
  <c r="V1099" i="10"/>
  <c r="V1098" i="10"/>
  <c r="V1097" i="10"/>
  <c r="V1096" i="10"/>
  <c r="V1095" i="10"/>
  <c r="V1094" i="10"/>
  <c r="V1093" i="10"/>
  <c r="V1092" i="10"/>
  <c r="V1091" i="10"/>
  <c r="V1090" i="10"/>
  <c r="V1089" i="10"/>
  <c r="V1088" i="10"/>
  <c r="V1087" i="10"/>
  <c r="V1086" i="10"/>
  <c r="V1085" i="10"/>
  <c r="V1084" i="10"/>
  <c r="V1083" i="10"/>
  <c r="V1082" i="10"/>
  <c r="V1081" i="10"/>
  <c r="V1080" i="10"/>
  <c r="V1079" i="10"/>
  <c r="V1078" i="10"/>
  <c r="V1077" i="10"/>
  <c r="V1076" i="10"/>
  <c r="V1075" i="10"/>
  <c r="V1074" i="10"/>
  <c r="V1073" i="10"/>
  <c r="V1072" i="10"/>
  <c r="V1071" i="10"/>
  <c r="V1070" i="10"/>
  <c r="V1069" i="10"/>
  <c r="V1068" i="10"/>
  <c r="V1067" i="10"/>
  <c r="V1066" i="10"/>
  <c r="V1065" i="10"/>
  <c r="V1064" i="10"/>
  <c r="V1063" i="10"/>
  <c r="V1062" i="10"/>
  <c r="V1061" i="10"/>
  <c r="V1060" i="10"/>
  <c r="V1059" i="10"/>
  <c r="V1058" i="10"/>
  <c r="V1057" i="10"/>
  <c r="V1056" i="10"/>
  <c r="V1055" i="10"/>
  <c r="V1054" i="10"/>
  <c r="V1053" i="10"/>
  <c r="V1052" i="10"/>
  <c r="V1051" i="10"/>
  <c r="V1050" i="10"/>
  <c r="V1049" i="10"/>
  <c r="V1048" i="10"/>
  <c r="V1047" i="10"/>
  <c r="V1046" i="10"/>
  <c r="V1045" i="10"/>
  <c r="V1044" i="10"/>
  <c r="V1043" i="10"/>
  <c r="V1042" i="10"/>
  <c r="V1041" i="10"/>
  <c r="V1040" i="10"/>
  <c r="V1039" i="10"/>
  <c r="V1038" i="10"/>
  <c r="V1037" i="10"/>
  <c r="V1036" i="10"/>
  <c r="V1035" i="10"/>
  <c r="V1034" i="10"/>
  <c r="V1033" i="10"/>
  <c r="V1032" i="10"/>
  <c r="V1031" i="10"/>
  <c r="V1030" i="10"/>
  <c r="V1029" i="10"/>
  <c r="V1028" i="10"/>
  <c r="V1027" i="10"/>
  <c r="V1026" i="10"/>
  <c r="V1025" i="10"/>
  <c r="V1024" i="10"/>
  <c r="V1023" i="10"/>
  <c r="V1022" i="10"/>
  <c r="V1021" i="10"/>
  <c r="V1020" i="10"/>
  <c r="V1019" i="10"/>
  <c r="V1018" i="10"/>
  <c r="V1017" i="10"/>
  <c r="V1016" i="10"/>
  <c r="V1015" i="10"/>
  <c r="V1014" i="10"/>
  <c r="V1013" i="10"/>
  <c r="V1012" i="10"/>
  <c r="V1011" i="10"/>
  <c r="V1010" i="10"/>
  <c r="V1009" i="10"/>
  <c r="V1008" i="10"/>
  <c r="V1007" i="10"/>
  <c r="V1006" i="10"/>
  <c r="V1005" i="10"/>
  <c r="V1004" i="10"/>
  <c r="V1003" i="10"/>
  <c r="V1002" i="10"/>
  <c r="V1001" i="10"/>
  <c r="V1000" i="10"/>
  <c r="V999" i="10"/>
  <c r="V998" i="10"/>
  <c r="V997" i="10"/>
  <c r="V996" i="10"/>
  <c r="V995" i="10"/>
  <c r="V994" i="10"/>
  <c r="V993" i="10"/>
  <c r="V992" i="10"/>
  <c r="V991" i="10"/>
  <c r="V990" i="10"/>
  <c r="V989" i="10"/>
  <c r="V988" i="10"/>
  <c r="V987" i="10"/>
  <c r="V986" i="10"/>
  <c r="V985" i="10"/>
  <c r="V984" i="10"/>
  <c r="V983" i="10"/>
  <c r="V982" i="10"/>
  <c r="V981" i="10"/>
  <c r="V980" i="10"/>
  <c r="V979" i="10"/>
  <c r="V978" i="10"/>
  <c r="V977" i="10"/>
  <c r="V976" i="10"/>
  <c r="V975" i="10"/>
  <c r="V974" i="10"/>
  <c r="V973" i="10"/>
  <c r="V972" i="10"/>
  <c r="V971" i="10"/>
  <c r="V970" i="10"/>
  <c r="V969" i="10"/>
  <c r="V968" i="10"/>
  <c r="V967" i="10"/>
  <c r="V966" i="10"/>
  <c r="V965" i="10"/>
  <c r="V964" i="10"/>
  <c r="V963" i="10"/>
  <c r="V962" i="10"/>
  <c r="V961" i="10"/>
  <c r="V960" i="10"/>
  <c r="V959" i="10"/>
  <c r="V958" i="10"/>
  <c r="V957" i="10"/>
  <c r="V956" i="10"/>
  <c r="V955" i="10"/>
  <c r="V954" i="10"/>
  <c r="V953" i="10"/>
  <c r="V952" i="10"/>
  <c r="V951" i="10"/>
  <c r="V950" i="10"/>
  <c r="V949" i="10"/>
  <c r="V948" i="10"/>
  <c r="V947" i="10"/>
  <c r="V946" i="10"/>
  <c r="V945" i="10"/>
  <c r="V944" i="10"/>
  <c r="V943" i="10"/>
  <c r="V942" i="10"/>
  <c r="V941" i="10"/>
  <c r="V940" i="10"/>
  <c r="V939" i="10"/>
  <c r="V938" i="10"/>
  <c r="V937" i="10"/>
  <c r="V936" i="10"/>
  <c r="V935" i="10"/>
  <c r="V934" i="10"/>
  <c r="V933" i="10"/>
  <c r="V932" i="10"/>
  <c r="V931" i="10"/>
  <c r="V930" i="10"/>
  <c r="V929" i="10"/>
  <c r="V928" i="10"/>
  <c r="V927" i="10"/>
  <c r="V926" i="10"/>
  <c r="V925" i="10"/>
  <c r="V924" i="10"/>
  <c r="V923" i="10"/>
  <c r="V922" i="10"/>
  <c r="V921" i="10"/>
  <c r="V920" i="10"/>
  <c r="V919" i="10"/>
  <c r="V918" i="10"/>
  <c r="V917" i="10"/>
  <c r="V916" i="10"/>
  <c r="V915" i="10"/>
  <c r="V914" i="10"/>
  <c r="V913" i="10"/>
  <c r="V912" i="10"/>
  <c r="V911" i="10"/>
  <c r="V910" i="10"/>
  <c r="V909" i="10"/>
  <c r="V908" i="10"/>
  <c r="V907" i="10"/>
  <c r="V906" i="10"/>
  <c r="V905" i="10"/>
  <c r="V904" i="10"/>
  <c r="V903" i="10"/>
  <c r="V902" i="10"/>
  <c r="V901" i="10"/>
  <c r="V900" i="10"/>
  <c r="V899" i="10"/>
  <c r="V898" i="10"/>
  <c r="V897" i="10"/>
  <c r="V896" i="10"/>
  <c r="V895" i="10"/>
  <c r="V894" i="10"/>
  <c r="V893" i="10"/>
  <c r="V892" i="10"/>
  <c r="V891" i="10"/>
  <c r="T1399" i="10"/>
  <c r="T1398" i="10"/>
  <c r="T1397" i="10"/>
  <c r="T1396" i="10"/>
  <c r="T1395" i="10"/>
  <c r="T1394" i="10"/>
  <c r="T1393" i="10"/>
  <c r="T1392" i="10"/>
  <c r="T1391" i="10"/>
  <c r="T1390" i="10"/>
  <c r="T1389" i="10"/>
  <c r="T1388" i="10"/>
  <c r="T1387" i="10"/>
  <c r="T1386" i="10"/>
  <c r="T1385" i="10"/>
  <c r="T1384" i="10"/>
  <c r="T1383" i="10"/>
  <c r="T1382" i="10"/>
  <c r="T1381" i="10"/>
  <c r="T1380" i="10"/>
  <c r="T1379" i="10"/>
  <c r="T1378" i="10"/>
  <c r="T1377" i="10"/>
  <c r="T1376" i="10"/>
  <c r="T1375" i="10"/>
  <c r="T1374" i="10"/>
  <c r="T1373" i="10"/>
  <c r="T1372" i="10"/>
  <c r="T1371" i="10"/>
  <c r="T1370" i="10"/>
  <c r="T1369" i="10"/>
  <c r="T1368" i="10"/>
  <c r="T1367" i="10"/>
  <c r="T1366" i="10"/>
  <c r="T1365" i="10"/>
  <c r="T1364" i="10"/>
  <c r="T1363" i="10"/>
  <c r="T1362" i="10"/>
  <c r="T1361" i="10"/>
  <c r="T1360" i="10"/>
  <c r="T1359" i="10"/>
  <c r="T1358" i="10"/>
  <c r="T1357" i="10"/>
  <c r="T1356" i="10"/>
  <c r="T1355" i="10"/>
  <c r="T1354" i="10"/>
  <c r="T1353" i="10"/>
  <c r="T1352" i="10"/>
  <c r="T1351" i="10"/>
  <c r="T1350" i="10"/>
  <c r="T1349" i="10"/>
  <c r="T1348" i="10"/>
  <c r="T1347" i="10"/>
  <c r="T1346" i="10"/>
  <c r="T1345" i="10"/>
  <c r="T1344" i="10"/>
  <c r="T1343" i="10"/>
  <c r="T1342" i="10"/>
  <c r="T1341" i="10"/>
  <c r="T1340" i="10"/>
  <c r="T1339" i="10"/>
  <c r="T1338" i="10"/>
  <c r="T1337" i="10"/>
  <c r="T1336" i="10"/>
  <c r="T1335" i="10"/>
  <c r="T1334" i="10"/>
  <c r="T1333" i="10"/>
  <c r="T1332" i="10"/>
  <c r="T1331" i="10"/>
  <c r="T1330" i="10"/>
  <c r="T1329" i="10"/>
  <c r="T1328" i="10"/>
  <c r="T1327" i="10"/>
  <c r="T1326" i="10"/>
  <c r="T1325" i="10"/>
  <c r="T1324" i="10"/>
  <c r="T1323" i="10"/>
  <c r="T1322" i="10"/>
  <c r="T1321" i="10"/>
  <c r="T1320" i="10"/>
  <c r="T1319" i="10"/>
  <c r="T1317" i="10"/>
  <c r="T1316" i="10"/>
  <c r="T1315" i="10"/>
  <c r="T1314" i="10"/>
  <c r="T1313" i="10"/>
  <c r="T1312" i="10"/>
  <c r="T1311" i="10"/>
  <c r="T1310" i="10"/>
  <c r="T1309" i="10"/>
  <c r="T1308" i="10"/>
  <c r="T1307" i="10"/>
  <c r="T1306" i="10"/>
  <c r="T1305" i="10"/>
  <c r="T1304" i="10"/>
  <c r="T1303" i="10"/>
  <c r="T1302" i="10"/>
  <c r="T1301" i="10"/>
  <c r="T1295" i="10"/>
  <c r="T1294" i="10"/>
  <c r="T1293" i="10"/>
  <c r="T1292" i="10"/>
  <c r="T1291" i="10"/>
  <c r="T1290" i="10"/>
  <c r="T1289" i="10"/>
  <c r="T1288" i="10"/>
  <c r="T1287" i="10"/>
  <c r="T1286" i="10"/>
  <c r="T1285" i="10"/>
  <c r="T1284" i="10"/>
  <c r="T1283" i="10"/>
  <c r="T1282" i="10"/>
  <c r="T1281" i="10"/>
  <c r="T1280" i="10"/>
  <c r="T1279" i="10"/>
  <c r="T1278" i="10"/>
  <c r="T1277" i="10"/>
  <c r="T1276" i="10"/>
  <c r="T1275" i="10"/>
  <c r="T1274" i="10"/>
  <c r="T1273" i="10"/>
  <c r="T1272" i="10"/>
  <c r="T1271" i="10"/>
  <c r="T1270" i="10"/>
  <c r="T1269" i="10"/>
  <c r="T1268" i="10"/>
  <c r="T1267" i="10"/>
  <c r="T1266" i="10"/>
  <c r="T1265" i="10"/>
  <c r="T1264" i="10"/>
  <c r="T1263" i="10"/>
  <c r="T1262" i="10"/>
  <c r="T1261" i="10"/>
  <c r="T1260" i="10"/>
  <c r="T1259" i="10"/>
  <c r="T1258" i="10"/>
  <c r="T1257" i="10"/>
  <c r="T1256" i="10"/>
  <c r="T1255" i="10"/>
  <c r="T1254" i="10"/>
  <c r="T1253" i="10"/>
  <c r="T1252" i="10"/>
  <c r="T1251" i="10"/>
  <c r="T1250" i="10"/>
  <c r="T1249" i="10"/>
  <c r="T1248" i="10"/>
  <c r="T1247" i="10"/>
  <c r="T1246" i="10"/>
  <c r="T1245" i="10"/>
  <c r="T1244" i="10"/>
  <c r="T1243" i="10"/>
  <c r="T1242" i="10"/>
  <c r="T1241" i="10"/>
  <c r="T1240" i="10"/>
  <c r="T1239" i="10"/>
  <c r="T1238" i="10"/>
  <c r="T1237" i="10"/>
  <c r="T1236" i="10"/>
  <c r="T1235" i="10"/>
  <c r="T1234" i="10"/>
  <c r="T1233" i="10"/>
  <c r="T1232" i="10"/>
  <c r="T1231" i="10"/>
  <c r="T1230" i="10"/>
  <c r="T1229" i="10"/>
  <c r="T1228" i="10"/>
  <c r="T1227" i="10"/>
  <c r="T1226" i="10"/>
  <c r="T1225" i="10"/>
  <c r="T1224" i="10"/>
  <c r="T1223" i="10"/>
  <c r="T1222" i="10"/>
  <c r="T1221" i="10"/>
  <c r="T1220" i="10"/>
  <c r="T1219" i="10"/>
  <c r="T1218" i="10"/>
  <c r="T1217" i="10"/>
  <c r="T1216" i="10"/>
  <c r="T1215" i="10"/>
  <c r="T1214" i="10"/>
  <c r="T1213" i="10"/>
  <c r="T1212" i="10"/>
  <c r="T1211" i="10"/>
  <c r="T1210" i="10"/>
  <c r="T1209" i="10"/>
  <c r="T1208" i="10"/>
  <c r="T1207" i="10"/>
  <c r="T1206" i="10"/>
  <c r="T1205" i="10"/>
  <c r="T1204" i="10"/>
  <c r="T1203" i="10"/>
  <c r="T1202" i="10"/>
  <c r="T1201" i="10"/>
  <c r="T1200" i="10"/>
  <c r="T1199" i="10"/>
  <c r="T1198" i="10"/>
  <c r="T1197" i="10"/>
  <c r="T1195" i="10"/>
  <c r="T1194" i="10"/>
  <c r="T1193" i="10"/>
  <c r="T1192" i="10"/>
  <c r="T1191" i="10"/>
  <c r="T1190" i="10"/>
  <c r="T1189" i="10"/>
  <c r="T1188" i="10"/>
  <c r="T1187" i="10"/>
  <c r="T1186" i="10"/>
  <c r="T1185" i="10"/>
  <c r="T1184" i="10"/>
  <c r="T1183" i="10"/>
  <c r="T1182" i="10"/>
  <c r="T1181" i="10"/>
  <c r="T1180" i="10"/>
  <c r="T1179" i="10"/>
  <c r="T1178" i="10"/>
  <c r="T1177" i="10"/>
  <c r="T1176" i="10"/>
  <c r="T1175" i="10"/>
  <c r="T1174" i="10"/>
  <c r="T1173" i="10"/>
  <c r="T1172" i="10"/>
  <c r="T1171" i="10"/>
  <c r="T1170" i="10"/>
  <c r="T1169" i="10"/>
  <c r="T1168" i="10"/>
  <c r="T1167" i="10"/>
  <c r="T1166" i="10"/>
  <c r="T1165" i="10"/>
  <c r="T1164" i="10"/>
  <c r="T1163" i="10"/>
  <c r="T1162" i="10"/>
  <c r="T1161" i="10"/>
  <c r="T1160" i="10"/>
  <c r="T1159" i="10"/>
  <c r="T1158" i="10"/>
  <c r="T1157" i="10"/>
  <c r="T1156" i="10"/>
  <c r="T1155" i="10"/>
  <c r="T1154" i="10"/>
  <c r="T1153" i="10"/>
  <c r="T1152" i="10"/>
  <c r="T1151" i="10"/>
  <c r="T1150" i="10"/>
  <c r="T1148" i="10"/>
  <c r="T1147" i="10"/>
  <c r="T1146" i="10"/>
  <c r="T1145" i="10"/>
  <c r="T1144" i="10"/>
  <c r="T1143" i="10"/>
  <c r="T1142" i="10"/>
  <c r="T1141" i="10"/>
  <c r="T1140" i="10"/>
  <c r="T1139" i="10"/>
  <c r="T1138" i="10"/>
  <c r="T1137" i="10"/>
  <c r="T1136" i="10"/>
  <c r="T1135" i="10"/>
  <c r="T1134" i="10"/>
  <c r="T1133" i="10"/>
  <c r="T1132" i="10"/>
  <c r="T1131" i="10"/>
  <c r="T1130" i="10"/>
  <c r="T1129" i="10"/>
  <c r="T1128" i="10"/>
  <c r="T1127" i="10"/>
  <c r="T1126" i="10"/>
  <c r="T1125" i="10"/>
  <c r="T1124" i="10"/>
  <c r="T1123" i="10"/>
  <c r="T1122" i="10"/>
  <c r="T1121" i="10"/>
  <c r="T1120" i="10"/>
  <c r="T1119" i="10"/>
  <c r="T1118" i="10"/>
  <c r="T1117" i="10"/>
  <c r="T1116" i="10"/>
  <c r="T1115" i="10"/>
  <c r="T1114" i="10"/>
  <c r="T1113" i="10"/>
  <c r="T1112" i="10"/>
  <c r="T1111" i="10"/>
  <c r="T1110" i="10"/>
  <c r="T1109" i="10"/>
  <c r="T1108" i="10"/>
  <c r="T1107" i="10"/>
  <c r="T1106" i="10"/>
  <c r="T1105" i="10"/>
  <c r="T1104" i="10"/>
  <c r="T1103" i="10"/>
  <c r="T1102" i="10"/>
  <c r="T1101" i="10"/>
  <c r="T1100" i="10"/>
  <c r="T1099" i="10"/>
  <c r="T1098" i="10"/>
  <c r="T1097" i="10"/>
  <c r="T1096" i="10"/>
  <c r="T1095" i="10"/>
  <c r="T1094" i="10"/>
  <c r="T1093" i="10"/>
  <c r="T1092" i="10"/>
  <c r="T1091" i="10"/>
  <c r="T1090" i="10"/>
  <c r="T1089" i="10"/>
  <c r="T1088" i="10"/>
  <c r="T1087" i="10"/>
  <c r="T1086" i="10"/>
  <c r="T1085" i="10"/>
  <c r="T1084" i="10"/>
  <c r="T1083" i="10"/>
  <c r="T1082" i="10"/>
  <c r="T1081" i="10"/>
  <c r="T1080" i="10"/>
  <c r="T1079" i="10"/>
  <c r="T1078" i="10"/>
  <c r="T1077" i="10"/>
  <c r="T1076" i="10"/>
  <c r="T1075" i="10"/>
  <c r="T1074" i="10"/>
  <c r="T1073" i="10"/>
  <c r="T1072" i="10"/>
  <c r="T1071" i="10"/>
  <c r="T1070" i="10"/>
  <c r="T1069" i="10"/>
  <c r="T1068" i="10"/>
  <c r="T1067" i="10"/>
  <c r="T1066" i="10"/>
  <c r="T1065" i="10"/>
  <c r="T1064" i="10"/>
  <c r="T1063" i="10"/>
  <c r="T1062" i="10"/>
  <c r="T1061" i="10"/>
  <c r="T1060" i="10"/>
  <c r="T1059" i="10"/>
  <c r="T1058" i="10"/>
  <c r="T1057" i="10"/>
  <c r="T1056" i="10"/>
  <c r="T1055" i="10"/>
  <c r="T1054" i="10"/>
  <c r="T1053" i="10"/>
  <c r="T1052" i="10"/>
  <c r="T1051" i="10"/>
  <c r="T1050" i="10"/>
  <c r="T1049" i="10"/>
  <c r="T1048" i="10"/>
  <c r="T1047" i="10"/>
  <c r="T1046" i="10"/>
  <c r="T1045" i="10"/>
  <c r="T1044" i="10"/>
  <c r="T1043" i="10"/>
  <c r="T1042" i="10"/>
  <c r="T1041" i="10"/>
  <c r="T1040" i="10"/>
  <c r="T1039" i="10"/>
  <c r="T1038" i="10"/>
  <c r="T1037" i="10"/>
  <c r="T1036" i="10"/>
  <c r="T1035" i="10"/>
  <c r="T1034" i="10"/>
  <c r="T1033" i="10"/>
  <c r="T1032" i="10"/>
  <c r="T1031" i="10"/>
  <c r="T1030" i="10"/>
  <c r="T1029" i="10"/>
  <c r="T1028" i="10"/>
  <c r="T1027" i="10"/>
  <c r="T1026" i="10"/>
  <c r="T1025" i="10"/>
  <c r="T1024" i="10"/>
  <c r="T1023" i="10"/>
  <c r="T1022" i="10"/>
  <c r="T1021" i="10"/>
  <c r="T1020" i="10"/>
  <c r="T1019" i="10"/>
  <c r="T1018" i="10"/>
  <c r="T1017" i="10"/>
  <c r="T1016" i="10"/>
  <c r="T1015" i="10"/>
  <c r="T1014" i="10"/>
  <c r="T1013" i="10"/>
  <c r="T1012" i="10"/>
  <c r="T1011" i="10"/>
  <c r="T1010" i="10"/>
  <c r="T1009" i="10"/>
  <c r="T1008" i="10"/>
  <c r="T1007" i="10"/>
  <c r="T1006" i="10"/>
  <c r="T1005" i="10"/>
  <c r="T1004" i="10"/>
  <c r="T1003" i="10"/>
  <c r="T1002" i="10"/>
  <c r="T1001" i="10"/>
  <c r="T1000" i="10"/>
  <c r="T999" i="10"/>
  <c r="T998" i="10"/>
  <c r="T997" i="10"/>
  <c r="T996" i="10"/>
  <c r="T995" i="10"/>
  <c r="T994" i="10"/>
  <c r="T993" i="10"/>
  <c r="T992" i="10"/>
  <c r="T991" i="10"/>
  <c r="T990" i="10"/>
  <c r="T989" i="10"/>
  <c r="T988" i="10"/>
  <c r="T987" i="10"/>
  <c r="T986" i="10"/>
  <c r="T985" i="10"/>
  <c r="T984" i="10"/>
  <c r="T983" i="10"/>
  <c r="T982" i="10"/>
  <c r="T981" i="10"/>
  <c r="T980" i="10"/>
  <c r="T979" i="10"/>
  <c r="T978" i="10"/>
  <c r="T977" i="10"/>
  <c r="T976" i="10"/>
  <c r="T975" i="10"/>
  <c r="T974" i="10"/>
  <c r="T973" i="10"/>
  <c r="T972" i="10"/>
  <c r="T971" i="10"/>
  <c r="T970" i="10"/>
  <c r="T969" i="10"/>
  <c r="T968" i="10"/>
  <c r="T967" i="10"/>
  <c r="T966" i="10"/>
  <c r="T965" i="10"/>
  <c r="T964" i="10"/>
  <c r="T963" i="10"/>
  <c r="T962" i="10"/>
  <c r="T961" i="10"/>
  <c r="T960" i="10"/>
  <c r="T959" i="10"/>
  <c r="T958" i="10"/>
  <c r="T957" i="10"/>
  <c r="T956" i="10"/>
  <c r="T955" i="10"/>
  <c r="T954" i="10"/>
  <c r="T953" i="10"/>
  <c r="T952" i="10"/>
  <c r="T951" i="10"/>
  <c r="T950" i="10"/>
  <c r="T949" i="10"/>
  <c r="T948" i="10"/>
  <c r="T947" i="10"/>
  <c r="T946" i="10"/>
  <c r="T945" i="10"/>
  <c r="T944" i="10"/>
  <c r="T943" i="10"/>
  <c r="T942" i="10"/>
  <c r="T941" i="10"/>
  <c r="T940" i="10"/>
  <c r="T939" i="10"/>
  <c r="T938" i="10"/>
  <c r="T937" i="10"/>
  <c r="T936" i="10"/>
  <c r="T935" i="10"/>
  <c r="T934" i="10"/>
  <c r="T933" i="10"/>
  <c r="T932" i="10"/>
  <c r="T931" i="10"/>
  <c r="T930" i="10"/>
  <c r="T929" i="10"/>
  <c r="T928" i="10"/>
  <c r="T927" i="10"/>
  <c r="T926" i="10"/>
  <c r="T925" i="10"/>
  <c r="T924" i="10"/>
  <c r="T923" i="10"/>
  <c r="T922" i="10"/>
  <c r="T921" i="10"/>
  <c r="T920" i="10"/>
  <c r="T919" i="10"/>
  <c r="T918" i="10"/>
  <c r="T917" i="10"/>
  <c r="T916" i="10"/>
  <c r="T915" i="10"/>
  <c r="T914" i="10"/>
  <c r="T913" i="10"/>
  <c r="T912" i="10"/>
  <c r="T911" i="10"/>
  <c r="T910" i="10"/>
  <c r="T909" i="10"/>
  <c r="T908" i="10"/>
  <c r="T907" i="10"/>
  <c r="T906" i="10"/>
  <c r="T905" i="10"/>
  <c r="T904" i="10"/>
  <c r="T903" i="10"/>
  <c r="T902" i="10"/>
  <c r="T901" i="10"/>
  <c r="T900" i="10"/>
  <c r="T899" i="10"/>
  <c r="T898" i="10"/>
  <c r="T897" i="10"/>
  <c r="T896" i="10"/>
  <c r="T895" i="10"/>
  <c r="T894" i="10"/>
  <c r="T893" i="10"/>
  <c r="T892" i="10"/>
  <c r="T891" i="10"/>
  <c r="T890" i="10"/>
  <c r="T889" i="10"/>
  <c r="T888" i="10"/>
  <c r="T887" i="10"/>
  <c r="T886" i="10"/>
  <c r="T885" i="10"/>
  <c r="T884" i="10"/>
  <c r="T883" i="10"/>
  <c r="T882" i="10"/>
  <c r="T881" i="10"/>
  <c r="T880" i="10"/>
  <c r="T879" i="10"/>
  <c r="T878" i="10"/>
  <c r="T877" i="10"/>
  <c r="T876" i="10"/>
  <c r="T875" i="10"/>
  <c r="T874" i="10"/>
  <c r="T873" i="10"/>
  <c r="T872" i="10"/>
  <c r="T871" i="10"/>
  <c r="T870" i="10"/>
  <c r="T869" i="10"/>
  <c r="T868" i="10"/>
  <c r="T867" i="10"/>
  <c r="T866" i="10"/>
  <c r="T865" i="10"/>
  <c r="T864" i="10"/>
  <c r="T863" i="10"/>
  <c r="T862" i="10"/>
  <c r="T861" i="10"/>
  <c r="T589" i="10"/>
  <c r="T588" i="10"/>
  <c r="T587" i="10"/>
  <c r="T586" i="10"/>
  <c r="T585" i="10"/>
  <c r="T584" i="10"/>
  <c r="T583" i="10"/>
  <c r="T582" i="10"/>
  <c r="T581" i="10"/>
  <c r="T580" i="10"/>
  <c r="T579" i="10"/>
  <c r="T578" i="10"/>
  <c r="T577" i="10"/>
  <c r="T576" i="10"/>
  <c r="T575" i="10"/>
  <c r="T574" i="10"/>
  <c r="T573" i="10"/>
  <c r="T572" i="10"/>
  <c r="T571" i="10"/>
  <c r="T570" i="10"/>
  <c r="T569" i="10"/>
  <c r="T568" i="10"/>
  <c r="T567" i="10"/>
  <c r="T566" i="10"/>
  <c r="T565" i="10"/>
  <c r="T564" i="10"/>
  <c r="T563" i="10"/>
  <c r="T562" i="10"/>
  <c r="T561" i="10"/>
  <c r="T560" i="10"/>
  <c r="T559" i="10"/>
  <c r="T558" i="10"/>
  <c r="T557" i="10"/>
  <c r="T556" i="10"/>
  <c r="T555" i="10"/>
  <c r="T554" i="10"/>
  <c r="T553" i="10"/>
  <c r="T552" i="10"/>
  <c r="T551" i="10"/>
  <c r="T550" i="10"/>
  <c r="T549" i="10"/>
  <c r="T548" i="10"/>
  <c r="T547" i="10"/>
  <c r="T546" i="10"/>
  <c r="T545" i="10"/>
  <c r="T544" i="10"/>
  <c r="T543" i="10"/>
  <c r="T542" i="10"/>
  <c r="T541" i="10"/>
  <c r="T540" i="10"/>
  <c r="T539" i="10"/>
  <c r="T538" i="10"/>
  <c r="T537" i="10"/>
  <c r="T536" i="10"/>
  <c r="T535" i="10"/>
  <c r="T534" i="10"/>
  <c r="T533" i="10"/>
  <c r="T532" i="10"/>
  <c r="T531" i="10"/>
  <c r="T530" i="10"/>
  <c r="T529" i="10"/>
  <c r="T528" i="10"/>
  <c r="T527" i="10"/>
  <c r="T526" i="10"/>
  <c r="T525" i="10"/>
  <c r="T524" i="10"/>
  <c r="T523" i="10"/>
  <c r="T522" i="10"/>
  <c r="T521" i="10"/>
  <c r="T520" i="10"/>
  <c r="T519" i="10"/>
  <c r="T518" i="10"/>
  <c r="T517" i="10"/>
  <c r="T516" i="10"/>
  <c r="T515" i="10"/>
  <c r="T514" i="10"/>
  <c r="T513" i="10"/>
  <c r="T512" i="10"/>
  <c r="T511" i="10"/>
  <c r="T510" i="10"/>
  <c r="T509" i="10"/>
  <c r="T508" i="10"/>
  <c r="T507" i="10"/>
  <c r="T506" i="10"/>
  <c r="T505" i="10"/>
  <c r="T504" i="10"/>
  <c r="T503" i="10"/>
  <c r="T502" i="10"/>
  <c r="T501" i="10"/>
  <c r="T500" i="10"/>
  <c r="T499" i="10"/>
  <c r="T498" i="10"/>
  <c r="T497" i="10"/>
  <c r="T496" i="10"/>
  <c r="T495" i="10"/>
  <c r="T494" i="10"/>
  <c r="T493" i="10"/>
  <c r="T492" i="10"/>
  <c r="T491" i="10"/>
  <c r="T490" i="10"/>
  <c r="T489" i="10"/>
  <c r="T488" i="10"/>
  <c r="T487" i="10"/>
  <c r="T486" i="10"/>
  <c r="T485" i="10"/>
  <c r="T484" i="10"/>
  <c r="T483" i="10"/>
  <c r="T482" i="10"/>
  <c r="T481" i="10"/>
  <c r="T480" i="10"/>
  <c r="T479" i="10"/>
  <c r="T478" i="10"/>
  <c r="T477" i="10"/>
  <c r="T476" i="10"/>
  <c r="T475" i="10"/>
  <c r="T474" i="10"/>
  <c r="T473" i="10"/>
  <c r="T472" i="10"/>
  <c r="T471" i="10"/>
  <c r="T470" i="10"/>
  <c r="T469" i="10"/>
  <c r="T468" i="10"/>
  <c r="T467" i="10"/>
  <c r="T466" i="10"/>
  <c r="T465" i="10"/>
  <c r="T464" i="10"/>
  <c r="T463" i="10"/>
  <c r="T462" i="10"/>
  <c r="T461" i="10"/>
  <c r="T460" i="10"/>
  <c r="T459" i="10"/>
  <c r="T458" i="10"/>
  <c r="T457" i="10"/>
  <c r="T456" i="10"/>
  <c r="T455" i="10"/>
  <c r="T454" i="10"/>
  <c r="T453" i="10"/>
  <c r="T452" i="10"/>
  <c r="T451" i="10"/>
  <c r="T450" i="10"/>
  <c r="T449" i="10"/>
  <c r="T448" i="10"/>
  <c r="T447" i="10"/>
  <c r="T446" i="10"/>
  <c r="T445" i="10"/>
  <c r="T444" i="10"/>
  <c r="T443" i="10"/>
  <c r="T442" i="10"/>
  <c r="T441" i="10"/>
  <c r="T440" i="10"/>
  <c r="T439" i="10"/>
  <c r="T438" i="10"/>
  <c r="T437" i="10"/>
  <c r="T436" i="10"/>
  <c r="T435" i="10"/>
  <c r="T434" i="10"/>
  <c r="T433" i="10"/>
  <c r="T432" i="10"/>
  <c r="T431" i="10"/>
  <c r="T430" i="10"/>
  <c r="T429" i="10"/>
  <c r="T428" i="10"/>
  <c r="T427" i="10"/>
  <c r="T426" i="10"/>
  <c r="T425" i="10"/>
  <c r="T424" i="10"/>
  <c r="T423" i="10"/>
  <c r="T422" i="10"/>
  <c r="T421" i="10"/>
  <c r="T420" i="10"/>
  <c r="T419" i="10"/>
  <c r="T418" i="10"/>
  <c r="T417" i="10"/>
  <c r="T416" i="10"/>
  <c r="T415" i="10"/>
  <c r="T414" i="10"/>
  <c r="T413" i="10"/>
  <c r="T412" i="10"/>
  <c r="T411" i="10"/>
  <c r="T410" i="10"/>
  <c r="T409" i="10"/>
  <c r="T408" i="10"/>
  <c r="T407" i="10"/>
  <c r="T406" i="10"/>
  <c r="T405" i="10"/>
  <c r="T404" i="10"/>
  <c r="T403" i="10"/>
  <c r="T402" i="10"/>
  <c r="T401" i="10"/>
  <c r="T400" i="10"/>
  <c r="T399" i="10"/>
  <c r="T398" i="10"/>
  <c r="T397" i="10"/>
  <c r="T396" i="10"/>
  <c r="T395" i="10"/>
  <c r="T394" i="10"/>
  <c r="T393" i="10"/>
  <c r="T392" i="10"/>
  <c r="T391" i="10"/>
  <c r="T390" i="10"/>
  <c r="T389" i="10"/>
  <c r="T388" i="10"/>
  <c r="T387" i="10"/>
  <c r="T386" i="10"/>
  <c r="T385" i="10"/>
  <c r="T384" i="10"/>
  <c r="T383" i="10"/>
  <c r="T382" i="10"/>
  <c r="T381" i="10"/>
  <c r="T380" i="10"/>
  <c r="T379" i="10"/>
  <c r="T378" i="10"/>
  <c r="T377" i="10"/>
  <c r="T376" i="10"/>
  <c r="T375" i="10"/>
  <c r="T374" i="10"/>
  <c r="T373" i="10"/>
  <c r="T372" i="10"/>
  <c r="T371" i="10"/>
  <c r="T370" i="10"/>
  <c r="T369" i="10"/>
  <c r="T368" i="10"/>
  <c r="T367" i="10"/>
  <c r="T366" i="10"/>
  <c r="T365" i="10"/>
  <c r="T364" i="10"/>
  <c r="T363" i="10"/>
  <c r="T362" i="10"/>
  <c r="T361" i="10"/>
  <c r="T360" i="10"/>
  <c r="T359" i="10"/>
  <c r="T358" i="10"/>
  <c r="T357" i="10"/>
  <c r="T356" i="10"/>
  <c r="T355" i="10"/>
  <c r="T354" i="10"/>
  <c r="T353" i="10"/>
  <c r="T352" i="10"/>
  <c r="T351" i="10"/>
  <c r="T350" i="10"/>
  <c r="T349" i="10"/>
  <c r="T348" i="10"/>
  <c r="T347" i="10"/>
  <c r="T346" i="10"/>
  <c r="T345" i="10"/>
  <c r="T344" i="10"/>
  <c r="T343" i="10"/>
  <c r="T342" i="10"/>
  <c r="T341" i="10"/>
  <c r="T340" i="10"/>
  <c r="T339" i="10"/>
  <c r="T338" i="10"/>
  <c r="T337" i="10"/>
  <c r="T336" i="10"/>
  <c r="T335" i="10"/>
  <c r="T334" i="10"/>
  <c r="T333" i="10"/>
  <c r="T332" i="10"/>
  <c r="T331" i="10"/>
  <c r="T330" i="10"/>
  <c r="T329" i="10"/>
  <c r="T328" i="10"/>
  <c r="T327" i="10"/>
  <c r="T326" i="10"/>
  <c r="T325" i="10"/>
  <c r="T324" i="10"/>
  <c r="T323" i="10"/>
  <c r="T322" i="10"/>
  <c r="T321" i="10"/>
  <c r="T320" i="10"/>
  <c r="T319" i="10"/>
  <c r="T318" i="10"/>
  <c r="T317" i="10"/>
  <c r="T316" i="10"/>
  <c r="T315" i="10"/>
  <c r="T314" i="10"/>
  <c r="T313" i="10"/>
  <c r="T312" i="10"/>
  <c r="T311" i="10"/>
  <c r="T310" i="10"/>
  <c r="T309" i="10"/>
  <c r="T308" i="10"/>
  <c r="T307" i="10"/>
  <c r="T306" i="10"/>
  <c r="T305" i="10"/>
  <c r="T304" i="10"/>
  <c r="T303" i="10"/>
  <c r="T302" i="10"/>
  <c r="T301" i="10"/>
  <c r="T300" i="10"/>
  <c r="T299" i="10"/>
  <c r="T298" i="10"/>
  <c r="T297" i="10"/>
  <c r="T296" i="10"/>
  <c r="T295" i="10"/>
  <c r="T294" i="10"/>
  <c r="T293" i="10"/>
  <c r="T292" i="10"/>
  <c r="T291" i="10"/>
  <c r="T290" i="10"/>
  <c r="T289" i="10"/>
  <c r="T288" i="10"/>
  <c r="T287" i="10"/>
  <c r="T286" i="10"/>
  <c r="T285" i="10"/>
  <c r="T284" i="10"/>
  <c r="T283" i="10"/>
  <c r="T282" i="10"/>
  <c r="T281" i="10"/>
  <c r="T280" i="10"/>
  <c r="T279" i="10"/>
  <c r="T278" i="10"/>
  <c r="T277" i="10"/>
  <c r="T276" i="10"/>
  <c r="T275" i="10"/>
  <c r="T274" i="10"/>
  <c r="T273" i="10"/>
  <c r="T272" i="10"/>
  <c r="T271" i="10"/>
  <c r="T270" i="10"/>
  <c r="T269" i="10"/>
  <c r="T268" i="10"/>
  <c r="T267" i="10"/>
  <c r="T266" i="10"/>
  <c r="T265" i="10"/>
  <c r="T264" i="10"/>
  <c r="T263" i="10"/>
  <c r="T262" i="10"/>
  <c r="T261" i="10"/>
  <c r="T260" i="10"/>
  <c r="T259" i="10"/>
  <c r="T258" i="10"/>
  <c r="T257" i="10"/>
  <c r="T256" i="10"/>
  <c r="T255" i="10"/>
  <c r="T254" i="10"/>
  <c r="T253" i="10"/>
  <c r="T252" i="10"/>
  <c r="T251" i="10"/>
  <c r="T250" i="10"/>
  <c r="T249" i="10"/>
  <c r="T248" i="10"/>
  <c r="T247" i="10"/>
  <c r="T246" i="10"/>
  <c r="T245" i="10"/>
  <c r="T244" i="10"/>
  <c r="T243" i="10"/>
  <c r="T242" i="10"/>
  <c r="T241" i="10"/>
  <c r="T240" i="10"/>
  <c r="T239" i="10"/>
  <c r="T238" i="10"/>
  <c r="T237" i="10"/>
  <c r="T236" i="10"/>
  <c r="T235" i="10"/>
  <c r="T234" i="10"/>
  <c r="T233" i="10"/>
  <c r="T232" i="10"/>
  <c r="T231" i="10"/>
  <c r="T230" i="10"/>
  <c r="T229" i="10"/>
  <c r="T228" i="10"/>
  <c r="T227" i="10"/>
  <c r="T226" i="10"/>
  <c r="T225" i="10"/>
  <c r="T224" i="10"/>
  <c r="T223" i="10"/>
  <c r="T222" i="10"/>
  <c r="T221" i="10"/>
  <c r="T220" i="10"/>
  <c r="T219" i="10"/>
  <c r="T218" i="10"/>
  <c r="T217" i="10"/>
  <c r="T216" i="10"/>
  <c r="T215" i="10"/>
  <c r="T214" i="10"/>
  <c r="T213" i="10"/>
  <c r="T212" i="10"/>
  <c r="T211" i="10"/>
  <c r="T210" i="10"/>
  <c r="T209" i="10"/>
  <c r="T208" i="10"/>
  <c r="T207" i="10"/>
  <c r="T206" i="10"/>
  <c r="T205" i="10"/>
  <c r="T204" i="10"/>
  <c r="T203" i="10"/>
  <c r="T202" i="10"/>
  <c r="T201" i="10"/>
  <c r="T200" i="10"/>
  <c r="T199" i="10"/>
  <c r="T198" i="10"/>
  <c r="T197" i="10"/>
  <c r="T196" i="10"/>
  <c r="T195" i="10"/>
  <c r="T194" i="10"/>
  <c r="T193" i="10"/>
  <c r="T192" i="10"/>
  <c r="T191" i="10"/>
  <c r="T190" i="10"/>
  <c r="T189" i="10"/>
  <c r="T188" i="10"/>
  <c r="T187" i="10"/>
  <c r="T186" i="10"/>
  <c r="T185" i="10"/>
  <c r="T184" i="10"/>
  <c r="T183" i="10"/>
  <c r="T182" i="10"/>
  <c r="T181" i="10"/>
  <c r="T180" i="10"/>
  <c r="T179" i="10"/>
  <c r="T178" i="10"/>
  <c r="T177" i="10"/>
  <c r="T176" i="10"/>
  <c r="T175" i="10"/>
  <c r="T174" i="10"/>
  <c r="T173" i="10"/>
  <c r="T172" i="10"/>
  <c r="T171" i="10"/>
  <c r="T170" i="10"/>
  <c r="T169" i="10"/>
  <c r="T168" i="10"/>
  <c r="T167" i="10"/>
  <c r="T166" i="10"/>
  <c r="T165" i="10"/>
  <c r="T164" i="10"/>
  <c r="T163" i="10"/>
  <c r="T162" i="10"/>
  <c r="T161" i="10"/>
  <c r="T160" i="10"/>
  <c r="T159" i="10"/>
  <c r="T158" i="10"/>
  <c r="T157" i="10"/>
  <c r="T156" i="10"/>
  <c r="T155" i="10"/>
  <c r="T154" i="10"/>
  <c r="T153" i="10"/>
  <c r="T152" i="10"/>
  <c r="T151" i="10"/>
  <c r="T150" i="10"/>
  <c r="T149" i="10"/>
  <c r="T148" i="10"/>
  <c r="T147" i="10"/>
  <c r="T146" i="10"/>
  <c r="T145" i="10"/>
  <c r="T144" i="10"/>
  <c r="T143" i="10"/>
  <c r="T142" i="10"/>
  <c r="T141" i="10"/>
  <c r="T140" i="10"/>
  <c r="T139" i="10"/>
  <c r="T138" i="10"/>
  <c r="T137" i="10"/>
  <c r="T136" i="10"/>
  <c r="T135" i="10"/>
  <c r="T134" i="10"/>
  <c r="T133" i="10"/>
  <c r="T132" i="10"/>
  <c r="T131" i="10"/>
  <c r="T130" i="10"/>
  <c r="T129" i="10"/>
  <c r="T128" i="10"/>
  <c r="T127" i="10"/>
  <c r="T126" i="10"/>
  <c r="T125" i="10"/>
  <c r="T124" i="10"/>
  <c r="T123" i="10"/>
  <c r="T122" i="10"/>
  <c r="T121" i="10"/>
  <c r="T120" i="10"/>
  <c r="T119" i="10"/>
  <c r="T118" i="10"/>
  <c r="T117" i="10"/>
  <c r="T116" i="10"/>
  <c r="T115" i="10"/>
  <c r="T114" i="10"/>
  <c r="T113" i="10"/>
  <c r="T112" i="10"/>
  <c r="T111" i="10"/>
  <c r="T110" i="10"/>
  <c r="T109" i="10"/>
  <c r="T108" i="10"/>
  <c r="T107" i="10"/>
  <c r="T106" i="10"/>
  <c r="T105" i="10"/>
  <c r="T104" i="10"/>
  <c r="T103" i="10"/>
  <c r="T102" i="10"/>
  <c r="T101" i="10"/>
  <c r="T100" i="10"/>
  <c r="T99" i="10"/>
  <c r="T98" i="10"/>
  <c r="T97" i="10"/>
  <c r="T96" i="10"/>
  <c r="T95" i="10"/>
  <c r="T94" i="10"/>
  <c r="T93" i="10"/>
  <c r="T92" i="10"/>
  <c r="T91" i="10"/>
  <c r="T90" i="10"/>
  <c r="T89" i="10"/>
  <c r="T88" i="10"/>
  <c r="T87" i="10"/>
  <c r="T86" i="10"/>
  <c r="T85" i="10"/>
  <c r="T84" i="10"/>
  <c r="T83" i="10"/>
  <c r="T82" i="10"/>
  <c r="T81" i="10"/>
  <c r="T80" i="10"/>
  <c r="T79" i="10"/>
  <c r="T78" i="10"/>
  <c r="T77" i="10"/>
  <c r="T76" i="10"/>
  <c r="T75" i="10"/>
  <c r="T74" i="10"/>
  <c r="T73" i="10"/>
  <c r="T72" i="10"/>
  <c r="T71" i="10"/>
  <c r="T70" i="10"/>
  <c r="T69" i="10"/>
  <c r="T68" i="10"/>
  <c r="T67" i="10"/>
  <c r="T66" i="10"/>
  <c r="T65" i="10"/>
  <c r="T64" i="10"/>
  <c r="T63" i="10"/>
  <c r="T62" i="10"/>
  <c r="T61" i="10"/>
  <c r="T60" i="10"/>
  <c r="T59" i="10"/>
  <c r="T58" i="10"/>
  <c r="T57" i="10"/>
  <c r="T56" i="10"/>
  <c r="T55" i="10"/>
  <c r="T54"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R1399" i="10"/>
  <c r="R1398" i="10"/>
  <c r="R1397" i="10"/>
  <c r="R1396" i="10"/>
  <c r="R1395" i="10"/>
  <c r="R1394" i="10"/>
  <c r="R1393" i="10"/>
  <c r="R1392" i="10"/>
  <c r="R1391" i="10"/>
  <c r="R1390" i="10"/>
  <c r="R1389" i="10"/>
  <c r="R1388" i="10"/>
  <c r="R1387" i="10"/>
  <c r="R1386" i="10"/>
  <c r="R1385" i="10"/>
  <c r="R1384" i="10"/>
  <c r="R1383" i="10"/>
  <c r="R1382" i="10"/>
  <c r="R1381" i="10"/>
  <c r="R1380" i="10"/>
  <c r="R1379" i="10"/>
  <c r="R1378" i="10"/>
  <c r="R1377" i="10"/>
  <c r="R1376" i="10"/>
  <c r="R1375" i="10"/>
  <c r="R1374" i="10"/>
  <c r="R1373" i="10"/>
  <c r="R1372" i="10"/>
  <c r="R1371" i="10"/>
  <c r="R1370" i="10"/>
  <c r="R1369" i="10"/>
  <c r="R1368" i="10"/>
  <c r="R1367" i="10"/>
  <c r="R1366" i="10"/>
  <c r="R1365" i="10"/>
  <c r="R1364" i="10"/>
  <c r="R1363" i="10"/>
  <c r="R1362" i="10"/>
  <c r="R1361" i="10"/>
  <c r="R1360" i="10"/>
  <c r="R1359" i="10"/>
  <c r="R1358" i="10"/>
  <c r="R1357" i="10"/>
  <c r="R1356" i="10"/>
  <c r="R1355" i="10"/>
  <c r="R1354" i="10"/>
  <c r="R1353" i="10"/>
  <c r="R1352" i="10"/>
  <c r="R1351" i="10"/>
  <c r="R1350" i="10"/>
  <c r="R1349" i="10"/>
  <c r="R1348" i="10"/>
  <c r="R1347" i="10"/>
  <c r="R1346" i="10"/>
  <c r="R1345" i="10"/>
  <c r="R1344" i="10"/>
  <c r="R1343" i="10"/>
  <c r="R1342" i="10"/>
  <c r="R1341" i="10"/>
  <c r="R1340" i="10"/>
  <c r="R1339" i="10"/>
  <c r="R1338" i="10"/>
  <c r="R1337" i="10"/>
  <c r="R1336" i="10"/>
  <c r="R1335" i="10"/>
  <c r="R1334" i="10"/>
  <c r="R1333" i="10"/>
  <c r="R1332" i="10"/>
  <c r="R1331" i="10"/>
  <c r="R1330" i="10"/>
  <c r="R1329" i="10"/>
  <c r="R1328" i="10"/>
  <c r="R1327" i="10"/>
  <c r="R1326" i="10"/>
  <c r="R1325" i="10"/>
  <c r="R1324" i="10"/>
  <c r="R1323" i="10"/>
  <c r="R1322" i="10"/>
  <c r="R1321" i="10"/>
  <c r="R1320" i="10"/>
  <c r="R1319" i="10"/>
  <c r="R1318" i="10"/>
  <c r="R1317" i="10"/>
  <c r="R1316" i="10"/>
  <c r="R1315" i="10"/>
  <c r="R1314" i="10"/>
  <c r="R1313" i="10"/>
  <c r="R1312" i="10"/>
  <c r="R1311" i="10"/>
  <c r="R1310" i="10"/>
  <c r="R1309" i="10"/>
  <c r="R1308" i="10"/>
  <c r="R1307" i="10"/>
  <c r="R1306" i="10"/>
  <c r="R1305" i="10"/>
  <c r="R1304" i="10"/>
  <c r="R1303" i="10"/>
  <c r="R1302" i="10"/>
  <c r="R1301" i="10"/>
  <c r="R1295" i="10"/>
  <c r="R1294" i="10"/>
  <c r="R1293" i="10"/>
  <c r="R1292" i="10"/>
  <c r="R1291" i="10"/>
  <c r="R1290" i="10"/>
  <c r="R1289" i="10"/>
  <c r="R1288" i="10"/>
  <c r="R1287" i="10"/>
  <c r="R1286" i="10"/>
  <c r="R1285" i="10"/>
  <c r="R1284" i="10"/>
  <c r="R1283" i="10"/>
  <c r="R1282" i="10"/>
  <c r="R1281" i="10"/>
  <c r="R1280" i="10"/>
  <c r="R1279" i="10"/>
  <c r="R1278" i="10"/>
  <c r="R1277" i="10"/>
  <c r="R1276" i="10"/>
  <c r="R1275" i="10"/>
  <c r="R1274" i="10"/>
  <c r="R1273" i="10"/>
  <c r="R1272" i="10"/>
  <c r="R1271" i="10"/>
  <c r="R1270" i="10"/>
  <c r="R1269" i="10"/>
  <c r="R1268" i="10"/>
  <c r="R1267" i="10"/>
  <c r="R1266" i="10"/>
  <c r="R1265" i="10"/>
  <c r="R1264" i="10"/>
  <c r="R1263" i="10"/>
  <c r="R1262" i="10"/>
  <c r="R1261" i="10"/>
  <c r="R1260" i="10"/>
  <c r="R1259" i="10"/>
  <c r="R1258" i="10"/>
  <c r="R1257" i="10"/>
  <c r="R1256" i="10"/>
  <c r="R1255" i="10"/>
  <c r="R1254" i="10"/>
  <c r="R1253" i="10"/>
  <c r="R1252" i="10"/>
  <c r="R1251" i="10"/>
  <c r="R1250" i="10"/>
  <c r="R1249" i="10"/>
  <c r="R1248" i="10"/>
  <c r="R1247" i="10"/>
  <c r="R1246" i="10"/>
  <c r="R1245" i="10"/>
  <c r="R1244" i="10"/>
  <c r="R1243" i="10"/>
  <c r="R1242" i="10"/>
  <c r="R1241" i="10"/>
  <c r="R1240" i="10"/>
  <c r="R1239" i="10"/>
  <c r="R1238" i="10"/>
  <c r="R1237" i="10"/>
  <c r="R1236" i="10"/>
  <c r="R1235" i="10"/>
  <c r="R1234" i="10"/>
  <c r="R1233" i="10"/>
  <c r="R1232" i="10"/>
  <c r="R1231" i="10"/>
  <c r="R1230" i="10"/>
  <c r="R1229" i="10"/>
  <c r="R1228" i="10"/>
  <c r="R1227" i="10"/>
  <c r="R1226" i="10"/>
  <c r="R1225" i="10"/>
  <c r="R1224" i="10"/>
  <c r="R1223" i="10"/>
  <c r="R1222" i="10"/>
  <c r="R1221" i="10"/>
  <c r="R1220" i="10"/>
  <c r="R1219" i="10"/>
  <c r="R1218" i="10"/>
  <c r="R1217" i="10"/>
  <c r="R1216" i="10"/>
  <c r="R1215" i="10"/>
  <c r="R1214" i="10"/>
  <c r="R1213" i="10"/>
  <c r="R1212" i="10"/>
  <c r="R1211" i="10"/>
  <c r="R1210" i="10"/>
  <c r="R1209" i="10"/>
  <c r="R1208" i="10"/>
  <c r="R1207" i="10"/>
  <c r="R1206" i="10"/>
  <c r="R1205" i="10"/>
  <c r="R1204" i="10"/>
  <c r="R1203" i="10"/>
  <c r="R1202" i="10"/>
  <c r="R1201" i="10"/>
  <c r="R1200" i="10"/>
  <c r="R1199" i="10"/>
  <c r="R1198" i="10"/>
  <c r="R1197" i="10"/>
  <c r="R1196" i="10"/>
  <c r="R1195" i="10"/>
  <c r="R1194" i="10"/>
  <c r="R1193" i="10"/>
  <c r="R1192" i="10"/>
  <c r="R1191" i="10"/>
  <c r="R1190" i="10"/>
  <c r="R1189" i="10"/>
  <c r="R1188" i="10"/>
  <c r="R1187" i="10"/>
  <c r="R1186" i="10"/>
  <c r="R1185" i="10"/>
  <c r="R1184" i="10"/>
  <c r="R1183" i="10"/>
  <c r="R1182" i="10"/>
  <c r="R1181" i="10"/>
  <c r="R1180" i="10"/>
  <c r="R1179" i="10"/>
  <c r="R1178" i="10"/>
  <c r="R1177" i="10"/>
  <c r="R1176" i="10"/>
  <c r="R1175" i="10"/>
  <c r="R1174" i="10"/>
  <c r="R1173" i="10"/>
  <c r="R1172" i="10"/>
  <c r="R1171" i="10"/>
  <c r="R1170" i="10"/>
  <c r="R1169" i="10"/>
  <c r="R1168" i="10"/>
  <c r="R1167" i="10"/>
  <c r="R1165" i="10"/>
  <c r="R1164" i="10"/>
  <c r="R1163" i="10"/>
  <c r="R1162" i="10"/>
  <c r="R1161" i="10"/>
  <c r="R1160" i="10"/>
  <c r="R1159" i="10"/>
  <c r="R1158" i="10"/>
  <c r="R1157" i="10"/>
  <c r="R1156" i="10"/>
  <c r="R1155" i="10"/>
  <c r="R1154" i="10"/>
  <c r="R1153" i="10"/>
  <c r="R1152" i="10"/>
  <c r="R1151" i="10"/>
  <c r="R1150" i="10"/>
  <c r="R1149" i="10"/>
  <c r="R1148" i="10"/>
  <c r="R1147" i="10"/>
  <c r="R1146" i="10"/>
  <c r="R1145" i="10"/>
  <c r="R1144" i="10"/>
  <c r="R1143" i="10"/>
  <c r="R1142" i="10"/>
  <c r="R1141" i="10"/>
  <c r="R1140" i="10"/>
  <c r="R1139" i="10"/>
  <c r="R1138" i="10"/>
  <c r="R1137" i="10"/>
  <c r="R1136" i="10"/>
  <c r="R1135" i="10"/>
  <c r="R1133" i="10"/>
  <c r="R1132" i="10"/>
  <c r="R1131" i="10"/>
  <c r="R1130" i="10"/>
  <c r="R1129" i="10"/>
  <c r="R1128" i="10"/>
  <c r="R1127" i="10"/>
  <c r="R1126" i="10"/>
  <c r="R1125" i="10"/>
  <c r="R1124" i="10"/>
  <c r="R1123" i="10"/>
  <c r="R1122" i="10"/>
  <c r="R1120" i="10"/>
  <c r="R1119" i="10"/>
  <c r="R1118" i="10"/>
  <c r="R1117" i="10"/>
  <c r="R1116" i="10"/>
  <c r="R1115" i="10"/>
  <c r="R1114" i="10"/>
  <c r="R1113" i="10"/>
  <c r="R1112" i="10"/>
  <c r="R1111" i="10"/>
  <c r="R1110" i="10"/>
  <c r="R1109" i="10"/>
  <c r="R1108" i="10"/>
  <c r="R1107" i="10"/>
  <c r="R1106" i="10"/>
  <c r="R1105" i="10"/>
  <c r="R1104" i="10"/>
  <c r="R1103" i="10"/>
  <c r="R1102" i="10"/>
  <c r="R1101" i="10"/>
  <c r="R1100" i="10"/>
  <c r="R1099" i="10"/>
  <c r="R1098" i="10"/>
  <c r="R1097" i="10"/>
  <c r="R1096" i="10"/>
  <c r="R1095" i="10"/>
  <c r="R1094" i="10"/>
  <c r="R1093" i="10"/>
  <c r="R1092" i="10"/>
  <c r="R1091" i="10"/>
  <c r="R1090" i="10"/>
  <c r="R1089" i="10"/>
  <c r="R1088" i="10"/>
  <c r="R1087" i="10"/>
  <c r="R1086" i="10"/>
  <c r="R1085" i="10"/>
  <c r="R1084" i="10"/>
  <c r="R1083" i="10"/>
  <c r="R1082" i="10"/>
  <c r="R1081" i="10"/>
  <c r="R1080" i="10"/>
  <c r="R1079" i="10"/>
  <c r="R1078" i="10"/>
  <c r="R1077" i="10"/>
  <c r="R1076" i="10"/>
  <c r="R1075" i="10"/>
  <c r="R1074" i="10"/>
  <c r="R1073" i="10"/>
  <c r="R1072" i="10"/>
  <c r="R1071" i="10"/>
  <c r="R1070" i="10"/>
  <c r="R1069" i="10"/>
  <c r="R1068" i="10"/>
  <c r="R1067" i="10"/>
  <c r="R1066" i="10"/>
  <c r="R1065" i="10"/>
  <c r="R1064" i="10"/>
  <c r="R1063" i="10"/>
  <c r="R1062" i="10"/>
  <c r="R1061" i="10"/>
  <c r="R1060" i="10"/>
  <c r="R1059" i="10"/>
  <c r="R1058" i="10"/>
  <c r="R1057" i="10"/>
  <c r="R1056" i="10"/>
  <c r="R1055" i="10"/>
  <c r="R1054" i="10"/>
  <c r="R1053" i="10"/>
  <c r="R1052" i="10"/>
  <c r="R1051" i="10"/>
  <c r="R1050" i="10"/>
  <c r="R1049" i="10"/>
  <c r="R1048" i="10"/>
  <c r="R1047" i="10"/>
  <c r="R1046" i="10"/>
  <c r="R1045" i="10"/>
  <c r="R1044" i="10"/>
  <c r="R1043" i="10"/>
  <c r="R1042" i="10"/>
  <c r="R1041" i="10"/>
  <c r="R1040" i="10"/>
  <c r="R1039" i="10"/>
  <c r="R1038" i="10"/>
  <c r="R1037" i="10"/>
  <c r="R1036" i="10"/>
  <c r="R1035" i="10"/>
  <c r="R1034" i="10"/>
  <c r="R1033" i="10"/>
  <c r="R1032" i="10"/>
  <c r="R1031" i="10"/>
  <c r="R1030" i="10"/>
  <c r="R1029" i="10"/>
  <c r="R1028" i="10"/>
  <c r="R1027" i="10"/>
  <c r="R1026" i="10"/>
  <c r="R1025" i="10"/>
  <c r="R1024" i="10"/>
  <c r="R1023" i="10"/>
  <c r="R1022" i="10"/>
  <c r="R1021" i="10"/>
  <c r="R1020" i="10"/>
  <c r="R1019" i="10"/>
  <c r="R1018" i="10"/>
  <c r="R1017" i="10"/>
  <c r="R1016" i="10"/>
  <c r="R1015" i="10"/>
  <c r="R1014" i="10"/>
  <c r="R1013" i="10"/>
  <c r="R1012" i="10"/>
  <c r="R1011" i="10"/>
  <c r="R1010" i="10"/>
  <c r="R1009" i="10"/>
  <c r="R1008" i="10"/>
  <c r="R1007" i="10"/>
  <c r="R1006" i="10"/>
  <c r="R1005" i="10"/>
  <c r="R1004" i="10"/>
  <c r="R1003" i="10"/>
  <c r="R1002" i="10"/>
  <c r="R1001" i="10"/>
  <c r="R1000" i="10"/>
  <c r="R999" i="10"/>
  <c r="R998" i="10"/>
  <c r="R997" i="10"/>
  <c r="R996" i="10"/>
  <c r="R995" i="10"/>
  <c r="R994" i="10"/>
  <c r="R993" i="10"/>
  <c r="R992" i="10"/>
  <c r="R991" i="10"/>
  <c r="R990" i="10"/>
  <c r="R989" i="10"/>
  <c r="R988" i="10"/>
  <c r="R987" i="10"/>
  <c r="R986" i="10"/>
  <c r="R985" i="10"/>
  <c r="R984" i="10"/>
  <c r="R983" i="10"/>
  <c r="R982" i="10"/>
  <c r="R981" i="10"/>
  <c r="R980" i="10"/>
  <c r="R979" i="10"/>
  <c r="R978" i="10"/>
  <c r="R977" i="10"/>
  <c r="R976" i="10"/>
  <c r="R975" i="10"/>
  <c r="R974" i="10"/>
  <c r="R973" i="10"/>
  <c r="R972" i="10"/>
  <c r="R971" i="10"/>
  <c r="R970" i="10"/>
  <c r="R969" i="10"/>
  <c r="R968" i="10"/>
  <c r="R967" i="10"/>
  <c r="R966" i="10"/>
  <c r="R965" i="10"/>
  <c r="R964" i="10"/>
  <c r="R963" i="10"/>
  <c r="R962" i="10"/>
  <c r="R961" i="10"/>
  <c r="R960" i="10"/>
  <c r="R959" i="10"/>
  <c r="R958" i="10"/>
  <c r="R957" i="10"/>
  <c r="R956" i="10"/>
  <c r="R955" i="10"/>
  <c r="R954" i="10"/>
  <c r="R953" i="10"/>
  <c r="R952" i="10"/>
  <c r="R951" i="10"/>
  <c r="R950" i="10"/>
  <c r="R949" i="10"/>
  <c r="R948" i="10"/>
  <c r="R947" i="10"/>
  <c r="R946" i="10"/>
  <c r="R945" i="10"/>
  <c r="R944" i="10"/>
  <c r="R943" i="10"/>
  <c r="R942" i="10"/>
  <c r="R941" i="10"/>
  <c r="R940" i="10"/>
  <c r="R939" i="10"/>
  <c r="R938" i="10"/>
  <c r="R937" i="10"/>
  <c r="R936" i="10"/>
  <c r="R935" i="10"/>
  <c r="R934" i="10"/>
  <c r="R933" i="10"/>
  <c r="R932" i="10"/>
  <c r="R931" i="10"/>
  <c r="R930" i="10"/>
  <c r="R929" i="10"/>
  <c r="R928" i="10"/>
  <c r="R927" i="10"/>
  <c r="R926" i="10"/>
  <c r="R925" i="10"/>
  <c r="R924" i="10"/>
  <c r="R923" i="10"/>
  <c r="R922" i="10"/>
  <c r="R921" i="10"/>
  <c r="R920" i="10"/>
  <c r="R919" i="10"/>
  <c r="R917" i="10"/>
  <c r="R916" i="10"/>
  <c r="R915" i="10"/>
  <c r="R914" i="10"/>
  <c r="R913" i="10"/>
  <c r="R912" i="10"/>
  <c r="R911" i="10"/>
  <c r="R910" i="10"/>
  <c r="R909" i="10"/>
  <c r="R908" i="10"/>
  <c r="R907" i="10"/>
  <c r="R906" i="10"/>
  <c r="R905" i="10"/>
  <c r="R904" i="10"/>
  <c r="R903" i="10"/>
  <c r="R902" i="10"/>
  <c r="R901" i="10"/>
  <c r="R900" i="10"/>
  <c r="R899" i="10"/>
  <c r="R898" i="10"/>
  <c r="R897" i="10"/>
  <c r="R896" i="10"/>
  <c r="R895" i="10"/>
  <c r="R894" i="10"/>
  <c r="R893" i="10"/>
  <c r="R892" i="10"/>
  <c r="R891" i="10"/>
  <c r="R890" i="10"/>
  <c r="R889" i="10"/>
  <c r="R888" i="10"/>
  <c r="R887" i="10"/>
  <c r="R886" i="10"/>
  <c r="R885" i="10"/>
  <c r="R884" i="10"/>
  <c r="R883" i="10"/>
  <c r="R882" i="10"/>
  <c r="R881" i="10"/>
  <c r="R880" i="10"/>
  <c r="R879" i="10"/>
  <c r="R878" i="10"/>
  <c r="R877" i="10"/>
  <c r="R876" i="10"/>
  <c r="R875" i="10"/>
  <c r="R874" i="10"/>
  <c r="R873" i="10"/>
  <c r="R872" i="10"/>
  <c r="R871" i="10"/>
  <c r="R870" i="10"/>
  <c r="R869" i="10"/>
  <c r="R868" i="10"/>
  <c r="R867" i="10"/>
  <c r="R866" i="10"/>
  <c r="R865" i="10"/>
  <c r="R864" i="10"/>
  <c r="R863" i="10"/>
  <c r="R862" i="10"/>
  <c r="R861" i="10"/>
  <c r="R589" i="10"/>
  <c r="R588" i="10"/>
  <c r="R587" i="10"/>
  <c r="R586" i="10"/>
  <c r="R585" i="10"/>
  <c r="R584" i="10"/>
  <c r="R583" i="10"/>
  <c r="R582" i="10"/>
  <c r="R581" i="10"/>
  <c r="R580" i="10"/>
  <c r="R579" i="10"/>
  <c r="R578" i="10"/>
  <c r="R577" i="10"/>
  <c r="R576" i="10"/>
  <c r="R575" i="10"/>
  <c r="R574" i="10"/>
  <c r="R573" i="10"/>
  <c r="R572" i="10"/>
  <c r="R571" i="10"/>
  <c r="R570" i="10"/>
  <c r="R569" i="10"/>
  <c r="R568" i="10"/>
  <c r="R567" i="10"/>
  <c r="R566" i="10"/>
  <c r="R565" i="10"/>
  <c r="R564" i="10"/>
  <c r="R563" i="10"/>
  <c r="R562" i="10"/>
  <c r="R561" i="10"/>
  <c r="R560" i="10"/>
  <c r="R559" i="10"/>
  <c r="R558" i="10"/>
  <c r="R557" i="10"/>
  <c r="R556" i="10"/>
  <c r="R555" i="10"/>
  <c r="R554" i="10"/>
  <c r="R553" i="10"/>
  <c r="R552" i="10"/>
  <c r="R551" i="10"/>
  <c r="R550" i="10"/>
  <c r="R549" i="10"/>
  <c r="R548" i="10"/>
  <c r="R547" i="10"/>
  <c r="R546" i="10"/>
  <c r="R545" i="10"/>
  <c r="R544" i="10"/>
  <c r="R543" i="10"/>
  <c r="R542" i="10"/>
  <c r="R541" i="10"/>
  <c r="R540" i="10"/>
  <c r="R539" i="10"/>
  <c r="R538" i="10"/>
  <c r="R537" i="10"/>
  <c r="R536" i="10"/>
  <c r="R535" i="10"/>
  <c r="R534" i="10"/>
  <c r="R533" i="10"/>
  <c r="R532" i="10"/>
  <c r="R531" i="10"/>
  <c r="R530" i="10"/>
  <c r="R529" i="10"/>
  <c r="R528" i="10"/>
  <c r="R527" i="10"/>
  <c r="R526" i="10"/>
  <c r="R525" i="10"/>
  <c r="R524" i="10"/>
  <c r="R523" i="10"/>
  <c r="R522" i="10"/>
  <c r="R521" i="10"/>
  <c r="R520" i="10"/>
  <c r="R519" i="10"/>
  <c r="R518" i="10"/>
  <c r="R517" i="10"/>
  <c r="R516" i="10"/>
  <c r="R515" i="10"/>
  <c r="R514" i="10"/>
  <c r="R513" i="10"/>
  <c r="R512" i="10"/>
  <c r="R511" i="10"/>
  <c r="R510" i="10"/>
  <c r="R509" i="10"/>
  <c r="R508" i="10"/>
  <c r="R507" i="10"/>
  <c r="R506" i="10"/>
  <c r="R505" i="10"/>
  <c r="R504" i="10"/>
  <c r="R503" i="10"/>
  <c r="R502" i="10"/>
  <c r="R501" i="10"/>
  <c r="R500" i="10"/>
  <c r="R499" i="10"/>
  <c r="R498" i="10"/>
  <c r="R497" i="10"/>
  <c r="R496" i="10"/>
  <c r="R495" i="10"/>
  <c r="R494" i="10"/>
  <c r="R493" i="10"/>
  <c r="R492" i="10"/>
  <c r="R491" i="10"/>
  <c r="R490" i="10"/>
  <c r="R489" i="10"/>
  <c r="R488" i="10"/>
  <c r="R487" i="10"/>
  <c r="R486" i="10"/>
  <c r="R485" i="10"/>
  <c r="R484" i="10"/>
  <c r="R483" i="10"/>
  <c r="R482" i="10"/>
  <c r="R481" i="10"/>
  <c r="R480" i="10"/>
  <c r="R479" i="10"/>
  <c r="R478" i="10"/>
  <c r="R477" i="10"/>
  <c r="R476" i="10"/>
  <c r="R475" i="10"/>
  <c r="R474" i="10"/>
  <c r="R473" i="10"/>
  <c r="R472" i="10"/>
  <c r="R471" i="10"/>
  <c r="R470" i="10"/>
  <c r="R469" i="10"/>
  <c r="R468" i="10"/>
  <c r="R467" i="10"/>
  <c r="R466" i="10"/>
  <c r="R465" i="10"/>
  <c r="R464" i="10"/>
  <c r="R463" i="10"/>
  <c r="R462" i="10"/>
  <c r="R461" i="10"/>
  <c r="R460" i="10"/>
  <c r="R459" i="10"/>
  <c r="R458" i="10"/>
  <c r="R457" i="10"/>
  <c r="R456" i="10"/>
  <c r="R455" i="10"/>
  <c r="R454" i="10"/>
  <c r="R453" i="10"/>
  <c r="R452" i="10"/>
  <c r="R451" i="10"/>
  <c r="R450" i="10"/>
  <c r="R449" i="10"/>
  <c r="R448" i="10"/>
  <c r="R447" i="10"/>
  <c r="R446" i="10"/>
  <c r="R445" i="10"/>
  <c r="R444" i="10"/>
  <c r="R443" i="10"/>
  <c r="R442" i="10"/>
  <c r="R441" i="10"/>
  <c r="R440" i="10"/>
  <c r="R439" i="10"/>
  <c r="R438" i="10"/>
  <c r="R437" i="10"/>
  <c r="R436" i="10"/>
  <c r="R435" i="10"/>
  <c r="R434" i="10"/>
  <c r="R433" i="10"/>
  <c r="R432" i="10"/>
  <c r="R431" i="10"/>
  <c r="R430" i="10"/>
  <c r="R429" i="10"/>
  <c r="R428" i="10"/>
  <c r="R427" i="10"/>
  <c r="R426" i="10"/>
  <c r="R425" i="10"/>
  <c r="R424" i="10"/>
  <c r="R423" i="10"/>
  <c r="R422" i="10"/>
  <c r="R421" i="10"/>
  <c r="R420" i="10"/>
  <c r="R419" i="10"/>
  <c r="R418" i="10"/>
  <c r="R417" i="10"/>
  <c r="R416" i="10"/>
  <c r="R415" i="10"/>
  <c r="R414" i="10"/>
  <c r="R413" i="10"/>
  <c r="R412" i="10"/>
  <c r="R411" i="10"/>
  <c r="R410" i="10"/>
  <c r="R409" i="10"/>
  <c r="R408" i="10"/>
  <c r="R407" i="10"/>
  <c r="R406" i="10"/>
  <c r="R405" i="10"/>
  <c r="R404" i="10"/>
  <c r="R403" i="10"/>
  <c r="R402" i="10"/>
  <c r="R401" i="10"/>
  <c r="R400" i="10"/>
  <c r="R399" i="10"/>
  <c r="R398" i="10"/>
  <c r="R397" i="10"/>
  <c r="R396" i="10"/>
  <c r="R395" i="10"/>
  <c r="R394" i="10"/>
  <c r="R393" i="10"/>
  <c r="R392" i="10"/>
  <c r="R391" i="10"/>
  <c r="R390" i="10"/>
  <c r="R389" i="10"/>
  <c r="R388" i="10"/>
  <c r="R387" i="10"/>
  <c r="R386" i="10"/>
  <c r="R385" i="10"/>
  <c r="R384" i="10"/>
  <c r="R383" i="10"/>
  <c r="R382" i="10"/>
  <c r="R381" i="10"/>
  <c r="R380" i="10"/>
  <c r="R379" i="10"/>
  <c r="R378" i="10"/>
  <c r="R377" i="10"/>
  <c r="R376" i="10"/>
  <c r="R375" i="10"/>
  <c r="R374" i="10"/>
  <c r="R373" i="10"/>
  <c r="R372" i="10"/>
  <c r="R371" i="10"/>
  <c r="R370" i="10"/>
  <c r="R369" i="10"/>
  <c r="R368" i="10"/>
  <c r="R367" i="10"/>
  <c r="R366" i="10"/>
  <c r="R365" i="10"/>
  <c r="R364" i="10"/>
  <c r="R363" i="10"/>
  <c r="R362" i="10"/>
  <c r="R361" i="10"/>
  <c r="R360" i="10"/>
  <c r="R359" i="10"/>
  <c r="R358" i="10"/>
  <c r="R357" i="10"/>
  <c r="R356" i="10"/>
  <c r="R355" i="10"/>
  <c r="R354" i="10"/>
  <c r="R353" i="10"/>
  <c r="R352" i="10"/>
  <c r="R351" i="10"/>
  <c r="R350" i="10"/>
  <c r="R349" i="10"/>
  <c r="R348" i="10"/>
  <c r="R347" i="10"/>
  <c r="R346" i="10"/>
  <c r="R345" i="10"/>
  <c r="R344" i="10"/>
  <c r="R343" i="10"/>
  <c r="R342" i="10"/>
  <c r="R341" i="10"/>
  <c r="R340" i="10"/>
  <c r="R339" i="10"/>
  <c r="R338" i="10"/>
  <c r="R337" i="10"/>
  <c r="R336" i="10"/>
  <c r="R335" i="10"/>
  <c r="R334" i="10"/>
  <c r="R333" i="10"/>
  <c r="R332" i="10"/>
  <c r="R331" i="10"/>
  <c r="R330" i="10"/>
  <c r="R329" i="10"/>
  <c r="R328" i="10"/>
  <c r="R327" i="10"/>
  <c r="R326" i="10"/>
  <c r="R325" i="10"/>
  <c r="R324" i="10"/>
  <c r="R323" i="10"/>
  <c r="R322" i="10"/>
  <c r="R321" i="10"/>
  <c r="R320" i="10"/>
  <c r="R319" i="10"/>
  <c r="R318" i="10"/>
  <c r="R317" i="10"/>
  <c r="R316" i="10"/>
  <c r="R315" i="10"/>
  <c r="R314" i="10"/>
  <c r="R313" i="10"/>
  <c r="R312" i="10"/>
  <c r="R311" i="10"/>
  <c r="R310" i="10"/>
  <c r="R309" i="10"/>
  <c r="R308" i="10"/>
  <c r="R307" i="10"/>
  <c r="R306" i="10"/>
  <c r="R305" i="10"/>
  <c r="R304" i="10"/>
  <c r="R303" i="10"/>
  <c r="R302" i="10"/>
  <c r="R301" i="10"/>
  <c r="R300" i="10"/>
  <c r="R299" i="10"/>
  <c r="R298" i="10"/>
  <c r="R297" i="10"/>
  <c r="R296" i="10"/>
  <c r="R295" i="10"/>
  <c r="R294" i="10"/>
  <c r="R293" i="10"/>
  <c r="R292" i="10"/>
  <c r="R291" i="10"/>
  <c r="R290" i="10"/>
  <c r="R289" i="10"/>
  <c r="R288" i="10"/>
  <c r="R287" i="10"/>
  <c r="R286" i="10"/>
  <c r="R285" i="10"/>
  <c r="R284" i="10"/>
  <c r="R283" i="10"/>
  <c r="R282" i="10"/>
  <c r="R281" i="10"/>
  <c r="R280" i="10"/>
  <c r="R279" i="10"/>
  <c r="R278" i="10"/>
  <c r="R277" i="10"/>
  <c r="R276" i="10"/>
  <c r="R275" i="10"/>
  <c r="R274" i="10"/>
  <c r="R273" i="10"/>
  <c r="R272" i="10"/>
  <c r="R271" i="10"/>
  <c r="R270" i="10"/>
  <c r="R269" i="10"/>
  <c r="R268" i="10"/>
  <c r="R267" i="10"/>
  <c r="R266" i="10"/>
  <c r="R265" i="10"/>
  <c r="R264" i="10"/>
  <c r="R263" i="10"/>
  <c r="R262" i="10"/>
  <c r="R261" i="10"/>
  <c r="R260" i="10"/>
  <c r="R259" i="10"/>
  <c r="R258" i="10"/>
  <c r="R257" i="10"/>
  <c r="R256" i="10"/>
  <c r="R255" i="10"/>
  <c r="R254" i="10"/>
  <c r="R253" i="10"/>
  <c r="R252" i="10"/>
  <c r="R251" i="10"/>
  <c r="R250" i="10"/>
  <c r="R249" i="10"/>
  <c r="R248" i="10"/>
  <c r="R247" i="10"/>
  <c r="R246" i="10"/>
  <c r="R245" i="10"/>
  <c r="R244" i="10"/>
  <c r="R243" i="10"/>
  <c r="R242" i="10"/>
  <c r="R241" i="10"/>
  <c r="R240" i="10"/>
  <c r="R239" i="10"/>
  <c r="R238" i="10"/>
  <c r="R237" i="10"/>
  <c r="R236" i="10"/>
  <c r="R235" i="10"/>
  <c r="R234" i="10"/>
  <c r="R233" i="10"/>
  <c r="R232" i="10"/>
  <c r="R231" i="10"/>
  <c r="R230" i="10"/>
  <c r="R229" i="10"/>
  <c r="R228" i="10"/>
  <c r="R227" i="10"/>
  <c r="R226" i="10"/>
  <c r="R225" i="10"/>
  <c r="R224" i="10"/>
  <c r="R223" i="10"/>
  <c r="R222" i="10"/>
  <c r="R221" i="10"/>
  <c r="R220" i="10"/>
  <c r="R219" i="10"/>
  <c r="R218" i="10"/>
  <c r="R217" i="10"/>
  <c r="R216" i="10"/>
  <c r="R215" i="10"/>
  <c r="R214" i="10"/>
  <c r="R213" i="10"/>
  <c r="R212" i="10"/>
  <c r="R211" i="10"/>
  <c r="R210" i="10"/>
  <c r="R209" i="10"/>
  <c r="R208" i="10"/>
  <c r="R207" i="10"/>
  <c r="R206" i="10"/>
  <c r="R205" i="10"/>
  <c r="R204" i="10"/>
  <c r="R203" i="10"/>
  <c r="R202" i="10"/>
  <c r="R201" i="10"/>
  <c r="R200" i="10"/>
  <c r="R199" i="10"/>
  <c r="R198" i="10"/>
  <c r="R197" i="10"/>
  <c r="R196" i="10"/>
  <c r="R195" i="10"/>
  <c r="R194" i="10"/>
  <c r="R193" i="10"/>
  <c r="R192" i="10"/>
  <c r="R191" i="10"/>
  <c r="R190" i="10"/>
  <c r="R189" i="10"/>
  <c r="R188" i="10"/>
  <c r="R187" i="10"/>
  <c r="R186" i="10"/>
  <c r="R185" i="10"/>
  <c r="R184" i="10"/>
  <c r="R183" i="10"/>
  <c r="R182" i="10"/>
  <c r="R181" i="10"/>
  <c r="R180" i="10"/>
  <c r="R179" i="10"/>
  <c r="R178" i="10"/>
  <c r="R177" i="10"/>
  <c r="R176" i="10"/>
  <c r="R175" i="10"/>
  <c r="R174" i="10"/>
  <c r="R173" i="10"/>
  <c r="R172" i="10"/>
  <c r="R171" i="10"/>
  <c r="R170" i="10"/>
  <c r="R169" i="10"/>
  <c r="R168" i="10"/>
  <c r="R167" i="10"/>
  <c r="R166" i="10"/>
  <c r="R165" i="10"/>
  <c r="R164" i="10"/>
  <c r="R163" i="10"/>
  <c r="R162" i="10"/>
  <c r="R161" i="10"/>
  <c r="R160" i="10"/>
  <c r="R159" i="10"/>
  <c r="R158" i="10"/>
  <c r="R157" i="10"/>
  <c r="R156" i="10"/>
  <c r="R155" i="10"/>
  <c r="R154" i="10"/>
  <c r="R153" i="10"/>
  <c r="R152" i="10"/>
  <c r="R151" i="10"/>
  <c r="R150" i="10"/>
  <c r="R149" i="10"/>
  <c r="R148" i="10"/>
  <c r="R147" i="10"/>
  <c r="R146" i="10"/>
  <c r="R145" i="10"/>
  <c r="R144" i="10"/>
  <c r="R143" i="10"/>
  <c r="R142" i="10"/>
  <c r="R141" i="10"/>
  <c r="R140" i="10"/>
  <c r="R139" i="10"/>
  <c r="R138" i="10"/>
  <c r="R137" i="10"/>
  <c r="R136" i="10"/>
  <c r="R135" i="10"/>
  <c r="R134" i="10"/>
  <c r="R133" i="10"/>
  <c r="R132" i="10"/>
  <c r="R131" i="10"/>
  <c r="R130" i="10"/>
  <c r="R129" i="10"/>
  <c r="R128" i="10"/>
  <c r="R127" i="10"/>
  <c r="R126" i="10"/>
  <c r="R125" i="10"/>
  <c r="R124" i="10"/>
  <c r="R123" i="10"/>
  <c r="R122" i="10"/>
  <c r="R121" i="10"/>
  <c r="R120" i="10"/>
  <c r="R119" i="10"/>
  <c r="R118" i="10"/>
  <c r="R117" i="10"/>
  <c r="R116" i="10"/>
  <c r="R115" i="10"/>
  <c r="R114" i="10"/>
  <c r="R113" i="10"/>
  <c r="R112" i="10"/>
  <c r="R111" i="10"/>
  <c r="R110" i="10"/>
  <c r="R109" i="10"/>
  <c r="R108" i="10"/>
  <c r="R107" i="10"/>
  <c r="R106" i="10"/>
  <c r="R105" i="10"/>
  <c r="R104" i="10"/>
  <c r="R103" i="10"/>
  <c r="R102" i="10"/>
  <c r="R101" i="10"/>
  <c r="R100" i="10"/>
  <c r="R99" i="10"/>
  <c r="R98" i="10"/>
  <c r="R97" i="10"/>
  <c r="R96" i="10"/>
  <c r="R95" i="10"/>
  <c r="R94" i="10"/>
  <c r="R93" i="10"/>
  <c r="R92" i="10"/>
  <c r="R91" i="10"/>
  <c r="R90" i="10"/>
  <c r="R89" i="10"/>
  <c r="R88" i="10"/>
  <c r="R87" i="10"/>
  <c r="R86" i="10"/>
  <c r="R85" i="10"/>
  <c r="R84" i="10"/>
  <c r="R83" i="10"/>
  <c r="R82" i="10"/>
  <c r="R81" i="10"/>
  <c r="R80" i="10"/>
  <c r="R79" i="10"/>
  <c r="R78" i="10"/>
  <c r="R77" i="10"/>
  <c r="R76" i="10"/>
  <c r="R75" i="10"/>
  <c r="R74" i="10"/>
  <c r="R73" i="10"/>
  <c r="R72" i="10"/>
  <c r="R71" i="10"/>
  <c r="R70" i="10"/>
  <c r="R69" i="10"/>
  <c r="R68" i="10"/>
  <c r="R67" i="10"/>
  <c r="R66" i="10"/>
  <c r="R65" i="10"/>
  <c r="R64" i="10"/>
  <c r="R63" i="10"/>
  <c r="R62" i="10"/>
  <c r="R61" i="10"/>
  <c r="R60" i="10"/>
  <c r="R59" i="10"/>
  <c r="R58" i="10"/>
  <c r="R57" i="10"/>
  <c r="R56" i="10"/>
  <c r="R55" i="10"/>
  <c r="R54" i="10"/>
  <c r="R53" i="10"/>
  <c r="R52" i="10"/>
  <c r="R51" i="10"/>
  <c r="R50" i="10"/>
  <c r="R49" i="10"/>
  <c r="R48" i="10"/>
  <c r="R47" i="10"/>
  <c r="R46" i="10"/>
  <c r="R45" i="10"/>
  <c r="R44" i="10"/>
  <c r="R43" i="10"/>
  <c r="R42" i="10"/>
  <c r="R41" i="10"/>
  <c r="R40" i="10"/>
  <c r="R39" i="10"/>
  <c r="R38" i="10"/>
  <c r="R37" i="10"/>
  <c r="R36" i="10"/>
  <c r="R35" i="10"/>
  <c r="R34" i="10"/>
  <c r="R33" i="10"/>
  <c r="R32" i="10"/>
  <c r="R31" i="10"/>
  <c r="R30" i="10"/>
  <c r="R29" i="10"/>
  <c r="R28" i="10"/>
  <c r="R27" i="10"/>
  <c r="R26" i="10"/>
  <c r="R25" i="10"/>
  <c r="R24" i="10"/>
  <c r="R23" i="10"/>
  <c r="R22" i="10"/>
  <c r="R21" i="10"/>
  <c r="R20" i="10"/>
  <c r="R19" i="10"/>
  <c r="R18" i="10"/>
  <c r="R17" i="10"/>
  <c r="R16" i="10"/>
  <c r="R15" i="10"/>
  <c r="P1399" i="10"/>
  <c r="P1398" i="10"/>
  <c r="P1397" i="10"/>
  <c r="P1396" i="10"/>
  <c r="P1395" i="10"/>
  <c r="P1394" i="10"/>
  <c r="P1393" i="10"/>
  <c r="P1392" i="10"/>
  <c r="P1391" i="10"/>
  <c r="P1390" i="10"/>
  <c r="P1389" i="10"/>
  <c r="P1388" i="10"/>
  <c r="P1387" i="10"/>
  <c r="P1386" i="10"/>
  <c r="P1385" i="10"/>
  <c r="P1384" i="10"/>
  <c r="P1383" i="10"/>
  <c r="P1382" i="10"/>
  <c r="P1381" i="10"/>
  <c r="P1380" i="10"/>
  <c r="P1379" i="10"/>
  <c r="P1378" i="10"/>
  <c r="P1377" i="10"/>
  <c r="P1376" i="10"/>
  <c r="P1375" i="10"/>
  <c r="P1374" i="10"/>
  <c r="P1373" i="10"/>
  <c r="P1372" i="10"/>
  <c r="P1371" i="10"/>
  <c r="P1370" i="10"/>
  <c r="P1369" i="10"/>
  <c r="P1368" i="10"/>
  <c r="P1367" i="10"/>
  <c r="P1366" i="10"/>
  <c r="P1365" i="10"/>
  <c r="P1364" i="10"/>
  <c r="P1363" i="10"/>
  <c r="P1362" i="10"/>
  <c r="P1361" i="10"/>
  <c r="P1360" i="10"/>
  <c r="P1359" i="10"/>
  <c r="P1358" i="10"/>
  <c r="P1357" i="10"/>
  <c r="P1356" i="10"/>
  <c r="P1355" i="10"/>
  <c r="P1354" i="10"/>
  <c r="P1353" i="10"/>
  <c r="P1352" i="10"/>
  <c r="P1351" i="10"/>
  <c r="P1350" i="10"/>
  <c r="P1345" i="10"/>
  <c r="P1344" i="10"/>
  <c r="P1343" i="10"/>
  <c r="P1342" i="10"/>
  <c r="P1341" i="10"/>
  <c r="P1340" i="10"/>
  <c r="P1339" i="10"/>
  <c r="P1338" i="10"/>
  <c r="P1337" i="10"/>
  <c r="P1336" i="10"/>
  <c r="P1335" i="10"/>
  <c r="P1334" i="10"/>
  <c r="P1333" i="10"/>
  <c r="P1332" i="10"/>
  <c r="P1331" i="10"/>
  <c r="P1330" i="10"/>
  <c r="P1329" i="10"/>
  <c r="P1328" i="10"/>
  <c r="P1327" i="10"/>
  <c r="P1326" i="10"/>
  <c r="P1325" i="10"/>
  <c r="P1324" i="10"/>
  <c r="P1323" i="10"/>
  <c r="P1322" i="10"/>
  <c r="P1321" i="10"/>
  <c r="P1320" i="10"/>
  <c r="P1319" i="10"/>
  <c r="P1318" i="10"/>
  <c r="P1317" i="10"/>
  <c r="P1316" i="10"/>
  <c r="P1315" i="10"/>
  <c r="P1314" i="10"/>
  <c r="P1313" i="10"/>
  <c r="P1312" i="10"/>
  <c r="P1311" i="10"/>
  <c r="P1310" i="10"/>
  <c r="P1309" i="10"/>
  <c r="P1308" i="10"/>
  <c r="P1307" i="10"/>
  <c r="P1306" i="10"/>
  <c r="P1305" i="10"/>
  <c r="P1304" i="10"/>
  <c r="P1303" i="10"/>
  <c r="P1302" i="10"/>
  <c r="P1301" i="10"/>
  <c r="P1295" i="10"/>
  <c r="P1294" i="10"/>
  <c r="P1293" i="10"/>
  <c r="P1292" i="10"/>
  <c r="P1291" i="10"/>
  <c r="P1290" i="10"/>
  <c r="P1289" i="10"/>
  <c r="P1288" i="10"/>
  <c r="P1287" i="10"/>
  <c r="P1286" i="10"/>
  <c r="P1285" i="10"/>
  <c r="P1284" i="10"/>
  <c r="P1283" i="10"/>
  <c r="P1282" i="10"/>
  <c r="P1281" i="10"/>
  <c r="P1280" i="10"/>
  <c r="P1279" i="10"/>
  <c r="P1278" i="10"/>
  <c r="P1277" i="10"/>
  <c r="P1276" i="10"/>
  <c r="P1275" i="10"/>
  <c r="P1274" i="10"/>
  <c r="P1273" i="10"/>
  <c r="P1272" i="10"/>
  <c r="P1271" i="10"/>
  <c r="P1270" i="10"/>
  <c r="P1269" i="10"/>
  <c r="P1268" i="10"/>
  <c r="P1267" i="10"/>
  <c r="P1266" i="10"/>
  <c r="P1265" i="10"/>
  <c r="P1264" i="10"/>
  <c r="P1263" i="10"/>
  <c r="P1262" i="10"/>
  <c r="P1261" i="10"/>
  <c r="P1260" i="10"/>
  <c r="P1259" i="10"/>
  <c r="P1258" i="10"/>
  <c r="P1257" i="10"/>
  <c r="P1256" i="10"/>
  <c r="P1255" i="10"/>
  <c r="P1254" i="10"/>
  <c r="P1253" i="10"/>
  <c r="P1252" i="10"/>
  <c r="P1251" i="10"/>
  <c r="P1250" i="10"/>
  <c r="P1249" i="10"/>
  <c r="P1248" i="10"/>
  <c r="P1247" i="10"/>
  <c r="P1246" i="10"/>
  <c r="P1245" i="10"/>
  <c r="P1244" i="10"/>
  <c r="P1243" i="10"/>
  <c r="P1242" i="10"/>
  <c r="P1241" i="10"/>
  <c r="P1240" i="10"/>
  <c r="P1239" i="10"/>
  <c r="P1238" i="10"/>
  <c r="P1237" i="10"/>
  <c r="P1236" i="10"/>
  <c r="P1235" i="10"/>
  <c r="P1234" i="10"/>
  <c r="P1233" i="10"/>
  <c r="P1232" i="10"/>
  <c r="P1231" i="10"/>
  <c r="P1230" i="10"/>
  <c r="P1229" i="10"/>
  <c r="P1228" i="10"/>
  <c r="P1227" i="10"/>
  <c r="P1226" i="10"/>
  <c r="P1225" i="10"/>
  <c r="P1224" i="10"/>
  <c r="P1223" i="10"/>
  <c r="P1222" i="10"/>
  <c r="P1221" i="10"/>
  <c r="P1220" i="10"/>
  <c r="P1219" i="10"/>
  <c r="P1218" i="10"/>
  <c r="P1217" i="10"/>
  <c r="P1216" i="10"/>
  <c r="P1215" i="10"/>
  <c r="P1214" i="10"/>
  <c r="P1213" i="10"/>
  <c r="P1212" i="10"/>
  <c r="P1211" i="10"/>
  <c r="P1210" i="10"/>
  <c r="P1209" i="10"/>
  <c r="P1208" i="10"/>
  <c r="P1207" i="10"/>
  <c r="P1206" i="10"/>
  <c r="P1205" i="10"/>
  <c r="P1204" i="10"/>
  <c r="P1203" i="10"/>
  <c r="P1202" i="10"/>
  <c r="P1201" i="10"/>
  <c r="P1200" i="10"/>
  <c r="P1199" i="10"/>
  <c r="P1198" i="10"/>
  <c r="P1197" i="10"/>
  <c r="P1196" i="10"/>
  <c r="P1195" i="10"/>
  <c r="P1194" i="10"/>
  <c r="P1193" i="10"/>
  <c r="P1192" i="10"/>
  <c r="P1191" i="10"/>
  <c r="P1190" i="10"/>
  <c r="P1189" i="10"/>
  <c r="P1188" i="10"/>
  <c r="P1187" i="10"/>
  <c r="P1186" i="10"/>
  <c r="P1185" i="10"/>
  <c r="P1184" i="10"/>
  <c r="P1183" i="10"/>
  <c r="P1182" i="10"/>
  <c r="P1181" i="10"/>
  <c r="P1180" i="10"/>
  <c r="P1179" i="10"/>
  <c r="P1178" i="10"/>
  <c r="P1177" i="10"/>
  <c r="P1176" i="10"/>
  <c r="P1175" i="10"/>
  <c r="P1174" i="10"/>
  <c r="P1173" i="10"/>
  <c r="P1172" i="10"/>
  <c r="P1171" i="10"/>
  <c r="P1170" i="10"/>
  <c r="P1169" i="10"/>
  <c r="P1168" i="10"/>
  <c r="P1167" i="10"/>
  <c r="P1166" i="10"/>
  <c r="P1165" i="10"/>
  <c r="P1164" i="10"/>
  <c r="P1163" i="10"/>
  <c r="P1162" i="10"/>
  <c r="P1161" i="10"/>
  <c r="P1160" i="10"/>
  <c r="P1159" i="10"/>
  <c r="P1158" i="10"/>
  <c r="P1157" i="10"/>
  <c r="P1156" i="10"/>
  <c r="P1155" i="10"/>
  <c r="P1154" i="10"/>
  <c r="P1153" i="10"/>
  <c r="P1152" i="10"/>
  <c r="P1151" i="10"/>
  <c r="P1150" i="10"/>
  <c r="P1149" i="10"/>
  <c r="P1148" i="10"/>
  <c r="P1147" i="10"/>
  <c r="P1146" i="10"/>
  <c r="P1145" i="10"/>
  <c r="P1144" i="10"/>
  <c r="P1143" i="10"/>
  <c r="P1142" i="10"/>
  <c r="P1141" i="10"/>
  <c r="P1140" i="10"/>
  <c r="P1139" i="10"/>
  <c r="P1138" i="10"/>
  <c r="P1137" i="10"/>
  <c r="P1136" i="10"/>
  <c r="P1135" i="10"/>
  <c r="P1134" i="10"/>
  <c r="P1133" i="10"/>
  <c r="P1132" i="10"/>
  <c r="P1131" i="10"/>
  <c r="P1130" i="10"/>
  <c r="P1129" i="10"/>
  <c r="P1128" i="10"/>
  <c r="P1127" i="10"/>
  <c r="P1126" i="10"/>
  <c r="P1125" i="10"/>
  <c r="P1124" i="10"/>
  <c r="P1123" i="10"/>
  <c r="P1122" i="10"/>
  <c r="P1121" i="10"/>
  <c r="P1120" i="10"/>
  <c r="P1119" i="10"/>
  <c r="P1118" i="10"/>
  <c r="P1117" i="10"/>
  <c r="P1116" i="10"/>
  <c r="P1115" i="10"/>
  <c r="P1114" i="10"/>
  <c r="P1113" i="10"/>
  <c r="P1112" i="10"/>
  <c r="P1111" i="10"/>
  <c r="P1110" i="10"/>
  <c r="P1109" i="10"/>
  <c r="P1108" i="10"/>
  <c r="P1107" i="10"/>
  <c r="P1106" i="10"/>
  <c r="P1105" i="10"/>
  <c r="P1104" i="10"/>
  <c r="P1103" i="10"/>
  <c r="P1102" i="10"/>
  <c r="P1101" i="10"/>
  <c r="P1100" i="10"/>
  <c r="P1099" i="10"/>
  <c r="P1098" i="10"/>
  <c r="P1097" i="10"/>
  <c r="P1096" i="10"/>
  <c r="P1095" i="10"/>
  <c r="P1094" i="10"/>
  <c r="P1093" i="10"/>
  <c r="P1092" i="10"/>
  <c r="P1091" i="10"/>
  <c r="P1090" i="10"/>
  <c r="P1089" i="10"/>
  <c r="P1088" i="10"/>
  <c r="P1087" i="10"/>
  <c r="P1086" i="10"/>
  <c r="P1085" i="10"/>
  <c r="P1084" i="10"/>
  <c r="P1083" i="10"/>
  <c r="P1082" i="10"/>
  <c r="P1081" i="10"/>
  <c r="P1080" i="10"/>
  <c r="P1079" i="10"/>
  <c r="P1078" i="10"/>
  <c r="P1077" i="10"/>
  <c r="P1076" i="10"/>
  <c r="P1075" i="10"/>
  <c r="P1074" i="10"/>
  <c r="P1073" i="10"/>
  <c r="P1072" i="10"/>
  <c r="P1071" i="10"/>
  <c r="P1070" i="10"/>
  <c r="P1069" i="10"/>
  <c r="P1068" i="10"/>
  <c r="P1067" i="10"/>
  <c r="P1066" i="10"/>
  <c r="P1065" i="10"/>
  <c r="P1064" i="10"/>
  <c r="P1063" i="10"/>
  <c r="P1062" i="10"/>
  <c r="P1061" i="10"/>
  <c r="P1060" i="10"/>
  <c r="P1059" i="10"/>
  <c r="P1058" i="10"/>
  <c r="P1057" i="10"/>
  <c r="P1056" i="10"/>
  <c r="P1055" i="10"/>
  <c r="P1054" i="10"/>
  <c r="P1053" i="10"/>
  <c r="P1052" i="10"/>
  <c r="P1051" i="10"/>
  <c r="P1050" i="10"/>
  <c r="P1049" i="10"/>
  <c r="P1048" i="10"/>
  <c r="P1047" i="10"/>
  <c r="P1046" i="10"/>
  <c r="P1045" i="10"/>
  <c r="P1044" i="10"/>
  <c r="P1043" i="10"/>
  <c r="P1042" i="10"/>
  <c r="P1041" i="10"/>
  <c r="P1040" i="10"/>
  <c r="P1039" i="10"/>
  <c r="P1038" i="10"/>
  <c r="P1037" i="10"/>
  <c r="P1036" i="10"/>
  <c r="P1035" i="10"/>
  <c r="P1034" i="10"/>
  <c r="P1033" i="10"/>
  <c r="P1032" i="10"/>
  <c r="P1031" i="10"/>
  <c r="P1030" i="10"/>
  <c r="P1029" i="10"/>
  <c r="P1028" i="10"/>
  <c r="P1027" i="10"/>
  <c r="P1026" i="10"/>
  <c r="P1025" i="10"/>
  <c r="P1024" i="10"/>
  <c r="P1023" i="10"/>
  <c r="P1022" i="10"/>
  <c r="P1021" i="10"/>
  <c r="P1020" i="10"/>
  <c r="P1019" i="10"/>
  <c r="P1018" i="10"/>
  <c r="P1017" i="10"/>
  <c r="P1016" i="10"/>
  <c r="P1015" i="10"/>
  <c r="P1014" i="10"/>
  <c r="P1013" i="10"/>
  <c r="P1012" i="10"/>
  <c r="P1011" i="10"/>
  <c r="P1010" i="10"/>
  <c r="P1009" i="10"/>
  <c r="P1008" i="10"/>
  <c r="P1007" i="10"/>
  <c r="P1006" i="10"/>
  <c r="P1005" i="10"/>
  <c r="P1004" i="10"/>
  <c r="P1003" i="10"/>
  <c r="P1002" i="10"/>
  <c r="P1001" i="10"/>
  <c r="P1000" i="10"/>
  <c r="P999" i="10"/>
  <c r="P998" i="10"/>
  <c r="P997" i="10"/>
  <c r="P996" i="10"/>
  <c r="P995" i="10"/>
  <c r="P994" i="10"/>
  <c r="P993" i="10"/>
  <c r="P992" i="10"/>
  <c r="P991" i="10"/>
  <c r="P990" i="10"/>
  <c r="P989" i="10"/>
  <c r="P988" i="10"/>
  <c r="P987" i="10"/>
  <c r="P986" i="10"/>
  <c r="P985" i="10"/>
  <c r="P984" i="10"/>
  <c r="P983" i="10"/>
  <c r="P982" i="10"/>
  <c r="P981" i="10"/>
  <c r="P980" i="10"/>
  <c r="P979" i="10"/>
  <c r="P978" i="10"/>
  <c r="P977" i="10"/>
  <c r="P976" i="10"/>
  <c r="P975" i="10"/>
  <c r="P974" i="10"/>
  <c r="P973" i="10"/>
  <c r="P972" i="10"/>
  <c r="P971" i="10"/>
  <c r="P970" i="10"/>
  <c r="P969" i="10"/>
  <c r="P968" i="10"/>
  <c r="P967" i="10"/>
  <c r="P966" i="10"/>
  <c r="P965" i="10"/>
  <c r="P964" i="10"/>
  <c r="P963" i="10"/>
  <c r="P962" i="10"/>
  <c r="P961" i="10"/>
  <c r="P960" i="10"/>
  <c r="P959" i="10"/>
  <c r="P958" i="10"/>
  <c r="P957" i="10"/>
  <c r="P956" i="10"/>
  <c r="P955" i="10"/>
  <c r="P954" i="10"/>
  <c r="P953" i="10"/>
  <c r="P952" i="10"/>
  <c r="P951" i="10"/>
  <c r="P950" i="10"/>
  <c r="P949" i="10"/>
  <c r="P948" i="10"/>
  <c r="P947" i="10"/>
  <c r="P946" i="10"/>
  <c r="P945" i="10"/>
  <c r="P944" i="10"/>
  <c r="P943" i="10"/>
  <c r="P942" i="10"/>
  <c r="P941" i="10"/>
  <c r="P940" i="10"/>
  <c r="P939" i="10"/>
  <c r="P938" i="10"/>
  <c r="P937" i="10"/>
  <c r="P936" i="10"/>
  <c r="P935" i="10"/>
  <c r="P934" i="10"/>
  <c r="P933" i="10"/>
  <c r="P932" i="10"/>
  <c r="P931" i="10"/>
  <c r="P930" i="10"/>
  <c r="P929" i="10"/>
  <c r="P928" i="10"/>
  <c r="P927" i="10"/>
  <c r="P926" i="10"/>
  <c r="P925" i="10"/>
  <c r="P924" i="10"/>
  <c r="P923" i="10"/>
  <c r="P922" i="10"/>
  <c r="P921" i="10"/>
  <c r="P920" i="10"/>
  <c r="P919" i="10"/>
  <c r="P918" i="10"/>
  <c r="P917" i="10"/>
  <c r="P916" i="10"/>
  <c r="P915" i="10"/>
  <c r="P914" i="10"/>
  <c r="P913" i="10"/>
  <c r="P912" i="10"/>
  <c r="P911" i="10"/>
  <c r="P910" i="10"/>
  <c r="P909" i="10"/>
  <c r="P908" i="10"/>
  <c r="P907" i="10"/>
  <c r="P906" i="10"/>
  <c r="P905" i="10"/>
  <c r="P904" i="10"/>
  <c r="P903" i="10"/>
  <c r="P902" i="10"/>
  <c r="P901" i="10"/>
  <c r="P900" i="10"/>
  <c r="P899" i="10"/>
  <c r="P898" i="10"/>
  <c r="P897" i="10"/>
  <c r="P896" i="10"/>
  <c r="P895" i="10"/>
  <c r="P894" i="10"/>
  <c r="P893" i="10"/>
  <c r="P892" i="10"/>
  <c r="P891" i="10"/>
  <c r="P890" i="10"/>
  <c r="P889" i="10"/>
  <c r="P888" i="10"/>
  <c r="P887" i="10"/>
  <c r="P886" i="10"/>
  <c r="P885" i="10"/>
  <c r="P884" i="10"/>
  <c r="P883" i="10"/>
  <c r="P882" i="10"/>
  <c r="P881" i="10"/>
  <c r="P880" i="10"/>
  <c r="P879" i="10"/>
  <c r="P878" i="10"/>
  <c r="P877" i="10"/>
  <c r="P876" i="10"/>
  <c r="P875" i="10"/>
  <c r="P874" i="10"/>
  <c r="P873" i="10"/>
  <c r="P872" i="10"/>
  <c r="P871" i="10"/>
  <c r="P870" i="10"/>
  <c r="P869" i="10"/>
  <c r="P868" i="10"/>
  <c r="P867" i="10"/>
  <c r="P866" i="10"/>
  <c r="P865" i="10"/>
  <c r="P864" i="10"/>
  <c r="P863" i="10"/>
  <c r="P862" i="10"/>
  <c r="P861" i="10"/>
  <c r="P589" i="10"/>
  <c r="P588" i="10"/>
  <c r="P587" i="10"/>
  <c r="P586" i="10"/>
  <c r="P585" i="10"/>
  <c r="P584" i="10"/>
  <c r="P583" i="10"/>
  <c r="P582" i="10"/>
  <c r="P581" i="10"/>
  <c r="P580" i="10"/>
  <c r="P579" i="10"/>
  <c r="P578" i="10"/>
  <c r="P577" i="10"/>
  <c r="P576" i="10"/>
  <c r="P575" i="10"/>
  <c r="P574" i="10"/>
  <c r="P573" i="10"/>
  <c r="P572" i="10"/>
  <c r="P571" i="10"/>
  <c r="P570" i="10"/>
  <c r="P569" i="10"/>
  <c r="P568" i="10"/>
  <c r="P567" i="10"/>
  <c r="P566" i="10"/>
  <c r="P565" i="10"/>
  <c r="P564" i="10"/>
  <c r="P563" i="10"/>
  <c r="P562" i="10"/>
  <c r="P561" i="10"/>
  <c r="P560" i="10"/>
  <c r="P559" i="10"/>
  <c r="P558" i="10"/>
  <c r="P557" i="10"/>
  <c r="P556" i="10"/>
  <c r="P555" i="10"/>
  <c r="P554" i="10"/>
  <c r="P553" i="10"/>
  <c r="P552" i="10"/>
  <c r="P551" i="10"/>
  <c r="P550" i="10"/>
  <c r="P549" i="10"/>
  <c r="P548" i="10"/>
  <c r="P547" i="10"/>
  <c r="P546" i="10"/>
  <c r="P545" i="10"/>
  <c r="P544" i="10"/>
  <c r="P543" i="10"/>
  <c r="P542" i="10"/>
  <c r="P541" i="10"/>
  <c r="P540" i="10"/>
  <c r="P539" i="10"/>
  <c r="P538" i="10"/>
  <c r="P537" i="10"/>
  <c r="P536" i="10"/>
  <c r="P535" i="10"/>
  <c r="P534" i="10"/>
  <c r="P533" i="10"/>
  <c r="P532" i="10"/>
  <c r="P531" i="10"/>
  <c r="P530" i="10"/>
  <c r="P529" i="10"/>
  <c r="P528" i="10"/>
  <c r="P527" i="10"/>
  <c r="P526" i="10"/>
  <c r="P525" i="10"/>
  <c r="P524" i="10"/>
  <c r="P523" i="10"/>
  <c r="P522" i="10"/>
  <c r="P521" i="10"/>
  <c r="P520" i="10"/>
  <c r="P519" i="10"/>
  <c r="P518" i="10"/>
  <c r="P517" i="10"/>
  <c r="P516" i="10"/>
  <c r="P515" i="10"/>
  <c r="P514" i="10"/>
  <c r="P513" i="10"/>
  <c r="P512" i="10"/>
  <c r="P511" i="10"/>
  <c r="P510" i="10"/>
  <c r="P509" i="10"/>
  <c r="P508" i="10"/>
  <c r="P507" i="10"/>
  <c r="P506" i="10"/>
  <c r="P505" i="10"/>
  <c r="P504" i="10"/>
  <c r="P503" i="10"/>
  <c r="P502" i="10"/>
  <c r="P501" i="10"/>
  <c r="P500" i="10"/>
  <c r="P499" i="10"/>
  <c r="P498" i="10"/>
  <c r="P497" i="10"/>
  <c r="P496" i="10"/>
  <c r="P495" i="10"/>
  <c r="P494" i="10"/>
  <c r="P493" i="10"/>
  <c r="P492" i="10"/>
  <c r="P491" i="10"/>
  <c r="P490" i="10"/>
  <c r="P489" i="10"/>
  <c r="P488" i="10"/>
  <c r="P487" i="10"/>
  <c r="P486" i="10"/>
  <c r="P485" i="10"/>
  <c r="P484" i="10"/>
  <c r="P483" i="10"/>
  <c r="P482" i="10"/>
  <c r="P481" i="10"/>
  <c r="P480" i="10"/>
  <c r="P479" i="10"/>
  <c r="P478" i="10"/>
  <c r="P477" i="10"/>
  <c r="P476" i="10"/>
  <c r="P475" i="10"/>
  <c r="P474" i="10"/>
  <c r="P473" i="10"/>
  <c r="P472" i="10"/>
  <c r="P471" i="10"/>
  <c r="P470" i="10"/>
  <c r="P469" i="10"/>
  <c r="P468" i="10"/>
  <c r="P467" i="10"/>
  <c r="P466" i="10"/>
  <c r="P465" i="10"/>
  <c r="P464" i="10"/>
  <c r="P463" i="10"/>
  <c r="P462" i="10"/>
  <c r="P461" i="10"/>
  <c r="P460" i="10"/>
  <c r="P459" i="10"/>
  <c r="P458" i="10"/>
  <c r="P457" i="10"/>
  <c r="P456" i="10"/>
  <c r="P455" i="10"/>
  <c r="P454" i="10"/>
  <c r="P453" i="10"/>
  <c r="P452" i="10"/>
  <c r="P451" i="10"/>
  <c r="P450" i="10"/>
  <c r="P449" i="10"/>
  <c r="P448" i="10"/>
  <c r="P447" i="10"/>
  <c r="P446" i="10"/>
  <c r="P445" i="10"/>
  <c r="P444" i="10"/>
  <c r="P443" i="10"/>
  <c r="P442" i="10"/>
  <c r="P441" i="10"/>
  <c r="P440" i="10"/>
  <c r="P439" i="10"/>
  <c r="P438" i="10"/>
  <c r="P437" i="10"/>
  <c r="P436" i="10"/>
  <c r="P435" i="10"/>
  <c r="P434" i="10"/>
  <c r="P433" i="10"/>
  <c r="P432" i="10"/>
  <c r="P431" i="10"/>
  <c r="P430" i="10"/>
  <c r="P429" i="10"/>
  <c r="P428" i="10"/>
  <c r="P427" i="10"/>
  <c r="P426" i="10"/>
  <c r="P425" i="10"/>
  <c r="P424" i="10"/>
  <c r="P423" i="10"/>
  <c r="P422" i="10"/>
  <c r="P421" i="10"/>
  <c r="P420" i="10"/>
  <c r="P419" i="10"/>
  <c r="P418" i="10"/>
  <c r="P417" i="10"/>
  <c r="P416" i="10"/>
  <c r="P415" i="10"/>
  <c r="P414" i="10"/>
  <c r="P413" i="10"/>
  <c r="P412" i="10"/>
  <c r="P411" i="10"/>
  <c r="P410" i="10"/>
  <c r="P409" i="10"/>
  <c r="P408" i="10"/>
  <c r="P407" i="10"/>
  <c r="P406" i="10"/>
  <c r="P405" i="10"/>
  <c r="P404" i="10"/>
  <c r="P403" i="10"/>
  <c r="P402" i="10"/>
  <c r="P401" i="10"/>
  <c r="P400" i="10"/>
  <c r="P399" i="10"/>
  <c r="P398" i="10"/>
  <c r="P397" i="10"/>
  <c r="P396" i="10"/>
  <c r="P395" i="10"/>
  <c r="P394" i="10"/>
  <c r="P393" i="10"/>
  <c r="P392" i="10"/>
  <c r="P391" i="10"/>
  <c r="P390" i="10"/>
  <c r="P389" i="10"/>
  <c r="P388" i="10"/>
  <c r="P387" i="10"/>
  <c r="P386" i="10"/>
  <c r="P385" i="10"/>
  <c r="P384" i="10"/>
  <c r="P383" i="10"/>
  <c r="P382" i="10"/>
  <c r="P381" i="10"/>
  <c r="P380" i="10"/>
  <c r="P379" i="10"/>
  <c r="P378" i="10"/>
  <c r="P377" i="10"/>
  <c r="P376" i="10"/>
  <c r="P375" i="10"/>
  <c r="P374" i="10"/>
  <c r="P373" i="10"/>
  <c r="P372" i="10"/>
  <c r="P371" i="10"/>
  <c r="P370" i="10"/>
  <c r="P369" i="10"/>
  <c r="P368" i="10"/>
  <c r="P367" i="10"/>
  <c r="P366" i="10"/>
  <c r="P365" i="10"/>
  <c r="P364" i="10"/>
  <c r="P363" i="10"/>
  <c r="P362" i="10"/>
  <c r="P361" i="10"/>
  <c r="P360" i="10"/>
  <c r="P359" i="10"/>
  <c r="P358" i="10"/>
  <c r="P357" i="10"/>
  <c r="P356" i="10"/>
  <c r="P355" i="10"/>
  <c r="P354" i="10"/>
  <c r="P353" i="10"/>
  <c r="P352" i="10"/>
  <c r="P351" i="10"/>
  <c r="P350" i="10"/>
  <c r="P349" i="10"/>
  <c r="P348" i="10"/>
  <c r="P347" i="10"/>
  <c r="P346" i="10"/>
  <c r="P345" i="10"/>
  <c r="P344" i="10"/>
  <c r="P343" i="10"/>
  <c r="P342" i="10"/>
  <c r="P341" i="10"/>
  <c r="P340" i="10"/>
  <c r="P339" i="10"/>
  <c r="P338" i="10"/>
  <c r="P337" i="10"/>
  <c r="P336" i="10"/>
  <c r="P335" i="10"/>
  <c r="P334" i="10"/>
  <c r="P333" i="10"/>
  <c r="P332" i="10"/>
  <c r="P331" i="10"/>
  <c r="P330" i="10"/>
  <c r="P329" i="10"/>
  <c r="P328" i="10"/>
  <c r="P327" i="10"/>
  <c r="P326" i="10"/>
  <c r="P325" i="10"/>
  <c r="P324" i="10"/>
  <c r="P323" i="10"/>
  <c r="P322" i="10"/>
  <c r="P321" i="10"/>
  <c r="P320" i="10"/>
  <c r="P319" i="10"/>
  <c r="P318" i="10"/>
  <c r="P317" i="10"/>
  <c r="P316" i="10"/>
  <c r="P315" i="10"/>
  <c r="P314" i="10"/>
  <c r="P313" i="10"/>
  <c r="P312" i="10"/>
  <c r="P311" i="10"/>
  <c r="P310" i="10"/>
  <c r="P309" i="10"/>
  <c r="P308" i="10"/>
  <c r="P307" i="10"/>
  <c r="P306" i="10"/>
  <c r="P305" i="10"/>
  <c r="P304" i="10"/>
  <c r="P303" i="10"/>
  <c r="P302" i="10"/>
  <c r="P301" i="10"/>
  <c r="P300" i="10"/>
  <c r="P299" i="10"/>
  <c r="P298" i="10"/>
  <c r="P297" i="10"/>
  <c r="P296" i="10"/>
  <c r="P295" i="10"/>
  <c r="P294" i="10"/>
  <c r="P293" i="10"/>
  <c r="P292" i="10"/>
  <c r="P291" i="10"/>
  <c r="P290" i="10"/>
  <c r="P289" i="10"/>
  <c r="P288" i="10"/>
  <c r="P287" i="10"/>
  <c r="P286" i="10"/>
  <c r="P285" i="10"/>
  <c r="P284" i="10"/>
  <c r="P283" i="10"/>
  <c r="P282" i="10"/>
  <c r="P281" i="10"/>
  <c r="P280" i="10"/>
  <c r="P279" i="10"/>
  <c r="P278" i="10"/>
  <c r="P277" i="10"/>
  <c r="P276" i="10"/>
  <c r="P275" i="10"/>
  <c r="P274" i="10"/>
  <c r="P273" i="10"/>
  <c r="P272" i="10"/>
  <c r="P271" i="10"/>
  <c r="P270" i="10"/>
  <c r="P269" i="10"/>
  <c r="P268" i="10"/>
  <c r="P267" i="10"/>
  <c r="P266" i="10"/>
  <c r="P265" i="10"/>
  <c r="P264" i="10"/>
  <c r="P263" i="10"/>
  <c r="P262" i="10"/>
  <c r="P261" i="10"/>
  <c r="P260" i="10"/>
  <c r="P259" i="10"/>
  <c r="P258" i="10"/>
  <c r="P257" i="10"/>
  <c r="P256" i="10"/>
  <c r="P255" i="10"/>
  <c r="P254" i="10"/>
  <c r="P253" i="10"/>
  <c r="P252" i="10"/>
  <c r="P251" i="10"/>
  <c r="P250" i="10"/>
  <c r="P249" i="10"/>
  <c r="P248" i="10"/>
  <c r="P247" i="10"/>
  <c r="P246" i="10"/>
  <c r="P245" i="10"/>
  <c r="P244" i="10"/>
  <c r="P243" i="10"/>
  <c r="P242" i="10"/>
  <c r="P241" i="10"/>
  <c r="P240" i="10"/>
  <c r="P239" i="10"/>
  <c r="P238" i="10"/>
  <c r="P237" i="10"/>
  <c r="P236" i="10"/>
  <c r="P235" i="10"/>
  <c r="P234" i="10"/>
  <c r="P233" i="10"/>
  <c r="P232" i="10"/>
  <c r="P231" i="10"/>
  <c r="P230" i="10"/>
  <c r="P229" i="10"/>
  <c r="P228" i="10"/>
  <c r="P227" i="10"/>
  <c r="P226" i="10"/>
  <c r="P225" i="10"/>
  <c r="P224" i="10"/>
  <c r="P223" i="10"/>
  <c r="P222" i="10"/>
  <c r="P221" i="10"/>
  <c r="P220" i="10"/>
  <c r="P219" i="10"/>
  <c r="P218" i="10"/>
  <c r="P217" i="10"/>
  <c r="P216" i="10"/>
  <c r="P215" i="10"/>
  <c r="P214" i="10"/>
  <c r="P213" i="10"/>
  <c r="P212" i="10"/>
  <c r="P211" i="10"/>
  <c r="P210" i="10"/>
  <c r="P209" i="10"/>
  <c r="P208" i="10"/>
  <c r="P207" i="10"/>
  <c r="P206" i="10"/>
  <c r="P205" i="10"/>
  <c r="P204" i="10"/>
  <c r="P203" i="10"/>
  <c r="P202" i="10"/>
  <c r="P201" i="10"/>
  <c r="P200" i="10"/>
  <c r="P199" i="10"/>
  <c r="P198" i="10"/>
  <c r="P197" i="10"/>
  <c r="P196" i="10"/>
  <c r="P195" i="10"/>
  <c r="P194" i="10"/>
  <c r="P193" i="10"/>
  <c r="P192" i="10"/>
  <c r="P191" i="10"/>
  <c r="P190" i="10"/>
  <c r="P189" i="10"/>
  <c r="P188" i="10"/>
  <c r="P187" i="10"/>
  <c r="P186" i="10"/>
  <c r="P185" i="10"/>
  <c r="P184" i="10"/>
  <c r="P183" i="10"/>
  <c r="P182" i="10"/>
  <c r="P181" i="10"/>
  <c r="P180" i="10"/>
  <c r="P179" i="10"/>
  <c r="P178" i="10"/>
  <c r="P177" i="10"/>
  <c r="P176" i="10"/>
  <c r="P175" i="10"/>
  <c r="P174" i="10"/>
  <c r="P173" i="10"/>
  <c r="P172" i="10"/>
  <c r="P171" i="10"/>
  <c r="P170" i="10"/>
  <c r="P169" i="10"/>
  <c r="P168" i="10"/>
  <c r="P167" i="10"/>
  <c r="P166" i="10"/>
  <c r="P165" i="10"/>
  <c r="P164" i="10"/>
  <c r="P163" i="10"/>
  <c r="P162" i="10"/>
  <c r="P161" i="10"/>
  <c r="P160" i="10"/>
  <c r="P159" i="10"/>
  <c r="P158" i="10"/>
  <c r="P157" i="10"/>
  <c r="P156" i="10"/>
  <c r="P155" i="10"/>
  <c r="P154" i="10"/>
  <c r="P153" i="10"/>
  <c r="P152" i="10"/>
  <c r="P151" i="10"/>
  <c r="P150" i="10"/>
  <c r="P149" i="10"/>
  <c r="P148" i="10"/>
  <c r="P147" i="10"/>
  <c r="P146" i="10"/>
  <c r="P145" i="10"/>
  <c r="P144" i="10"/>
  <c r="P143" i="10"/>
  <c r="P142" i="10"/>
  <c r="P141" i="10"/>
  <c r="P140" i="10"/>
  <c r="P139" i="10"/>
  <c r="P138" i="10"/>
  <c r="P137" i="10"/>
  <c r="P136" i="10"/>
  <c r="P135" i="10"/>
  <c r="P134" i="10"/>
  <c r="P133" i="10"/>
  <c r="P132" i="10"/>
  <c r="P131" i="10"/>
  <c r="P130" i="10"/>
  <c r="P129" i="10"/>
  <c r="P128" i="10"/>
  <c r="P127" i="10"/>
  <c r="P126" i="10"/>
  <c r="P125" i="10"/>
  <c r="P124" i="10"/>
  <c r="P123" i="10"/>
  <c r="P122" i="10"/>
  <c r="P121" i="10"/>
  <c r="P120" i="10"/>
  <c r="P119" i="10"/>
  <c r="P118" i="10"/>
  <c r="P117" i="10"/>
  <c r="P116" i="10"/>
  <c r="P115" i="10"/>
  <c r="P114" i="10"/>
  <c r="P113" i="10"/>
  <c r="P112" i="10"/>
  <c r="P111" i="10"/>
  <c r="P110" i="10"/>
  <c r="P109" i="10"/>
  <c r="P108" i="10"/>
  <c r="P107" i="10"/>
  <c r="P106" i="10"/>
  <c r="P105" i="10"/>
  <c r="P104" i="10"/>
  <c r="P103" i="10"/>
  <c r="P102" i="10"/>
  <c r="P101" i="10"/>
  <c r="P100" i="10"/>
  <c r="P99" i="10"/>
  <c r="P98" i="10"/>
  <c r="P97" i="10"/>
  <c r="P96" i="10"/>
  <c r="P95" i="10"/>
  <c r="P94" i="10"/>
  <c r="P93" i="10"/>
  <c r="P92" i="10"/>
  <c r="P91" i="10"/>
  <c r="P90" i="10"/>
  <c r="P89" i="10"/>
  <c r="P88" i="10"/>
  <c r="P87" i="10"/>
  <c r="P86" i="10"/>
  <c r="P85" i="10"/>
  <c r="P84" i="10"/>
  <c r="P83" i="10"/>
  <c r="P82" i="10"/>
  <c r="P81" i="10"/>
  <c r="P80" i="10"/>
  <c r="P79" i="10"/>
  <c r="P78" i="10"/>
  <c r="P77" i="10"/>
  <c r="P76" i="10"/>
  <c r="P75" i="10"/>
  <c r="P74" i="10"/>
  <c r="P73" i="10"/>
  <c r="P72" i="10"/>
  <c r="P71" i="10"/>
  <c r="P70" i="10"/>
  <c r="P69" i="10"/>
  <c r="P68" i="10"/>
  <c r="P67" i="10"/>
  <c r="P66" i="10"/>
  <c r="P65" i="10"/>
  <c r="P64" i="10"/>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N1399" i="10"/>
  <c r="N1398" i="10"/>
  <c r="N1397" i="10"/>
  <c r="N1396" i="10"/>
  <c r="N1395" i="10"/>
  <c r="N1394" i="10"/>
  <c r="N1393" i="10"/>
  <c r="N1392" i="10"/>
  <c r="N1391" i="10"/>
  <c r="N1390" i="10"/>
  <c r="N1389" i="10"/>
  <c r="N1388" i="10"/>
  <c r="N1387" i="10"/>
  <c r="N1386" i="10"/>
  <c r="N1385" i="10"/>
  <c r="N1384" i="10"/>
  <c r="N1383" i="10"/>
  <c r="N1382" i="10"/>
  <c r="N1381" i="10"/>
  <c r="N1380" i="10"/>
  <c r="N1379" i="10"/>
  <c r="N1378" i="10"/>
  <c r="N1377" i="10"/>
  <c r="N1376" i="10"/>
  <c r="N1375" i="10"/>
  <c r="N1374" i="10"/>
  <c r="N1373" i="10"/>
  <c r="N1372" i="10"/>
  <c r="N1371" i="10"/>
  <c r="N1370" i="10"/>
  <c r="N1369" i="10"/>
  <c r="N1368" i="10"/>
  <c r="N1367" i="10"/>
  <c r="N1366" i="10"/>
  <c r="N1365" i="10"/>
  <c r="N1364" i="10"/>
  <c r="N1363" i="10"/>
  <c r="N1362" i="10"/>
  <c r="N1361" i="10"/>
  <c r="N1360" i="10"/>
  <c r="N1359" i="10"/>
  <c r="N1358" i="10"/>
  <c r="N1357" i="10"/>
  <c r="N1356" i="10"/>
  <c r="N1355" i="10"/>
  <c r="N1354" i="10"/>
  <c r="N1353" i="10"/>
  <c r="N1352" i="10"/>
  <c r="N1351" i="10"/>
  <c r="N1350" i="10"/>
  <c r="N1345" i="10"/>
  <c r="N1344" i="10"/>
  <c r="N1343" i="10"/>
  <c r="N1342" i="10"/>
  <c r="N1341" i="10"/>
  <c r="N1340" i="10"/>
  <c r="N1339" i="10"/>
  <c r="N1338" i="10"/>
  <c r="N1337" i="10"/>
  <c r="N1336" i="10"/>
  <c r="N1335" i="10"/>
  <c r="N1334" i="10"/>
  <c r="N1333" i="10"/>
  <c r="N1332" i="10"/>
  <c r="N1331" i="10"/>
  <c r="N1330" i="10"/>
  <c r="N1329" i="10"/>
  <c r="N1328" i="10"/>
  <c r="N1327" i="10"/>
  <c r="N1326" i="10"/>
  <c r="N1325" i="10"/>
  <c r="N1324" i="10"/>
  <c r="N1323" i="10"/>
  <c r="N1322" i="10"/>
  <c r="N1321" i="10"/>
  <c r="N1320" i="10"/>
  <c r="N1319" i="10"/>
  <c r="N1318" i="10"/>
  <c r="N1317" i="10"/>
  <c r="N1316" i="10"/>
  <c r="N1315" i="10"/>
  <c r="N1314" i="10"/>
  <c r="N1313" i="10"/>
  <c r="N1312" i="10"/>
  <c r="N1311" i="10"/>
  <c r="N1310" i="10"/>
  <c r="N1309" i="10"/>
  <c r="N1308" i="10"/>
  <c r="N1307" i="10"/>
  <c r="N1306" i="10"/>
  <c r="N1305" i="10"/>
  <c r="N1304" i="10"/>
  <c r="N1303" i="10"/>
  <c r="N1302" i="10"/>
  <c r="N1301" i="10"/>
  <c r="N1295" i="10"/>
  <c r="N1294" i="10"/>
  <c r="N1293" i="10"/>
  <c r="N1292" i="10"/>
  <c r="N1291" i="10"/>
  <c r="N1290" i="10"/>
  <c r="N1289" i="10"/>
  <c r="N1288" i="10"/>
  <c r="N1287" i="10"/>
  <c r="N1286" i="10"/>
  <c r="N1285" i="10"/>
  <c r="N1284" i="10"/>
  <c r="N1283" i="10"/>
  <c r="N1282" i="10"/>
  <c r="N1281" i="10"/>
  <c r="N1280" i="10"/>
  <c r="N1279" i="10"/>
  <c r="N1278" i="10"/>
  <c r="N1277" i="10"/>
  <c r="N1276" i="10"/>
  <c r="N1275" i="10"/>
  <c r="N1274" i="10"/>
  <c r="N1273" i="10"/>
  <c r="N1272" i="10"/>
  <c r="N1271" i="10"/>
  <c r="N1270" i="10"/>
  <c r="N1269" i="10"/>
  <c r="N1268" i="10"/>
  <c r="N1267" i="10"/>
  <c r="N1266" i="10"/>
  <c r="N1265" i="10"/>
  <c r="N1264" i="10"/>
  <c r="N1263" i="10"/>
  <c r="N1262" i="10"/>
  <c r="N1261" i="10"/>
  <c r="N1260" i="10"/>
  <c r="N1259" i="10"/>
  <c r="N1258" i="10"/>
  <c r="N1257" i="10"/>
  <c r="N1256" i="10"/>
  <c r="N1255" i="10"/>
  <c r="N1254" i="10"/>
  <c r="N1253" i="10"/>
  <c r="N1252" i="10"/>
  <c r="N1251" i="10"/>
  <c r="N1250" i="10"/>
  <c r="N1249" i="10"/>
  <c r="N1248" i="10"/>
  <c r="N1247" i="10"/>
  <c r="N1246" i="10"/>
  <c r="N1245" i="10"/>
  <c r="N1244" i="10"/>
  <c r="N1243" i="10"/>
  <c r="N1242" i="10"/>
  <c r="N1241" i="10"/>
  <c r="N1240" i="10"/>
  <c r="N1239" i="10"/>
  <c r="N1238" i="10"/>
  <c r="N1237" i="10"/>
  <c r="N1236" i="10"/>
  <c r="N1235" i="10"/>
  <c r="N1234" i="10"/>
  <c r="N1233" i="10"/>
  <c r="N1232" i="10"/>
  <c r="N1231" i="10"/>
  <c r="N1230" i="10"/>
  <c r="N1229" i="10"/>
  <c r="N1228" i="10"/>
  <c r="N1227" i="10"/>
  <c r="N1226" i="10"/>
  <c r="N1225" i="10"/>
  <c r="N1224" i="10"/>
  <c r="N1223" i="10"/>
  <c r="N1222" i="10"/>
  <c r="N1221" i="10"/>
  <c r="N1220" i="10"/>
  <c r="N1219" i="10"/>
  <c r="N1218" i="10"/>
  <c r="N1217" i="10"/>
  <c r="N1216" i="10"/>
  <c r="N1215" i="10"/>
  <c r="N1214" i="10"/>
  <c r="N1213" i="10"/>
  <c r="N1212" i="10"/>
  <c r="N1211" i="10"/>
  <c r="N1210" i="10"/>
  <c r="N1209" i="10"/>
  <c r="N1208" i="10"/>
  <c r="N1207" i="10"/>
  <c r="N1206" i="10"/>
  <c r="N1205" i="10"/>
  <c r="N1204" i="10"/>
  <c r="N1203" i="10"/>
  <c r="N1202" i="10"/>
  <c r="N1201" i="10"/>
  <c r="N1200" i="10"/>
  <c r="N1199" i="10"/>
  <c r="N1198" i="10"/>
  <c r="N1197" i="10"/>
  <c r="N1196" i="10"/>
  <c r="N1195" i="10"/>
  <c r="N1194" i="10"/>
  <c r="N1193" i="10"/>
  <c r="N1192" i="10"/>
  <c r="N1191" i="10"/>
  <c r="N1190" i="10"/>
  <c r="N1189" i="10"/>
  <c r="N1188" i="10"/>
  <c r="N1187" i="10"/>
  <c r="N1186" i="10"/>
  <c r="N1185" i="10"/>
  <c r="N1184" i="10"/>
  <c r="N1183" i="10"/>
  <c r="N1182" i="10"/>
  <c r="N1181" i="10"/>
  <c r="N1180" i="10"/>
  <c r="N1179" i="10"/>
  <c r="N1178" i="10"/>
  <c r="N1177" i="10"/>
  <c r="N1176" i="10"/>
  <c r="N1175" i="10"/>
  <c r="N1174" i="10"/>
  <c r="N1173" i="10"/>
  <c r="N1172" i="10"/>
  <c r="N1171" i="10"/>
  <c r="N1170" i="10"/>
  <c r="N1169" i="10"/>
  <c r="N1168" i="10"/>
  <c r="N1167" i="10"/>
  <c r="N1166" i="10"/>
  <c r="N1165" i="10"/>
  <c r="N1164" i="10"/>
  <c r="N1163" i="10"/>
  <c r="N1162" i="10"/>
  <c r="N1161" i="10"/>
  <c r="N1160" i="10"/>
  <c r="N1159" i="10"/>
  <c r="N1158" i="10"/>
  <c r="N1157" i="10"/>
  <c r="N1156" i="10"/>
  <c r="N1155" i="10"/>
  <c r="N1154" i="10"/>
  <c r="N1153" i="10"/>
  <c r="N1152" i="10"/>
  <c r="N1151" i="10"/>
  <c r="N1150" i="10"/>
  <c r="N1149" i="10"/>
  <c r="N1148" i="10"/>
  <c r="N1147" i="10"/>
  <c r="N1146" i="10"/>
  <c r="N1145" i="10"/>
  <c r="N1144" i="10"/>
  <c r="N1143" i="10"/>
  <c r="N1142" i="10"/>
  <c r="N1141" i="10"/>
  <c r="N1140" i="10"/>
  <c r="N1139" i="10"/>
  <c r="N1138" i="10"/>
  <c r="N1137" i="10"/>
  <c r="N1136" i="10"/>
  <c r="N1135" i="10"/>
  <c r="N1134" i="10"/>
  <c r="N1133" i="10"/>
  <c r="N1132" i="10"/>
  <c r="N1131" i="10"/>
  <c r="N1130" i="10"/>
  <c r="N1129" i="10"/>
  <c r="N1128" i="10"/>
  <c r="N1127" i="10"/>
  <c r="N1126" i="10"/>
  <c r="N1125" i="10"/>
  <c r="N1124" i="10"/>
  <c r="N1123" i="10"/>
  <c r="N1122" i="10"/>
  <c r="N1121" i="10"/>
  <c r="N1120" i="10"/>
  <c r="N1119" i="10"/>
  <c r="N1118" i="10"/>
  <c r="N1117" i="10"/>
  <c r="N1116" i="10"/>
  <c r="N1115" i="10"/>
  <c r="N1114" i="10"/>
  <c r="N1113" i="10"/>
  <c r="N1112" i="10"/>
  <c r="N1111" i="10"/>
  <c r="N1110" i="10"/>
  <c r="N1109" i="10"/>
  <c r="N1108" i="10"/>
  <c r="N1107" i="10"/>
  <c r="N1106" i="10"/>
  <c r="N1105" i="10"/>
  <c r="N1104" i="10"/>
  <c r="N1103" i="10"/>
  <c r="N1102" i="10"/>
  <c r="N1101" i="10"/>
  <c r="N1100" i="10"/>
  <c r="N1099" i="10"/>
  <c r="N1098" i="10"/>
  <c r="N1097" i="10"/>
  <c r="N1096" i="10"/>
  <c r="N1095" i="10"/>
  <c r="N1094" i="10"/>
  <c r="N1093" i="10"/>
  <c r="N1092" i="10"/>
  <c r="N1091" i="10"/>
  <c r="N1090" i="10"/>
  <c r="N1089" i="10"/>
  <c r="N1088" i="10"/>
  <c r="N1087" i="10"/>
  <c r="N1086" i="10"/>
  <c r="N1085" i="10"/>
  <c r="N1084" i="10"/>
  <c r="N1083" i="10"/>
  <c r="N1082" i="10"/>
  <c r="N1081" i="10"/>
  <c r="N1080" i="10"/>
  <c r="N1079" i="10"/>
  <c r="N1078" i="10"/>
  <c r="N1077" i="10"/>
  <c r="N1076" i="10"/>
  <c r="N1075" i="10"/>
  <c r="N1074" i="10"/>
  <c r="N1073" i="10"/>
  <c r="N1072" i="10"/>
  <c r="N1071" i="10"/>
  <c r="N1070" i="10"/>
  <c r="N1069" i="10"/>
  <c r="N1068" i="10"/>
  <c r="N1067" i="10"/>
  <c r="N1066" i="10"/>
  <c r="N1065" i="10"/>
  <c r="N1064" i="10"/>
  <c r="N1063" i="10"/>
  <c r="N1062" i="10"/>
  <c r="N1061" i="10"/>
  <c r="N1060" i="10"/>
  <c r="N1059" i="10"/>
  <c r="N1058" i="10"/>
  <c r="N1057" i="10"/>
  <c r="N1056" i="10"/>
  <c r="N1055" i="10"/>
  <c r="N1054" i="10"/>
  <c r="N1053" i="10"/>
  <c r="N1052" i="10"/>
  <c r="N1051" i="10"/>
  <c r="N1050" i="10"/>
  <c r="N1049" i="10"/>
  <c r="N1048" i="10"/>
  <c r="N1047" i="10"/>
  <c r="N1046" i="10"/>
  <c r="N1045" i="10"/>
  <c r="N1044" i="10"/>
  <c r="N1043" i="10"/>
  <c r="N1042" i="10"/>
  <c r="N1041" i="10"/>
  <c r="N1040" i="10"/>
  <c r="N1039" i="10"/>
  <c r="N1038" i="10"/>
  <c r="N1037" i="10"/>
  <c r="N1036" i="10"/>
  <c r="N1035" i="10"/>
  <c r="N1034" i="10"/>
  <c r="N1033" i="10"/>
  <c r="N1032" i="10"/>
  <c r="N1031" i="10"/>
  <c r="N1030" i="10"/>
  <c r="N1029" i="10"/>
  <c r="N1028" i="10"/>
  <c r="N1027" i="10"/>
  <c r="N1026" i="10"/>
  <c r="N1025" i="10"/>
  <c r="N1024" i="10"/>
  <c r="N1023" i="10"/>
  <c r="N1022" i="10"/>
  <c r="N1021" i="10"/>
  <c r="N1020" i="10"/>
  <c r="N1019" i="10"/>
  <c r="N1018" i="10"/>
  <c r="N1017" i="10"/>
  <c r="N1016" i="10"/>
  <c r="N1015" i="10"/>
  <c r="N1014" i="10"/>
  <c r="N1013" i="10"/>
  <c r="N1012" i="10"/>
  <c r="N1011" i="10"/>
  <c r="N1010" i="10"/>
  <c r="N1009" i="10"/>
  <c r="N1008" i="10"/>
  <c r="N1007" i="10"/>
  <c r="N1006" i="10"/>
  <c r="N1005" i="10"/>
  <c r="N1004" i="10"/>
  <c r="N1003" i="10"/>
  <c r="N1002" i="10"/>
  <c r="N1001" i="10"/>
  <c r="N1000" i="10"/>
  <c r="N999" i="10"/>
  <c r="N998" i="10"/>
  <c r="N997" i="10"/>
  <c r="N996" i="10"/>
  <c r="N995" i="10"/>
  <c r="N994" i="10"/>
  <c r="N993" i="10"/>
  <c r="N992" i="10"/>
  <c r="N991" i="10"/>
  <c r="N990" i="10"/>
  <c r="N989" i="10"/>
  <c r="N988" i="10"/>
  <c r="N987" i="10"/>
  <c r="N986" i="10"/>
  <c r="N985" i="10"/>
  <c r="N984" i="10"/>
  <c r="N983" i="10"/>
  <c r="N982" i="10"/>
  <c r="N981" i="10"/>
  <c r="N980" i="10"/>
  <c r="N979" i="10"/>
  <c r="N978" i="10"/>
  <c r="N977" i="10"/>
  <c r="N976" i="10"/>
  <c r="N975" i="10"/>
  <c r="N974" i="10"/>
  <c r="N973" i="10"/>
  <c r="N972" i="10"/>
  <c r="N971" i="10"/>
  <c r="N970" i="10"/>
  <c r="N969" i="10"/>
  <c r="N968" i="10"/>
  <c r="N967" i="10"/>
  <c r="N966" i="10"/>
  <c r="N965" i="10"/>
  <c r="N964" i="10"/>
  <c r="N963" i="10"/>
  <c r="N962" i="10"/>
  <c r="N961" i="10"/>
  <c r="N960" i="10"/>
  <c r="N959" i="10"/>
  <c r="N958" i="10"/>
  <c r="N957" i="10"/>
  <c r="N956" i="10"/>
  <c r="N955" i="10"/>
  <c r="N954" i="10"/>
  <c r="N953" i="10"/>
  <c r="N952" i="10"/>
  <c r="N951" i="10"/>
  <c r="N950" i="10"/>
  <c r="N949" i="10"/>
  <c r="N948" i="10"/>
  <c r="N947" i="10"/>
  <c r="N946" i="10"/>
  <c r="N945" i="10"/>
  <c r="N944" i="10"/>
  <c r="N943" i="10"/>
  <c r="N942" i="10"/>
  <c r="N941" i="10"/>
  <c r="N940" i="10"/>
  <c r="N939" i="10"/>
  <c r="N938" i="10"/>
  <c r="N937" i="10"/>
  <c r="N936" i="10"/>
  <c r="N935" i="10"/>
  <c r="N934" i="10"/>
  <c r="N933" i="10"/>
  <c r="N932" i="10"/>
  <c r="N931" i="10"/>
  <c r="N930" i="10"/>
  <c r="N929" i="10"/>
  <c r="N928" i="10"/>
  <c r="N927" i="10"/>
  <c r="N926" i="10"/>
  <c r="N925" i="10"/>
  <c r="N924" i="10"/>
  <c r="N923" i="10"/>
  <c r="N922" i="10"/>
  <c r="N921" i="10"/>
  <c r="N920" i="10"/>
  <c r="N919" i="10"/>
  <c r="N918" i="10"/>
  <c r="N917" i="10"/>
  <c r="N916" i="10"/>
  <c r="N915" i="10"/>
  <c r="N914" i="10"/>
  <c r="N913" i="10"/>
  <c r="N912" i="10"/>
  <c r="N911" i="10"/>
  <c r="N910" i="10"/>
  <c r="N909" i="10"/>
  <c r="N908" i="10"/>
  <c r="N907" i="10"/>
  <c r="N906" i="10"/>
  <c r="N905" i="10"/>
  <c r="N904" i="10"/>
  <c r="N903" i="10"/>
  <c r="N902" i="10"/>
  <c r="N901" i="10"/>
  <c r="N900" i="10"/>
  <c r="N899" i="10"/>
  <c r="N898" i="10"/>
  <c r="N897" i="10"/>
  <c r="N896" i="10"/>
  <c r="N895" i="10"/>
  <c r="N894" i="10"/>
  <c r="N893" i="10"/>
  <c r="N892" i="10"/>
  <c r="N891" i="10"/>
  <c r="N890" i="10"/>
  <c r="N889" i="10"/>
  <c r="N888" i="10"/>
  <c r="N887" i="10"/>
  <c r="N886" i="10"/>
  <c r="N885" i="10"/>
  <c r="N884" i="10"/>
  <c r="N883" i="10"/>
  <c r="N882" i="10"/>
  <c r="N881" i="10"/>
  <c r="N880" i="10"/>
  <c r="N879" i="10"/>
  <c r="N878" i="10"/>
  <c r="N877" i="10"/>
  <c r="N876" i="10"/>
  <c r="N875" i="10"/>
  <c r="N874" i="10"/>
  <c r="N873" i="10"/>
  <c r="N872" i="10"/>
  <c r="N871" i="10"/>
  <c r="N870" i="10"/>
  <c r="N869" i="10"/>
  <c r="N868" i="10"/>
  <c r="N867" i="10"/>
  <c r="N866" i="10"/>
  <c r="N865" i="10"/>
  <c r="N864" i="10"/>
  <c r="N863" i="10"/>
  <c r="N862" i="10"/>
  <c r="N861" i="10"/>
  <c r="N589" i="10"/>
  <c r="N588" i="10"/>
  <c r="N587" i="10"/>
  <c r="N586" i="10"/>
  <c r="N585" i="10"/>
  <c r="N584" i="10"/>
  <c r="N583" i="10"/>
  <c r="N582" i="10"/>
  <c r="N581" i="10"/>
  <c r="N580" i="10"/>
  <c r="N579" i="10"/>
  <c r="N578" i="10"/>
  <c r="N577" i="10"/>
  <c r="N576" i="10"/>
  <c r="N575" i="10"/>
  <c r="N574" i="10"/>
  <c r="N573" i="10"/>
  <c r="N572" i="10"/>
  <c r="N571" i="10"/>
  <c r="N570" i="10"/>
  <c r="N569" i="10"/>
  <c r="N568" i="10"/>
  <c r="N567" i="10"/>
  <c r="N566" i="10"/>
  <c r="N565" i="10"/>
  <c r="N564" i="10"/>
  <c r="N563" i="10"/>
  <c r="N562" i="10"/>
  <c r="N561" i="10"/>
  <c r="N560" i="10"/>
  <c r="N559" i="10"/>
  <c r="N558" i="10"/>
  <c r="N557" i="10"/>
  <c r="N556" i="10"/>
  <c r="N555" i="10"/>
  <c r="N554" i="10"/>
  <c r="N553" i="10"/>
  <c r="N552" i="10"/>
  <c r="N551" i="10"/>
  <c r="N550" i="10"/>
  <c r="N549" i="10"/>
  <c r="N548" i="10"/>
  <c r="N547" i="10"/>
  <c r="N546" i="10"/>
  <c r="N545" i="10"/>
  <c r="N544" i="10"/>
  <c r="N543" i="10"/>
  <c r="N542" i="10"/>
  <c r="N541" i="10"/>
  <c r="N540" i="10"/>
  <c r="N539" i="10"/>
  <c r="N538" i="10"/>
  <c r="N537" i="10"/>
  <c r="N536" i="10"/>
  <c r="N535" i="10"/>
  <c r="N534" i="10"/>
  <c r="N533" i="10"/>
  <c r="N532" i="10"/>
  <c r="N531" i="10"/>
  <c r="N530" i="10"/>
  <c r="N529" i="10"/>
  <c r="N528" i="10"/>
  <c r="N527" i="10"/>
  <c r="N526" i="10"/>
  <c r="N525" i="10"/>
  <c r="N524" i="10"/>
  <c r="N523" i="10"/>
  <c r="N522" i="10"/>
  <c r="N521" i="10"/>
  <c r="N520" i="10"/>
  <c r="N519" i="10"/>
  <c r="N518" i="10"/>
  <c r="N517" i="10"/>
  <c r="N516" i="10"/>
  <c r="N515" i="10"/>
  <c r="N514" i="10"/>
  <c r="N513" i="10"/>
  <c r="N512" i="10"/>
  <c r="N511" i="10"/>
  <c r="N510" i="10"/>
  <c r="N509" i="10"/>
  <c r="N508" i="10"/>
  <c r="N507" i="10"/>
  <c r="N506" i="10"/>
  <c r="N505" i="10"/>
  <c r="N504" i="10"/>
  <c r="N503" i="10"/>
  <c r="N502" i="10"/>
  <c r="N501" i="10"/>
  <c r="N500" i="10"/>
  <c r="N499" i="10"/>
  <c r="N498" i="10"/>
  <c r="N497" i="10"/>
  <c r="N496" i="10"/>
  <c r="N495" i="10"/>
  <c r="N494" i="10"/>
  <c r="N493" i="10"/>
  <c r="N492" i="10"/>
  <c r="N491" i="10"/>
  <c r="N490" i="10"/>
  <c r="N489" i="10"/>
  <c r="N488" i="10"/>
  <c r="N487" i="10"/>
  <c r="N486" i="10"/>
  <c r="N485" i="10"/>
  <c r="N484" i="10"/>
  <c r="N483" i="10"/>
  <c r="N482" i="10"/>
  <c r="N481" i="10"/>
  <c r="N480" i="10"/>
  <c r="N479" i="10"/>
  <c r="N478" i="10"/>
  <c r="N477" i="10"/>
  <c r="N476" i="10"/>
  <c r="N475" i="10"/>
  <c r="N474" i="10"/>
  <c r="N473" i="10"/>
  <c r="N472" i="10"/>
  <c r="N471" i="10"/>
  <c r="N470" i="10"/>
  <c r="N469" i="10"/>
  <c r="N468" i="10"/>
  <c r="N467" i="10"/>
  <c r="N466" i="10"/>
  <c r="N465" i="10"/>
  <c r="N464" i="10"/>
  <c r="N463" i="10"/>
  <c r="N462" i="10"/>
  <c r="N461" i="10"/>
  <c r="N460" i="10"/>
  <c r="N459" i="10"/>
  <c r="N458" i="10"/>
  <c r="N457" i="10"/>
  <c r="N456" i="10"/>
  <c r="N455" i="10"/>
  <c r="N454" i="10"/>
  <c r="N453" i="10"/>
  <c r="N452" i="10"/>
  <c r="N451" i="10"/>
  <c r="N450" i="10"/>
  <c r="N449" i="10"/>
  <c r="N448" i="10"/>
  <c r="N447" i="10"/>
  <c r="N446" i="10"/>
  <c r="N445" i="10"/>
  <c r="N444" i="10"/>
  <c r="N443" i="10"/>
  <c r="N442" i="10"/>
  <c r="N441" i="10"/>
  <c r="N440" i="10"/>
  <c r="N439" i="10"/>
  <c r="N438" i="10"/>
  <c r="N437" i="10"/>
  <c r="N436" i="10"/>
  <c r="N435" i="10"/>
  <c r="N434" i="10"/>
  <c r="N433" i="10"/>
  <c r="N432" i="10"/>
  <c r="N431" i="10"/>
  <c r="N430" i="10"/>
  <c r="N429" i="10"/>
  <c r="N428" i="10"/>
  <c r="N427" i="10"/>
  <c r="N426" i="10"/>
  <c r="N425" i="10"/>
  <c r="N424" i="10"/>
  <c r="N423" i="10"/>
  <c r="N422" i="10"/>
  <c r="N421" i="10"/>
  <c r="N420" i="10"/>
  <c r="N419" i="10"/>
  <c r="N418" i="10"/>
  <c r="N417" i="10"/>
  <c r="N416" i="10"/>
  <c r="N415" i="10"/>
  <c r="N414" i="10"/>
  <c r="N413" i="10"/>
  <c r="N412" i="10"/>
  <c r="N411" i="10"/>
  <c r="N410" i="10"/>
  <c r="N409" i="10"/>
  <c r="N408" i="10"/>
  <c r="N407" i="10"/>
  <c r="N406" i="10"/>
  <c r="N405" i="10"/>
  <c r="N404" i="10"/>
  <c r="N403" i="10"/>
  <c r="N402" i="10"/>
  <c r="N401" i="10"/>
  <c r="N400" i="10"/>
  <c r="N399" i="10"/>
  <c r="N398" i="10"/>
  <c r="N397" i="10"/>
  <c r="N396" i="10"/>
  <c r="N395" i="10"/>
  <c r="N394" i="10"/>
  <c r="N393" i="10"/>
  <c r="N392" i="10"/>
  <c r="N391" i="10"/>
  <c r="N390" i="10"/>
  <c r="N389" i="10"/>
  <c r="N388" i="10"/>
  <c r="N387" i="10"/>
  <c r="N386" i="10"/>
  <c r="N385" i="10"/>
  <c r="N384" i="10"/>
  <c r="N383" i="10"/>
  <c r="N382" i="10"/>
  <c r="N381" i="10"/>
  <c r="N380" i="10"/>
  <c r="N379" i="10"/>
  <c r="N378" i="10"/>
  <c r="N377" i="10"/>
  <c r="N376" i="10"/>
  <c r="N375" i="10"/>
  <c r="N374" i="10"/>
  <c r="N373" i="10"/>
  <c r="N372" i="10"/>
  <c r="N371" i="10"/>
  <c r="N370" i="10"/>
  <c r="N369" i="10"/>
  <c r="N368" i="10"/>
  <c r="N367" i="10"/>
  <c r="N366" i="10"/>
  <c r="N365" i="10"/>
  <c r="N364" i="10"/>
  <c r="N363" i="10"/>
  <c r="N362" i="10"/>
  <c r="N361" i="10"/>
  <c r="N360" i="10"/>
  <c r="N359" i="10"/>
  <c r="N358" i="10"/>
  <c r="N357" i="10"/>
  <c r="N356" i="10"/>
  <c r="N355" i="10"/>
  <c r="N354" i="10"/>
  <c r="N353" i="10"/>
  <c r="N352" i="10"/>
  <c r="N351" i="10"/>
  <c r="N350" i="10"/>
  <c r="N349" i="10"/>
  <c r="N348" i="10"/>
  <c r="N347" i="10"/>
  <c r="N346" i="10"/>
  <c r="N345" i="10"/>
  <c r="N344" i="10"/>
  <c r="N343" i="10"/>
  <c r="N342" i="10"/>
  <c r="N341" i="10"/>
  <c r="N340" i="10"/>
  <c r="N339" i="10"/>
  <c r="N338" i="10"/>
  <c r="N337" i="10"/>
  <c r="N336" i="10"/>
  <c r="N335" i="10"/>
  <c r="N334" i="10"/>
  <c r="N333" i="10"/>
  <c r="N332" i="10"/>
  <c r="N331" i="10"/>
  <c r="N330" i="10"/>
  <c r="N329" i="10"/>
  <c r="N328" i="10"/>
  <c r="N327" i="10"/>
  <c r="N326" i="10"/>
  <c r="N325" i="10"/>
  <c r="N324" i="10"/>
  <c r="N323" i="10"/>
  <c r="N322" i="10"/>
  <c r="N321" i="10"/>
  <c r="N320" i="10"/>
  <c r="N319" i="10"/>
  <c r="N318" i="10"/>
  <c r="N317" i="10"/>
  <c r="N316" i="10"/>
  <c r="N315" i="10"/>
  <c r="N314" i="10"/>
  <c r="N313" i="10"/>
  <c r="N312" i="10"/>
  <c r="N311" i="10"/>
  <c r="N310" i="10"/>
  <c r="N309" i="10"/>
  <c r="N308" i="10"/>
  <c r="N307" i="10"/>
  <c r="N306" i="10"/>
  <c r="N305" i="10"/>
  <c r="N304" i="10"/>
  <c r="N303" i="10"/>
  <c r="N302" i="10"/>
  <c r="N301" i="10"/>
  <c r="N300" i="10"/>
  <c r="N299" i="10"/>
  <c r="N298" i="10"/>
  <c r="N297" i="10"/>
  <c r="N296" i="10"/>
  <c r="N295" i="10"/>
  <c r="N294" i="10"/>
  <c r="N293" i="10"/>
  <c r="N292" i="10"/>
  <c r="N291" i="10"/>
  <c r="N290" i="10"/>
  <c r="N289" i="10"/>
  <c r="N288" i="10"/>
  <c r="N287" i="10"/>
  <c r="N286" i="10"/>
  <c r="N285" i="10"/>
  <c r="N284" i="10"/>
  <c r="N283" i="10"/>
  <c r="N282" i="10"/>
  <c r="N281" i="10"/>
  <c r="N280" i="10"/>
  <c r="N279" i="10"/>
  <c r="N278" i="10"/>
  <c r="N277" i="10"/>
  <c r="N276" i="10"/>
  <c r="N275" i="10"/>
  <c r="N274" i="10"/>
  <c r="N273" i="10"/>
  <c r="N272" i="10"/>
  <c r="N271" i="10"/>
  <c r="N270" i="10"/>
  <c r="N269" i="10"/>
  <c r="N268" i="10"/>
  <c r="N267" i="10"/>
  <c r="N266" i="10"/>
  <c r="N265" i="10"/>
  <c r="N264" i="10"/>
  <c r="N263" i="10"/>
  <c r="N262" i="10"/>
  <c r="N261" i="10"/>
  <c r="N260" i="10"/>
  <c r="N259" i="10"/>
  <c r="N258" i="10"/>
  <c r="N257" i="10"/>
  <c r="N256" i="10"/>
  <c r="N255" i="10"/>
  <c r="N254" i="10"/>
  <c r="N253" i="10"/>
  <c r="N252" i="10"/>
  <c r="N251" i="10"/>
  <c r="N250" i="10"/>
  <c r="N249" i="10"/>
  <c r="N248" i="10"/>
  <c r="N247" i="10"/>
  <c r="N246" i="10"/>
  <c r="N245" i="10"/>
  <c r="N244" i="10"/>
  <c r="N243" i="10"/>
  <c r="N242" i="10"/>
  <c r="N241" i="10"/>
  <c r="N240" i="10"/>
  <c r="N239" i="10"/>
  <c r="N238" i="10"/>
  <c r="N237" i="10"/>
  <c r="N236" i="10"/>
  <c r="N235" i="10"/>
  <c r="N234" i="10"/>
  <c r="N233" i="10"/>
  <c r="N232" i="10"/>
  <c r="N231" i="10"/>
  <c r="N230" i="10"/>
  <c r="N229" i="10"/>
  <c r="N228" i="10"/>
  <c r="N227" i="10"/>
  <c r="N226" i="10"/>
  <c r="N225" i="10"/>
  <c r="N224" i="10"/>
  <c r="N223" i="10"/>
  <c r="N222" i="10"/>
  <c r="N221" i="10"/>
  <c r="N220" i="10"/>
  <c r="N219" i="10"/>
  <c r="N218" i="10"/>
  <c r="N217" i="10"/>
  <c r="N216" i="10"/>
  <c r="N215" i="10"/>
  <c r="N214" i="10"/>
  <c r="N213" i="10"/>
  <c r="N212" i="10"/>
  <c r="N211" i="10"/>
  <c r="N210" i="10"/>
  <c r="N209" i="10"/>
  <c r="N208" i="10"/>
  <c r="N207" i="10"/>
  <c r="N206" i="10"/>
  <c r="N205" i="10"/>
  <c r="N204" i="10"/>
  <c r="N203" i="10"/>
  <c r="N202" i="10"/>
  <c r="N201" i="10"/>
  <c r="N200" i="10"/>
  <c r="N199" i="10"/>
  <c r="N198" i="10"/>
  <c r="N197" i="10"/>
  <c r="N196" i="10"/>
  <c r="N195" i="10"/>
  <c r="N194" i="10"/>
  <c r="N193" i="10"/>
  <c r="N192" i="10"/>
  <c r="N191" i="10"/>
  <c r="N190" i="10"/>
  <c r="N189" i="10"/>
  <c r="N188" i="10"/>
  <c r="N187" i="10"/>
  <c r="N186" i="10"/>
  <c r="N185" i="10"/>
  <c r="N184" i="10"/>
  <c r="N183" i="10"/>
  <c r="N182" i="10"/>
  <c r="N181" i="10"/>
  <c r="N180" i="10"/>
  <c r="N179" i="10"/>
  <c r="N178" i="10"/>
  <c r="N177" i="10"/>
  <c r="N176" i="10"/>
  <c r="N175" i="10"/>
  <c r="N174" i="10"/>
  <c r="N173" i="10"/>
  <c r="N172" i="10"/>
  <c r="N171" i="10"/>
  <c r="N170" i="10"/>
  <c r="N169" i="10"/>
  <c r="N168" i="10"/>
  <c r="N167" i="10"/>
  <c r="N166" i="10"/>
  <c r="N165" i="10"/>
  <c r="N164" i="10"/>
  <c r="N163" i="10"/>
  <c r="N162" i="10"/>
  <c r="N161" i="10"/>
  <c r="N160" i="10"/>
  <c r="N159" i="10"/>
  <c r="N158" i="10"/>
  <c r="N157" i="10"/>
  <c r="N156" i="10"/>
  <c r="N155" i="10"/>
  <c r="N154" i="10"/>
  <c r="N153" i="10"/>
  <c r="N152" i="10"/>
  <c r="N151" i="10"/>
  <c r="N150" i="10"/>
  <c r="N149" i="10"/>
  <c r="N148" i="10"/>
  <c r="N147" i="10"/>
  <c r="N146" i="10"/>
  <c r="N145" i="10"/>
  <c r="N144" i="10"/>
  <c r="N143" i="10"/>
  <c r="N142" i="10"/>
  <c r="N141" i="10"/>
  <c r="N140" i="10"/>
  <c r="N139" i="10"/>
  <c r="N138" i="10"/>
  <c r="N137" i="10"/>
  <c r="N136" i="10"/>
  <c r="N135" i="10"/>
  <c r="N134" i="10"/>
  <c r="N133" i="10"/>
  <c r="N132" i="10"/>
  <c r="N131" i="10"/>
  <c r="N130" i="10"/>
  <c r="N129" i="10"/>
  <c r="N128" i="10"/>
  <c r="N127" i="10"/>
  <c r="N126" i="10"/>
  <c r="N125" i="10"/>
  <c r="N124" i="10"/>
  <c r="N123" i="10"/>
  <c r="N122" i="10"/>
  <c r="N121" i="10"/>
  <c r="N120" i="10"/>
  <c r="N119" i="10"/>
  <c r="N118" i="10"/>
  <c r="N117" i="10"/>
  <c r="N116" i="10"/>
  <c r="N115" i="10"/>
  <c r="N113" i="10"/>
  <c r="N112" i="10"/>
  <c r="N111" i="10"/>
  <c r="N110" i="10"/>
  <c r="N109" i="10"/>
  <c r="N108" i="10"/>
  <c r="N107" i="10"/>
  <c r="N106" i="10"/>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L1399" i="10" l="1"/>
  <c r="L1398" i="10"/>
  <c r="L1397" i="10"/>
  <c r="L1396" i="10"/>
  <c r="L1395" i="10"/>
  <c r="L1394" i="10"/>
  <c r="L1393" i="10"/>
  <c r="L1392" i="10"/>
  <c r="L1391" i="10"/>
  <c r="L1390" i="10"/>
  <c r="L1389" i="10"/>
  <c r="L1388" i="10"/>
  <c r="L1387" i="10"/>
  <c r="L1386" i="10"/>
  <c r="L1385" i="10"/>
  <c r="L1384" i="10"/>
  <c r="L1383" i="10"/>
  <c r="L1382" i="10"/>
  <c r="L1381" i="10"/>
  <c r="L1380" i="10"/>
  <c r="L1379" i="10"/>
  <c r="L1378" i="10"/>
  <c r="L1377" i="10"/>
  <c r="L1376" i="10"/>
  <c r="L1375" i="10"/>
  <c r="L1374" i="10"/>
  <c r="L1373" i="10"/>
  <c r="L1372" i="10"/>
  <c r="L1371" i="10"/>
  <c r="L1370" i="10"/>
  <c r="L1369" i="10"/>
  <c r="L1368" i="10"/>
  <c r="L1367" i="10"/>
  <c r="L1366" i="10"/>
  <c r="L1365" i="10"/>
  <c r="L1364" i="10"/>
  <c r="L1363" i="10"/>
  <c r="L1362" i="10"/>
  <c r="L1361" i="10"/>
  <c r="L1360" i="10"/>
  <c r="L1359" i="10"/>
  <c r="L1358" i="10"/>
  <c r="L1357" i="10"/>
  <c r="L1356" i="10"/>
  <c r="L1355" i="10"/>
  <c r="L1354" i="10"/>
  <c r="L1353" i="10"/>
  <c r="L1352" i="10"/>
  <c r="L1351" i="10"/>
  <c r="L1350" i="10"/>
  <c r="L1345" i="10"/>
  <c r="L1344" i="10"/>
  <c r="L1343" i="10"/>
  <c r="L1342" i="10"/>
  <c r="L1341" i="10"/>
  <c r="L1340" i="10"/>
  <c r="L1339" i="10"/>
  <c r="L1338" i="10"/>
  <c r="L1337" i="10"/>
  <c r="L1336" i="10"/>
  <c r="L1335" i="10"/>
  <c r="L1334" i="10"/>
  <c r="L1333" i="10"/>
  <c r="L1332" i="10"/>
  <c r="L1331" i="10"/>
  <c r="L1330" i="10"/>
  <c r="L1329" i="10"/>
  <c r="L1328" i="10"/>
  <c r="L1327" i="10"/>
  <c r="L1326" i="10"/>
  <c r="L1325" i="10"/>
  <c r="L1324" i="10"/>
  <c r="L1323" i="10"/>
  <c r="L1322" i="10"/>
  <c r="L1321" i="10"/>
  <c r="L1320" i="10"/>
  <c r="L1319" i="10"/>
  <c r="L1318" i="10"/>
  <c r="L1317" i="10"/>
  <c r="L1316" i="10"/>
  <c r="L1315" i="10"/>
  <c r="L1314" i="10"/>
  <c r="L1313" i="10"/>
  <c r="L1312" i="10"/>
  <c r="L1311" i="10"/>
  <c r="L1310" i="10"/>
  <c r="L1309" i="10"/>
  <c r="L1308" i="10"/>
  <c r="L1307" i="10"/>
  <c r="L1306" i="10"/>
  <c r="L1305" i="10"/>
  <c r="L1304" i="10"/>
  <c r="L1303" i="10"/>
  <c r="L1302" i="10"/>
  <c r="L1301" i="10"/>
  <c r="L1295" i="10"/>
  <c r="L1294" i="10"/>
  <c r="L1293" i="10"/>
  <c r="L1292" i="10"/>
  <c r="L1291" i="10"/>
  <c r="L1290" i="10"/>
  <c r="L1289" i="10"/>
  <c r="L1288" i="10"/>
  <c r="L1287" i="10"/>
  <c r="L1286" i="10"/>
  <c r="L1285" i="10"/>
  <c r="L1284" i="10"/>
  <c r="L1283" i="10"/>
  <c r="L1282" i="10"/>
  <c r="L1281" i="10"/>
  <c r="L1280" i="10"/>
  <c r="L1279" i="10"/>
  <c r="L1278" i="10"/>
  <c r="L1277" i="10"/>
  <c r="L1276" i="10"/>
  <c r="L1275" i="10"/>
  <c r="L1274" i="10"/>
  <c r="L1273" i="10"/>
  <c r="L1272" i="10"/>
  <c r="L1271" i="10"/>
  <c r="L1270" i="10"/>
  <c r="L1269" i="10"/>
  <c r="L1268" i="10"/>
  <c r="L1267" i="10"/>
  <c r="L1266" i="10"/>
  <c r="L1265" i="10"/>
  <c r="L1264" i="10"/>
  <c r="L1263" i="10"/>
  <c r="L1262" i="10"/>
  <c r="L1261" i="10"/>
  <c r="L1260" i="10"/>
  <c r="L1259" i="10"/>
  <c r="L1258" i="10"/>
  <c r="L1257" i="10"/>
  <c r="L1256" i="10"/>
  <c r="L1255" i="10"/>
  <c r="L1254" i="10"/>
  <c r="L1253" i="10"/>
  <c r="L1252" i="10"/>
  <c r="L1251" i="10"/>
  <c r="L1250" i="10"/>
  <c r="L1249" i="10"/>
  <c r="L1248" i="10"/>
  <c r="L1247" i="10"/>
  <c r="L1246" i="10"/>
  <c r="L1245" i="10"/>
  <c r="L1244" i="10"/>
  <c r="L1243" i="10"/>
  <c r="L1242" i="10"/>
  <c r="L1241" i="10"/>
  <c r="L1240" i="10"/>
  <c r="L1239" i="10"/>
  <c r="L1238" i="10"/>
  <c r="L1237" i="10"/>
  <c r="L1236" i="10"/>
  <c r="L1235" i="10"/>
  <c r="L1234" i="10"/>
  <c r="L1233" i="10"/>
  <c r="L1232" i="10"/>
  <c r="L1231" i="10"/>
  <c r="L1230" i="10"/>
  <c r="L1229" i="10"/>
  <c r="L1228" i="10"/>
  <c r="L1227" i="10"/>
  <c r="L1226" i="10"/>
  <c r="L1225" i="10"/>
  <c r="L1224" i="10"/>
  <c r="L1223" i="10"/>
  <c r="L1222" i="10"/>
  <c r="L1221" i="10"/>
  <c r="L1220" i="10"/>
  <c r="L1219" i="10"/>
  <c r="L1218" i="10"/>
  <c r="L1217" i="10"/>
  <c r="L1216" i="10"/>
  <c r="L1215" i="10"/>
  <c r="L1214" i="10"/>
  <c r="L1213" i="10"/>
  <c r="L1212" i="10"/>
  <c r="L1211" i="10"/>
  <c r="L1210" i="10"/>
  <c r="L1209" i="10"/>
  <c r="L1208" i="10"/>
  <c r="L1207" i="10"/>
  <c r="L1206" i="10"/>
  <c r="L1205" i="10"/>
  <c r="L1204" i="10"/>
  <c r="L1203" i="10"/>
  <c r="L1202" i="10"/>
  <c r="L1201" i="10"/>
  <c r="L1200" i="10"/>
  <c r="L1199" i="10"/>
  <c r="L1198" i="10"/>
  <c r="L1197" i="10"/>
  <c r="L1196" i="10"/>
  <c r="L1195" i="10"/>
  <c r="L1194" i="10"/>
  <c r="L1193" i="10"/>
  <c r="L1192" i="10"/>
  <c r="L1191" i="10"/>
  <c r="L1190" i="10"/>
  <c r="L1189" i="10"/>
  <c r="L1188" i="10"/>
  <c r="L1187" i="10"/>
  <c r="L1186" i="10"/>
  <c r="L1185" i="10"/>
  <c r="L1184" i="10"/>
  <c r="L1183" i="10"/>
  <c r="L1182" i="10"/>
  <c r="L1181" i="10"/>
  <c r="L1180" i="10"/>
  <c r="L1179" i="10"/>
  <c r="L1178" i="10"/>
  <c r="L1177" i="10"/>
  <c r="L1176" i="10"/>
  <c r="L1175" i="10"/>
  <c r="L1174" i="10"/>
  <c r="L1173" i="10"/>
  <c r="L1172" i="10"/>
  <c r="L1171" i="10"/>
  <c r="L1170" i="10"/>
  <c r="L1169" i="10"/>
  <c r="L1168" i="10"/>
  <c r="L1167" i="10"/>
  <c r="L1166" i="10"/>
  <c r="L1165" i="10"/>
  <c r="L1164" i="10"/>
  <c r="L1163" i="10"/>
  <c r="L1162" i="10"/>
  <c r="L1161" i="10"/>
  <c r="L1160" i="10"/>
  <c r="L1159" i="10"/>
  <c r="L1158" i="10"/>
  <c r="L1157" i="10"/>
  <c r="L1156" i="10"/>
  <c r="L1155" i="10"/>
  <c r="L1154" i="10"/>
  <c r="L1153" i="10"/>
  <c r="L1152" i="10"/>
  <c r="L1151" i="10"/>
  <c r="L1150" i="10"/>
  <c r="L1149" i="10"/>
  <c r="L1148" i="10"/>
  <c r="L1147" i="10"/>
  <c r="L1146" i="10"/>
  <c r="L1145" i="10"/>
  <c r="L1144" i="10"/>
  <c r="L1143" i="10"/>
  <c r="L1142" i="10"/>
  <c r="L1141" i="10"/>
  <c r="L1140" i="10"/>
  <c r="L1139" i="10"/>
  <c r="L1138" i="10"/>
  <c r="L1137" i="10"/>
  <c r="L1136" i="10"/>
  <c r="L1135" i="10"/>
  <c r="L1134" i="10"/>
  <c r="L1133" i="10"/>
  <c r="L1132" i="10"/>
  <c r="L1131" i="10"/>
  <c r="L1130" i="10"/>
  <c r="L1129" i="10"/>
  <c r="L1128" i="10"/>
  <c r="L1127" i="10"/>
  <c r="L1126" i="10"/>
  <c r="L1125" i="10"/>
  <c r="L1124" i="10"/>
  <c r="L1123" i="10"/>
  <c r="L1122" i="10"/>
  <c r="L1121" i="10"/>
  <c r="L1120" i="10"/>
  <c r="L1119" i="10"/>
  <c r="L1118" i="10"/>
  <c r="L1117" i="10"/>
  <c r="L1116" i="10"/>
  <c r="L1115" i="10"/>
  <c r="L1114" i="10"/>
  <c r="L1113" i="10"/>
  <c r="L1112" i="10"/>
  <c r="L1111" i="10"/>
  <c r="L1110" i="10"/>
  <c r="L1109" i="10"/>
  <c r="L1108" i="10"/>
  <c r="L1107" i="10"/>
  <c r="L1106" i="10"/>
  <c r="L1105" i="10"/>
  <c r="L1104" i="10"/>
  <c r="L1103" i="10"/>
  <c r="L1102" i="10"/>
  <c r="L1101" i="10"/>
  <c r="L1100" i="10"/>
  <c r="L1099" i="10"/>
  <c r="L1098" i="10"/>
  <c r="L1097" i="10"/>
  <c r="L1096" i="10"/>
  <c r="L1095" i="10"/>
  <c r="L1094" i="10"/>
  <c r="L1093" i="10"/>
  <c r="L1092" i="10"/>
  <c r="L1091" i="10"/>
  <c r="L1090" i="10"/>
  <c r="L1089" i="10"/>
  <c r="L1088" i="10"/>
  <c r="L1087" i="10"/>
  <c r="L1086" i="10"/>
  <c r="L1085" i="10"/>
  <c r="L1084" i="10"/>
  <c r="L1083" i="10"/>
  <c r="L1082" i="10"/>
  <c r="L1081" i="10"/>
  <c r="L1080" i="10"/>
  <c r="L1079" i="10"/>
  <c r="L1078" i="10"/>
  <c r="L1077" i="10"/>
  <c r="L1076" i="10"/>
  <c r="L1075" i="10"/>
  <c r="L1074" i="10"/>
  <c r="L1073" i="10"/>
  <c r="L1072" i="10"/>
  <c r="L1071" i="10"/>
  <c r="L1070" i="10"/>
  <c r="L1069" i="10"/>
  <c r="L1068" i="10"/>
  <c r="L1067" i="10"/>
  <c r="L1066" i="10"/>
  <c r="L1065" i="10"/>
  <c r="L1064" i="10"/>
  <c r="L1063" i="10"/>
  <c r="L1062" i="10"/>
  <c r="L1061" i="10"/>
  <c r="L1060" i="10"/>
  <c r="L1059" i="10"/>
  <c r="L1058" i="10"/>
  <c r="L1057" i="10"/>
  <c r="L1056" i="10"/>
  <c r="L1055" i="10"/>
  <c r="L1054" i="10"/>
  <c r="L1053" i="10"/>
  <c r="L1052" i="10"/>
  <c r="L1051" i="10"/>
  <c r="L1050" i="10"/>
  <c r="L1049" i="10"/>
  <c r="L1048" i="10"/>
  <c r="L1047" i="10"/>
  <c r="L1046" i="10"/>
  <c r="L1045" i="10"/>
  <c r="L1044" i="10"/>
  <c r="L1043" i="10"/>
  <c r="L1042" i="10"/>
  <c r="L1041" i="10"/>
  <c r="L1040" i="10"/>
  <c r="L1039" i="10"/>
  <c r="L1038" i="10"/>
  <c r="L1037" i="10"/>
  <c r="L1036" i="10"/>
  <c r="L1035" i="10"/>
  <c r="L1034" i="10"/>
  <c r="L1033" i="10"/>
  <c r="L1032" i="10"/>
  <c r="L1031" i="10"/>
  <c r="L1030" i="10"/>
  <c r="L1029" i="10"/>
  <c r="L1028" i="10"/>
  <c r="L1027" i="10"/>
  <c r="L1026" i="10"/>
  <c r="L1025" i="10"/>
  <c r="L1024" i="10"/>
  <c r="L1023" i="10"/>
  <c r="L1022" i="10"/>
  <c r="L1021" i="10"/>
  <c r="L1020" i="10"/>
  <c r="L1019" i="10"/>
  <c r="L1018" i="10"/>
  <c r="L1017" i="10"/>
  <c r="L1016" i="10"/>
  <c r="L1015" i="10"/>
  <c r="L1014" i="10"/>
  <c r="L1013" i="10"/>
  <c r="L1012" i="10"/>
  <c r="L1011" i="10"/>
  <c r="L1010" i="10"/>
  <c r="L1009" i="10"/>
  <c r="L1008" i="10"/>
  <c r="L1007" i="10"/>
  <c r="L1006" i="10"/>
  <c r="L1005" i="10"/>
  <c r="L1004" i="10"/>
  <c r="L1003" i="10"/>
  <c r="L1002" i="10"/>
  <c r="L1001" i="10"/>
  <c r="L1000" i="10"/>
  <c r="L999" i="10"/>
  <c r="L998" i="10"/>
  <c r="L997" i="10"/>
  <c r="L996" i="10"/>
  <c r="L995" i="10"/>
  <c r="L994" i="10"/>
  <c r="L993" i="10"/>
  <c r="L992" i="10"/>
  <c r="L991" i="10"/>
  <c r="L990" i="10"/>
  <c r="L989" i="10"/>
  <c r="L988" i="10"/>
  <c r="L987" i="10"/>
  <c r="L986" i="10"/>
  <c r="L985" i="10"/>
  <c r="L984" i="10"/>
  <c r="L983" i="10"/>
  <c r="L982" i="10"/>
  <c r="L981" i="10"/>
  <c r="L980" i="10"/>
  <c r="L979" i="10"/>
  <c r="L978" i="10"/>
  <c r="L977" i="10"/>
  <c r="L976" i="10"/>
  <c r="L975" i="10"/>
  <c r="L974" i="10"/>
  <c r="L973" i="10"/>
  <c r="L972" i="10"/>
  <c r="L971" i="10"/>
  <c r="L970" i="10"/>
  <c r="L969" i="10"/>
  <c r="L968" i="10"/>
  <c r="L967" i="10"/>
  <c r="L966" i="10"/>
  <c r="L965" i="10"/>
  <c r="L964" i="10"/>
  <c r="L963" i="10"/>
  <c r="L962" i="10"/>
  <c r="L961" i="10"/>
  <c r="L960" i="10"/>
  <c r="L959" i="10"/>
  <c r="L958" i="10"/>
  <c r="L957" i="10"/>
  <c r="L956" i="10"/>
  <c r="L955" i="10"/>
  <c r="L954" i="10"/>
  <c r="L953" i="10"/>
  <c r="L952" i="10"/>
  <c r="L951" i="10"/>
  <c r="L950" i="10"/>
  <c r="L949" i="10"/>
  <c r="L948" i="10"/>
  <c r="L947" i="10"/>
  <c r="L946" i="10"/>
  <c r="L945" i="10"/>
  <c r="L944" i="10"/>
  <c r="L943" i="10"/>
  <c r="L942" i="10"/>
  <c r="L941" i="10"/>
  <c r="L940" i="10"/>
  <c r="L939" i="10"/>
  <c r="L938" i="10"/>
  <c r="L937" i="10"/>
  <c r="L936" i="10"/>
  <c r="L935" i="10"/>
  <c r="L934" i="10"/>
  <c r="L933" i="10"/>
  <c r="L932" i="10"/>
  <c r="L931" i="10"/>
  <c r="L930" i="10"/>
  <c r="L929" i="10"/>
  <c r="L928" i="10"/>
  <c r="L927" i="10"/>
  <c r="L926" i="10"/>
  <c r="L925" i="10"/>
  <c r="L924" i="10"/>
  <c r="L923" i="10"/>
  <c r="L922" i="10"/>
  <c r="L921" i="10"/>
  <c r="L920" i="10"/>
  <c r="L919" i="10"/>
  <c r="L918" i="10"/>
  <c r="L917" i="10"/>
  <c r="L916" i="10"/>
  <c r="L915" i="10"/>
  <c r="L914" i="10"/>
  <c r="L913" i="10"/>
  <c r="L912" i="10"/>
  <c r="L911" i="10"/>
  <c r="L910" i="10"/>
  <c r="L909" i="10"/>
  <c r="L908" i="10"/>
  <c r="L907" i="10"/>
  <c r="L906" i="10"/>
  <c r="L905" i="10"/>
  <c r="L904" i="10"/>
  <c r="L903" i="10"/>
  <c r="L902" i="10"/>
  <c r="L901" i="10"/>
  <c r="L900" i="10"/>
  <c r="L899" i="10"/>
  <c r="L898" i="10"/>
  <c r="L897" i="10"/>
  <c r="L896" i="10"/>
  <c r="L895" i="10"/>
  <c r="L894" i="10"/>
  <c r="L893" i="10"/>
  <c r="L892" i="10"/>
  <c r="L891" i="10"/>
  <c r="L890" i="10"/>
  <c r="L889" i="10"/>
  <c r="L888" i="10"/>
  <c r="L887" i="10"/>
  <c r="L886" i="10"/>
  <c r="L885" i="10"/>
  <c r="L884" i="10"/>
  <c r="L883" i="10"/>
  <c r="L882" i="10"/>
  <c r="L881" i="10"/>
  <c r="L880" i="10"/>
  <c r="L879" i="10"/>
  <c r="L878" i="10"/>
  <c r="L877" i="10"/>
  <c r="L876" i="10"/>
  <c r="L875" i="10"/>
  <c r="L874" i="10"/>
  <c r="L873" i="10"/>
  <c r="L872" i="10"/>
  <c r="L871" i="10"/>
  <c r="L870" i="10"/>
  <c r="L869" i="10"/>
  <c r="L868" i="10"/>
  <c r="L867" i="10"/>
  <c r="L866" i="10"/>
  <c r="L865" i="10"/>
  <c r="L864" i="10"/>
  <c r="L863" i="10"/>
  <c r="L862" i="10"/>
  <c r="L861" i="10"/>
  <c r="L589" i="10"/>
  <c r="L588" i="10"/>
  <c r="L587" i="10"/>
  <c r="L586" i="10"/>
  <c r="L585" i="10"/>
  <c r="L584" i="10"/>
  <c r="L583" i="10"/>
  <c r="L582" i="10"/>
  <c r="L581" i="10"/>
  <c r="L580" i="10"/>
  <c r="L579" i="10"/>
  <c r="L578" i="10"/>
  <c r="L577" i="10"/>
  <c r="L576" i="10"/>
  <c r="L575" i="10"/>
  <c r="L574" i="10"/>
  <c r="L573" i="10"/>
  <c r="L572" i="10"/>
  <c r="L571" i="10"/>
  <c r="L570" i="10"/>
  <c r="L569" i="10"/>
  <c r="L568" i="10"/>
  <c r="L567" i="10"/>
  <c r="L566" i="10"/>
  <c r="L565" i="10"/>
  <c r="L564" i="10"/>
  <c r="L563" i="10"/>
  <c r="L562" i="10"/>
  <c r="L561" i="10"/>
  <c r="L560" i="10"/>
  <c r="L559" i="10"/>
  <c r="L558" i="10"/>
  <c r="L557" i="10"/>
  <c r="L556" i="10"/>
  <c r="L555" i="10"/>
  <c r="L554" i="10"/>
  <c r="L553" i="10"/>
  <c r="L552" i="10"/>
  <c r="L551" i="10"/>
  <c r="L550" i="10"/>
  <c r="L549" i="10"/>
  <c r="L548" i="10"/>
  <c r="L547" i="10"/>
  <c r="L546" i="10"/>
  <c r="L545" i="10"/>
  <c r="L544" i="10"/>
  <c r="L543" i="10"/>
  <c r="L542" i="10"/>
  <c r="L541" i="10"/>
  <c r="L540" i="10"/>
  <c r="L539" i="10"/>
  <c r="L538" i="10"/>
  <c r="L537" i="10"/>
  <c r="L536" i="10"/>
  <c r="L535" i="10"/>
  <c r="L534" i="10"/>
  <c r="L533" i="10"/>
  <c r="L532" i="10"/>
  <c r="L531" i="10"/>
  <c r="L530" i="10"/>
  <c r="L529" i="10"/>
  <c r="L528" i="10"/>
  <c r="L527" i="10"/>
  <c r="L526" i="10"/>
  <c r="L525" i="10"/>
  <c r="L524" i="10"/>
  <c r="L523" i="10"/>
  <c r="L522" i="10"/>
  <c r="L521" i="10"/>
  <c r="L520" i="10"/>
  <c r="L519" i="10"/>
  <c r="L518" i="10"/>
  <c r="L517" i="10"/>
  <c r="L516" i="10"/>
  <c r="L515" i="10"/>
  <c r="L514" i="10"/>
  <c r="L513" i="10"/>
  <c r="L512" i="10"/>
  <c r="L511" i="10"/>
  <c r="L510" i="10"/>
  <c r="L509" i="10"/>
  <c r="L508" i="10"/>
  <c r="L507" i="10"/>
  <c r="L506" i="10"/>
  <c r="L505" i="10"/>
  <c r="L504" i="10"/>
  <c r="L503" i="10"/>
  <c r="L502" i="10"/>
  <c r="L501" i="10"/>
  <c r="L500" i="10"/>
  <c r="L499" i="10"/>
  <c r="L498" i="10"/>
  <c r="L497" i="10"/>
  <c r="L496" i="10"/>
  <c r="L495" i="10"/>
  <c r="L494" i="10"/>
  <c r="L493" i="10"/>
  <c r="L492" i="10"/>
  <c r="L491" i="10"/>
  <c r="L490" i="10"/>
  <c r="L489" i="10"/>
  <c r="L488" i="10"/>
  <c r="L487" i="10"/>
  <c r="L486" i="10"/>
  <c r="L485" i="10"/>
  <c r="L484" i="10"/>
  <c r="L483" i="10"/>
  <c r="L482" i="10"/>
  <c r="L481" i="10"/>
  <c r="L480" i="10"/>
  <c r="L479" i="10"/>
  <c r="L478" i="10"/>
  <c r="L477" i="10"/>
  <c r="L476" i="10"/>
  <c r="L475" i="10"/>
  <c r="L474" i="10"/>
  <c r="L473" i="10"/>
  <c r="L472" i="10"/>
  <c r="L471" i="10"/>
  <c r="L470" i="10"/>
  <c r="L469" i="10"/>
  <c r="L468" i="10"/>
  <c r="L467" i="10"/>
  <c r="L466" i="10"/>
  <c r="L465" i="10"/>
  <c r="L464" i="10"/>
  <c r="L463" i="10"/>
  <c r="L462" i="10"/>
  <c r="L461" i="10"/>
  <c r="L460" i="10"/>
  <c r="L459" i="10"/>
  <c r="L458" i="10"/>
  <c r="L457" i="10"/>
  <c r="L456" i="10"/>
  <c r="L455" i="10"/>
  <c r="L454" i="10"/>
  <c r="L453" i="10"/>
  <c r="L452" i="10"/>
  <c r="L451" i="10"/>
  <c r="L450" i="10"/>
  <c r="L449" i="10"/>
  <c r="L448" i="10"/>
  <c r="L447" i="10"/>
  <c r="L446" i="10"/>
  <c r="L445" i="10"/>
  <c r="L444" i="10"/>
  <c r="L443" i="10"/>
  <c r="L442" i="10"/>
  <c r="L441" i="10"/>
  <c r="L440" i="10"/>
  <c r="L439" i="10"/>
  <c r="L438" i="10"/>
  <c r="L437" i="10"/>
  <c r="L436" i="10"/>
  <c r="L435" i="10"/>
  <c r="L434" i="10"/>
  <c r="L433" i="10"/>
  <c r="L432" i="10"/>
  <c r="L431" i="10"/>
  <c r="L430" i="10"/>
  <c r="L429" i="10"/>
  <c r="L428" i="10"/>
  <c r="L427" i="10"/>
  <c r="L426" i="10"/>
  <c r="L425" i="10"/>
  <c r="L424" i="10"/>
  <c r="L423" i="10"/>
  <c r="L422" i="10"/>
  <c r="L421" i="10"/>
  <c r="L420" i="10"/>
  <c r="L419" i="10"/>
  <c r="L418" i="10"/>
  <c r="L417" i="10"/>
  <c r="L416" i="10"/>
  <c r="L415" i="10"/>
  <c r="L414" i="10"/>
  <c r="L413" i="10"/>
  <c r="L412" i="10"/>
  <c r="L411" i="10"/>
  <c r="L410" i="10"/>
  <c r="L409" i="10"/>
  <c r="L408" i="10"/>
  <c r="L407" i="10"/>
  <c r="L406" i="10"/>
  <c r="L405" i="10"/>
  <c r="L404" i="10"/>
  <c r="L403" i="10"/>
  <c r="L402" i="10"/>
  <c r="L401" i="10"/>
  <c r="L400" i="10"/>
  <c r="L399" i="10"/>
  <c r="L398" i="10"/>
  <c r="L397" i="10"/>
  <c r="L396" i="10"/>
  <c r="L395" i="10"/>
  <c r="L394" i="10"/>
  <c r="L393" i="10"/>
  <c r="L392" i="10"/>
  <c r="L391" i="10"/>
  <c r="L390" i="10"/>
  <c r="L389" i="10"/>
  <c r="L388" i="10"/>
  <c r="L387" i="10"/>
  <c r="L386" i="10"/>
  <c r="L385" i="10"/>
  <c r="L384" i="10"/>
  <c r="L383" i="10"/>
  <c r="L382" i="10"/>
  <c r="L381" i="10"/>
  <c r="L380" i="10"/>
  <c r="L379" i="10"/>
  <c r="L378" i="10"/>
  <c r="L377" i="10"/>
  <c r="L376" i="10"/>
  <c r="L375" i="10"/>
  <c r="L374" i="10"/>
  <c r="L373" i="10"/>
  <c r="L372" i="10"/>
  <c r="L371" i="10"/>
  <c r="L370" i="10"/>
  <c r="L369" i="10"/>
  <c r="L368" i="10"/>
  <c r="L367" i="10"/>
  <c r="L366" i="10"/>
  <c r="L365" i="10"/>
  <c r="L364" i="10"/>
  <c r="L363" i="10"/>
  <c r="L362" i="10"/>
  <c r="L361" i="10"/>
  <c r="L360" i="10"/>
  <c r="L359" i="10"/>
  <c r="L358" i="10"/>
  <c r="L357" i="10"/>
  <c r="L356" i="10"/>
  <c r="L355" i="10"/>
  <c r="L354" i="10"/>
  <c r="L353" i="10"/>
  <c r="L352" i="10"/>
  <c r="L351" i="10"/>
  <c r="L350" i="10"/>
  <c r="L349" i="10"/>
  <c r="L348" i="10"/>
  <c r="L347" i="10"/>
  <c r="L346" i="10"/>
  <c r="L345" i="10"/>
  <c r="L344" i="10"/>
  <c r="L343" i="10"/>
  <c r="L342" i="10"/>
  <c r="L341" i="10"/>
  <c r="L340" i="10"/>
  <c r="L339" i="10"/>
  <c r="L338" i="10"/>
  <c r="L337" i="10"/>
  <c r="L336" i="10"/>
  <c r="L335" i="10"/>
  <c r="L334" i="10"/>
  <c r="L333" i="10"/>
  <c r="L332" i="10"/>
  <c r="L331" i="10"/>
  <c r="L330" i="10"/>
  <c r="L329" i="10"/>
  <c r="L328" i="10"/>
  <c r="L327" i="10"/>
  <c r="L326" i="10"/>
  <c r="L325" i="10"/>
  <c r="L324" i="10"/>
  <c r="L323" i="10"/>
  <c r="L322" i="10"/>
  <c r="L321" i="10"/>
  <c r="L320" i="10"/>
  <c r="L319" i="10"/>
  <c r="L318" i="10"/>
  <c r="L317" i="10"/>
  <c r="L316" i="10"/>
  <c r="L315" i="10"/>
  <c r="L314" i="10"/>
  <c r="L313" i="10"/>
  <c r="L312" i="10"/>
  <c r="L311" i="10"/>
  <c r="L310" i="10"/>
  <c r="L309" i="10"/>
  <c r="L308" i="10"/>
  <c r="L307" i="10"/>
  <c r="L306" i="10"/>
  <c r="L305" i="10"/>
  <c r="L304" i="10"/>
  <c r="L303" i="10"/>
  <c r="L302" i="10"/>
  <c r="L301" i="10"/>
  <c r="L300" i="10"/>
  <c r="L299" i="10"/>
  <c r="L298" i="10"/>
  <c r="L297" i="10"/>
  <c r="L296" i="10"/>
  <c r="L295" i="10"/>
  <c r="L294" i="10"/>
  <c r="L293" i="10"/>
  <c r="L292" i="10"/>
  <c r="L291" i="10"/>
  <c r="L290" i="10"/>
  <c r="L289" i="10"/>
  <c r="L288" i="10"/>
  <c r="L287" i="10"/>
  <c r="L286" i="10"/>
  <c r="L285" i="10"/>
  <c r="L284" i="10"/>
  <c r="L283" i="10"/>
  <c r="L282" i="10"/>
  <c r="L281" i="10"/>
  <c r="L280" i="10"/>
  <c r="L279" i="10"/>
  <c r="L278" i="10"/>
  <c r="L277" i="10"/>
  <c r="L276" i="10"/>
  <c r="L275" i="10"/>
  <c r="L274" i="10"/>
  <c r="L273" i="10"/>
  <c r="L272" i="10"/>
  <c r="L271" i="10"/>
  <c r="L270" i="10"/>
  <c r="L269" i="10"/>
  <c r="L268" i="10"/>
  <c r="L267" i="10"/>
  <c r="L266" i="10"/>
  <c r="L265" i="10"/>
  <c r="L264" i="10"/>
  <c r="L263" i="10"/>
  <c r="L262" i="10"/>
  <c r="L261" i="10"/>
  <c r="L260" i="10"/>
  <c r="L259" i="10"/>
  <c r="L258" i="10"/>
  <c r="L257" i="10"/>
  <c r="L256" i="10"/>
  <c r="L255" i="10"/>
  <c r="L254" i="10"/>
  <c r="L253" i="10"/>
  <c r="L252" i="10"/>
  <c r="L251" i="10"/>
  <c r="L250" i="10"/>
  <c r="L249" i="10"/>
  <c r="L248" i="10"/>
  <c r="L247" i="10"/>
  <c r="L246" i="10"/>
  <c r="L245" i="10"/>
  <c r="L244" i="10"/>
  <c r="L243" i="10"/>
  <c r="L242" i="10"/>
  <c r="L241" i="10"/>
  <c r="L240" i="10"/>
  <c r="L239" i="10"/>
  <c r="L238" i="10"/>
  <c r="L237" i="10"/>
  <c r="L236" i="10"/>
  <c r="L235" i="10"/>
  <c r="L234" i="10"/>
  <c r="L233" i="10"/>
  <c r="L232" i="10"/>
  <c r="L231" i="10"/>
  <c r="L230" i="10"/>
  <c r="L229" i="10"/>
  <c r="L228" i="10"/>
  <c r="L227" i="10"/>
  <c r="L226" i="10"/>
  <c r="L225" i="10"/>
  <c r="L224" i="10"/>
  <c r="L223" i="10"/>
  <c r="L222" i="10"/>
  <c r="L221" i="10"/>
  <c r="L220" i="10"/>
  <c r="L219" i="10"/>
  <c r="L218" i="10"/>
  <c r="L217" i="10"/>
  <c r="L216" i="10"/>
  <c r="L215" i="10"/>
  <c r="L214" i="10"/>
  <c r="L213" i="10"/>
  <c r="L212" i="10"/>
  <c r="L211" i="10"/>
  <c r="L210" i="10"/>
  <c r="L209" i="10"/>
  <c r="L208" i="10"/>
  <c r="L207" i="10"/>
  <c r="L206" i="10"/>
  <c r="L205" i="10"/>
  <c r="L204" i="10"/>
  <c r="L203" i="10"/>
  <c r="L202" i="10"/>
  <c r="L201" i="10"/>
  <c r="L200" i="10"/>
  <c r="L199" i="10"/>
  <c r="L198" i="10"/>
  <c r="L197" i="10"/>
  <c r="L196" i="10"/>
  <c r="L195" i="10"/>
  <c r="L194" i="10"/>
  <c r="L193" i="10"/>
  <c r="L192" i="10"/>
  <c r="L191" i="10"/>
  <c r="L190" i="10"/>
  <c r="L189" i="10"/>
  <c r="L188" i="10"/>
  <c r="L187" i="10"/>
  <c r="L186" i="10"/>
  <c r="L185" i="10"/>
  <c r="L184" i="10"/>
  <c r="L183" i="10"/>
  <c r="L182" i="10"/>
  <c r="L181" i="10"/>
  <c r="L180" i="10"/>
  <c r="L179" i="10"/>
  <c r="L178" i="10"/>
  <c r="L177" i="10"/>
  <c r="L176" i="10"/>
  <c r="L175" i="10"/>
  <c r="L174" i="10"/>
  <c r="L173" i="10"/>
  <c r="L172" i="10"/>
  <c r="L171" i="10"/>
  <c r="L170" i="10"/>
  <c r="L169" i="10"/>
  <c r="L168" i="10"/>
  <c r="L167" i="10"/>
  <c r="L166" i="10"/>
  <c r="L165" i="10"/>
  <c r="L164" i="10"/>
  <c r="L163" i="10"/>
  <c r="L162" i="10"/>
  <c r="L161" i="10"/>
  <c r="L160" i="10"/>
  <c r="L159" i="10"/>
  <c r="L158" i="10"/>
  <c r="L157" i="10"/>
  <c r="L156" i="10"/>
  <c r="L155" i="10"/>
  <c r="L154" i="10"/>
  <c r="L153" i="10"/>
  <c r="L152" i="10"/>
  <c r="L151" i="10"/>
  <c r="L150" i="10"/>
  <c r="L149" i="10"/>
  <c r="L148" i="10"/>
  <c r="L147" i="10"/>
  <c r="L146" i="10"/>
  <c r="L145" i="10"/>
  <c r="L144" i="10"/>
  <c r="L143" i="10"/>
  <c r="L142" i="10"/>
  <c r="L141" i="10"/>
  <c r="L140" i="10"/>
  <c r="L139" i="10"/>
  <c r="L138" i="10"/>
  <c r="L137" i="10"/>
  <c r="L136" i="10"/>
  <c r="L135" i="10"/>
  <c r="L134" i="10"/>
  <c r="L133" i="10"/>
  <c r="L132" i="10"/>
  <c r="L131" i="10"/>
  <c r="L130" i="10"/>
  <c r="L129" i="10"/>
  <c r="L128" i="10"/>
  <c r="L127" i="10"/>
  <c r="L126" i="10"/>
  <c r="L125" i="10"/>
  <c r="L124" i="10"/>
  <c r="L123" i="10"/>
  <c r="L122" i="10"/>
  <c r="L121" i="10"/>
  <c r="L120" i="10"/>
  <c r="L119" i="10"/>
  <c r="L118" i="10"/>
  <c r="L117" i="10"/>
  <c r="L116" i="10"/>
  <c r="L115" i="10"/>
  <c r="L114" i="10"/>
  <c r="L113" i="10"/>
  <c r="L112" i="10"/>
  <c r="L111" i="10"/>
  <c r="L110" i="10"/>
  <c r="L109" i="10"/>
  <c r="L108" i="10"/>
  <c r="L107" i="10"/>
  <c r="L106" i="10"/>
  <c r="L105" i="10"/>
  <c r="L104" i="10"/>
  <c r="L103" i="10"/>
  <c r="L102" i="10"/>
  <c r="L101" i="10"/>
  <c r="L100" i="10"/>
  <c r="L99" i="10"/>
  <c r="L98" i="10"/>
  <c r="L97" i="10"/>
  <c r="L96" i="10"/>
  <c r="L95" i="10"/>
  <c r="L94" i="10"/>
  <c r="L93" i="10"/>
  <c r="L92" i="10"/>
  <c r="L91" i="10"/>
  <c r="L90" i="10"/>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J1399" i="10"/>
  <c r="J1398" i="10"/>
  <c r="J1397" i="10"/>
  <c r="J1396" i="10"/>
  <c r="J1395" i="10"/>
  <c r="J1394" i="10"/>
  <c r="J1393" i="10"/>
  <c r="J1392" i="10"/>
  <c r="J1391" i="10"/>
  <c r="J1390" i="10"/>
  <c r="J1389" i="10"/>
  <c r="J1388" i="10"/>
  <c r="J1387" i="10"/>
  <c r="J1386" i="10"/>
  <c r="J1385" i="10"/>
  <c r="J1384" i="10"/>
  <c r="J1383" i="10"/>
  <c r="J1382" i="10"/>
  <c r="J1381" i="10"/>
  <c r="J1380" i="10"/>
  <c r="J1379" i="10"/>
  <c r="J1378" i="10"/>
  <c r="J1377" i="10"/>
  <c r="J1376" i="10"/>
  <c r="J1375" i="10"/>
  <c r="J1374" i="10"/>
  <c r="J1373" i="10"/>
  <c r="J1372" i="10"/>
  <c r="J1371" i="10"/>
  <c r="J1370" i="10"/>
  <c r="J1369" i="10"/>
  <c r="J1368" i="10"/>
  <c r="J1367" i="10"/>
  <c r="J1366" i="10"/>
  <c r="J1365" i="10"/>
  <c r="J1364" i="10"/>
  <c r="J1363" i="10"/>
  <c r="J1362" i="10"/>
  <c r="J1361" i="10"/>
  <c r="J1360" i="10"/>
  <c r="J1359" i="10"/>
  <c r="J1358" i="10"/>
  <c r="J1357" i="10"/>
  <c r="J1356" i="10"/>
  <c r="J1355" i="10"/>
  <c r="J1354" i="10"/>
  <c r="J1353" i="10"/>
  <c r="J1352" i="10"/>
  <c r="J1351" i="10"/>
  <c r="J1350" i="10"/>
  <c r="J1345" i="10"/>
  <c r="J1344" i="10"/>
  <c r="J1343" i="10"/>
  <c r="J1342" i="10"/>
  <c r="J1341" i="10"/>
  <c r="J1340" i="10"/>
  <c r="J1339" i="10"/>
  <c r="J1338" i="10"/>
  <c r="J1337" i="10"/>
  <c r="J1336" i="10"/>
  <c r="J1335" i="10"/>
  <c r="J1334" i="10"/>
  <c r="J1333" i="10"/>
  <c r="J1332" i="10"/>
  <c r="J1331" i="10"/>
  <c r="J1330" i="10"/>
  <c r="J1329" i="10"/>
  <c r="J1328" i="10"/>
  <c r="J1327" i="10"/>
  <c r="J1326" i="10"/>
  <c r="J1325" i="10"/>
  <c r="J1324" i="10"/>
  <c r="J1323" i="10"/>
  <c r="J1322" i="10"/>
  <c r="J1321" i="10"/>
  <c r="J1320" i="10"/>
  <c r="J1319" i="10"/>
  <c r="J1318" i="10"/>
  <c r="J1317" i="10"/>
  <c r="J1316" i="10"/>
  <c r="J1315" i="10"/>
  <c r="J1314" i="10"/>
  <c r="J1313" i="10"/>
  <c r="J1312" i="10"/>
  <c r="J1311" i="10"/>
  <c r="J1310" i="10"/>
  <c r="J1309" i="10"/>
  <c r="J1308" i="10"/>
  <c r="J1307" i="10"/>
  <c r="J1306" i="10"/>
  <c r="J1305" i="10"/>
  <c r="J1304" i="10"/>
  <c r="J1303" i="10"/>
  <c r="J1302" i="10"/>
  <c r="J1301" i="10"/>
  <c r="J1295" i="10"/>
  <c r="J1294" i="10"/>
  <c r="J1293" i="10"/>
  <c r="J1292" i="10"/>
  <c r="J1291" i="10"/>
  <c r="J1290" i="10"/>
  <c r="J1289" i="10"/>
  <c r="J1288" i="10"/>
  <c r="J1287" i="10"/>
  <c r="J1286" i="10"/>
  <c r="J1285" i="10"/>
  <c r="J1284" i="10"/>
  <c r="J1283" i="10"/>
  <c r="J1282" i="10"/>
  <c r="J1281" i="10"/>
  <c r="J1280" i="10"/>
  <c r="J1279" i="10"/>
  <c r="J1278" i="10"/>
  <c r="J1277" i="10"/>
  <c r="J1276" i="10"/>
  <c r="J1275" i="10"/>
  <c r="J1274" i="10"/>
  <c r="J1273" i="10"/>
  <c r="J1272" i="10"/>
  <c r="J1271" i="10"/>
  <c r="J1270" i="10"/>
  <c r="J1269" i="10"/>
  <c r="J1268" i="10"/>
  <c r="J1267" i="10"/>
  <c r="J1266" i="10"/>
  <c r="J1265" i="10"/>
  <c r="J1264" i="10"/>
  <c r="J1263" i="10"/>
  <c r="J1262" i="10"/>
  <c r="J1261" i="10"/>
  <c r="J1260" i="10"/>
  <c r="J1259" i="10"/>
  <c r="J1258" i="10"/>
  <c r="J1257" i="10"/>
  <c r="J1256" i="10"/>
  <c r="J1255" i="10"/>
  <c r="J1254" i="10"/>
  <c r="J1253" i="10"/>
  <c r="J1252" i="10"/>
  <c r="J1251" i="10"/>
  <c r="J1250" i="10"/>
  <c r="J1249" i="10"/>
  <c r="J1248" i="10"/>
  <c r="J1247" i="10"/>
  <c r="J1246" i="10"/>
  <c r="J1245" i="10"/>
  <c r="J1244" i="10"/>
  <c r="J1243" i="10"/>
  <c r="J1242" i="10"/>
  <c r="J1241" i="10"/>
  <c r="J1240" i="10"/>
  <c r="J1239" i="10"/>
  <c r="J1238" i="10"/>
  <c r="J1237" i="10"/>
  <c r="J1236" i="10"/>
  <c r="J1235" i="10"/>
  <c r="J1234" i="10"/>
  <c r="J1233" i="10"/>
  <c r="J1232" i="10"/>
  <c r="J1231" i="10"/>
  <c r="J1230" i="10"/>
  <c r="J1229" i="10"/>
  <c r="J1228" i="10"/>
  <c r="J1227" i="10"/>
  <c r="J1226" i="10"/>
  <c r="J1225" i="10"/>
  <c r="J1224" i="10"/>
  <c r="J1223" i="10"/>
  <c r="J1222" i="10"/>
  <c r="J1221" i="10"/>
  <c r="J1220" i="10"/>
  <c r="J1219" i="10"/>
  <c r="J1218" i="10"/>
  <c r="J1217" i="10"/>
  <c r="J1216" i="10"/>
  <c r="J1215" i="10"/>
  <c r="J1214" i="10"/>
  <c r="J1213" i="10"/>
  <c r="J1212" i="10"/>
  <c r="J1211" i="10"/>
  <c r="J1210" i="10"/>
  <c r="J1209" i="10"/>
  <c r="J1208" i="10"/>
  <c r="J1207" i="10"/>
  <c r="J1206" i="10"/>
  <c r="J1205" i="10"/>
  <c r="J1204" i="10"/>
  <c r="J1203" i="10"/>
  <c r="J1202" i="10"/>
  <c r="J1201" i="10"/>
  <c r="J1200" i="10"/>
  <c r="J1199" i="10"/>
  <c r="J1198" i="10"/>
  <c r="J1197" i="10"/>
  <c r="J1196" i="10"/>
  <c r="J1195" i="10"/>
  <c r="J1194" i="10"/>
  <c r="J1193" i="10"/>
  <c r="J1192" i="10"/>
  <c r="J1191" i="10"/>
  <c r="J1190" i="10"/>
  <c r="J1189" i="10"/>
  <c r="J1188" i="10"/>
  <c r="J1187" i="10"/>
  <c r="J1186" i="10"/>
  <c r="J1185" i="10"/>
  <c r="J1184" i="10"/>
  <c r="J1183" i="10"/>
  <c r="J1182" i="10"/>
  <c r="J1181" i="10"/>
  <c r="J1180" i="10"/>
  <c r="J1179" i="10"/>
  <c r="J1178" i="10"/>
  <c r="J1177" i="10"/>
  <c r="J1176" i="10"/>
  <c r="J1175" i="10"/>
  <c r="J1174" i="10"/>
  <c r="J1173" i="10"/>
  <c r="J1172" i="10"/>
  <c r="J1171" i="10"/>
  <c r="J1170" i="10"/>
  <c r="J1169" i="10"/>
  <c r="J1168" i="10"/>
  <c r="J1167" i="10"/>
  <c r="J1166" i="10"/>
  <c r="J1165" i="10"/>
  <c r="J1164" i="10"/>
  <c r="J1163" i="10"/>
  <c r="J1162" i="10"/>
  <c r="J1161" i="10"/>
  <c r="J1160" i="10"/>
  <c r="J1159" i="10"/>
  <c r="J1158" i="10"/>
  <c r="J1157" i="10"/>
  <c r="J1156" i="10"/>
  <c r="J1155" i="10"/>
  <c r="J1154" i="10"/>
  <c r="J1153" i="10"/>
  <c r="J1151" i="10"/>
  <c r="J1150" i="10"/>
  <c r="J1149" i="10"/>
  <c r="J1148" i="10"/>
  <c r="J1147" i="10"/>
  <c r="J1146" i="10"/>
  <c r="J1145" i="10"/>
  <c r="J1144" i="10"/>
  <c r="J1143" i="10"/>
  <c r="J1142" i="10"/>
  <c r="J1141" i="10"/>
  <c r="J1140" i="10"/>
  <c r="J1139" i="10"/>
  <c r="J1138" i="10"/>
  <c r="J1137" i="10"/>
  <c r="J1136" i="10"/>
  <c r="J1135" i="10"/>
  <c r="J1134" i="10"/>
  <c r="J1133" i="10"/>
  <c r="J1132" i="10"/>
  <c r="J1131" i="10"/>
  <c r="J1130" i="10"/>
  <c r="J1129" i="10"/>
  <c r="J1128" i="10"/>
  <c r="J1127" i="10"/>
  <c r="J1126" i="10"/>
  <c r="J1125" i="10"/>
  <c r="J1124" i="10"/>
  <c r="J1123" i="10"/>
  <c r="J1122" i="10"/>
  <c r="J1121" i="10"/>
  <c r="J1120" i="10"/>
  <c r="J1119" i="10"/>
  <c r="J1118" i="10"/>
  <c r="J1117" i="10"/>
  <c r="J1116" i="10"/>
  <c r="J1115" i="10"/>
  <c r="J1114" i="10"/>
  <c r="J1113" i="10"/>
  <c r="J1112" i="10"/>
  <c r="J1111" i="10"/>
  <c r="J1110" i="10"/>
  <c r="J1109" i="10"/>
  <c r="J1108" i="10"/>
  <c r="J1107" i="10"/>
  <c r="J1106" i="10"/>
  <c r="J1105" i="10"/>
  <c r="J1104" i="10"/>
  <c r="J1103" i="10"/>
  <c r="J1102" i="10"/>
  <c r="J1101" i="10"/>
  <c r="J1100" i="10"/>
  <c r="J1099" i="10"/>
  <c r="J1098" i="10"/>
  <c r="J1097" i="10"/>
  <c r="J1096" i="10"/>
  <c r="J1095" i="10"/>
  <c r="J1094" i="10"/>
  <c r="J1093" i="10"/>
  <c r="J1092" i="10"/>
  <c r="J1091" i="10"/>
  <c r="J1090" i="10"/>
  <c r="J1089" i="10"/>
  <c r="J1088" i="10"/>
  <c r="J1087" i="10"/>
  <c r="J1086" i="10"/>
  <c r="J1085" i="10"/>
  <c r="J1084" i="10"/>
  <c r="J1083" i="10"/>
  <c r="J1082" i="10"/>
  <c r="J1081" i="10"/>
  <c r="J1080" i="10"/>
  <c r="J1079" i="10"/>
  <c r="J1078" i="10"/>
  <c r="J1077" i="10"/>
  <c r="J1076" i="10"/>
  <c r="J1075" i="10"/>
  <c r="J1074" i="10"/>
  <c r="J1073" i="10"/>
  <c r="J1072" i="10"/>
  <c r="J1071" i="10"/>
  <c r="J1070" i="10"/>
  <c r="J1069" i="10"/>
  <c r="J1068" i="10"/>
  <c r="J1067" i="10"/>
  <c r="J1066" i="10"/>
  <c r="J1065" i="10"/>
  <c r="J1064" i="10"/>
  <c r="J1063" i="10"/>
  <c r="J1062" i="10"/>
  <c r="J1061" i="10"/>
  <c r="J1060" i="10"/>
  <c r="J1059" i="10"/>
  <c r="J1058" i="10"/>
  <c r="J1057" i="10"/>
  <c r="J1056" i="10"/>
  <c r="J1055" i="10"/>
  <c r="J1054" i="10"/>
  <c r="J1053" i="10"/>
  <c r="J1052" i="10"/>
  <c r="J1051" i="10"/>
  <c r="J1050" i="10"/>
  <c r="J1049" i="10"/>
  <c r="J1048" i="10"/>
  <c r="J1047" i="10"/>
  <c r="J1046" i="10"/>
  <c r="J1045" i="10"/>
  <c r="J1044" i="10"/>
  <c r="J1043" i="10"/>
  <c r="J1042" i="10"/>
  <c r="J1041" i="10"/>
  <c r="J1040" i="10"/>
  <c r="J1039" i="10"/>
  <c r="J1038" i="10"/>
  <c r="J1037" i="10"/>
  <c r="J1036" i="10"/>
  <c r="J1035" i="10"/>
  <c r="J1034" i="10"/>
  <c r="J1033" i="10"/>
  <c r="J1032" i="10"/>
  <c r="J1031" i="10"/>
  <c r="J1030" i="10"/>
  <c r="J1029" i="10"/>
  <c r="J1028" i="10"/>
  <c r="J1027" i="10"/>
  <c r="J1026" i="10"/>
  <c r="J1025" i="10"/>
  <c r="J1024" i="10"/>
  <c r="J1023" i="10"/>
  <c r="J1022" i="10"/>
  <c r="J1021" i="10"/>
  <c r="J1020" i="10"/>
  <c r="J1019" i="10"/>
  <c r="J1018" i="10"/>
  <c r="J1017" i="10"/>
  <c r="J1016" i="10"/>
  <c r="J1015" i="10"/>
  <c r="J1014" i="10"/>
  <c r="J1013" i="10"/>
  <c r="J1012" i="10"/>
  <c r="J1011" i="10"/>
  <c r="J1010" i="10"/>
  <c r="J1009" i="10"/>
  <c r="J1008" i="10"/>
  <c r="J1007" i="10"/>
  <c r="J1006" i="10"/>
  <c r="J1005" i="10"/>
  <c r="J1004" i="10"/>
  <c r="J1003" i="10"/>
  <c r="J1002" i="10"/>
  <c r="J1001" i="10"/>
  <c r="J1000" i="10"/>
  <c r="J999" i="10"/>
  <c r="J998" i="10"/>
  <c r="J997" i="10"/>
  <c r="J996" i="10"/>
  <c r="J995" i="10"/>
  <c r="J994" i="10"/>
  <c r="J993" i="10"/>
  <c r="J992" i="10"/>
  <c r="J991" i="10"/>
  <c r="J990" i="10"/>
  <c r="J989" i="10"/>
  <c r="J988" i="10"/>
  <c r="J987" i="10"/>
  <c r="J986" i="10"/>
  <c r="J985" i="10"/>
  <c r="J984" i="10"/>
  <c r="J983" i="10"/>
  <c r="J982" i="10"/>
  <c r="J981" i="10"/>
  <c r="J980" i="10"/>
  <c r="J979" i="10"/>
  <c r="J978" i="10"/>
  <c r="J977" i="10"/>
  <c r="J976" i="10"/>
  <c r="J975" i="10"/>
  <c r="J974" i="10"/>
  <c r="J973" i="10"/>
  <c r="J972" i="10"/>
  <c r="J971" i="10"/>
  <c r="J970" i="10"/>
  <c r="J969" i="10"/>
  <c r="J968" i="10"/>
  <c r="J967" i="10"/>
  <c r="J966" i="10"/>
  <c r="J965" i="10"/>
  <c r="J964" i="10"/>
  <c r="J963" i="10"/>
  <c r="J962" i="10"/>
  <c r="J961" i="10"/>
  <c r="J960" i="10"/>
  <c r="J959" i="10"/>
  <c r="J958" i="10"/>
  <c r="J957" i="10"/>
  <c r="J956" i="10"/>
  <c r="J955" i="10"/>
  <c r="J954" i="10"/>
  <c r="J953" i="10"/>
  <c r="J952" i="10"/>
  <c r="J951" i="10"/>
  <c r="J950" i="10"/>
  <c r="J949" i="10"/>
  <c r="J948" i="10"/>
  <c r="J947" i="10"/>
  <c r="J946" i="10"/>
  <c r="J945" i="10"/>
  <c r="J944" i="10"/>
  <c r="J943" i="10"/>
  <c r="J942" i="10"/>
  <c r="J941" i="10"/>
  <c r="J940" i="10"/>
  <c r="J939" i="10"/>
  <c r="J938" i="10"/>
  <c r="J937" i="10"/>
  <c r="J936" i="10"/>
  <c r="J935" i="10"/>
  <c r="J934" i="10"/>
  <c r="J933" i="10"/>
  <c r="J932" i="10"/>
  <c r="J931" i="10"/>
  <c r="J930" i="10"/>
  <c r="J929" i="10"/>
  <c r="J928" i="10"/>
  <c r="J927" i="10"/>
  <c r="J926" i="10"/>
  <c r="J925" i="10"/>
  <c r="J924" i="10"/>
  <c r="J923" i="10"/>
  <c r="J922" i="10"/>
  <c r="J921" i="10"/>
  <c r="J920" i="10"/>
  <c r="J919" i="10"/>
  <c r="J918" i="10"/>
  <c r="J917" i="10"/>
  <c r="J916" i="10"/>
  <c r="J915" i="10"/>
  <c r="J914" i="10"/>
  <c r="J913" i="10"/>
  <c r="J912" i="10"/>
  <c r="J911" i="10"/>
  <c r="J910" i="10"/>
  <c r="J909" i="10"/>
  <c r="J908" i="10"/>
  <c r="J907" i="10"/>
  <c r="J906" i="10"/>
  <c r="J905" i="10"/>
  <c r="J904" i="10"/>
  <c r="J903" i="10"/>
  <c r="J902" i="10"/>
  <c r="J901" i="10"/>
  <c r="J900" i="10"/>
  <c r="J899" i="10"/>
  <c r="J898" i="10"/>
  <c r="J897" i="10"/>
  <c r="J896" i="10"/>
  <c r="J895" i="10"/>
  <c r="J894" i="10"/>
  <c r="J893" i="10"/>
  <c r="J892" i="10"/>
  <c r="J891" i="10"/>
  <c r="J890" i="10"/>
  <c r="J889" i="10"/>
  <c r="J888" i="10"/>
  <c r="J887" i="10"/>
  <c r="J886" i="10"/>
  <c r="J885" i="10"/>
  <c r="J884" i="10"/>
  <c r="J883" i="10"/>
  <c r="J882" i="10"/>
  <c r="J881" i="10"/>
  <c r="J880" i="10"/>
  <c r="J879" i="10"/>
  <c r="J878" i="10"/>
  <c r="J877" i="10"/>
  <c r="J876" i="10"/>
  <c r="J875" i="10"/>
  <c r="J874" i="10"/>
  <c r="J873" i="10"/>
  <c r="J872" i="10"/>
  <c r="J871" i="10"/>
  <c r="J870" i="10"/>
  <c r="J869" i="10"/>
  <c r="J868" i="10"/>
  <c r="J867" i="10"/>
  <c r="J866" i="10"/>
  <c r="J865" i="10"/>
  <c r="J864" i="10"/>
  <c r="J863" i="10"/>
  <c r="J862" i="10"/>
  <c r="J861" i="10"/>
  <c r="J589" i="10"/>
  <c r="J588" i="10"/>
  <c r="J587" i="10"/>
  <c r="J586" i="10"/>
  <c r="J585" i="10"/>
  <c r="J584" i="10"/>
  <c r="J583" i="10"/>
  <c r="J582" i="10"/>
  <c r="J581" i="10"/>
  <c r="J580" i="10"/>
  <c r="J579" i="10"/>
  <c r="J578" i="10"/>
  <c r="J577" i="10"/>
  <c r="J576" i="10"/>
  <c r="J575" i="10"/>
  <c r="J574" i="10"/>
  <c r="J573" i="10"/>
  <c r="J572" i="10"/>
  <c r="J571" i="10"/>
  <c r="J570" i="10"/>
  <c r="J569" i="10"/>
  <c r="J568" i="10"/>
  <c r="J567" i="10"/>
  <c r="J566" i="10"/>
  <c r="J565" i="10"/>
  <c r="J564" i="10"/>
  <c r="J563" i="10"/>
  <c r="J562" i="10"/>
  <c r="J561" i="10"/>
  <c r="J560" i="10"/>
  <c r="J559" i="10"/>
  <c r="J558" i="10"/>
  <c r="J557" i="10"/>
  <c r="J556" i="10"/>
  <c r="J555" i="10"/>
  <c r="J554" i="10"/>
  <c r="J553" i="10"/>
  <c r="J552" i="10"/>
  <c r="J551" i="10"/>
  <c r="J550" i="10"/>
  <c r="J549" i="10"/>
  <c r="J548" i="10"/>
  <c r="J547" i="10"/>
  <c r="J546" i="10"/>
  <c r="J545" i="10"/>
  <c r="J544" i="10"/>
  <c r="J543" i="10"/>
  <c r="J542" i="10"/>
  <c r="J541" i="10"/>
  <c r="J540" i="10"/>
  <c r="J539" i="10"/>
  <c r="J538" i="10"/>
  <c r="J537" i="10"/>
  <c r="J536" i="10"/>
  <c r="J535" i="10"/>
  <c r="J534" i="10"/>
  <c r="J533" i="10"/>
  <c r="J532" i="10"/>
  <c r="J531" i="10"/>
  <c r="J530" i="10"/>
  <c r="J529" i="10"/>
  <c r="J528" i="10"/>
  <c r="J527" i="10"/>
  <c r="J526" i="10"/>
  <c r="J525" i="10"/>
  <c r="J524" i="10"/>
  <c r="J523" i="10"/>
  <c r="J522" i="10"/>
  <c r="J521" i="10"/>
  <c r="J520" i="10"/>
  <c r="J519" i="10"/>
  <c r="J518" i="10"/>
  <c r="J517" i="10"/>
  <c r="J516" i="10"/>
  <c r="J515" i="10"/>
  <c r="J514" i="10"/>
  <c r="J513" i="10"/>
  <c r="J512" i="10"/>
  <c r="J511" i="10"/>
  <c r="J510" i="10"/>
  <c r="J509" i="10"/>
  <c r="J508" i="10"/>
  <c r="J507" i="10"/>
  <c r="J506" i="10"/>
  <c r="J505" i="10"/>
  <c r="J504" i="10"/>
  <c r="J503" i="10"/>
  <c r="J502" i="10"/>
  <c r="J501" i="10"/>
  <c r="J500" i="10"/>
  <c r="J499" i="10"/>
  <c r="J498" i="10"/>
  <c r="J497" i="10"/>
  <c r="J496" i="10"/>
  <c r="J495" i="10"/>
  <c r="J494" i="10"/>
  <c r="J493" i="10"/>
  <c r="J492" i="10"/>
  <c r="J491" i="10"/>
  <c r="J490" i="10"/>
  <c r="J489" i="10"/>
  <c r="J488" i="10"/>
  <c r="J487" i="10"/>
  <c r="J486" i="10"/>
  <c r="J485" i="10"/>
  <c r="J484" i="10"/>
  <c r="J483" i="10"/>
  <c r="J482" i="10"/>
  <c r="J481" i="10"/>
  <c r="J480" i="10"/>
  <c r="J479" i="10"/>
  <c r="J478" i="10"/>
  <c r="J477" i="10"/>
  <c r="J476" i="10"/>
  <c r="J475" i="10"/>
  <c r="J474" i="10"/>
  <c r="J473" i="10"/>
  <c r="J472" i="10"/>
  <c r="J471" i="10"/>
  <c r="J470" i="10"/>
  <c r="J469" i="10"/>
  <c r="J468" i="10"/>
  <c r="J467" i="10"/>
  <c r="J466" i="10"/>
  <c r="J465" i="10"/>
  <c r="J464" i="10"/>
  <c r="J463" i="10"/>
  <c r="J462" i="10"/>
  <c r="J461" i="10"/>
  <c r="J460" i="10"/>
  <c r="J459" i="10"/>
  <c r="J458" i="10"/>
  <c r="J457" i="10"/>
  <c r="J456" i="10"/>
  <c r="J455" i="10"/>
  <c r="J454" i="10"/>
  <c r="J453" i="10"/>
  <c r="J452" i="10"/>
  <c r="J451" i="10"/>
  <c r="J450" i="10"/>
  <c r="J449" i="10"/>
  <c r="J448" i="10"/>
  <c r="J447" i="10"/>
  <c r="J446" i="10"/>
  <c r="J445" i="10"/>
  <c r="J444" i="10"/>
  <c r="J443" i="10"/>
  <c r="J442" i="10"/>
  <c r="J441" i="10"/>
  <c r="J440" i="10"/>
  <c r="J439" i="10"/>
  <c r="J438" i="10"/>
  <c r="J437" i="10"/>
  <c r="J436" i="10"/>
  <c r="J435" i="10"/>
  <c r="J434" i="10"/>
  <c r="J433" i="10"/>
  <c r="J432" i="10"/>
  <c r="J431" i="10"/>
  <c r="J430" i="10"/>
  <c r="J429" i="10"/>
  <c r="J428" i="10"/>
  <c r="J427" i="10"/>
  <c r="J426" i="10"/>
  <c r="J425" i="10"/>
  <c r="J424" i="10"/>
  <c r="J423" i="10"/>
  <c r="J422" i="10"/>
  <c r="J421" i="10"/>
  <c r="J420" i="10"/>
  <c r="J419" i="10"/>
  <c r="J418" i="10"/>
  <c r="J417" i="10"/>
  <c r="J416" i="10"/>
  <c r="J415" i="10"/>
  <c r="J414" i="10"/>
  <c r="J413" i="10"/>
  <c r="J412" i="10"/>
  <c r="J411" i="10"/>
  <c r="J410" i="10"/>
  <c r="J409" i="10"/>
  <c r="J408" i="10"/>
  <c r="J407" i="10"/>
  <c r="J406" i="10"/>
  <c r="J405" i="10"/>
  <c r="J404" i="10"/>
  <c r="J403" i="10"/>
  <c r="J402" i="10"/>
  <c r="J401" i="10"/>
  <c r="J400" i="10"/>
  <c r="J399" i="10"/>
  <c r="J398" i="10"/>
  <c r="J397" i="10"/>
  <c r="J396" i="10"/>
  <c r="J395" i="10"/>
  <c r="J394" i="10"/>
  <c r="J393" i="10"/>
  <c r="J392" i="10"/>
  <c r="J391" i="10"/>
  <c r="J390" i="10"/>
  <c r="J389" i="10"/>
  <c r="J388" i="10"/>
  <c r="J387" i="10"/>
  <c r="J386" i="10"/>
  <c r="J385" i="10"/>
  <c r="J384" i="10"/>
  <c r="J383" i="10"/>
  <c r="J382" i="10"/>
  <c r="J381" i="10"/>
  <c r="J380" i="10"/>
  <c r="J379" i="10"/>
  <c r="J378" i="10"/>
  <c r="J377" i="10"/>
  <c r="J376" i="10"/>
  <c r="J375" i="10"/>
  <c r="J374" i="10"/>
  <c r="J373" i="10"/>
  <c r="J372" i="10"/>
  <c r="J371" i="10"/>
  <c r="J370" i="10"/>
  <c r="J369" i="10"/>
  <c r="J368" i="10"/>
  <c r="J367" i="10"/>
  <c r="J366" i="10"/>
  <c r="J365" i="10"/>
  <c r="J364" i="10"/>
  <c r="J363" i="10"/>
  <c r="J362" i="10"/>
  <c r="J361" i="10"/>
  <c r="J360" i="10"/>
  <c r="J359" i="10"/>
  <c r="J358" i="10"/>
  <c r="J357" i="10"/>
  <c r="J356" i="10"/>
  <c r="J355" i="10"/>
  <c r="J354" i="10"/>
  <c r="J353" i="10"/>
  <c r="J352" i="10"/>
  <c r="J351" i="10"/>
  <c r="J350" i="10"/>
  <c r="J349" i="10"/>
  <c r="J348" i="10"/>
  <c r="J347" i="10"/>
  <c r="J346" i="10"/>
  <c r="J345" i="10"/>
  <c r="J344" i="10"/>
  <c r="J343" i="10"/>
  <c r="J342" i="10"/>
  <c r="J341" i="10"/>
  <c r="J340" i="10"/>
  <c r="J339" i="10"/>
  <c r="J338" i="10"/>
  <c r="J337" i="10"/>
  <c r="J336" i="10"/>
  <c r="J335" i="10"/>
  <c r="J334" i="10"/>
  <c r="J333" i="10"/>
  <c r="J332" i="10"/>
  <c r="J331" i="10"/>
  <c r="J330" i="10"/>
  <c r="J329" i="10"/>
  <c r="J328" i="10"/>
  <c r="J327" i="10"/>
  <c r="J326" i="10"/>
  <c r="J325" i="10"/>
  <c r="J324" i="10"/>
  <c r="J323" i="10"/>
  <c r="J322" i="10"/>
  <c r="J321" i="10"/>
  <c r="J320" i="10"/>
  <c r="J319" i="10"/>
  <c r="J318" i="10"/>
  <c r="J317" i="10"/>
  <c r="J316" i="10"/>
  <c r="J315" i="10"/>
  <c r="J314" i="10"/>
  <c r="J313" i="10"/>
  <c r="J312" i="10"/>
  <c r="J311" i="10"/>
  <c r="J310" i="10"/>
  <c r="J309" i="10"/>
  <c r="J308" i="10"/>
  <c r="J307" i="10"/>
  <c r="J306" i="10"/>
  <c r="J305" i="10"/>
  <c r="J304" i="10"/>
  <c r="J303" i="10"/>
  <c r="J302" i="10"/>
  <c r="J301" i="10"/>
  <c r="J300" i="10"/>
  <c r="J299" i="10"/>
  <c r="J298" i="10"/>
  <c r="J297" i="10"/>
  <c r="J296" i="10"/>
  <c r="J295" i="10"/>
  <c r="J294" i="10"/>
  <c r="J293" i="10"/>
  <c r="J292" i="10"/>
  <c r="J291" i="10"/>
  <c r="J290" i="10"/>
  <c r="J289" i="10"/>
  <c r="J288" i="10"/>
  <c r="J287" i="10"/>
  <c r="J286" i="10"/>
  <c r="J285" i="10"/>
  <c r="J284" i="10"/>
  <c r="J283" i="10"/>
  <c r="J282" i="10"/>
  <c r="J281" i="10"/>
  <c r="J280" i="10"/>
  <c r="J279" i="10"/>
  <c r="J278" i="10"/>
  <c r="J277" i="10"/>
  <c r="J276" i="10"/>
  <c r="J275" i="10"/>
  <c r="J274" i="10"/>
  <c r="J273" i="10"/>
  <c r="J272" i="10"/>
  <c r="J271" i="10"/>
  <c r="J270" i="10"/>
  <c r="J269" i="10"/>
  <c r="J268" i="10"/>
  <c r="J267" i="10"/>
  <c r="J266" i="10"/>
  <c r="J265" i="10"/>
  <c r="J264" i="10"/>
  <c r="J263" i="10"/>
  <c r="J262" i="10"/>
  <c r="J261" i="10"/>
  <c r="J260" i="10"/>
  <c r="J259" i="10"/>
  <c r="J258" i="10"/>
  <c r="J257" i="10"/>
  <c r="J256" i="10"/>
  <c r="J255" i="10"/>
  <c r="J254" i="10"/>
  <c r="J253" i="10"/>
  <c r="J252" i="10"/>
  <c r="J251" i="10"/>
  <c r="J250" i="10"/>
  <c r="J249" i="10"/>
  <c r="J248" i="10"/>
  <c r="J247" i="10"/>
  <c r="J246" i="10"/>
  <c r="J245" i="10"/>
  <c r="J244" i="10"/>
  <c r="J243" i="10"/>
  <c r="J242" i="10"/>
  <c r="J241" i="10"/>
  <c r="J240" i="10"/>
  <c r="J239" i="10"/>
  <c r="J238" i="10"/>
  <c r="J237" i="10"/>
  <c r="J236" i="10"/>
  <c r="J235" i="10"/>
  <c r="J234" i="10"/>
  <c r="J233" i="10"/>
  <c r="J232" i="10"/>
  <c r="J231" i="10"/>
  <c r="J230" i="10"/>
  <c r="J229" i="10"/>
  <c r="J228" i="10"/>
  <c r="J227" i="10"/>
  <c r="J226" i="10"/>
  <c r="J225" i="10"/>
  <c r="J224" i="10"/>
  <c r="J223" i="10"/>
  <c r="J222" i="10"/>
  <c r="J221" i="10"/>
  <c r="J220" i="10"/>
  <c r="J219" i="10"/>
  <c r="J218" i="10"/>
  <c r="J217" i="10"/>
  <c r="J216" i="10"/>
  <c r="J215" i="10"/>
  <c r="J214" i="10"/>
  <c r="J213" i="10"/>
  <c r="J212" i="10"/>
  <c r="J211" i="10"/>
  <c r="J210" i="10"/>
  <c r="J209" i="10"/>
  <c r="J208" i="10"/>
  <c r="J207" i="10"/>
  <c r="J206" i="10"/>
  <c r="J205" i="10"/>
  <c r="J204" i="10"/>
  <c r="J203" i="10"/>
  <c r="J202" i="10"/>
  <c r="J201" i="10"/>
  <c r="J200" i="10"/>
  <c r="J199" i="10"/>
  <c r="J198" i="10"/>
  <c r="J197" i="10"/>
  <c r="J196" i="10"/>
  <c r="J195" i="10"/>
  <c r="J194" i="10"/>
  <c r="J193" i="10"/>
  <c r="J192" i="10"/>
  <c r="J191" i="10"/>
  <c r="J190" i="10"/>
  <c r="J189" i="10"/>
  <c r="J188" i="10"/>
  <c r="J187" i="10"/>
  <c r="J186" i="10"/>
  <c r="J185" i="10"/>
  <c r="J184" i="10"/>
  <c r="J183" i="10"/>
  <c r="J182" i="10"/>
  <c r="J181" i="10"/>
  <c r="J180" i="10"/>
  <c r="J179" i="10"/>
  <c r="J178" i="10"/>
  <c r="J177" i="10"/>
  <c r="J176" i="10"/>
  <c r="J175" i="10"/>
  <c r="J174" i="10"/>
  <c r="J173" i="10"/>
  <c r="J172" i="10"/>
  <c r="J171" i="10"/>
  <c r="J170" i="10"/>
  <c r="J169" i="10"/>
  <c r="J168"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9" i="10"/>
  <c r="J138"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F1399" i="10"/>
  <c r="F1398" i="10"/>
  <c r="F1397" i="10"/>
  <c r="F1396" i="10"/>
  <c r="F1395" i="10"/>
  <c r="F1394" i="10"/>
  <c r="F1393" i="10"/>
  <c r="F1392" i="10"/>
  <c r="F1391" i="10"/>
  <c r="F1390" i="10"/>
  <c r="F1389" i="10"/>
  <c r="F1388" i="10"/>
  <c r="F1387" i="10"/>
  <c r="F1386" i="10"/>
  <c r="F1385" i="10"/>
  <c r="F1384" i="10"/>
  <c r="F1383" i="10"/>
  <c r="F1382" i="10"/>
  <c r="F1381" i="10"/>
  <c r="F1380" i="10"/>
  <c r="F1379" i="10"/>
  <c r="F1378" i="10"/>
  <c r="F1377" i="10"/>
  <c r="F1376" i="10"/>
  <c r="F1375" i="10"/>
  <c r="F1374" i="10"/>
  <c r="F1373" i="10"/>
  <c r="F1372" i="10"/>
  <c r="F1371" i="10"/>
  <c r="F1370" i="10"/>
  <c r="F1369" i="10"/>
  <c r="F1368" i="10"/>
  <c r="F1367" i="10"/>
  <c r="F1366" i="10"/>
  <c r="F1365" i="10"/>
  <c r="F1364" i="10"/>
  <c r="F1363" i="10"/>
  <c r="F1362" i="10"/>
  <c r="F1361" i="10"/>
  <c r="F1360" i="10"/>
  <c r="F1359" i="10"/>
  <c r="F1358" i="10"/>
  <c r="F1357" i="10"/>
  <c r="F1356" i="10"/>
  <c r="F1355" i="10"/>
  <c r="F1354" i="10"/>
  <c r="F1353" i="10"/>
  <c r="F1352" i="10"/>
  <c r="F1351" i="10"/>
  <c r="F1350" i="10"/>
  <c r="F1349" i="10"/>
  <c r="F1348" i="10"/>
  <c r="F1347" i="10"/>
  <c r="F1346" i="10"/>
  <c r="F1345" i="10"/>
  <c r="F1344" i="10"/>
  <c r="F1343" i="10"/>
  <c r="F1342" i="10"/>
  <c r="F1341" i="10"/>
  <c r="F1340" i="10"/>
  <c r="F1339" i="10"/>
  <c r="F1338" i="10"/>
  <c r="F1337" i="10"/>
  <c r="F1336" i="10"/>
  <c r="F1335" i="10"/>
  <c r="F1334" i="10"/>
  <c r="F1333" i="10"/>
  <c r="F1332" i="10"/>
  <c r="F1331" i="10"/>
  <c r="F1330" i="10"/>
  <c r="F1329" i="10"/>
  <c r="F1328" i="10"/>
  <c r="F1327" i="10"/>
  <c r="F1326" i="10"/>
  <c r="F1325" i="10"/>
  <c r="F1324" i="10"/>
  <c r="F1323" i="10"/>
  <c r="F1322" i="10"/>
  <c r="F1321" i="10"/>
  <c r="F1320" i="10"/>
  <c r="F1319" i="10"/>
  <c r="F1318" i="10"/>
  <c r="F1317" i="10"/>
  <c r="F1316" i="10"/>
  <c r="F1315" i="10"/>
  <c r="F1314" i="10"/>
  <c r="F1313" i="10"/>
  <c r="F1312" i="10"/>
  <c r="F1311" i="10"/>
  <c r="F1310" i="10"/>
  <c r="F1309" i="10"/>
  <c r="F1308" i="10"/>
  <c r="F1307" i="10"/>
  <c r="F1306" i="10"/>
  <c r="F1305" i="10"/>
  <c r="F1304" i="10"/>
  <c r="F1303" i="10"/>
  <c r="F1302" i="10"/>
  <c r="F1301" i="10"/>
  <c r="F1295" i="10"/>
  <c r="F1294" i="10"/>
  <c r="F1293" i="10"/>
  <c r="F1292" i="10"/>
  <c r="F1291" i="10"/>
  <c r="F1290" i="10"/>
  <c r="F1289" i="10"/>
  <c r="F1288" i="10"/>
  <c r="F1287" i="10"/>
  <c r="F1286" i="10"/>
  <c r="F1285" i="10"/>
  <c r="F1284" i="10"/>
  <c r="F1283" i="10"/>
  <c r="F1282" i="10"/>
  <c r="F1281" i="10"/>
  <c r="F1280" i="10"/>
  <c r="F1279" i="10"/>
  <c r="F1278" i="10"/>
  <c r="F1277" i="10"/>
  <c r="F1276" i="10"/>
  <c r="F1275" i="10"/>
  <c r="F1274" i="10"/>
  <c r="F1273" i="10"/>
  <c r="F1272" i="10"/>
  <c r="F1271" i="10"/>
  <c r="F1270" i="10"/>
  <c r="F1269" i="10"/>
  <c r="F1268" i="10"/>
  <c r="F1267" i="10"/>
  <c r="F1266" i="10"/>
  <c r="F1265" i="10"/>
  <c r="F1264" i="10"/>
  <c r="F1263" i="10"/>
  <c r="F1262" i="10"/>
  <c r="F1261" i="10"/>
  <c r="F1260" i="10"/>
  <c r="F1259" i="10"/>
  <c r="F1258" i="10"/>
  <c r="F1257" i="10"/>
  <c r="F1256" i="10"/>
  <c r="F1255" i="10"/>
  <c r="F1254" i="10"/>
  <c r="F1253" i="10"/>
  <c r="F1252" i="10"/>
  <c r="F1251" i="10"/>
  <c r="F1250" i="10"/>
  <c r="F1249" i="10"/>
  <c r="F1248" i="10"/>
  <c r="F1247" i="10"/>
  <c r="F1246" i="10"/>
  <c r="F1245" i="10"/>
  <c r="F1244" i="10"/>
  <c r="F1243" i="10"/>
  <c r="F1242" i="10"/>
  <c r="F1241" i="10"/>
  <c r="F1240" i="10"/>
  <c r="F1239" i="10"/>
  <c r="F1238" i="10"/>
  <c r="F1237" i="10"/>
  <c r="F1236" i="10"/>
  <c r="F1235" i="10"/>
  <c r="F1234" i="10"/>
  <c r="F1233" i="10"/>
  <c r="F1232" i="10"/>
  <c r="F1231" i="10"/>
  <c r="F1230" i="10"/>
  <c r="F1229" i="10"/>
  <c r="F1228" i="10"/>
  <c r="F1227" i="10"/>
  <c r="F1226" i="10"/>
  <c r="F1225" i="10"/>
  <c r="F1224" i="10"/>
  <c r="F1223" i="10"/>
  <c r="F1222" i="10"/>
  <c r="F1221" i="10"/>
  <c r="F1220" i="10"/>
  <c r="F1219" i="10"/>
  <c r="F1218" i="10"/>
  <c r="F1217" i="10"/>
  <c r="F1216" i="10"/>
  <c r="F1215" i="10"/>
  <c r="F1214" i="10"/>
  <c r="F1213" i="10"/>
  <c r="F1212" i="10"/>
  <c r="F1211" i="10"/>
  <c r="F1210" i="10"/>
  <c r="F1209" i="10"/>
  <c r="F1208" i="10"/>
  <c r="F1207" i="10"/>
  <c r="F1206" i="10"/>
  <c r="F1205" i="10"/>
  <c r="F1204" i="10"/>
  <c r="F1203" i="10"/>
  <c r="F1202" i="10"/>
  <c r="F1201" i="10"/>
  <c r="F1200" i="10"/>
  <c r="F1199" i="10"/>
  <c r="F1198" i="10"/>
  <c r="F1197" i="10"/>
  <c r="F1196" i="10"/>
  <c r="F1195" i="10"/>
  <c r="F1194" i="10"/>
  <c r="F1193" i="10"/>
  <c r="F1192" i="10"/>
  <c r="F1191" i="10"/>
  <c r="F1190" i="10"/>
  <c r="F1189" i="10"/>
  <c r="F1188" i="10"/>
  <c r="F1187" i="10"/>
  <c r="F1186" i="10"/>
  <c r="F1185" i="10"/>
  <c r="F1184" i="10"/>
  <c r="F1183" i="10"/>
  <c r="F1182" i="10"/>
  <c r="F1181" i="10"/>
  <c r="F1180" i="10"/>
  <c r="F1179" i="10"/>
  <c r="F1178" i="10"/>
  <c r="F1177" i="10"/>
  <c r="F1176" i="10"/>
  <c r="F1175" i="10"/>
  <c r="F1174" i="10"/>
  <c r="F1173" i="10"/>
  <c r="F1172" i="10"/>
  <c r="F1171" i="10"/>
  <c r="F1170" i="10"/>
  <c r="F1169" i="10"/>
  <c r="F1168" i="10"/>
  <c r="F1167" i="10"/>
  <c r="F1166" i="10"/>
  <c r="F1165" i="10"/>
  <c r="F1164" i="10"/>
  <c r="F1163" i="10"/>
  <c r="F1162" i="10"/>
  <c r="F1161" i="10"/>
  <c r="F1160" i="10"/>
  <c r="F1159" i="10"/>
  <c r="F1158" i="10"/>
  <c r="F1157" i="10"/>
  <c r="F1156" i="10"/>
  <c r="F1155" i="10"/>
  <c r="F1154" i="10"/>
  <c r="F1153" i="10"/>
  <c r="F1152" i="10"/>
  <c r="F1151" i="10"/>
  <c r="F1150" i="10"/>
  <c r="F1149" i="10"/>
  <c r="F1148" i="10"/>
  <c r="F1147" i="10"/>
  <c r="F1146" i="10"/>
  <c r="F1145" i="10"/>
  <c r="F1144" i="10"/>
  <c r="F1143" i="10"/>
  <c r="F1142" i="10"/>
  <c r="F1141" i="10"/>
  <c r="F1140" i="10"/>
  <c r="F1139" i="10"/>
  <c r="F1138" i="10"/>
  <c r="F1137" i="10"/>
  <c r="F1136" i="10"/>
  <c r="F1135" i="10"/>
  <c r="F1134" i="10"/>
  <c r="F1133" i="10"/>
  <c r="F1132" i="10"/>
  <c r="F1131" i="10"/>
  <c r="F1130" i="10"/>
  <c r="F1129" i="10"/>
  <c r="F1128" i="10"/>
  <c r="F1127" i="10"/>
  <c r="F1126" i="10"/>
  <c r="F1125" i="10"/>
  <c r="F1124" i="10"/>
  <c r="F1123" i="10"/>
  <c r="F1122" i="10"/>
  <c r="F1121" i="10"/>
  <c r="F1120" i="10"/>
  <c r="F1119" i="10"/>
  <c r="F1118" i="10"/>
  <c r="F1117" i="10"/>
  <c r="F1116" i="10"/>
  <c r="F1115" i="10"/>
  <c r="F1114" i="10"/>
  <c r="F1113" i="10"/>
  <c r="F1112" i="10"/>
  <c r="F1111" i="10"/>
  <c r="F1110" i="10"/>
  <c r="F1109" i="10"/>
  <c r="F1108" i="10"/>
  <c r="F1107" i="10"/>
  <c r="F1106" i="10"/>
  <c r="F1105" i="10"/>
  <c r="F1104" i="10"/>
  <c r="F1103" i="10"/>
  <c r="F1102" i="10"/>
  <c r="F1101" i="10"/>
  <c r="F1100" i="10"/>
  <c r="F1099" i="10"/>
  <c r="F1098" i="10"/>
  <c r="F1097" i="10"/>
  <c r="F1096" i="10"/>
  <c r="F1095" i="10"/>
  <c r="F1094" i="10"/>
  <c r="F1093" i="10"/>
  <c r="F1092" i="10"/>
  <c r="F1091" i="10"/>
  <c r="F1090" i="10"/>
  <c r="F1089" i="10"/>
  <c r="F1088" i="10"/>
  <c r="F1087" i="10"/>
  <c r="F1086" i="10"/>
  <c r="F1085" i="10"/>
  <c r="F1084" i="10"/>
  <c r="F1083" i="10"/>
  <c r="F1082" i="10"/>
  <c r="F1081" i="10"/>
  <c r="F1080" i="10"/>
  <c r="F1079" i="10"/>
  <c r="F1078" i="10"/>
  <c r="F1077" i="10"/>
  <c r="F1076" i="10"/>
  <c r="F1075" i="10"/>
  <c r="F1074" i="10"/>
  <c r="F1073" i="10"/>
  <c r="F1072" i="10"/>
  <c r="F1071" i="10"/>
  <c r="F1070" i="10"/>
  <c r="F1069" i="10"/>
  <c r="F1068" i="10"/>
  <c r="F1067" i="10"/>
  <c r="F1066" i="10"/>
  <c r="F1065" i="10"/>
  <c r="F1064" i="10"/>
  <c r="F1063" i="10"/>
  <c r="F1062" i="10"/>
  <c r="F1061" i="10"/>
  <c r="F1060" i="10"/>
  <c r="F1059" i="10"/>
  <c r="F1058" i="10"/>
  <c r="F1057" i="10"/>
  <c r="F1056" i="10"/>
  <c r="F1055" i="10"/>
  <c r="F1054" i="10"/>
  <c r="F1053" i="10"/>
  <c r="F1052" i="10"/>
  <c r="F1051" i="10"/>
  <c r="F1050" i="10"/>
  <c r="F1049" i="10"/>
  <c r="F1048" i="10"/>
  <c r="F1047" i="10"/>
  <c r="F1046" i="10"/>
  <c r="F1045" i="10"/>
  <c r="F1044" i="10"/>
  <c r="F1043" i="10"/>
  <c r="F1042" i="10"/>
  <c r="F1041" i="10"/>
  <c r="F1040" i="10"/>
  <c r="F1039" i="10"/>
  <c r="F1038" i="10"/>
  <c r="F1037" i="10"/>
  <c r="F1036" i="10"/>
  <c r="F1035" i="10"/>
  <c r="F1034" i="10"/>
  <c r="F1033" i="10"/>
  <c r="F1032" i="10"/>
  <c r="F1031" i="10"/>
  <c r="F1030" i="10"/>
  <c r="F1029" i="10"/>
  <c r="F1028" i="10"/>
  <c r="F1027" i="10"/>
  <c r="F1026" i="10"/>
  <c r="F1025" i="10"/>
  <c r="F1024" i="10"/>
  <c r="F1023" i="10"/>
  <c r="F1022" i="10"/>
  <c r="F1021" i="10"/>
  <c r="F1020" i="10"/>
  <c r="F1019" i="10"/>
  <c r="F1018" i="10"/>
  <c r="F1017" i="10"/>
  <c r="F1016" i="10"/>
  <c r="F1015" i="10"/>
  <c r="F1014" i="10"/>
  <c r="F1013" i="10"/>
  <c r="F1012" i="10"/>
  <c r="F1011" i="10"/>
  <c r="F1010" i="10"/>
  <c r="F1009" i="10"/>
  <c r="F1008" i="10"/>
  <c r="F1007" i="10"/>
  <c r="F1006" i="10"/>
  <c r="F1005" i="10"/>
  <c r="F1004" i="10"/>
  <c r="F1003" i="10"/>
  <c r="F1002" i="10"/>
  <c r="F1001" i="10"/>
  <c r="F1000" i="10"/>
  <c r="F999" i="10"/>
  <c r="F998" i="10"/>
  <c r="F997" i="10"/>
  <c r="F996" i="10"/>
  <c r="F995" i="10"/>
  <c r="F994" i="10"/>
  <c r="F993" i="10"/>
  <c r="F992" i="10"/>
  <c r="F991" i="10"/>
  <c r="F990" i="10"/>
  <c r="F989" i="10"/>
  <c r="F988" i="10"/>
  <c r="F987" i="10"/>
  <c r="F986" i="10"/>
  <c r="F985" i="10"/>
  <c r="F984" i="10"/>
  <c r="F983" i="10"/>
  <c r="F982" i="10"/>
  <c r="F981" i="10"/>
  <c r="F980" i="10"/>
  <c r="F979" i="10"/>
  <c r="F978" i="10"/>
  <c r="F977" i="10"/>
  <c r="F976" i="10"/>
  <c r="F975" i="10"/>
  <c r="F974" i="10"/>
  <c r="F973" i="10"/>
  <c r="F972" i="10"/>
  <c r="F971" i="10"/>
  <c r="F970" i="10"/>
  <c r="F969" i="10"/>
  <c r="F968" i="10"/>
  <c r="F967" i="10"/>
  <c r="F966" i="10"/>
  <c r="F965" i="10"/>
  <c r="F964" i="10"/>
  <c r="F963" i="10"/>
  <c r="F962" i="10"/>
  <c r="F961" i="10"/>
  <c r="F960" i="10"/>
  <c r="F959" i="10"/>
  <c r="F958" i="10"/>
  <c r="F957" i="10"/>
  <c r="F956" i="10"/>
  <c r="F955" i="10"/>
  <c r="F954" i="10"/>
  <c r="F953" i="10"/>
  <c r="F952" i="10"/>
  <c r="F951" i="10"/>
  <c r="F950" i="10"/>
  <c r="F949" i="10"/>
  <c r="F948" i="10"/>
  <c r="F947" i="10"/>
  <c r="F946" i="10"/>
  <c r="F945" i="10"/>
  <c r="F944" i="10"/>
  <c r="F943" i="10"/>
  <c r="F942" i="10"/>
  <c r="F941" i="10"/>
  <c r="F940" i="10"/>
  <c r="F939" i="10"/>
  <c r="F938" i="10"/>
  <c r="F937" i="10"/>
  <c r="F936" i="10"/>
  <c r="F935" i="10"/>
  <c r="F934" i="10"/>
  <c r="F933" i="10"/>
  <c r="F932" i="10"/>
  <c r="F931" i="10"/>
  <c r="F930" i="10"/>
  <c r="F929" i="10"/>
  <c r="F928" i="10"/>
  <c r="F927" i="10"/>
  <c r="F926" i="10"/>
  <c r="F925" i="10"/>
  <c r="F924" i="10"/>
  <c r="F923" i="10"/>
  <c r="F922" i="10"/>
  <c r="F921" i="10"/>
  <c r="F920" i="10"/>
  <c r="F919" i="10"/>
  <c r="F918" i="10"/>
  <c r="F917" i="10"/>
  <c r="F916" i="10"/>
  <c r="F915" i="10"/>
  <c r="F914" i="10"/>
  <c r="F913" i="10"/>
  <c r="F912" i="10"/>
  <c r="F911" i="10"/>
  <c r="F910" i="10"/>
  <c r="F909" i="10"/>
  <c r="F908" i="10"/>
  <c r="F907" i="10"/>
  <c r="F906" i="10"/>
  <c r="F905" i="10"/>
  <c r="F904" i="10"/>
  <c r="F903" i="10"/>
  <c r="F902" i="10"/>
  <c r="F901" i="10"/>
  <c r="F900" i="10"/>
  <c r="F899" i="10"/>
  <c r="F898" i="10"/>
  <c r="F897" i="10"/>
  <c r="F896" i="10"/>
  <c r="F895" i="10"/>
  <c r="F894" i="10"/>
  <c r="F893" i="10"/>
  <c r="F892" i="10"/>
  <c r="F891" i="10"/>
  <c r="F890" i="10"/>
  <c r="F889" i="10"/>
  <c r="F888" i="10"/>
  <c r="F887" i="10"/>
  <c r="F886" i="10"/>
  <c r="F885" i="10"/>
  <c r="F884" i="10"/>
  <c r="F883" i="10"/>
  <c r="F882" i="10"/>
  <c r="F881" i="10"/>
  <c r="F880" i="10"/>
  <c r="F879" i="10"/>
  <c r="F878" i="10"/>
  <c r="F877" i="10"/>
  <c r="F876" i="10"/>
  <c r="F875" i="10"/>
  <c r="F874" i="10"/>
  <c r="F873" i="10"/>
  <c r="F872" i="10"/>
  <c r="F871" i="10"/>
  <c r="F870" i="10"/>
  <c r="F869" i="10"/>
  <c r="F868" i="10"/>
  <c r="F867" i="10"/>
  <c r="F866" i="10"/>
  <c r="F865" i="10"/>
  <c r="F864" i="10"/>
  <c r="F863" i="10"/>
  <c r="F862" i="10"/>
  <c r="F861"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AK1486" i="22"/>
  <c r="AK1485" i="22"/>
  <c r="AK1484" i="22"/>
  <c r="AK1483" i="22"/>
  <c r="AK1482" i="22"/>
  <c r="AK1481" i="22"/>
  <c r="AK1480" i="22"/>
  <c r="AK1479" i="22"/>
  <c r="AK1478" i="22"/>
  <c r="AK1477" i="22"/>
  <c r="AK1476" i="22"/>
  <c r="AK1475" i="22"/>
  <c r="AK1474" i="22"/>
  <c r="AK1473" i="22"/>
  <c r="AK1472" i="22"/>
  <c r="AK1471" i="22"/>
  <c r="AK1470" i="22"/>
  <c r="AK1469" i="22"/>
  <c r="AK1468" i="22"/>
  <c r="AK1467" i="22"/>
  <c r="AK1466" i="22"/>
  <c r="AK1465" i="22"/>
  <c r="AK1464" i="22"/>
  <c r="AK1463" i="22"/>
  <c r="AK1462" i="22"/>
  <c r="AK1461" i="22"/>
  <c r="AK1460" i="22"/>
  <c r="AK1459" i="22"/>
  <c r="AK1458" i="22"/>
  <c r="AK1457" i="22"/>
  <c r="AK1456" i="22"/>
  <c r="AK1455" i="22"/>
  <c r="AK1454" i="22"/>
  <c r="AK1453" i="22"/>
  <c r="AK1452" i="22"/>
  <c r="AK1451" i="22"/>
  <c r="AK1450" i="22"/>
  <c r="AK1449" i="22"/>
  <c r="AK1448" i="22"/>
  <c r="AK1447" i="22"/>
  <c r="AK1446" i="22"/>
  <c r="AK1445" i="22"/>
  <c r="AK1444" i="22"/>
  <c r="AK1443" i="22"/>
  <c r="AK1442" i="22"/>
  <c r="AK1441" i="22"/>
  <c r="AK1440" i="22"/>
  <c r="AK1439" i="22"/>
  <c r="AK1438" i="22"/>
  <c r="AK1437" i="22"/>
  <c r="AK1436" i="22"/>
  <c r="AK1435" i="22"/>
  <c r="AK1434" i="22"/>
  <c r="AK1433" i="22"/>
  <c r="AK1432" i="22"/>
  <c r="AK1431" i="22"/>
  <c r="AK1430" i="22"/>
  <c r="AK1429" i="22"/>
  <c r="AK1428" i="22"/>
  <c r="AK1427" i="22"/>
  <c r="AK1426" i="22"/>
  <c r="AK1425" i="22"/>
  <c r="AK1424" i="22"/>
  <c r="AK1423" i="22"/>
  <c r="AK1422" i="22"/>
  <c r="AK1421" i="22"/>
  <c r="AK1420" i="22"/>
  <c r="AK1419" i="22"/>
  <c r="AK1418" i="22"/>
  <c r="AK1417" i="22"/>
  <c r="AK1416" i="22"/>
  <c r="AK1415" i="22"/>
  <c r="AK1414" i="22"/>
  <c r="AK1413" i="22"/>
  <c r="AK1412" i="22"/>
  <c r="AK1411" i="22"/>
  <c r="AK1410" i="22"/>
  <c r="AK1409" i="22"/>
  <c r="AK1408" i="22"/>
  <c r="AK1407" i="22"/>
  <c r="AK1406" i="22"/>
  <c r="AK1405" i="22"/>
  <c r="AK1404" i="22"/>
  <c r="AK1403" i="22"/>
  <c r="AK1402" i="22"/>
  <c r="AK1401" i="22"/>
  <c r="AK1400" i="22"/>
  <c r="AK1399" i="22"/>
  <c r="AK1398" i="22"/>
  <c r="AK1397" i="22"/>
  <c r="AK1396" i="22"/>
  <c r="AK1395" i="22"/>
  <c r="AK1394" i="22"/>
  <c r="AK1393" i="22"/>
  <c r="AK1392" i="22"/>
  <c r="AK1391" i="22"/>
  <c r="AK1390" i="22"/>
  <c r="AK1389" i="22"/>
  <c r="AK1388" i="22"/>
  <c r="AK1387" i="22"/>
  <c r="AK1386" i="22"/>
  <c r="AK1385" i="22"/>
  <c r="AK1384" i="22"/>
  <c r="AK1383" i="22"/>
  <c r="AK1382" i="22"/>
  <c r="AK1381" i="22"/>
  <c r="AK1380" i="22"/>
  <c r="AK1379" i="22"/>
  <c r="AK1378" i="22"/>
  <c r="AK1377" i="22"/>
  <c r="AK1376" i="22"/>
  <c r="AK1375" i="22"/>
  <c r="AK1374" i="22"/>
  <c r="AK1373" i="22"/>
  <c r="AK1372" i="22"/>
  <c r="AK1371" i="22"/>
  <c r="AK1370" i="22"/>
  <c r="AK1369" i="22"/>
  <c r="AK1368" i="22"/>
  <c r="AK1367" i="22"/>
  <c r="AK1366" i="22"/>
  <c r="AK1365" i="22"/>
  <c r="AK1364" i="22"/>
  <c r="AK1363" i="22"/>
  <c r="AK1362" i="22"/>
  <c r="AK1361" i="22"/>
  <c r="AK1360" i="22"/>
  <c r="AK1359" i="22"/>
  <c r="AK1358" i="22"/>
  <c r="AK1357" i="22"/>
  <c r="AK1356" i="22"/>
  <c r="AK1355" i="22"/>
  <c r="AK1354" i="22"/>
  <c r="AK1353" i="22"/>
  <c r="AK1352" i="22"/>
  <c r="AK1351" i="22"/>
  <c r="AK1350" i="22"/>
  <c r="AK1349" i="22"/>
  <c r="AK1348" i="22"/>
  <c r="AK1347" i="22"/>
  <c r="AK1346" i="22"/>
  <c r="AK1345" i="22"/>
  <c r="AK1344" i="22"/>
  <c r="AK1343" i="22"/>
  <c r="AK1342" i="22"/>
  <c r="AK1341" i="22"/>
  <c r="AK1340" i="22"/>
  <c r="AK1339" i="22"/>
  <c r="AK1338" i="22"/>
  <c r="AK1337" i="22"/>
  <c r="AK1336" i="22"/>
  <c r="AK1335" i="22"/>
  <c r="AK1334" i="22"/>
  <c r="AK1333" i="22"/>
  <c r="AK1332" i="22"/>
  <c r="AK1331" i="22"/>
  <c r="AK1330" i="22"/>
  <c r="AK1329" i="22"/>
  <c r="AK1328" i="22"/>
  <c r="AK1327" i="22"/>
  <c r="AK1326" i="22"/>
  <c r="AK1325" i="22"/>
  <c r="AK1324" i="22"/>
  <c r="AK1323" i="22"/>
  <c r="AK1322" i="22"/>
  <c r="AK1321" i="22"/>
  <c r="AK1320" i="22"/>
  <c r="AK1319" i="22"/>
  <c r="AK1318" i="22"/>
  <c r="AK1317" i="22"/>
  <c r="AK1316" i="22"/>
  <c r="AK1315" i="22"/>
  <c r="AK1314" i="22"/>
  <c r="AK1313" i="22"/>
  <c r="AK1312" i="22"/>
  <c r="AK1311" i="22"/>
  <c r="AK1310" i="22"/>
  <c r="AK1309" i="22"/>
  <c r="AK1308" i="22"/>
  <c r="AK1307" i="22"/>
  <c r="AK1306" i="22"/>
  <c r="AK1305" i="22"/>
  <c r="AK1304" i="22"/>
  <c r="AK1303" i="22"/>
  <c r="AK1302" i="22"/>
  <c r="AK1301" i="22"/>
  <c r="AK1300" i="22"/>
  <c r="AK1299" i="22"/>
  <c r="AK1298" i="22"/>
  <c r="AK1297" i="22"/>
  <c r="AK1296" i="22"/>
  <c r="AK1295" i="22"/>
  <c r="AK1294" i="22"/>
  <c r="AK1293" i="22"/>
  <c r="AK1292" i="22"/>
  <c r="AK1291" i="22"/>
  <c r="AK1290" i="22"/>
  <c r="AK1289" i="22"/>
  <c r="AK1288" i="22"/>
  <c r="AK1287" i="22"/>
  <c r="AK1286" i="22"/>
  <c r="AK1285" i="22"/>
  <c r="AK1284" i="22"/>
  <c r="AK1283" i="22"/>
  <c r="AK1282" i="22"/>
  <c r="AK1281" i="22"/>
  <c r="AK1280" i="22"/>
  <c r="AK1279" i="22"/>
  <c r="AK1278" i="22"/>
  <c r="AK1277" i="22"/>
  <c r="AK1276" i="22"/>
  <c r="AK1275" i="22"/>
  <c r="AK1274" i="22"/>
  <c r="AK1273" i="22"/>
  <c r="AK1272" i="22"/>
  <c r="AK1271" i="22"/>
  <c r="AK1270" i="22"/>
  <c r="AK1269" i="22"/>
  <c r="AK1268" i="22"/>
  <c r="AK1267" i="22"/>
  <c r="AK1266" i="22"/>
  <c r="AK1265" i="22"/>
  <c r="AK1264" i="22"/>
  <c r="AK1263" i="22"/>
  <c r="AK1262" i="22"/>
  <c r="AK1261" i="22"/>
  <c r="AK1260" i="22"/>
  <c r="AK1259" i="22"/>
  <c r="AK1258" i="22"/>
  <c r="AK1257" i="22"/>
  <c r="AK1256" i="22"/>
  <c r="AK1255" i="22"/>
  <c r="AK1254" i="22"/>
  <c r="AK1253" i="22"/>
  <c r="AK1252" i="22"/>
  <c r="AK1251" i="22"/>
  <c r="AK1250" i="22"/>
  <c r="AK1249" i="22"/>
  <c r="AK1248" i="22"/>
  <c r="AK1247" i="22"/>
  <c r="AK1246" i="22"/>
  <c r="AK1245" i="22"/>
  <c r="AK1244" i="22"/>
  <c r="AK1243" i="22"/>
  <c r="AK1242" i="22"/>
  <c r="AK1241" i="22"/>
  <c r="AK1240" i="22"/>
  <c r="AK1239" i="22"/>
  <c r="AK1238" i="22"/>
  <c r="AK1237" i="22"/>
  <c r="AK1236" i="22"/>
  <c r="AK1235" i="22"/>
  <c r="AK1234" i="22"/>
  <c r="AK1233" i="22"/>
  <c r="AK1232" i="22"/>
  <c r="AK1231" i="22"/>
  <c r="AK1230" i="22"/>
  <c r="AK1229" i="22"/>
  <c r="AK1228" i="22"/>
  <c r="AK1227" i="22"/>
  <c r="AK1226" i="22"/>
  <c r="AK1225" i="22"/>
  <c r="AK1224" i="22"/>
  <c r="AK1223" i="22"/>
  <c r="AK1222" i="22"/>
  <c r="AK1221" i="22"/>
  <c r="AK1220" i="22"/>
  <c r="AK1219" i="22"/>
  <c r="AK1218" i="22"/>
  <c r="AK1217" i="22"/>
  <c r="AK1216" i="22"/>
  <c r="AK1215" i="22"/>
  <c r="AK1214" i="22"/>
  <c r="AK1213" i="22"/>
  <c r="AK1212" i="22"/>
  <c r="AK1211" i="22"/>
  <c r="AK1210" i="22"/>
  <c r="AK1209" i="22"/>
  <c r="AK1208" i="22"/>
  <c r="AK1207" i="22"/>
  <c r="AK1206" i="22"/>
  <c r="AK1205" i="22"/>
  <c r="AK1204" i="22"/>
  <c r="AK1203" i="22"/>
  <c r="AK1202" i="22"/>
  <c r="AK1201" i="22"/>
  <c r="AK1200" i="22"/>
  <c r="AK1199" i="22"/>
  <c r="AK1198" i="22"/>
  <c r="AK1197" i="22"/>
  <c r="AK1196" i="22"/>
  <c r="AK1195" i="22"/>
  <c r="AK1194" i="22"/>
  <c r="AK1193" i="22"/>
  <c r="AK1192" i="22"/>
  <c r="AK1191" i="22"/>
  <c r="AK1190" i="22"/>
  <c r="AK1189" i="22"/>
  <c r="AK1188" i="22"/>
  <c r="AK1187" i="22"/>
  <c r="AK1186" i="22"/>
  <c r="AK1185" i="22"/>
  <c r="AK1184" i="22"/>
  <c r="AK1183" i="22"/>
  <c r="AK1182" i="22"/>
  <c r="AK1181" i="22"/>
  <c r="AK1180" i="22"/>
  <c r="AK1179" i="22"/>
  <c r="AK1178" i="22"/>
  <c r="AK1177" i="22"/>
  <c r="AK1176" i="22"/>
  <c r="AK1175" i="22"/>
  <c r="AK1174" i="22"/>
  <c r="AK1173" i="22"/>
  <c r="AK1172" i="22"/>
  <c r="AK1171" i="22"/>
  <c r="AK1170" i="22"/>
  <c r="AK1169" i="22"/>
  <c r="AK1168" i="22"/>
  <c r="AK1167" i="22"/>
  <c r="AK1166" i="22"/>
  <c r="AK1165" i="22"/>
  <c r="AK1164" i="22"/>
  <c r="AK1163" i="22"/>
  <c r="AK1162" i="22"/>
  <c r="AK1161" i="22"/>
  <c r="AK1160" i="22"/>
  <c r="AK1159" i="22"/>
  <c r="AK1158" i="22"/>
  <c r="AK1157" i="22"/>
  <c r="AK1156" i="22"/>
  <c r="AK1155" i="22"/>
  <c r="AK1154" i="22"/>
  <c r="AK1153" i="22"/>
  <c r="AK1152" i="22"/>
  <c r="AK1151" i="22"/>
  <c r="AK1150" i="22"/>
  <c r="AK1149" i="22"/>
  <c r="AK1148" i="22"/>
  <c r="AK1147" i="22"/>
  <c r="AK1146" i="22"/>
  <c r="AK1145" i="22"/>
  <c r="AK1144" i="22"/>
  <c r="AK1143" i="22"/>
  <c r="AK1142" i="22"/>
  <c r="AK1141" i="22"/>
  <c r="AK1140" i="22"/>
  <c r="AK1139" i="22"/>
  <c r="AK1138" i="22"/>
  <c r="AK1137" i="22"/>
  <c r="AK1136" i="22"/>
  <c r="AK1135" i="22"/>
  <c r="AK1134" i="22"/>
  <c r="AK1133" i="22"/>
  <c r="AK1132" i="22"/>
  <c r="AK1131" i="22"/>
  <c r="AK1130" i="22"/>
  <c r="AK1129" i="22"/>
  <c r="AK1128" i="22"/>
  <c r="AK1127" i="22"/>
  <c r="AK1126" i="22"/>
  <c r="AK1125" i="22"/>
  <c r="AK1124" i="22"/>
  <c r="AK1123" i="22"/>
  <c r="AK1122" i="22"/>
  <c r="AK1121" i="22"/>
  <c r="AK1120" i="22"/>
  <c r="AK1119" i="22"/>
  <c r="AK1118" i="22"/>
  <c r="AK1117" i="22"/>
  <c r="AK1116" i="22"/>
  <c r="AK1115" i="22"/>
  <c r="AK1114" i="22"/>
  <c r="AK1113" i="22"/>
  <c r="AK1112" i="22"/>
  <c r="AK1111" i="22"/>
  <c r="AK1110" i="22"/>
  <c r="AK1109" i="22"/>
  <c r="AK1108" i="22"/>
  <c r="AK1107" i="22"/>
  <c r="AK1106" i="22"/>
  <c r="AK1105" i="22"/>
  <c r="AK1104" i="22"/>
  <c r="AK1103" i="22"/>
  <c r="AK1102" i="22"/>
  <c r="AK1101" i="22"/>
  <c r="AK1100" i="22"/>
  <c r="AK1099" i="22"/>
  <c r="AK1098" i="22"/>
  <c r="AK1097" i="22"/>
  <c r="AK1096" i="22"/>
  <c r="AK1095" i="22"/>
  <c r="AK1094" i="22"/>
  <c r="AK1093" i="22"/>
  <c r="AK1092" i="22"/>
  <c r="AK1091" i="22"/>
  <c r="AK1090" i="22"/>
  <c r="AK1089" i="22"/>
  <c r="AK1088" i="22"/>
  <c r="AK1087" i="22"/>
  <c r="AK1086" i="22"/>
  <c r="AK1085" i="22"/>
  <c r="AK1084" i="22"/>
  <c r="AK1083" i="22"/>
  <c r="AK1082" i="22"/>
  <c r="AK1081" i="22"/>
  <c r="AK1080" i="22"/>
  <c r="AK1079" i="22"/>
  <c r="AK1078" i="22"/>
  <c r="AK1077" i="22"/>
  <c r="AK1076" i="22"/>
  <c r="AK1075" i="22"/>
  <c r="AK1074" i="22"/>
  <c r="AK1073" i="22"/>
  <c r="AK1072" i="22"/>
  <c r="AK1071" i="22"/>
  <c r="AK1070" i="22"/>
  <c r="AK1069" i="22"/>
  <c r="AK1068" i="22"/>
  <c r="AK1067" i="22"/>
  <c r="AK1066" i="22"/>
  <c r="AK1065" i="22"/>
  <c r="AK1064" i="22"/>
  <c r="AK1063" i="22"/>
  <c r="AK1062" i="22"/>
  <c r="AK1061" i="22"/>
  <c r="AK1060" i="22"/>
  <c r="AK1059" i="22"/>
  <c r="AK1058" i="22"/>
  <c r="AK1057" i="22"/>
  <c r="AK1056" i="22"/>
  <c r="AK1055" i="22"/>
  <c r="AK1054" i="22"/>
  <c r="AK1053" i="22"/>
  <c r="AK1052" i="22"/>
  <c r="AK1051" i="22"/>
  <c r="AK1050" i="22"/>
  <c r="AK1049" i="22"/>
  <c r="AK1048" i="22"/>
  <c r="AK1047" i="22"/>
  <c r="AK1046" i="22"/>
  <c r="AK1045" i="22"/>
  <c r="AK1044" i="22"/>
  <c r="AK1043" i="22"/>
  <c r="AK1042" i="22"/>
  <c r="AK1041" i="22"/>
  <c r="AK1040" i="22"/>
  <c r="AK1039" i="22"/>
  <c r="AK1038" i="22"/>
  <c r="AK1037" i="22"/>
  <c r="AK1036" i="22"/>
  <c r="AK1035" i="22"/>
  <c r="AK1034" i="22"/>
  <c r="AK1033" i="22"/>
  <c r="AK1032" i="22"/>
  <c r="AK1031" i="22"/>
  <c r="AK1030" i="22"/>
  <c r="AK1029" i="22"/>
  <c r="AK1028" i="22"/>
  <c r="AK1027" i="22"/>
  <c r="AK1026" i="22"/>
  <c r="AK1025" i="22"/>
  <c r="AK1024" i="22"/>
  <c r="AK1023" i="22"/>
  <c r="AK1022" i="22"/>
  <c r="AK1021" i="22"/>
  <c r="AK1020" i="22"/>
  <c r="AK1019" i="22"/>
  <c r="AK1018" i="22"/>
  <c r="AK1017" i="22"/>
  <c r="AK1016" i="22"/>
  <c r="AK1015" i="22"/>
  <c r="AK1014" i="22"/>
  <c r="AK1013" i="22"/>
  <c r="AK1012" i="22"/>
  <c r="AK1011" i="22"/>
  <c r="AK1010" i="22"/>
  <c r="AK1009" i="22"/>
  <c r="AK1008" i="22"/>
  <c r="AK1007" i="22"/>
  <c r="AK1006" i="22"/>
  <c r="AK1005" i="22"/>
  <c r="AK1004" i="22"/>
  <c r="AK1003" i="22"/>
  <c r="AK1002" i="22"/>
  <c r="AK1001" i="22"/>
  <c r="AK1000" i="22"/>
  <c r="AK999" i="22"/>
  <c r="AK998" i="22"/>
  <c r="AK997" i="22"/>
  <c r="AK996" i="22"/>
  <c r="AK995" i="22"/>
  <c r="AK994" i="22"/>
  <c r="AK993" i="22"/>
  <c r="AK992" i="22"/>
  <c r="AK991" i="22"/>
  <c r="AK990" i="22"/>
  <c r="AK989" i="22"/>
  <c r="AK988" i="22"/>
  <c r="AK987" i="22"/>
  <c r="AK986" i="22"/>
  <c r="AK985" i="22"/>
  <c r="AK984" i="22"/>
  <c r="AK983" i="22"/>
  <c r="AK711" i="22"/>
  <c r="AK710" i="22"/>
  <c r="AK709" i="22"/>
  <c r="AK708" i="22"/>
  <c r="AK707" i="22"/>
  <c r="AK706" i="22"/>
  <c r="AK705" i="22"/>
  <c r="AK704" i="22"/>
  <c r="AK703" i="22"/>
  <c r="AK702" i="22"/>
  <c r="AK701" i="22"/>
  <c r="AK700" i="22"/>
  <c r="AK699" i="22"/>
  <c r="AK698" i="22"/>
  <c r="AK697" i="22"/>
  <c r="AK696" i="22"/>
  <c r="AK695" i="22"/>
  <c r="AK694" i="22"/>
  <c r="AK693" i="22"/>
  <c r="AK692" i="22"/>
  <c r="AK691" i="22"/>
  <c r="AK690" i="22"/>
  <c r="AK689" i="22"/>
  <c r="AK688" i="22"/>
  <c r="AK687" i="22"/>
  <c r="AK686" i="22"/>
  <c r="AK685" i="22"/>
  <c r="AK684" i="22"/>
  <c r="AK683" i="22"/>
  <c r="AK682" i="22"/>
  <c r="AK681" i="22"/>
  <c r="AK680" i="22"/>
  <c r="AK679" i="22"/>
  <c r="AK678" i="22"/>
  <c r="AK677" i="22"/>
  <c r="AK676" i="22"/>
  <c r="AK675" i="22"/>
  <c r="AK674" i="22"/>
  <c r="AK673" i="22"/>
  <c r="AK672" i="22"/>
  <c r="AK671" i="22"/>
  <c r="AK670" i="22"/>
  <c r="AK669" i="22"/>
  <c r="AK668" i="22"/>
  <c r="AK667" i="22"/>
  <c r="AK666" i="22"/>
  <c r="AK665" i="22"/>
  <c r="AK664" i="22"/>
  <c r="AK663" i="22"/>
  <c r="AK662" i="22"/>
  <c r="AK661" i="22"/>
  <c r="AK660" i="22"/>
  <c r="AK659" i="22"/>
  <c r="AK658" i="22"/>
  <c r="AK657" i="22"/>
  <c r="AK656" i="22"/>
  <c r="AK655" i="22"/>
  <c r="AK654" i="22"/>
  <c r="AK653" i="22"/>
  <c r="AK652" i="22"/>
  <c r="AK651" i="22"/>
  <c r="AK650" i="22"/>
  <c r="AK649" i="22"/>
  <c r="AK648" i="22"/>
  <c r="AK647" i="22"/>
  <c r="AK646" i="22"/>
  <c r="AK645" i="22"/>
  <c r="AK644" i="22"/>
  <c r="AK643" i="22"/>
  <c r="AK642" i="22"/>
  <c r="AK641" i="22"/>
  <c r="AK640" i="22"/>
  <c r="AK639" i="22"/>
  <c r="AK638" i="22"/>
  <c r="AK637" i="22"/>
  <c r="AK636" i="22"/>
  <c r="AK635" i="22"/>
  <c r="AK634" i="22"/>
  <c r="AK633" i="22"/>
  <c r="AK632" i="22"/>
  <c r="AK631" i="22"/>
  <c r="AK630" i="22"/>
  <c r="AK629" i="22"/>
  <c r="AK628" i="22"/>
  <c r="AK627" i="22"/>
  <c r="AK626" i="22"/>
  <c r="AK625" i="22"/>
  <c r="AK624" i="22"/>
  <c r="AK623" i="22"/>
  <c r="AK622" i="22"/>
  <c r="AK621" i="22"/>
  <c r="AK620" i="22"/>
  <c r="AK619" i="22"/>
  <c r="AK618" i="22"/>
  <c r="AK617" i="22"/>
  <c r="AK616" i="22"/>
  <c r="AK615" i="22"/>
  <c r="AK614" i="22"/>
  <c r="AK613" i="22"/>
  <c r="AK612" i="22"/>
  <c r="AK611" i="22"/>
  <c r="AK610" i="22"/>
  <c r="AK609" i="22"/>
  <c r="AK608" i="22"/>
  <c r="AK607" i="22"/>
  <c r="AK606" i="22"/>
  <c r="AK605" i="22"/>
  <c r="AK604" i="22"/>
  <c r="AK603" i="22"/>
  <c r="AK602" i="22"/>
  <c r="AK601" i="22"/>
  <c r="AK600" i="22"/>
  <c r="AK599" i="22"/>
  <c r="AK598" i="22"/>
  <c r="AK597" i="22"/>
  <c r="AK596" i="22"/>
  <c r="AK595" i="22"/>
  <c r="AK594" i="22"/>
  <c r="AK593" i="22"/>
  <c r="AK592" i="22"/>
  <c r="AK591" i="22"/>
  <c r="AK590" i="22"/>
  <c r="AK589" i="22"/>
  <c r="AK588" i="22"/>
  <c r="AK587" i="22"/>
  <c r="AK586" i="22"/>
  <c r="AK585" i="22"/>
  <c r="AK584" i="22"/>
  <c r="AK583" i="22"/>
  <c r="AK582" i="22"/>
  <c r="AK581" i="22"/>
  <c r="AK580" i="22"/>
  <c r="AK579" i="22"/>
  <c r="AK578" i="22"/>
  <c r="AK577" i="22"/>
  <c r="AK576" i="22"/>
  <c r="AK575" i="22"/>
  <c r="AK574" i="22"/>
  <c r="AK573" i="22"/>
  <c r="AK572" i="22"/>
  <c r="AK571" i="22"/>
  <c r="AK570" i="22"/>
  <c r="AK569" i="22"/>
  <c r="AK568" i="22"/>
  <c r="AK567" i="22"/>
  <c r="AK566" i="22"/>
  <c r="AK565" i="22"/>
  <c r="AK564" i="22"/>
  <c r="AK563" i="22"/>
  <c r="AK562" i="22"/>
  <c r="AK561" i="22"/>
  <c r="AK560" i="22"/>
  <c r="AK559" i="22"/>
  <c r="AK558" i="22"/>
  <c r="AK557" i="22"/>
  <c r="AK556" i="22"/>
  <c r="AK555" i="22"/>
  <c r="AK554" i="22"/>
  <c r="AK553" i="22"/>
  <c r="AK552" i="22"/>
  <c r="AK551" i="22"/>
  <c r="AK550" i="22"/>
  <c r="AK549" i="22"/>
  <c r="AK548" i="22"/>
  <c r="AK547" i="22"/>
  <c r="AK546" i="22"/>
  <c r="AK545" i="22"/>
  <c r="AK544" i="22"/>
  <c r="AK543" i="22"/>
  <c r="AK542" i="22"/>
  <c r="AK541" i="22"/>
  <c r="AK540" i="22"/>
  <c r="AK539" i="22"/>
  <c r="AK538" i="22"/>
  <c r="AK537" i="22"/>
  <c r="AK536" i="22"/>
  <c r="AK535" i="22"/>
  <c r="AK534" i="22"/>
  <c r="AK533" i="22"/>
  <c r="AK532" i="22"/>
  <c r="AK531" i="22"/>
  <c r="AK530" i="22"/>
  <c r="AK529" i="22"/>
  <c r="AK528" i="22"/>
  <c r="AK527" i="22"/>
  <c r="AK526" i="22"/>
  <c r="AK525" i="22"/>
  <c r="AK524" i="22"/>
  <c r="AK523" i="22"/>
  <c r="AK522" i="22"/>
  <c r="AK521" i="22"/>
  <c r="AK520" i="22"/>
  <c r="AK519" i="22"/>
  <c r="AK518" i="22"/>
  <c r="AK517" i="22"/>
  <c r="AK516" i="22"/>
  <c r="AK515" i="22"/>
  <c r="AK514" i="22"/>
  <c r="AK513" i="22"/>
  <c r="AK512" i="22"/>
  <c r="AK511" i="22"/>
  <c r="AK510" i="22"/>
  <c r="AK509" i="22"/>
  <c r="AK508" i="22"/>
  <c r="AK507" i="22"/>
  <c r="AK506" i="22"/>
  <c r="AK505" i="22"/>
  <c r="AK504" i="22"/>
  <c r="AK503" i="22"/>
  <c r="AK502" i="22"/>
  <c r="AK501" i="22"/>
  <c r="AK500" i="22"/>
  <c r="AK499" i="22"/>
  <c r="AK498" i="22"/>
  <c r="AK497" i="22"/>
  <c r="AK496" i="22"/>
  <c r="AK495" i="22"/>
  <c r="AK494" i="22"/>
  <c r="AK493" i="22"/>
  <c r="AK492" i="22"/>
  <c r="AK491" i="22"/>
  <c r="AK490" i="22"/>
  <c r="AK489" i="22"/>
  <c r="AK488" i="22"/>
  <c r="AK487" i="22"/>
  <c r="AK486" i="22"/>
  <c r="AK485" i="22"/>
  <c r="AK484" i="22"/>
  <c r="AK483" i="22"/>
  <c r="AK482" i="22"/>
  <c r="AK481" i="22"/>
  <c r="AK480" i="22"/>
  <c r="AK479" i="22"/>
  <c r="AK478" i="22"/>
  <c r="AK477" i="22"/>
  <c r="AK476" i="22"/>
  <c r="AK475" i="22"/>
  <c r="AK474" i="22"/>
  <c r="AK473" i="22"/>
  <c r="AK472" i="22"/>
  <c r="AK471" i="22"/>
  <c r="AK470" i="22"/>
  <c r="AK469" i="22"/>
  <c r="AK468" i="22"/>
  <c r="AK467" i="22"/>
  <c r="AK466" i="22"/>
  <c r="AK465" i="22"/>
  <c r="AK464" i="22"/>
  <c r="AK463" i="22"/>
  <c r="AK462" i="22"/>
  <c r="AK461" i="22"/>
  <c r="AK460" i="22"/>
  <c r="AK459" i="22"/>
  <c r="AK458" i="22"/>
  <c r="AK457" i="22"/>
  <c r="AK456" i="22"/>
  <c r="AK455" i="22"/>
  <c r="AK454" i="22"/>
  <c r="AK453" i="22"/>
  <c r="AK452" i="22"/>
  <c r="AK451" i="22"/>
  <c r="AK450" i="22"/>
  <c r="AK449" i="22"/>
  <c r="AK448" i="22"/>
  <c r="AK447" i="22"/>
  <c r="AK446" i="22"/>
  <c r="AK445" i="22"/>
  <c r="AK444" i="22"/>
  <c r="AK443" i="22"/>
  <c r="AK442" i="22"/>
  <c r="AK441" i="22"/>
  <c r="AK440" i="22"/>
  <c r="AK439" i="22"/>
  <c r="AK438" i="22"/>
  <c r="AK437" i="22"/>
  <c r="AK436" i="22"/>
  <c r="AK435" i="22"/>
  <c r="AK434" i="22"/>
  <c r="AK433" i="22"/>
  <c r="AK432" i="22"/>
  <c r="AK431" i="22"/>
  <c r="AK430" i="22"/>
  <c r="AK429" i="22"/>
  <c r="AK428" i="22"/>
  <c r="AK427" i="22"/>
  <c r="AK426" i="22"/>
  <c r="AK425" i="22"/>
  <c r="AK424" i="22"/>
  <c r="AK423" i="22"/>
  <c r="AK422" i="22"/>
  <c r="AK421" i="22"/>
  <c r="AK420" i="22"/>
  <c r="AK419" i="22"/>
  <c r="AK418" i="22"/>
  <c r="AK417" i="22"/>
  <c r="AK416" i="22"/>
  <c r="AK415" i="22"/>
  <c r="AK414" i="22"/>
  <c r="AK413" i="22"/>
  <c r="AK412" i="22"/>
  <c r="AK411" i="22"/>
  <c r="AK410" i="22"/>
  <c r="AK409" i="22"/>
  <c r="AK408" i="22"/>
  <c r="AK407" i="22"/>
  <c r="AK406" i="22"/>
  <c r="AK405" i="22"/>
  <c r="AK404" i="22"/>
  <c r="AK403" i="22"/>
  <c r="AK402" i="22"/>
  <c r="AK401" i="22"/>
  <c r="AK400" i="22"/>
  <c r="AK399" i="22"/>
  <c r="AK398" i="22"/>
  <c r="AK397" i="22"/>
  <c r="AK396" i="22"/>
  <c r="AK395" i="22"/>
  <c r="AK394" i="22"/>
  <c r="AK393" i="22"/>
  <c r="AK392" i="22"/>
  <c r="AK391" i="22"/>
  <c r="AK390" i="22"/>
  <c r="AK389" i="22"/>
  <c r="AK388" i="22"/>
  <c r="AK387" i="22"/>
  <c r="AK386" i="22"/>
  <c r="AK385" i="22"/>
  <c r="AK384" i="22"/>
  <c r="AK383" i="22"/>
  <c r="AK382" i="22"/>
  <c r="AK381" i="22"/>
  <c r="AK380" i="22"/>
  <c r="AK379" i="22"/>
  <c r="AK378" i="22"/>
  <c r="AK377" i="22"/>
  <c r="AK376" i="22"/>
  <c r="AK375" i="22"/>
  <c r="AK374" i="22"/>
  <c r="AK373" i="22"/>
  <c r="AK372" i="22"/>
  <c r="AK371" i="22"/>
  <c r="AK370" i="22"/>
  <c r="AK369" i="22"/>
  <c r="AK368" i="22"/>
  <c r="AK367" i="22"/>
  <c r="AK366" i="22"/>
  <c r="AK365" i="22"/>
  <c r="AK364" i="22"/>
  <c r="AK363" i="22"/>
  <c r="AK362" i="22"/>
  <c r="AK361" i="22"/>
  <c r="AK360" i="22"/>
  <c r="AK359" i="22"/>
  <c r="AK358" i="22"/>
  <c r="AK357" i="22"/>
  <c r="AK356" i="22"/>
  <c r="AK355" i="22"/>
  <c r="AK354" i="22"/>
  <c r="AK353" i="22"/>
  <c r="AK352" i="22"/>
  <c r="AK351" i="22"/>
  <c r="AK350" i="22"/>
  <c r="AK349" i="22"/>
  <c r="AK348" i="22"/>
  <c r="AK347" i="22"/>
  <c r="AK346" i="22"/>
  <c r="AK345" i="22"/>
  <c r="AK344" i="22"/>
  <c r="AK343" i="22"/>
  <c r="AK342" i="22"/>
  <c r="AK341" i="22"/>
  <c r="AK340" i="22"/>
  <c r="AK339" i="22"/>
  <c r="AK338" i="22"/>
  <c r="AK337" i="22"/>
  <c r="AK336" i="22"/>
  <c r="AK335" i="22"/>
  <c r="AK334" i="22"/>
  <c r="AK333" i="22"/>
  <c r="AK332" i="22"/>
  <c r="AK331" i="22"/>
  <c r="AK330" i="22"/>
  <c r="AK329" i="22"/>
  <c r="AK328" i="22"/>
  <c r="AK327" i="22"/>
  <c r="AK326" i="22"/>
  <c r="AK325" i="22"/>
  <c r="AK324" i="22"/>
  <c r="AK323" i="22"/>
  <c r="AK322" i="22"/>
  <c r="AK321" i="22"/>
  <c r="AK320" i="22"/>
  <c r="AK319" i="22"/>
  <c r="AK318" i="22"/>
  <c r="AK317" i="22"/>
  <c r="AK316" i="22"/>
  <c r="AK315" i="22"/>
  <c r="AK314" i="22"/>
  <c r="AK313" i="22"/>
  <c r="AK312" i="22"/>
  <c r="AK311" i="22"/>
  <c r="AK310" i="22"/>
  <c r="AK309" i="22"/>
  <c r="AK308" i="22"/>
  <c r="AK307" i="22"/>
  <c r="AK306" i="22"/>
  <c r="AK305" i="22"/>
  <c r="AK304" i="22"/>
  <c r="AK303" i="22"/>
  <c r="AK302" i="22"/>
  <c r="AK301" i="22"/>
  <c r="AK300" i="22"/>
  <c r="AK299" i="22"/>
  <c r="AK298" i="22"/>
  <c r="AK297" i="22"/>
  <c r="AK296" i="22"/>
  <c r="AK295" i="22"/>
  <c r="AK294" i="22"/>
  <c r="AK293" i="22"/>
  <c r="AK292" i="22"/>
  <c r="AK291" i="22"/>
  <c r="AK290" i="22"/>
  <c r="AK289" i="22"/>
  <c r="AK288" i="22"/>
  <c r="AK287" i="22"/>
  <c r="AK286" i="22"/>
  <c r="AK285" i="22"/>
  <c r="AK284" i="22"/>
  <c r="AK283" i="22"/>
  <c r="AK282" i="22"/>
  <c r="AK281" i="22"/>
  <c r="AK280" i="22"/>
  <c r="AK279" i="22"/>
  <c r="AK278" i="22"/>
  <c r="AK277" i="22"/>
  <c r="AK276" i="22"/>
  <c r="AK275" i="22"/>
  <c r="AK274" i="22"/>
  <c r="AK273" i="22"/>
  <c r="AK272" i="22"/>
  <c r="AK271" i="22"/>
  <c r="AK270" i="22"/>
  <c r="AK269" i="22"/>
  <c r="AK268" i="22"/>
  <c r="AK267" i="22"/>
  <c r="AK266" i="22"/>
  <c r="AK265" i="22"/>
  <c r="AK264" i="22"/>
  <c r="AK263" i="22"/>
  <c r="AK262" i="22"/>
  <c r="AK261" i="22"/>
  <c r="AK260" i="22"/>
  <c r="AK259" i="22"/>
  <c r="AK258" i="22"/>
  <c r="AK257" i="22"/>
  <c r="AK256" i="22"/>
  <c r="AK255" i="22"/>
  <c r="AK254" i="22"/>
  <c r="AK253" i="22"/>
  <c r="AK252" i="22"/>
  <c r="AK251" i="22"/>
  <c r="AK250" i="22"/>
  <c r="AK249" i="22"/>
  <c r="AK248" i="22"/>
  <c r="AK247" i="22"/>
  <c r="AK246" i="22"/>
  <c r="AK245" i="22"/>
  <c r="AK244" i="22"/>
  <c r="AK243" i="22"/>
  <c r="AK242" i="22"/>
  <c r="AK241" i="22"/>
  <c r="AK240" i="22"/>
  <c r="AK239" i="22"/>
  <c r="AK238" i="22"/>
  <c r="AK237" i="22"/>
  <c r="AK236" i="22"/>
  <c r="AK235" i="22"/>
  <c r="AK234" i="22"/>
  <c r="AK233" i="22"/>
  <c r="AK232" i="22"/>
  <c r="AK231" i="22"/>
  <c r="AK230" i="22"/>
  <c r="AK229" i="22"/>
  <c r="AK228" i="22"/>
  <c r="AK227" i="22"/>
  <c r="AK226" i="22"/>
  <c r="AK225" i="22"/>
  <c r="AK224" i="22"/>
  <c r="AK223" i="22"/>
  <c r="AK222" i="22"/>
  <c r="AK221" i="22"/>
  <c r="AK220" i="22"/>
  <c r="AK219" i="22"/>
  <c r="AK218" i="22"/>
  <c r="AK217" i="22"/>
  <c r="AK216" i="22"/>
  <c r="AK215" i="22"/>
  <c r="AK214" i="22"/>
  <c r="AK213" i="22"/>
  <c r="AK212" i="22"/>
  <c r="AK211" i="22"/>
  <c r="AK210" i="22"/>
  <c r="AK209" i="22"/>
  <c r="AK208" i="22"/>
  <c r="AK207" i="22"/>
  <c r="AK206" i="22"/>
  <c r="AK205" i="22"/>
  <c r="AK204" i="22"/>
  <c r="AK203" i="22"/>
  <c r="AK202" i="22"/>
  <c r="AK201" i="22"/>
  <c r="AK200" i="22"/>
  <c r="AK199" i="22"/>
  <c r="AK198" i="22"/>
  <c r="AK197" i="22"/>
  <c r="AK196" i="22"/>
  <c r="AK195" i="22"/>
  <c r="AK194" i="22"/>
  <c r="AK193" i="22"/>
  <c r="AK192" i="22"/>
  <c r="AK191" i="22"/>
  <c r="AK190" i="22"/>
  <c r="AK189" i="22"/>
  <c r="AK188" i="22"/>
  <c r="AK187" i="22"/>
  <c r="AK186" i="22"/>
  <c r="AK185" i="22"/>
  <c r="AK184" i="22"/>
  <c r="AK183" i="22"/>
  <c r="AK182" i="22"/>
  <c r="AK181" i="22"/>
  <c r="AK180" i="22"/>
  <c r="AK179" i="22"/>
  <c r="AK178" i="22"/>
  <c r="AK177" i="22"/>
  <c r="AK176" i="22"/>
  <c r="AK175" i="22"/>
  <c r="AK174" i="22"/>
  <c r="AK173" i="22"/>
  <c r="AK172" i="22"/>
  <c r="AK171" i="22"/>
  <c r="AK170" i="22"/>
  <c r="AK169" i="22"/>
  <c r="AK168" i="22"/>
  <c r="AK167" i="22"/>
  <c r="AK166" i="22"/>
  <c r="AK165" i="22"/>
  <c r="AK164" i="22"/>
  <c r="AK163" i="22"/>
  <c r="AK162" i="22"/>
  <c r="AK161" i="22"/>
  <c r="AK160" i="22"/>
  <c r="AK159" i="22"/>
  <c r="AK158" i="22"/>
  <c r="AK157" i="22"/>
  <c r="AK156" i="22"/>
  <c r="AK155" i="22"/>
  <c r="AK154" i="22"/>
  <c r="AK153" i="22"/>
  <c r="AK152" i="22"/>
  <c r="AK151" i="22"/>
  <c r="AK150" i="22"/>
  <c r="AK149" i="22"/>
  <c r="AK148" i="22"/>
  <c r="AK147" i="22"/>
  <c r="AK146" i="22"/>
  <c r="AK145" i="22"/>
  <c r="AK144" i="22"/>
  <c r="AK143" i="22"/>
  <c r="AK142" i="22"/>
  <c r="AK141" i="22"/>
  <c r="AK140" i="22"/>
  <c r="AK139" i="22"/>
  <c r="AK138" i="22"/>
  <c r="AK137" i="22"/>
  <c r="AK136" i="22"/>
  <c r="AK135" i="22"/>
  <c r="AK134" i="22"/>
  <c r="AK133" i="22"/>
  <c r="AK132" i="22"/>
  <c r="AK131" i="22"/>
  <c r="AK130" i="22"/>
  <c r="AK129" i="22"/>
  <c r="AK128" i="22"/>
  <c r="AK127" i="22"/>
  <c r="AK126" i="22"/>
  <c r="AK125" i="22"/>
  <c r="AK124" i="22"/>
  <c r="AK123" i="22"/>
  <c r="AK122" i="22"/>
  <c r="AK121" i="22"/>
  <c r="AK120" i="22"/>
  <c r="AK119" i="22"/>
  <c r="AK118" i="22"/>
  <c r="AK117" i="22"/>
  <c r="AK116" i="22"/>
  <c r="AK115" i="22"/>
  <c r="AK114" i="22"/>
  <c r="AK113" i="22"/>
  <c r="AK112" i="22"/>
  <c r="AK111" i="22"/>
  <c r="AK110" i="22"/>
  <c r="AK109" i="22"/>
  <c r="AK108" i="22"/>
  <c r="AK107" i="22"/>
  <c r="AK106" i="22"/>
  <c r="AK105" i="22"/>
  <c r="AK104" i="22"/>
  <c r="AK103" i="22"/>
  <c r="AK102" i="22"/>
  <c r="AK101" i="22"/>
  <c r="AK100" i="22"/>
  <c r="AK99" i="22"/>
  <c r="AK98" i="22"/>
  <c r="AK97" i="22"/>
  <c r="AK96" i="22"/>
  <c r="AK95" i="22"/>
  <c r="AK94" i="22"/>
  <c r="AK93" i="22"/>
  <c r="AK92" i="22"/>
  <c r="AK91" i="22"/>
  <c r="AK90" i="22"/>
  <c r="AK89" i="22"/>
  <c r="AK88" i="22"/>
  <c r="AK87" i="22"/>
  <c r="AK86" i="22"/>
  <c r="AK85" i="22"/>
  <c r="AK84" i="22"/>
  <c r="AK83" i="22"/>
  <c r="AK82" i="22"/>
  <c r="AK81" i="22"/>
  <c r="AK80" i="22"/>
  <c r="AK79" i="22"/>
  <c r="AK78" i="22"/>
  <c r="AK77" i="22"/>
  <c r="AK76" i="22"/>
  <c r="AK75" i="22"/>
  <c r="AK74" i="22"/>
  <c r="AK73" i="22"/>
  <c r="AK72" i="22"/>
  <c r="AK71" i="22"/>
  <c r="AK70" i="22"/>
  <c r="AK69" i="22"/>
  <c r="AK68" i="22"/>
  <c r="AK67" i="22"/>
  <c r="AK66" i="22"/>
  <c r="AK65" i="22"/>
  <c r="AK64" i="22"/>
  <c r="AK63" i="22"/>
  <c r="AK62" i="22"/>
  <c r="AK61" i="22"/>
  <c r="AK60" i="22"/>
  <c r="AK59" i="22"/>
  <c r="AK58" i="22"/>
  <c r="AK57" i="22"/>
  <c r="AK56" i="22"/>
  <c r="AK55" i="22"/>
  <c r="AK54" i="22"/>
  <c r="AK53" i="22"/>
  <c r="AK52" i="22"/>
  <c r="AK51" i="22"/>
  <c r="AK50" i="22"/>
  <c r="AK49" i="22"/>
  <c r="AK48" i="22"/>
  <c r="AK47" i="22"/>
  <c r="AK46" i="22"/>
  <c r="AK45" i="22"/>
  <c r="AK44" i="22"/>
  <c r="AK43" i="22"/>
  <c r="AK42" i="22"/>
  <c r="AK41" i="22"/>
  <c r="AK40" i="22"/>
  <c r="AK39" i="22"/>
  <c r="AK38" i="22"/>
  <c r="AK37" i="22"/>
  <c r="AK36" i="22"/>
  <c r="AK35" i="22"/>
  <c r="AK34" i="22"/>
  <c r="AK33" i="22"/>
  <c r="AK32" i="22"/>
  <c r="AK31" i="22"/>
  <c r="AK30" i="22"/>
  <c r="AK29" i="22"/>
  <c r="AK28" i="22"/>
  <c r="AK27" i="22"/>
  <c r="AK26" i="22"/>
  <c r="AK25" i="22"/>
  <c r="AK24" i="22"/>
  <c r="AK23" i="22"/>
  <c r="AK22" i="22"/>
  <c r="AK21" i="22"/>
  <c r="AK20" i="22"/>
  <c r="AK19" i="22"/>
  <c r="AK18" i="22"/>
  <c r="AK17" i="22"/>
  <c r="AK16" i="22"/>
  <c r="AK15" i="22"/>
  <c r="AI1486" i="22"/>
  <c r="AI1485" i="22"/>
  <c r="AI1484" i="22"/>
  <c r="AI1483" i="22"/>
  <c r="AI1482" i="22"/>
  <c r="AI1481" i="22"/>
  <c r="AI1480" i="22"/>
  <c r="AI1479" i="22"/>
  <c r="AI1478" i="22"/>
  <c r="AI1477" i="22"/>
  <c r="AI1476" i="22"/>
  <c r="AI1475" i="22"/>
  <c r="AI1474" i="22"/>
  <c r="AI1473" i="22"/>
  <c r="AI1472" i="22"/>
  <c r="AI1471" i="22"/>
  <c r="AI1470" i="22"/>
  <c r="AI1469" i="22"/>
  <c r="AI1468" i="22"/>
  <c r="AI1467" i="22"/>
  <c r="AI1466" i="22"/>
  <c r="AI1465" i="22"/>
  <c r="AI1464" i="22"/>
  <c r="AI1463" i="22"/>
  <c r="AI1462" i="22"/>
  <c r="AI1461" i="22"/>
  <c r="AI1460" i="22"/>
  <c r="AI1459" i="22"/>
  <c r="AI1458" i="22"/>
  <c r="AI1457" i="22"/>
  <c r="AI1456" i="22"/>
  <c r="AI1455" i="22"/>
  <c r="AI1454" i="22"/>
  <c r="AI1453" i="22"/>
  <c r="AI1452" i="22"/>
  <c r="AI1451" i="22"/>
  <c r="AI1450" i="22"/>
  <c r="AI1449" i="22"/>
  <c r="AI1448" i="22"/>
  <c r="AI1447" i="22"/>
  <c r="AI1446" i="22"/>
  <c r="AI1445" i="22"/>
  <c r="AI1444" i="22"/>
  <c r="AI1443" i="22"/>
  <c r="AI1442" i="22"/>
  <c r="AI1441" i="22"/>
  <c r="AI1440" i="22"/>
  <c r="AI1439" i="22"/>
  <c r="AI1438" i="22"/>
  <c r="AI1437" i="22"/>
  <c r="AI1436" i="22"/>
  <c r="AI1435" i="22"/>
  <c r="AI1434" i="22"/>
  <c r="AI1433" i="22"/>
  <c r="AI1432" i="22"/>
  <c r="AI1431" i="22"/>
  <c r="AI1430" i="22"/>
  <c r="AI1429" i="22"/>
  <c r="AI1428" i="22"/>
  <c r="AI1427" i="22"/>
  <c r="AI1426" i="22"/>
  <c r="AI1425" i="22"/>
  <c r="AI1424" i="22"/>
  <c r="AI1423" i="22"/>
  <c r="AI1422" i="22"/>
  <c r="AI1421" i="22"/>
  <c r="AI1420" i="22"/>
  <c r="AI1419" i="22"/>
  <c r="AI1418" i="22"/>
  <c r="AI1417" i="22"/>
  <c r="AI1416" i="22"/>
  <c r="AI1415" i="22"/>
  <c r="AI1414" i="22"/>
  <c r="AI1413" i="22"/>
  <c r="AI1412" i="22"/>
  <c r="AI1411" i="22"/>
  <c r="AI1410" i="22"/>
  <c r="AI1409" i="22"/>
  <c r="AI1408" i="22"/>
  <c r="AI1407" i="22"/>
  <c r="AI1406" i="22"/>
  <c r="AI1405" i="22"/>
  <c r="AI1404" i="22"/>
  <c r="AI1403" i="22"/>
  <c r="AI1402" i="22"/>
  <c r="AI1401" i="22"/>
  <c r="AI1400" i="22"/>
  <c r="AI1399" i="22"/>
  <c r="AI1398" i="22"/>
  <c r="AI1397" i="22"/>
  <c r="AI1396" i="22"/>
  <c r="AI1395" i="22"/>
  <c r="AI1394" i="22"/>
  <c r="AI1393" i="22"/>
  <c r="AI1392" i="22"/>
  <c r="AI1391" i="22"/>
  <c r="AI1390" i="22"/>
  <c r="AI1389" i="22"/>
  <c r="AI1388" i="22"/>
  <c r="AI1387" i="22"/>
  <c r="AI1386" i="22"/>
  <c r="AI1385" i="22"/>
  <c r="AI1384" i="22"/>
  <c r="AI1383" i="22"/>
  <c r="AI1382" i="22"/>
  <c r="AI1381" i="22"/>
  <c r="AI1380" i="22"/>
  <c r="AI1379" i="22"/>
  <c r="AI1378" i="22"/>
  <c r="AI1377" i="22"/>
  <c r="AI1376" i="22"/>
  <c r="AI1375" i="22"/>
  <c r="AI1374" i="22"/>
  <c r="AI1373" i="22"/>
  <c r="AI1372" i="22"/>
  <c r="AI1371" i="22"/>
  <c r="AI1370" i="22"/>
  <c r="AI1369" i="22"/>
  <c r="AI1368" i="22"/>
  <c r="AI1367" i="22"/>
  <c r="AI1366" i="22"/>
  <c r="AI1365" i="22"/>
  <c r="AI1364" i="22"/>
  <c r="AI1363" i="22"/>
  <c r="AI1362" i="22"/>
  <c r="AI1361" i="22"/>
  <c r="AI1360" i="22"/>
  <c r="AI1359" i="22"/>
  <c r="AI1358" i="22"/>
  <c r="AI1357" i="22"/>
  <c r="AI1356" i="22"/>
  <c r="AI1355" i="22"/>
  <c r="AI1354" i="22"/>
  <c r="AI1353" i="22"/>
  <c r="AI1352" i="22"/>
  <c r="AI1351" i="22"/>
  <c r="AI1350" i="22"/>
  <c r="AI1349" i="22"/>
  <c r="AI1348" i="22"/>
  <c r="AI1347" i="22"/>
  <c r="AI1346" i="22"/>
  <c r="AI1345" i="22"/>
  <c r="AI1344" i="22"/>
  <c r="AI1343" i="22"/>
  <c r="AI1342" i="22"/>
  <c r="AI1341" i="22"/>
  <c r="AI1340" i="22"/>
  <c r="AI1339" i="22"/>
  <c r="AI1338" i="22"/>
  <c r="AI1337" i="22"/>
  <c r="AI1336" i="22"/>
  <c r="AI1335" i="22"/>
  <c r="AI1334" i="22"/>
  <c r="AI1333" i="22"/>
  <c r="AI1332" i="22"/>
  <c r="AI1331" i="22"/>
  <c r="AI1330" i="22"/>
  <c r="AI1329" i="22"/>
  <c r="AI1328" i="22"/>
  <c r="AI1327" i="22"/>
  <c r="AI1326" i="22"/>
  <c r="AI1325" i="22"/>
  <c r="AI1324" i="22"/>
  <c r="AI1323" i="22"/>
  <c r="AI1322" i="22"/>
  <c r="AI1321" i="22"/>
  <c r="AI1320" i="22"/>
  <c r="AI1319" i="22"/>
  <c r="AI1318" i="22"/>
  <c r="AI1317" i="22"/>
  <c r="AI1316" i="22"/>
  <c r="AI1315" i="22"/>
  <c r="AI1314" i="22"/>
  <c r="AI1313" i="22"/>
  <c r="AI1312" i="22"/>
  <c r="AI1311" i="22"/>
  <c r="AI1310" i="22"/>
  <c r="AI1309" i="22"/>
  <c r="AI1308" i="22"/>
  <c r="AI1307" i="22"/>
  <c r="AI1306" i="22"/>
  <c r="AI1305" i="22"/>
  <c r="AI1304" i="22"/>
  <c r="AI1303" i="22"/>
  <c r="AI1302" i="22"/>
  <c r="AI1301" i="22"/>
  <c r="AI1300" i="22"/>
  <c r="AI1299" i="22"/>
  <c r="AI1298" i="22"/>
  <c r="AI1297" i="22"/>
  <c r="AI1296" i="22"/>
  <c r="AI1295" i="22"/>
  <c r="AI1294" i="22"/>
  <c r="AI1293" i="22"/>
  <c r="AI1292" i="22"/>
  <c r="AI1291" i="22"/>
  <c r="AI1290" i="22"/>
  <c r="AI1289" i="22"/>
  <c r="AI1288" i="22"/>
  <c r="AI1287" i="22"/>
  <c r="AI1286" i="22"/>
  <c r="AI1285" i="22"/>
  <c r="AI1284" i="22"/>
  <c r="AI1283" i="22"/>
  <c r="AI1282" i="22"/>
  <c r="AI1281" i="22"/>
  <c r="AI1280" i="22"/>
  <c r="AI1279" i="22"/>
  <c r="AI1278" i="22"/>
  <c r="AI1277" i="22"/>
  <c r="AI1276" i="22"/>
  <c r="AI1275" i="22"/>
  <c r="AI1274" i="22"/>
  <c r="AI1273" i="22"/>
  <c r="AI1272" i="22"/>
  <c r="AI1271" i="22"/>
  <c r="AI1270" i="22"/>
  <c r="AI1269" i="22"/>
  <c r="AI1268" i="22"/>
  <c r="AI1267" i="22"/>
  <c r="AI1266" i="22"/>
  <c r="AI1265" i="22"/>
  <c r="AI1264" i="22"/>
  <c r="AI1263" i="22"/>
  <c r="AI1262" i="22"/>
  <c r="AI1261" i="22"/>
  <c r="AI1260" i="22"/>
  <c r="AI1259" i="22"/>
  <c r="AI1258" i="22"/>
  <c r="AI1257" i="22"/>
  <c r="AI1256" i="22"/>
  <c r="AI1255" i="22"/>
  <c r="AI1254" i="22"/>
  <c r="AI1253" i="22"/>
  <c r="AI1252" i="22"/>
  <c r="AI1251" i="22"/>
  <c r="AI1250" i="22"/>
  <c r="AI1249" i="22"/>
  <c r="AI1248" i="22"/>
  <c r="AI1247" i="22"/>
  <c r="AI1246" i="22"/>
  <c r="AI1245" i="22"/>
  <c r="AI1244" i="22"/>
  <c r="AI1243" i="22"/>
  <c r="AI1242" i="22"/>
  <c r="AI1241" i="22"/>
  <c r="AI1240" i="22"/>
  <c r="AI1239" i="22"/>
  <c r="AI1238" i="22"/>
  <c r="AI1237" i="22"/>
  <c r="AI1236" i="22"/>
  <c r="AI1235" i="22"/>
  <c r="AI1234" i="22"/>
  <c r="AI1233" i="22"/>
  <c r="AI1232" i="22"/>
  <c r="AI1231" i="22"/>
  <c r="AI1230" i="22"/>
  <c r="AI1229" i="22"/>
  <c r="AI1228" i="22"/>
  <c r="AI1227" i="22"/>
  <c r="AI1226" i="22"/>
  <c r="AI1225" i="22"/>
  <c r="AI1224" i="22"/>
  <c r="AI1223" i="22"/>
  <c r="AI1222" i="22"/>
  <c r="AI1221" i="22"/>
  <c r="AI1220" i="22"/>
  <c r="AI1219" i="22"/>
  <c r="AI1218" i="22"/>
  <c r="AI1217" i="22"/>
  <c r="AI1216" i="22"/>
  <c r="AI1215" i="22"/>
  <c r="AI1214" i="22"/>
  <c r="AI1213" i="22"/>
  <c r="AI1212" i="22"/>
  <c r="AI1211" i="22"/>
  <c r="AI1210" i="22"/>
  <c r="AI1209" i="22"/>
  <c r="AI1208" i="22"/>
  <c r="AI1207" i="22"/>
  <c r="AI1206" i="22"/>
  <c r="AI1205" i="22"/>
  <c r="AI1204" i="22"/>
  <c r="AI1203" i="22"/>
  <c r="AI1202" i="22"/>
  <c r="AI1201" i="22"/>
  <c r="AI1200" i="22"/>
  <c r="AI1199" i="22"/>
  <c r="AI1198" i="22"/>
  <c r="AI1197" i="22"/>
  <c r="AI1196" i="22"/>
  <c r="AI1195" i="22"/>
  <c r="AI1194" i="22"/>
  <c r="AI1193" i="22"/>
  <c r="AI1192" i="22"/>
  <c r="AI1191" i="22"/>
  <c r="AI1190" i="22"/>
  <c r="AI1189" i="22"/>
  <c r="AI1188" i="22"/>
  <c r="AI1187" i="22"/>
  <c r="AI1186" i="22"/>
  <c r="AI1185" i="22"/>
  <c r="AI1184" i="22"/>
  <c r="AI1183" i="22"/>
  <c r="AI1182" i="22"/>
  <c r="AI1181" i="22"/>
  <c r="AI1180" i="22"/>
  <c r="AI1179" i="22"/>
  <c r="AI1178" i="22"/>
  <c r="AI1177" i="22"/>
  <c r="AI1176" i="22"/>
  <c r="AI1175" i="22"/>
  <c r="AI1174" i="22"/>
  <c r="AI1173" i="22"/>
  <c r="AI1172" i="22"/>
  <c r="AI1171" i="22"/>
  <c r="AI1170" i="22"/>
  <c r="AI1169" i="22"/>
  <c r="AI1168" i="22"/>
  <c r="AI1167" i="22"/>
  <c r="AI1166" i="22"/>
  <c r="AI1165" i="22"/>
  <c r="AI1164" i="22"/>
  <c r="AI1163" i="22"/>
  <c r="AI1162" i="22"/>
  <c r="AI1161" i="22"/>
  <c r="AI1160" i="22"/>
  <c r="AI1159" i="22"/>
  <c r="AI1158" i="22"/>
  <c r="AI1157" i="22"/>
  <c r="AI1156" i="22"/>
  <c r="AI1155" i="22"/>
  <c r="AI1154" i="22"/>
  <c r="AI1153" i="22"/>
  <c r="AI1152" i="22"/>
  <c r="AI1151" i="22"/>
  <c r="AI1150" i="22"/>
  <c r="AI1149" i="22"/>
  <c r="AI1148" i="22"/>
  <c r="AI1147" i="22"/>
  <c r="AI1146" i="22"/>
  <c r="AI1145" i="22"/>
  <c r="AI1144" i="22"/>
  <c r="AI1143" i="22"/>
  <c r="AI1142" i="22"/>
  <c r="AI1141" i="22"/>
  <c r="AI1140" i="22"/>
  <c r="AI1139" i="22"/>
  <c r="AI1138" i="22"/>
  <c r="AI1137" i="22"/>
  <c r="AI1136" i="22"/>
  <c r="AI1135" i="22"/>
  <c r="AI1134" i="22"/>
  <c r="AI1133" i="22"/>
  <c r="AI1132" i="22"/>
  <c r="AI1131" i="22"/>
  <c r="AI1130" i="22"/>
  <c r="AI1129" i="22"/>
  <c r="AI1128" i="22"/>
  <c r="AI1127" i="22"/>
  <c r="AI1126" i="22"/>
  <c r="AI1125" i="22"/>
  <c r="AI1124" i="22"/>
  <c r="AI1123" i="22"/>
  <c r="AI1122" i="22"/>
  <c r="AI1121" i="22"/>
  <c r="AI1120" i="22"/>
  <c r="AI1119" i="22"/>
  <c r="AI1118" i="22"/>
  <c r="AI1117" i="22"/>
  <c r="AI1116" i="22"/>
  <c r="AI1115" i="22"/>
  <c r="AI1114" i="22"/>
  <c r="AI1113" i="22"/>
  <c r="AI1112" i="22"/>
  <c r="AI1111" i="22"/>
  <c r="AI1110" i="22"/>
  <c r="AI1109" i="22"/>
  <c r="AI1108" i="22"/>
  <c r="AI1107" i="22"/>
  <c r="AI1106" i="22"/>
  <c r="AI1105" i="22"/>
  <c r="AI1104" i="22"/>
  <c r="AI1103" i="22"/>
  <c r="AI1102" i="22"/>
  <c r="AI1101" i="22"/>
  <c r="AI1100" i="22"/>
  <c r="AI1099" i="22"/>
  <c r="AI1098" i="22"/>
  <c r="AI1097" i="22"/>
  <c r="AI1096" i="22"/>
  <c r="AI1095" i="22"/>
  <c r="AI1094" i="22"/>
  <c r="AI1093" i="22"/>
  <c r="AI1092" i="22"/>
  <c r="AI1091" i="22"/>
  <c r="AI1090" i="22"/>
  <c r="AI1089" i="22"/>
  <c r="AI1088" i="22"/>
  <c r="AI1087" i="22"/>
  <c r="AI1086" i="22"/>
  <c r="AI1085" i="22"/>
  <c r="AI1084" i="22"/>
  <c r="AI1083" i="22"/>
  <c r="AI1082" i="22"/>
  <c r="AI1081" i="22"/>
  <c r="AI1080" i="22"/>
  <c r="AI1079" i="22"/>
  <c r="AI1078" i="22"/>
  <c r="AI1077" i="22"/>
  <c r="AI1076" i="22"/>
  <c r="AI1075" i="22"/>
  <c r="AI1074" i="22"/>
  <c r="AI1073" i="22"/>
  <c r="AI1072" i="22"/>
  <c r="AI1071" i="22"/>
  <c r="AI1070" i="22"/>
  <c r="AI1069" i="22"/>
  <c r="AI1068" i="22"/>
  <c r="AI1067" i="22"/>
  <c r="AI1066" i="22"/>
  <c r="AI1065" i="22"/>
  <c r="AI1064" i="22"/>
  <c r="AI1063" i="22"/>
  <c r="AI1062" i="22"/>
  <c r="AI1061" i="22"/>
  <c r="AI1060" i="22"/>
  <c r="AI1059" i="22"/>
  <c r="AI1058" i="22"/>
  <c r="AI1057" i="22"/>
  <c r="AI1056" i="22"/>
  <c r="AI1055" i="22"/>
  <c r="AI1054" i="22"/>
  <c r="AI1053" i="22"/>
  <c r="AI1052" i="22"/>
  <c r="AI1051" i="22"/>
  <c r="AI1050" i="22"/>
  <c r="AI1049" i="22"/>
  <c r="AI1048" i="22"/>
  <c r="AI1047" i="22"/>
  <c r="AI1046" i="22"/>
  <c r="AI1045" i="22"/>
  <c r="AI1044" i="22"/>
  <c r="AI1043" i="22"/>
  <c r="AI1042" i="22"/>
  <c r="AI1041" i="22"/>
  <c r="AI1040" i="22"/>
  <c r="AI1039" i="22"/>
  <c r="AI1038" i="22"/>
  <c r="AI1037" i="22"/>
  <c r="AI1036" i="22"/>
  <c r="AI1035" i="22"/>
  <c r="AI1034" i="22"/>
  <c r="AI1033" i="22"/>
  <c r="AI1032" i="22"/>
  <c r="AI1031" i="22"/>
  <c r="AI1030" i="22"/>
  <c r="AI1029" i="22"/>
  <c r="AI1028" i="22"/>
  <c r="AI1027" i="22"/>
  <c r="AI1026" i="22"/>
  <c r="AI1025" i="22"/>
  <c r="AI1024" i="22"/>
  <c r="AI1023" i="22"/>
  <c r="AI1022" i="22"/>
  <c r="AI1021" i="22"/>
  <c r="AI1020" i="22"/>
  <c r="AI1019" i="22"/>
  <c r="AI1018" i="22"/>
  <c r="AI1017" i="22"/>
  <c r="AI1016" i="22"/>
  <c r="AI1015" i="22"/>
  <c r="AI1014" i="22"/>
  <c r="AI1013" i="22"/>
  <c r="AI1012" i="22"/>
  <c r="AI1011" i="22"/>
  <c r="AI1010" i="22"/>
  <c r="AI1009" i="22"/>
  <c r="AI1008" i="22"/>
  <c r="AI1007" i="22"/>
  <c r="AI1006" i="22"/>
  <c r="AI1005" i="22"/>
  <c r="AI1004" i="22"/>
  <c r="AI1003" i="22"/>
  <c r="AI1002" i="22"/>
  <c r="AI1001" i="22"/>
  <c r="AI1000" i="22"/>
  <c r="AI999" i="22"/>
  <c r="AI998" i="22"/>
  <c r="AI997" i="22"/>
  <c r="AI996" i="22"/>
  <c r="AI995" i="22"/>
  <c r="AI994" i="22"/>
  <c r="AI993" i="22"/>
  <c r="AI992" i="22"/>
  <c r="AI991" i="22"/>
  <c r="AI990" i="22"/>
  <c r="AI989" i="22"/>
  <c r="AI988" i="22"/>
  <c r="AI987" i="22"/>
  <c r="AI986" i="22"/>
  <c r="AI985" i="22"/>
  <c r="AI984" i="22"/>
  <c r="AI983" i="22"/>
  <c r="AI711" i="22"/>
  <c r="AI710" i="22"/>
  <c r="AI709" i="22"/>
  <c r="AI708" i="22"/>
  <c r="AI707" i="22"/>
  <c r="AI706" i="22"/>
  <c r="AI705" i="22"/>
  <c r="AI704" i="22"/>
  <c r="AI703" i="22"/>
  <c r="AI702" i="22"/>
  <c r="AI701" i="22"/>
  <c r="AI700" i="22"/>
  <c r="AI699" i="22"/>
  <c r="AI698" i="22"/>
  <c r="AI697" i="22"/>
  <c r="AI696" i="22"/>
  <c r="AI695" i="22"/>
  <c r="AI694" i="22"/>
  <c r="AI693" i="22"/>
  <c r="AI692" i="22"/>
  <c r="AI691" i="22"/>
  <c r="AI690" i="22"/>
  <c r="AI689" i="22"/>
  <c r="AI688" i="22"/>
  <c r="AI687" i="22"/>
  <c r="AI686" i="22"/>
  <c r="AI685" i="22"/>
  <c r="AI684" i="22"/>
  <c r="AI683" i="22"/>
  <c r="AI682" i="22"/>
  <c r="AI681" i="22"/>
  <c r="AI680" i="22"/>
  <c r="AI679" i="22"/>
  <c r="AI678" i="22"/>
  <c r="AI677" i="22"/>
  <c r="AI676" i="22"/>
  <c r="AI675" i="22"/>
  <c r="AI674" i="22"/>
  <c r="AI673" i="22"/>
  <c r="AI672" i="22"/>
  <c r="AI671" i="22"/>
  <c r="AI670" i="22"/>
  <c r="AI669" i="22"/>
  <c r="AI668" i="22"/>
  <c r="AI667" i="22"/>
  <c r="AI666" i="22"/>
  <c r="AI665" i="22"/>
  <c r="AI664" i="22"/>
  <c r="AI663" i="22"/>
  <c r="AI662" i="22"/>
  <c r="AI661" i="22"/>
  <c r="AI660" i="22"/>
  <c r="AI659" i="22"/>
  <c r="AI658" i="22"/>
  <c r="AI657" i="22"/>
  <c r="AI656" i="22"/>
  <c r="AI655" i="22"/>
  <c r="AI654" i="22"/>
  <c r="AI653" i="22"/>
  <c r="AI652" i="22"/>
  <c r="AI651" i="22"/>
  <c r="AI650" i="22"/>
  <c r="AI649" i="22"/>
  <c r="AI648" i="22"/>
  <c r="AI647" i="22"/>
  <c r="AI646" i="22"/>
  <c r="AI645" i="22"/>
  <c r="AI644" i="22"/>
  <c r="AI643" i="22"/>
  <c r="AI642" i="22"/>
  <c r="AI641" i="22"/>
  <c r="AI640" i="22"/>
  <c r="AI639" i="22"/>
  <c r="AI638" i="22"/>
  <c r="AI637" i="22"/>
  <c r="AI636" i="22"/>
  <c r="AI635" i="22"/>
  <c r="AI634" i="22"/>
  <c r="AI633" i="22"/>
  <c r="AI632" i="22"/>
  <c r="AI631" i="22"/>
  <c r="AI630" i="22"/>
  <c r="AI629" i="22"/>
  <c r="AI628" i="22"/>
  <c r="AI627" i="22"/>
  <c r="AI626" i="22"/>
  <c r="AI625" i="22"/>
  <c r="AI624" i="22"/>
  <c r="AI623" i="22"/>
  <c r="AI622" i="22"/>
  <c r="AI621" i="22"/>
  <c r="AI620" i="22"/>
  <c r="AI619" i="22"/>
  <c r="AI618" i="22"/>
  <c r="AI617" i="22"/>
  <c r="AI616" i="22"/>
  <c r="AI615" i="22"/>
  <c r="AI614" i="22"/>
  <c r="AI613" i="22"/>
  <c r="AI612" i="22"/>
  <c r="AI611" i="22"/>
  <c r="AI610" i="22"/>
  <c r="AI609" i="22"/>
  <c r="AI608" i="22"/>
  <c r="AI607" i="22"/>
  <c r="AI606" i="22"/>
  <c r="AI605" i="22"/>
  <c r="AI604" i="22"/>
  <c r="AI603" i="22"/>
  <c r="AI602" i="22"/>
  <c r="AI601" i="22"/>
  <c r="AI600" i="22"/>
  <c r="AI599" i="22"/>
  <c r="AI598" i="22"/>
  <c r="AI597" i="22"/>
  <c r="AI596" i="22"/>
  <c r="AI595" i="22"/>
  <c r="AI594" i="22"/>
  <c r="AI593" i="22"/>
  <c r="AI592" i="22"/>
  <c r="AI591" i="22"/>
  <c r="AI590" i="22"/>
  <c r="AI589" i="22"/>
  <c r="AI588" i="22"/>
  <c r="AI587" i="22"/>
  <c r="AI586" i="22"/>
  <c r="AI585" i="22"/>
  <c r="AI584" i="22"/>
  <c r="AI583" i="22"/>
  <c r="AI582" i="22"/>
  <c r="AI581" i="22"/>
  <c r="AI580" i="22"/>
  <c r="AI579" i="22"/>
  <c r="AI578" i="22"/>
  <c r="AI577" i="22"/>
  <c r="AI576" i="22"/>
  <c r="AI575" i="22"/>
  <c r="AI574" i="22"/>
  <c r="AI573" i="22"/>
  <c r="AI572" i="22"/>
  <c r="AI571" i="22"/>
  <c r="AI570" i="22"/>
  <c r="AI569" i="22"/>
  <c r="AI568" i="22"/>
  <c r="AI567" i="22"/>
  <c r="AI566" i="22"/>
  <c r="AI565" i="22"/>
  <c r="AI564" i="22"/>
  <c r="AI563" i="22"/>
  <c r="AI562" i="22"/>
  <c r="AI561" i="22"/>
  <c r="AI560" i="22"/>
  <c r="AI559" i="22"/>
  <c r="AI558" i="22"/>
  <c r="AI557" i="22"/>
  <c r="AI556" i="22"/>
  <c r="AI555" i="22"/>
  <c r="AI554" i="22"/>
  <c r="AI553" i="22"/>
  <c r="AI552" i="22"/>
  <c r="AI551" i="22"/>
  <c r="AI550" i="22"/>
  <c r="AI549" i="22"/>
  <c r="AI548" i="22"/>
  <c r="AI547" i="22"/>
  <c r="AI546" i="22"/>
  <c r="AI545" i="22"/>
  <c r="AI544" i="22"/>
  <c r="AI543" i="22"/>
  <c r="AI542" i="22"/>
  <c r="AI541" i="22"/>
  <c r="AI540" i="22"/>
  <c r="AI539" i="22"/>
  <c r="AI538" i="22"/>
  <c r="AI537" i="22"/>
  <c r="AI536" i="22"/>
  <c r="AI535" i="22"/>
  <c r="AI534" i="22"/>
  <c r="AI533" i="22"/>
  <c r="AI532" i="22"/>
  <c r="AI531" i="22"/>
  <c r="AI530" i="22"/>
  <c r="AI529" i="22"/>
  <c r="AI528" i="22"/>
  <c r="AI527" i="22"/>
  <c r="AI526" i="22"/>
  <c r="AI525" i="22"/>
  <c r="AI524" i="22"/>
  <c r="AI523" i="22"/>
  <c r="AI522" i="22"/>
  <c r="AI521" i="22"/>
  <c r="AI520" i="22"/>
  <c r="AI519" i="22"/>
  <c r="AI518" i="22"/>
  <c r="AI517" i="22"/>
  <c r="AI516" i="22"/>
  <c r="AI515" i="22"/>
  <c r="AI514" i="22"/>
  <c r="AI513" i="22"/>
  <c r="AI512" i="22"/>
  <c r="AI511" i="22"/>
  <c r="AI510" i="22"/>
  <c r="AI509" i="22"/>
  <c r="AI508" i="22"/>
  <c r="AI507" i="22"/>
  <c r="AI506" i="22"/>
  <c r="AI505" i="22"/>
  <c r="AI504" i="22"/>
  <c r="AI503" i="22"/>
  <c r="AI502" i="22"/>
  <c r="AI501" i="22"/>
  <c r="AI500" i="22"/>
  <c r="AI499" i="22"/>
  <c r="AI498" i="22"/>
  <c r="AI497" i="22"/>
  <c r="AI496" i="22"/>
  <c r="AI495" i="22"/>
  <c r="AI494" i="22"/>
  <c r="AI493" i="22"/>
  <c r="AI492" i="22"/>
  <c r="AI491" i="22"/>
  <c r="AI490" i="22"/>
  <c r="AI489" i="22"/>
  <c r="AI488" i="22"/>
  <c r="AI487" i="22"/>
  <c r="AI486" i="22"/>
  <c r="AI485" i="22"/>
  <c r="AI484" i="22"/>
  <c r="AI483" i="22"/>
  <c r="AI482" i="22"/>
  <c r="AI481" i="22"/>
  <c r="AI480" i="22"/>
  <c r="AI479" i="22"/>
  <c r="AI478" i="22"/>
  <c r="AI477" i="22"/>
  <c r="AI476" i="22"/>
  <c r="AI475" i="22"/>
  <c r="AI474" i="22"/>
  <c r="AI473" i="22"/>
  <c r="AI472" i="22"/>
  <c r="AI471" i="22"/>
  <c r="AI470" i="22"/>
  <c r="AI469" i="22"/>
  <c r="AI468" i="22"/>
  <c r="AI467" i="22"/>
  <c r="AI466" i="22"/>
  <c r="AI465" i="22"/>
  <c r="AI464" i="22"/>
  <c r="AI463" i="22"/>
  <c r="AI462" i="22"/>
  <c r="AI461" i="22"/>
  <c r="AI460" i="22"/>
  <c r="AI459" i="22"/>
  <c r="AI458" i="22"/>
  <c r="AI457" i="22"/>
  <c r="AI456" i="22"/>
  <c r="AI455" i="22"/>
  <c r="AI454" i="22"/>
  <c r="AI453" i="22"/>
  <c r="AI452" i="22"/>
  <c r="AI451" i="22"/>
  <c r="AI450" i="22"/>
  <c r="AI449" i="22"/>
  <c r="AI448" i="22"/>
  <c r="AI447" i="22"/>
  <c r="AI446" i="22"/>
  <c r="AI445" i="22"/>
  <c r="AI444" i="22"/>
  <c r="AI443" i="22"/>
  <c r="AI442" i="22"/>
  <c r="AI441" i="22"/>
  <c r="AI440" i="22"/>
  <c r="AI439" i="22"/>
  <c r="AI438" i="22"/>
  <c r="AI437" i="22"/>
  <c r="AI436" i="22"/>
  <c r="AI435" i="22"/>
  <c r="AI434" i="22"/>
  <c r="AI433" i="22"/>
  <c r="AI432" i="22"/>
  <c r="AI431" i="22"/>
  <c r="AI430" i="22"/>
  <c r="AI429" i="22"/>
  <c r="AI428" i="22"/>
  <c r="AI427" i="22"/>
  <c r="AI426" i="22"/>
  <c r="AI425" i="22"/>
  <c r="AI424" i="22"/>
  <c r="AI423" i="22"/>
  <c r="AI422" i="22"/>
  <c r="AI421" i="22"/>
  <c r="AI420" i="22"/>
  <c r="AI419" i="22"/>
  <c r="AI418" i="22"/>
  <c r="AI417" i="22"/>
  <c r="AI416" i="22"/>
  <c r="AI415" i="22"/>
  <c r="AI414" i="22"/>
  <c r="AI413" i="22"/>
  <c r="AI412" i="22"/>
  <c r="AI411" i="22"/>
  <c r="AI410" i="22"/>
  <c r="AI409" i="22"/>
  <c r="AI408" i="22"/>
  <c r="AI407" i="22"/>
  <c r="AI406" i="22"/>
  <c r="AI405" i="22"/>
  <c r="AI404" i="22"/>
  <c r="AI403" i="22"/>
  <c r="AI402" i="22"/>
  <c r="AI401" i="22"/>
  <c r="AI400" i="22"/>
  <c r="AI399" i="22"/>
  <c r="AI398" i="22"/>
  <c r="AI397" i="22"/>
  <c r="AI396" i="22"/>
  <c r="AI395" i="22"/>
  <c r="AI394" i="22"/>
  <c r="AI393" i="22"/>
  <c r="AI392" i="22"/>
  <c r="AI391" i="22"/>
  <c r="AI390" i="22"/>
  <c r="AI389" i="22"/>
  <c r="AI388" i="22"/>
  <c r="AI387" i="22"/>
  <c r="AI386" i="22"/>
  <c r="AI385" i="22"/>
  <c r="AI384" i="22"/>
  <c r="AI383" i="22"/>
  <c r="AI382" i="22"/>
  <c r="AI381" i="22"/>
  <c r="AI380" i="22"/>
  <c r="AI379" i="22"/>
  <c r="AI378" i="22"/>
  <c r="AI377" i="22"/>
  <c r="AI376" i="22"/>
  <c r="AI375" i="22"/>
  <c r="AI374" i="22"/>
  <c r="AI373" i="22"/>
  <c r="AI372" i="22"/>
  <c r="AI371" i="22"/>
  <c r="AI370" i="22"/>
  <c r="AI369" i="22"/>
  <c r="AI368" i="22"/>
  <c r="AI367" i="22"/>
  <c r="AI366" i="22"/>
  <c r="AI365" i="22"/>
  <c r="AI364" i="22"/>
  <c r="AI363" i="22"/>
  <c r="AI362" i="22"/>
  <c r="AI361" i="22"/>
  <c r="AI360" i="22"/>
  <c r="AI359" i="22"/>
  <c r="AI358" i="22"/>
  <c r="AI357" i="22"/>
  <c r="AI356" i="22"/>
  <c r="AI355" i="22"/>
  <c r="AI354" i="22"/>
  <c r="AI353" i="22"/>
  <c r="AI352" i="22"/>
  <c r="AI351" i="22"/>
  <c r="AI350" i="22"/>
  <c r="AI349" i="22"/>
  <c r="AI348" i="22"/>
  <c r="AI347" i="22"/>
  <c r="AI346" i="22"/>
  <c r="AI345" i="22"/>
  <c r="AI344" i="22"/>
  <c r="AI343" i="22"/>
  <c r="AI342" i="22"/>
  <c r="AI341" i="22"/>
  <c r="AI340" i="22"/>
  <c r="AI339" i="22"/>
  <c r="AI338" i="22"/>
  <c r="AI337" i="22"/>
  <c r="AI336" i="22"/>
  <c r="AI335" i="22"/>
  <c r="AI334" i="22"/>
  <c r="AI333" i="22"/>
  <c r="AI332" i="22"/>
  <c r="AI331" i="22"/>
  <c r="AI330" i="22"/>
  <c r="AI329" i="22"/>
  <c r="AI328" i="22"/>
  <c r="AI327" i="22"/>
  <c r="AI326" i="22"/>
  <c r="AI325" i="22"/>
  <c r="AI324" i="22"/>
  <c r="AI323" i="22"/>
  <c r="AI322" i="22"/>
  <c r="AI321" i="22"/>
  <c r="AI320" i="22"/>
  <c r="AI319" i="22"/>
  <c r="AI318" i="22"/>
  <c r="AI317" i="22"/>
  <c r="AI316" i="22"/>
  <c r="AI315" i="22"/>
  <c r="AI314" i="22"/>
  <c r="AI313" i="22"/>
  <c r="AI312" i="22"/>
  <c r="AI311" i="22"/>
  <c r="AI310" i="22"/>
  <c r="AI309" i="22"/>
  <c r="AI308" i="22"/>
  <c r="AI307" i="22"/>
  <c r="AI306" i="22"/>
  <c r="AI305" i="22"/>
  <c r="AI304" i="22"/>
  <c r="AI303" i="22"/>
  <c r="AI302" i="22"/>
  <c r="AI301" i="22"/>
  <c r="AI300" i="22"/>
  <c r="AI299" i="22"/>
  <c r="AI298" i="22"/>
  <c r="AI297" i="22"/>
  <c r="AI296" i="22"/>
  <c r="AI295" i="22"/>
  <c r="AI294" i="22"/>
  <c r="AI293" i="22"/>
  <c r="AI292" i="22"/>
  <c r="AI291" i="22"/>
  <c r="AI290" i="22"/>
  <c r="AI289" i="22"/>
  <c r="AI288" i="22"/>
  <c r="AI287" i="22"/>
  <c r="AI286" i="22"/>
  <c r="AI285" i="22"/>
  <c r="AI284" i="22"/>
  <c r="AI283" i="22"/>
  <c r="AI282" i="22"/>
  <c r="AI281" i="22"/>
  <c r="AI280" i="22"/>
  <c r="AI279" i="22"/>
  <c r="AI278" i="22"/>
  <c r="AI277" i="22"/>
  <c r="AI276" i="22"/>
  <c r="AI275" i="22"/>
  <c r="AI274" i="22"/>
  <c r="AI273" i="22"/>
  <c r="AI272" i="22"/>
  <c r="AI271" i="22"/>
  <c r="AI270" i="22"/>
  <c r="AI269" i="22"/>
  <c r="AI268" i="22"/>
  <c r="AI267" i="22"/>
  <c r="AI266" i="22"/>
  <c r="AI265" i="22"/>
  <c r="AI264" i="22"/>
  <c r="AI263" i="22"/>
  <c r="AI262" i="22"/>
  <c r="AI261" i="22"/>
  <c r="AI260" i="22"/>
  <c r="AI259" i="22"/>
  <c r="AI258" i="22"/>
  <c r="AI257" i="22"/>
  <c r="AI256" i="22"/>
  <c r="AI255" i="22"/>
  <c r="AI254" i="22"/>
  <c r="AI253" i="22"/>
  <c r="AI252" i="22"/>
  <c r="AI251" i="22"/>
  <c r="AI250" i="22"/>
  <c r="AI249" i="22"/>
  <c r="AI54" i="22"/>
  <c r="AI53" i="22"/>
  <c r="AI52" i="22"/>
  <c r="AI51" i="22"/>
  <c r="AI50" i="22"/>
  <c r="AI49" i="22"/>
  <c r="AI48" i="22"/>
  <c r="AI47" i="22"/>
  <c r="AI46" i="22"/>
  <c r="AI45" i="22"/>
  <c r="AI44" i="22"/>
  <c r="AI43" i="22"/>
  <c r="AI42" i="22"/>
  <c r="AI41" i="22"/>
  <c r="AI40" i="22"/>
  <c r="AI39" i="22"/>
  <c r="AI38" i="22"/>
  <c r="AI37" i="22"/>
  <c r="AI36" i="22"/>
  <c r="AI35" i="22"/>
  <c r="AI34" i="22"/>
  <c r="AI33" i="22"/>
  <c r="AI32" i="22"/>
  <c r="AI31" i="22"/>
  <c r="AI30" i="22"/>
  <c r="AI29" i="22"/>
  <c r="AI28" i="22"/>
  <c r="AI27" i="22"/>
  <c r="AI26" i="22"/>
  <c r="AI25" i="22"/>
  <c r="AI24" i="22"/>
  <c r="AI23" i="22"/>
  <c r="AI22" i="22"/>
  <c r="AI21" i="22"/>
  <c r="AI20" i="22"/>
  <c r="AI19" i="22"/>
  <c r="AI18" i="22"/>
  <c r="AI17" i="22"/>
  <c r="AI16" i="22"/>
  <c r="AI15" i="22"/>
  <c r="AG1524" i="22"/>
  <c r="AG1523" i="22"/>
  <c r="AG1522" i="22"/>
  <c r="AG1521" i="22"/>
  <c r="AG1520" i="22"/>
  <c r="AG1519" i="22"/>
  <c r="AG1518" i="22"/>
  <c r="AG1517" i="22"/>
  <c r="AG1516" i="22"/>
  <c r="AG1515" i="22"/>
  <c r="AG1514" i="22"/>
  <c r="AG1513" i="22"/>
  <c r="AG1512" i="22"/>
  <c r="AG1511" i="22"/>
  <c r="AG1510" i="22"/>
  <c r="AG1509" i="22"/>
  <c r="AG1508" i="22"/>
  <c r="AG1507" i="22"/>
  <c r="AG1506" i="22"/>
  <c r="AG1505" i="22"/>
  <c r="AG1504" i="22"/>
  <c r="AG1503" i="22"/>
  <c r="AG1502" i="22"/>
  <c r="AG1501" i="22"/>
  <c r="AG1500" i="22"/>
  <c r="AG1499" i="22"/>
  <c r="AG1498" i="22"/>
  <c r="AG1497" i="22"/>
  <c r="AG1496" i="22"/>
  <c r="AG1495" i="22"/>
  <c r="AG1494" i="22"/>
  <c r="AG1493" i="22"/>
  <c r="AG1492" i="22"/>
  <c r="AG1491" i="22"/>
  <c r="AG1490" i="22"/>
  <c r="AG1489" i="22"/>
  <c r="AG1488" i="22"/>
  <c r="AG1487" i="22"/>
  <c r="AG1486" i="22"/>
  <c r="AG1485" i="22"/>
  <c r="AG1484" i="22"/>
  <c r="AG1483" i="22"/>
  <c r="AG1482" i="22"/>
  <c r="AG1481" i="22"/>
  <c r="AG1480" i="22"/>
  <c r="AG1479" i="22"/>
  <c r="AG1478" i="22"/>
  <c r="AG1477" i="22"/>
  <c r="AG1476" i="22"/>
  <c r="AG1475" i="22"/>
  <c r="AG1474" i="22"/>
  <c r="AG1473" i="22"/>
  <c r="AG1472" i="22"/>
  <c r="AG1471" i="22"/>
  <c r="AG1470" i="22"/>
  <c r="AG1469" i="22"/>
  <c r="AG1468" i="22"/>
  <c r="AG1467" i="22"/>
  <c r="AG1466" i="22"/>
  <c r="AG1465" i="22"/>
  <c r="AG1464" i="22"/>
  <c r="AG1463" i="22"/>
  <c r="AG1462" i="22"/>
  <c r="AG1461" i="22"/>
  <c r="AG1460" i="22"/>
  <c r="AG1459" i="22"/>
  <c r="AG1458" i="22"/>
  <c r="AG1457" i="22"/>
  <c r="AG1456" i="22"/>
  <c r="AG1455" i="22"/>
  <c r="AG1454" i="22"/>
  <c r="AG1453" i="22"/>
  <c r="AG1452" i="22"/>
  <c r="AG1451" i="22"/>
  <c r="AG1450" i="22"/>
  <c r="AG1449" i="22"/>
  <c r="AG1448" i="22"/>
  <c r="AG1447" i="22"/>
  <c r="AG1446" i="22"/>
  <c r="AG1445" i="22"/>
  <c r="AG1444" i="22"/>
  <c r="AG1443" i="22"/>
  <c r="AG1442" i="22"/>
  <c r="AG1441" i="22"/>
  <c r="AG1440" i="22"/>
  <c r="AG1439" i="22"/>
  <c r="AG1438" i="22"/>
  <c r="AG1437" i="22"/>
  <c r="AG1436" i="22"/>
  <c r="AG1435" i="22"/>
  <c r="AG1434" i="22"/>
  <c r="AG1433" i="22"/>
  <c r="AG1432" i="22"/>
  <c r="AG1431" i="22"/>
  <c r="AG1430" i="22"/>
  <c r="AG1429" i="22"/>
  <c r="AG1428" i="22"/>
  <c r="AG1427" i="22"/>
  <c r="AG1426" i="22"/>
  <c r="AG1425" i="22"/>
  <c r="AG1424" i="22"/>
  <c r="AG1423" i="22"/>
  <c r="AG1422" i="22"/>
  <c r="AG1421" i="22"/>
  <c r="AG1420" i="22"/>
  <c r="AG1419" i="22"/>
  <c r="AG1418" i="22"/>
  <c r="AG1417" i="22"/>
  <c r="AG1416" i="22"/>
  <c r="AG1415" i="22"/>
  <c r="AG1414" i="22"/>
  <c r="AG1413" i="22"/>
  <c r="AG1412" i="22"/>
  <c r="AG1411" i="22"/>
  <c r="AG1410" i="22"/>
  <c r="AG1409" i="22"/>
  <c r="AG1408" i="22"/>
  <c r="AG1407" i="22"/>
  <c r="AG1406" i="22"/>
  <c r="AG1405" i="22"/>
  <c r="AG1404" i="22"/>
  <c r="AG1403" i="22"/>
  <c r="AG1402" i="22"/>
  <c r="AG1401" i="22"/>
  <c r="AG1400" i="22"/>
  <c r="AG1399" i="22"/>
  <c r="AG1398" i="22"/>
  <c r="AG1397" i="22"/>
  <c r="AG1396" i="22"/>
  <c r="AG1395" i="22"/>
  <c r="AG1394" i="22"/>
  <c r="AG1393" i="22"/>
  <c r="AG1392" i="22"/>
  <c r="AG1391" i="22"/>
  <c r="AG1390" i="22"/>
  <c r="AG1389" i="22"/>
  <c r="AG1388" i="22"/>
  <c r="AG1387" i="22"/>
  <c r="AG1386" i="22"/>
  <c r="AG1385" i="22"/>
  <c r="AG1384" i="22"/>
  <c r="AG1383" i="22"/>
  <c r="AG1382" i="22"/>
  <c r="AG1381" i="22"/>
  <c r="AG1380" i="22"/>
  <c r="AG1379" i="22"/>
  <c r="AG1378" i="22"/>
  <c r="AG1377" i="22"/>
  <c r="AG1376" i="22"/>
  <c r="AG1375" i="22"/>
  <c r="AG1374" i="22"/>
  <c r="AG1373" i="22"/>
  <c r="AG1372" i="22"/>
  <c r="AG1371" i="22"/>
  <c r="AG1370" i="22"/>
  <c r="AG1369" i="22"/>
  <c r="AG1368" i="22"/>
  <c r="AG1367" i="22"/>
  <c r="AG1366" i="22"/>
  <c r="AG1365" i="22"/>
  <c r="AG1364" i="22"/>
  <c r="AG1363" i="22"/>
  <c r="AG1362" i="22"/>
  <c r="AG1361" i="22"/>
  <c r="AG1360" i="22"/>
  <c r="AG1359" i="22"/>
  <c r="AG1358" i="22"/>
  <c r="AG1357" i="22"/>
  <c r="AG1356" i="22"/>
  <c r="AG1355" i="22"/>
  <c r="AG1354" i="22"/>
  <c r="AG1353" i="22"/>
  <c r="AG1352" i="22"/>
  <c r="AG1351" i="22"/>
  <c r="AG1350" i="22"/>
  <c r="AG1349" i="22"/>
  <c r="AG1348" i="22"/>
  <c r="AG1347" i="22"/>
  <c r="AG1346" i="22"/>
  <c r="AG1345" i="22"/>
  <c r="AG1344" i="22"/>
  <c r="AG1343" i="22"/>
  <c r="AG1342" i="22"/>
  <c r="AG1341" i="22"/>
  <c r="AG1340" i="22"/>
  <c r="AG1339" i="22"/>
  <c r="AG1338" i="22"/>
  <c r="AG1337" i="22"/>
  <c r="AG1336" i="22"/>
  <c r="AG1335" i="22"/>
  <c r="AG1334" i="22"/>
  <c r="AG1333" i="22"/>
  <c r="AG1332" i="22"/>
  <c r="AG1331" i="22"/>
  <c r="AG1330" i="22"/>
  <c r="AG1329" i="22"/>
  <c r="AG1328" i="22"/>
  <c r="AG1327" i="22"/>
  <c r="AG1326" i="22"/>
  <c r="AG1325" i="22"/>
  <c r="AG1324" i="22"/>
  <c r="AG1323" i="22"/>
  <c r="AG1322" i="22"/>
  <c r="AG1321" i="22"/>
  <c r="AG1320" i="22"/>
  <c r="AG1319" i="22"/>
  <c r="AG1318" i="22"/>
  <c r="AG1317" i="22"/>
  <c r="AG1316" i="22"/>
  <c r="AG1315" i="22"/>
  <c r="AG1314" i="22"/>
  <c r="AG1313" i="22"/>
  <c r="AG1312" i="22"/>
  <c r="AG1311" i="22"/>
  <c r="AG1310" i="22"/>
  <c r="AG1309" i="22"/>
  <c r="AG1308" i="22"/>
  <c r="AG1307" i="22"/>
  <c r="AG1306" i="22"/>
  <c r="AG1305" i="22"/>
  <c r="AG1304" i="22"/>
  <c r="AG1303" i="22"/>
  <c r="AG1302" i="22"/>
  <c r="AG1301" i="22"/>
  <c r="AG1300" i="22"/>
  <c r="AG1299" i="22"/>
  <c r="AG1298" i="22"/>
  <c r="AG1297" i="22"/>
  <c r="AG1296" i="22"/>
  <c r="AG1295" i="22"/>
  <c r="AG1294" i="22"/>
  <c r="AG1293" i="22"/>
  <c r="AG1292" i="22"/>
  <c r="AG1291" i="22"/>
  <c r="AG1290" i="22"/>
  <c r="AG1289" i="22"/>
  <c r="AG1288" i="22"/>
  <c r="AG1287" i="22"/>
  <c r="AG1286" i="22"/>
  <c r="AG1285" i="22"/>
  <c r="AG1284" i="22"/>
  <c r="AG1283" i="22"/>
  <c r="AG1282" i="22"/>
  <c r="AG1281" i="22"/>
  <c r="AG1280" i="22"/>
  <c r="AG1279" i="22"/>
  <c r="AG1278" i="22"/>
  <c r="AG1277" i="22"/>
  <c r="AG1276" i="22"/>
  <c r="AG1275" i="22"/>
  <c r="AG1274" i="22"/>
  <c r="AG1273" i="22"/>
  <c r="AG1272" i="22"/>
  <c r="AG1271" i="22"/>
  <c r="AG1270" i="22"/>
  <c r="AG1269" i="22"/>
  <c r="AG1268" i="22"/>
  <c r="AG1267" i="22"/>
  <c r="AG1266" i="22"/>
  <c r="AG1265" i="22"/>
  <c r="AG1264" i="22"/>
  <c r="AG1263" i="22"/>
  <c r="AG1262" i="22"/>
  <c r="AG1261" i="22"/>
  <c r="AG1260" i="22"/>
  <c r="AG1259" i="22"/>
  <c r="AG1258" i="22"/>
  <c r="AG1257" i="22"/>
  <c r="AG1256" i="22"/>
  <c r="AG1255" i="22"/>
  <c r="AG1254" i="22"/>
  <c r="AG1253" i="22"/>
  <c r="AG1252" i="22"/>
  <c r="AG1251" i="22"/>
  <c r="AG1250" i="22"/>
  <c r="AG1249" i="22"/>
  <c r="AG1248" i="22"/>
  <c r="AG1247" i="22"/>
  <c r="AG1246" i="22"/>
  <c r="AG1245" i="22"/>
  <c r="AG1244" i="22"/>
  <c r="AG1243" i="22"/>
  <c r="AG1242" i="22"/>
  <c r="AG1241" i="22"/>
  <c r="AG1240" i="22"/>
  <c r="AG1239" i="22"/>
  <c r="AG1238" i="22"/>
  <c r="AG1237" i="22"/>
  <c r="AG1236" i="22"/>
  <c r="AG1235" i="22"/>
  <c r="AG1234" i="22"/>
  <c r="AG1233" i="22"/>
  <c r="AG1232" i="22"/>
  <c r="AG1231" i="22"/>
  <c r="AG1230" i="22"/>
  <c r="AG1229" i="22"/>
  <c r="AG1228" i="22"/>
  <c r="AG1227" i="22"/>
  <c r="AG1226" i="22"/>
  <c r="AG1225" i="22"/>
  <c r="AG1224" i="22"/>
  <c r="AG1223" i="22"/>
  <c r="AG1222" i="22"/>
  <c r="AG1221" i="22"/>
  <c r="AG1220" i="22"/>
  <c r="AG1219" i="22"/>
  <c r="AG1218" i="22"/>
  <c r="AG1217" i="22"/>
  <c r="AG1216" i="22"/>
  <c r="AG1215" i="22"/>
  <c r="AG1214" i="22"/>
  <c r="AG1213" i="22"/>
  <c r="AG1212" i="22"/>
  <c r="AG1211" i="22"/>
  <c r="AG1210" i="22"/>
  <c r="AG1209" i="22"/>
  <c r="AG1208" i="22"/>
  <c r="AG1207" i="22"/>
  <c r="AG1206" i="22"/>
  <c r="AG1205" i="22"/>
  <c r="AG1204" i="22"/>
  <c r="AG1203" i="22"/>
  <c r="AG1202" i="22"/>
  <c r="AG1201" i="22"/>
  <c r="AG1200" i="22"/>
  <c r="AG1199" i="22"/>
  <c r="AG1198" i="22"/>
  <c r="AG1197" i="22"/>
  <c r="AG1196" i="22"/>
  <c r="AG1195" i="22"/>
  <c r="AG1194" i="22"/>
  <c r="AG1193" i="22"/>
  <c r="AG1192" i="22"/>
  <c r="AG1191" i="22"/>
  <c r="AG1190" i="22"/>
  <c r="AG1189" i="22"/>
  <c r="AG1188" i="22"/>
  <c r="AG1187" i="22"/>
  <c r="AG1186" i="22"/>
  <c r="AG1185" i="22"/>
  <c r="AG1184" i="22"/>
  <c r="AG1183" i="22"/>
  <c r="AG1182" i="22"/>
  <c r="AG1181" i="22"/>
  <c r="AG1180" i="22"/>
  <c r="AG1179" i="22"/>
  <c r="AG1178" i="22"/>
  <c r="AG1177" i="22"/>
  <c r="AG1176" i="22"/>
  <c r="AG1175" i="22"/>
  <c r="AG1174" i="22"/>
  <c r="AG1173" i="22"/>
  <c r="AG1172" i="22"/>
  <c r="AG1171" i="22"/>
  <c r="AG1170" i="22"/>
  <c r="AG1169" i="22"/>
  <c r="AG1168" i="22"/>
  <c r="AG1167" i="22"/>
  <c r="AG1166" i="22"/>
  <c r="AG1165" i="22"/>
  <c r="AG1164" i="22"/>
  <c r="AG1163" i="22"/>
  <c r="AG1162" i="22"/>
  <c r="AG1161" i="22"/>
  <c r="AG1160" i="22"/>
  <c r="AG1159" i="22"/>
  <c r="AG1158" i="22"/>
  <c r="AG1157" i="22"/>
  <c r="AG1156" i="22"/>
  <c r="AG1155" i="22"/>
  <c r="AG1154" i="22"/>
  <c r="AG1153" i="22"/>
  <c r="AG1152" i="22"/>
  <c r="AG1151" i="22"/>
  <c r="AG1150" i="22"/>
  <c r="AG1149" i="22"/>
  <c r="AG1148" i="22"/>
  <c r="AG1147" i="22"/>
  <c r="AG1146" i="22"/>
  <c r="AG1145" i="22"/>
  <c r="AG1144" i="22"/>
  <c r="AG1143" i="22"/>
  <c r="AG1142" i="22"/>
  <c r="AG1141" i="22"/>
  <c r="AG1140" i="22"/>
  <c r="AG1139" i="22"/>
  <c r="AG1138" i="22"/>
  <c r="AG1137" i="22"/>
  <c r="AG1136" i="22"/>
  <c r="AG1135" i="22"/>
  <c r="AG1134" i="22"/>
  <c r="AG1133" i="22"/>
  <c r="AG1132" i="22"/>
  <c r="AG1131" i="22"/>
  <c r="AG1130" i="22"/>
  <c r="AG1129" i="22"/>
  <c r="AG1128" i="22"/>
  <c r="AG1127" i="22"/>
  <c r="AG1126" i="22"/>
  <c r="AG1125" i="22"/>
  <c r="AG1124" i="22"/>
  <c r="AG1123" i="22"/>
  <c r="AG1122" i="22"/>
  <c r="AG1121" i="22"/>
  <c r="AG1120" i="22"/>
  <c r="AG1119" i="22"/>
  <c r="AG1118" i="22"/>
  <c r="AG1117" i="22"/>
  <c r="AG1116" i="22"/>
  <c r="AG1115" i="22"/>
  <c r="AG1114" i="22"/>
  <c r="AG1113" i="22"/>
  <c r="AG1112" i="22"/>
  <c r="AG1111" i="22"/>
  <c r="AG1110" i="22"/>
  <c r="AG1109" i="22"/>
  <c r="AG1108" i="22"/>
  <c r="AG1107" i="22"/>
  <c r="AG1106" i="22"/>
  <c r="AG1105" i="22"/>
  <c r="AG1104" i="22"/>
  <c r="AG1103" i="22"/>
  <c r="AG1102" i="22"/>
  <c r="AG1101" i="22"/>
  <c r="AG1100" i="22"/>
  <c r="AG1099" i="22"/>
  <c r="AG1098" i="22"/>
  <c r="AG1097" i="22"/>
  <c r="AG1096" i="22"/>
  <c r="AG1095" i="22"/>
  <c r="AG1094" i="22"/>
  <c r="AG1093" i="22"/>
  <c r="AG1092" i="22"/>
  <c r="AG1091" i="22"/>
  <c r="AG1090" i="22"/>
  <c r="AG1089" i="22"/>
  <c r="AG1088" i="22"/>
  <c r="AG1087" i="22"/>
  <c r="AG1086" i="22"/>
  <c r="AG1085" i="22"/>
  <c r="AG1084" i="22"/>
  <c r="AG1083" i="22"/>
  <c r="AG1082" i="22"/>
  <c r="AG1081" i="22"/>
  <c r="AG1080" i="22"/>
  <c r="AG1079" i="22"/>
  <c r="AG1078" i="22"/>
  <c r="AG1077" i="22"/>
  <c r="AG1076" i="22"/>
  <c r="AG1075" i="22"/>
  <c r="AG1074" i="22"/>
  <c r="AG1073" i="22"/>
  <c r="AG1072" i="22"/>
  <c r="AG1071" i="22"/>
  <c r="AG1070" i="22"/>
  <c r="AG1069" i="22"/>
  <c r="AG1068" i="22"/>
  <c r="AG1067" i="22"/>
  <c r="AG1066" i="22"/>
  <c r="AG1065" i="22"/>
  <c r="AG1064" i="22"/>
  <c r="AG1063" i="22"/>
  <c r="AG1062" i="22"/>
  <c r="AG1061" i="22"/>
  <c r="AG1060" i="22"/>
  <c r="AG1059" i="22"/>
  <c r="AG1058" i="22"/>
  <c r="AG1057" i="22"/>
  <c r="AG1056" i="22"/>
  <c r="AG1055" i="22"/>
  <c r="AG1054" i="22"/>
  <c r="AG1053" i="22"/>
  <c r="AG1052" i="22"/>
  <c r="AG1051" i="22"/>
  <c r="AG1050" i="22"/>
  <c r="AG1049" i="22"/>
  <c r="AG1048" i="22"/>
  <c r="AG1047" i="22"/>
  <c r="AG1046" i="22"/>
  <c r="AG1045" i="22"/>
  <c r="AG1044" i="22"/>
  <c r="AG1043" i="22"/>
  <c r="AG1042" i="22"/>
  <c r="AG1041" i="22"/>
  <c r="AG1040" i="22"/>
  <c r="AG1039" i="22"/>
  <c r="AG1038" i="22"/>
  <c r="AG1037" i="22"/>
  <c r="AG1036" i="22"/>
  <c r="AG1035" i="22"/>
  <c r="AG1034" i="22"/>
  <c r="AG1033" i="22"/>
  <c r="AG1032" i="22"/>
  <c r="AG1031" i="22"/>
  <c r="AG1030" i="22"/>
  <c r="AG1029" i="22"/>
  <c r="AG1028" i="22"/>
  <c r="AG1027" i="22"/>
  <c r="AG1026" i="22"/>
  <c r="AG1025" i="22"/>
  <c r="AG1024" i="22"/>
  <c r="AG1023" i="22"/>
  <c r="AG1022" i="22"/>
  <c r="AG1021" i="22"/>
  <c r="AG1020" i="22"/>
  <c r="AG1019" i="22"/>
  <c r="AG1018" i="22"/>
  <c r="AG1017" i="22"/>
  <c r="AG1016" i="22"/>
  <c r="AG1015" i="22"/>
  <c r="AG1014" i="22"/>
  <c r="AG1013" i="22"/>
  <c r="AG1012" i="22"/>
  <c r="AG1011" i="22"/>
  <c r="AG1010" i="22"/>
  <c r="AG1009" i="22"/>
  <c r="AG1008" i="22"/>
  <c r="AG1007" i="22"/>
  <c r="AG1006" i="22"/>
  <c r="AG1005" i="22"/>
  <c r="AG1004" i="22"/>
  <c r="AG1003" i="22"/>
  <c r="AG1002" i="22"/>
  <c r="AG1001" i="22"/>
  <c r="AG1000" i="22"/>
  <c r="AG999" i="22"/>
  <c r="AG998" i="22"/>
  <c r="AG997" i="22"/>
  <c r="AG996" i="22"/>
  <c r="AG995" i="22"/>
  <c r="AG994" i="22"/>
  <c r="AG993" i="22"/>
  <c r="AG992" i="22"/>
  <c r="AG991" i="22"/>
  <c r="AG990" i="22"/>
  <c r="AG989" i="22"/>
  <c r="AG988" i="22"/>
  <c r="AG987" i="22"/>
  <c r="AG986" i="22"/>
  <c r="AG985" i="22"/>
  <c r="AG984" i="22"/>
  <c r="AG983" i="22"/>
  <c r="AG711" i="22"/>
  <c r="AG710" i="22"/>
  <c r="AG709" i="22"/>
  <c r="AG708" i="22"/>
  <c r="AG707" i="22"/>
  <c r="AG706" i="22"/>
  <c r="AG705" i="22"/>
  <c r="AG704" i="22"/>
  <c r="AG703" i="22"/>
  <c r="AG702" i="22"/>
  <c r="AG701" i="22"/>
  <c r="AG700" i="22"/>
  <c r="AG699" i="22"/>
  <c r="AG698" i="22"/>
  <c r="AG697" i="22"/>
  <c r="AG696" i="22"/>
  <c r="AG695" i="22"/>
  <c r="AG694" i="22"/>
  <c r="AG693" i="22"/>
  <c r="AG692" i="22"/>
  <c r="AG691" i="22"/>
  <c r="AG690" i="22"/>
  <c r="AG689" i="22"/>
  <c r="AG688" i="22"/>
  <c r="AG687" i="22"/>
  <c r="AG686" i="22"/>
  <c r="AG685" i="22"/>
  <c r="AG684" i="22"/>
  <c r="AG683" i="22"/>
  <c r="AG682" i="22"/>
  <c r="AG681" i="22"/>
  <c r="AG680" i="22"/>
  <c r="AG679" i="22"/>
  <c r="AG678" i="22"/>
  <c r="AG677" i="22"/>
  <c r="AG676" i="22"/>
  <c r="AG675" i="22"/>
  <c r="AG674" i="22"/>
  <c r="AG673" i="22"/>
  <c r="AG672" i="22"/>
  <c r="AG671" i="22"/>
  <c r="AG670" i="22"/>
  <c r="AG669" i="22"/>
  <c r="AG668" i="22"/>
  <c r="AG667" i="22"/>
  <c r="AG666" i="22"/>
  <c r="AG665" i="22"/>
  <c r="AG664" i="22"/>
  <c r="AG663" i="22"/>
  <c r="AG662" i="22"/>
  <c r="AG661" i="22"/>
  <c r="AG660" i="22"/>
  <c r="AG659" i="22"/>
  <c r="AG658" i="22"/>
  <c r="AG657" i="22"/>
  <c r="AG656" i="22"/>
  <c r="AG655" i="22"/>
  <c r="AG654" i="22"/>
  <c r="AG653" i="22"/>
  <c r="AG652" i="22"/>
  <c r="AG651" i="22"/>
  <c r="AG650" i="22"/>
  <c r="AG649" i="22"/>
  <c r="AG648" i="22"/>
  <c r="AG647" i="22"/>
  <c r="AG646" i="22"/>
  <c r="AG645" i="22"/>
  <c r="AG644" i="22"/>
  <c r="AG643" i="22"/>
  <c r="AG642" i="22"/>
  <c r="AG641" i="22"/>
  <c r="AG640" i="22"/>
  <c r="AG639" i="22"/>
  <c r="AG638" i="22"/>
  <c r="AG637" i="22"/>
  <c r="AG636" i="22"/>
  <c r="AG635" i="22"/>
  <c r="AG634" i="22"/>
  <c r="AG633" i="22"/>
  <c r="AG632" i="22"/>
  <c r="AG631" i="22"/>
  <c r="AG630" i="22"/>
  <c r="AG629" i="22"/>
  <c r="AG628" i="22"/>
  <c r="AG627" i="22"/>
  <c r="AG626" i="22"/>
  <c r="AG625" i="22"/>
  <c r="AG624" i="22"/>
  <c r="AG623" i="22"/>
  <c r="AG622" i="22"/>
  <c r="AG621" i="22"/>
  <c r="AG620" i="22"/>
  <c r="AG619" i="22"/>
  <c r="AG618" i="22"/>
  <c r="AG617" i="22"/>
  <c r="AG616" i="22"/>
  <c r="AG615" i="22"/>
  <c r="AG614" i="22"/>
  <c r="AG613" i="22"/>
  <c r="AG612" i="22"/>
  <c r="AG611" i="22"/>
  <c r="AG610" i="22"/>
  <c r="AG609" i="22"/>
  <c r="AG608" i="22"/>
  <c r="AG607" i="22"/>
  <c r="AG606" i="22"/>
  <c r="AG605" i="22"/>
  <c r="AG604" i="22"/>
  <c r="AG603" i="22"/>
  <c r="AG602" i="22"/>
  <c r="AG601" i="22"/>
  <c r="AG600" i="22"/>
  <c r="AG599" i="22"/>
  <c r="AG598" i="22"/>
  <c r="AG597" i="22"/>
  <c r="AG596" i="22"/>
  <c r="AG595" i="22"/>
  <c r="AG594" i="22"/>
  <c r="AG593" i="22"/>
  <c r="AG592" i="22"/>
  <c r="AG591" i="22"/>
  <c r="AG590" i="22"/>
  <c r="AG589" i="22"/>
  <c r="AG588" i="22"/>
  <c r="AG587" i="22"/>
  <c r="AG586" i="22"/>
  <c r="AG585" i="22"/>
  <c r="AG584" i="22"/>
  <c r="AG583" i="22"/>
  <c r="AG582" i="22"/>
  <c r="AG581" i="22"/>
  <c r="AG580" i="22"/>
  <c r="AG579" i="22"/>
  <c r="AG578" i="22"/>
  <c r="AG577" i="22"/>
  <c r="AG576" i="22"/>
  <c r="AG575" i="22"/>
  <c r="AG574" i="22"/>
  <c r="AG573" i="22"/>
  <c r="AG572" i="22"/>
  <c r="AG571" i="22"/>
  <c r="AG570" i="22"/>
  <c r="AG569" i="22"/>
  <c r="AG568" i="22"/>
  <c r="AG567" i="22"/>
  <c r="AG566" i="22"/>
  <c r="AG565" i="22"/>
  <c r="AG564" i="22"/>
  <c r="AG563" i="22"/>
  <c r="AG562" i="22"/>
  <c r="AG561" i="22"/>
  <c r="AG560" i="22"/>
  <c r="AG559" i="22"/>
  <c r="AG558" i="22"/>
  <c r="AG557" i="22"/>
  <c r="AG556" i="22"/>
  <c r="AG555" i="22"/>
  <c r="AG554" i="22"/>
  <c r="AG553" i="22"/>
  <c r="AG552" i="22"/>
  <c r="AG551" i="22"/>
  <c r="AG550" i="22"/>
  <c r="AG549" i="22"/>
  <c r="AG548" i="22"/>
  <c r="AG547" i="22"/>
  <c r="AG546" i="22"/>
  <c r="AG545" i="22"/>
  <c r="AG544" i="22"/>
  <c r="AG543" i="22"/>
  <c r="AG542" i="22"/>
  <c r="AG541" i="22"/>
  <c r="AG540" i="22"/>
  <c r="AG539" i="22"/>
  <c r="AG538" i="22"/>
  <c r="AG537" i="22"/>
  <c r="AG536" i="22"/>
  <c r="AG535" i="22"/>
  <c r="AG534" i="22"/>
  <c r="AG533" i="22"/>
  <c r="AG532" i="22"/>
  <c r="AG531" i="22"/>
  <c r="AG530" i="22"/>
  <c r="AG529" i="22"/>
  <c r="AG528" i="22"/>
  <c r="AG527" i="22"/>
  <c r="AG526" i="22"/>
  <c r="AG525" i="22"/>
  <c r="AG524" i="22"/>
  <c r="AG523" i="22"/>
  <c r="AG522" i="22"/>
  <c r="AG521" i="22"/>
  <c r="AG520" i="22"/>
  <c r="AG519" i="22"/>
  <c r="AG518" i="22"/>
  <c r="AG517" i="22"/>
  <c r="AG516" i="22"/>
  <c r="AG515" i="22"/>
  <c r="AG514" i="22"/>
  <c r="AG513" i="22"/>
  <c r="AG512" i="22"/>
  <c r="AG511" i="22"/>
  <c r="AG510" i="22"/>
  <c r="AG509" i="22"/>
  <c r="AG508" i="22"/>
  <c r="AG507" i="22"/>
  <c r="AG506" i="22"/>
  <c r="AG505" i="22"/>
  <c r="AG504" i="22"/>
  <c r="AG503" i="22"/>
  <c r="AG502" i="22"/>
  <c r="AG501" i="22"/>
  <c r="AG500" i="22"/>
  <c r="AG499" i="22"/>
  <c r="AG498" i="22"/>
  <c r="AG497" i="22"/>
  <c r="AG496" i="22"/>
  <c r="AG495" i="22"/>
  <c r="AG494" i="22"/>
  <c r="AG493" i="22"/>
  <c r="AG492" i="22"/>
  <c r="AG491" i="22"/>
  <c r="AG490" i="22"/>
  <c r="AG489" i="22"/>
  <c r="AG488" i="22"/>
  <c r="AG487" i="22"/>
  <c r="AG486" i="22"/>
  <c r="AG485" i="22"/>
  <c r="AG484" i="22"/>
  <c r="AG483" i="22"/>
  <c r="AG482" i="22"/>
  <c r="AG481" i="22"/>
  <c r="AG480" i="22"/>
  <c r="AG479" i="22"/>
  <c r="AG478" i="22"/>
  <c r="AG477" i="22"/>
  <c r="AG476" i="22"/>
  <c r="AG475" i="22"/>
  <c r="AG474" i="22"/>
  <c r="AG473" i="22"/>
  <c r="AG472" i="22"/>
  <c r="AG471" i="22"/>
  <c r="AG470" i="22"/>
  <c r="AG469" i="22"/>
  <c r="AG468" i="22"/>
  <c r="AG467" i="22"/>
  <c r="AG466" i="22"/>
  <c r="AG465" i="22"/>
  <c r="AG464" i="22"/>
  <c r="AG463" i="22"/>
  <c r="AG462" i="22"/>
  <c r="AG461" i="22"/>
  <c r="AG460" i="22"/>
  <c r="AG459" i="22"/>
  <c r="AG458" i="22"/>
  <c r="AG457" i="22"/>
  <c r="AG456" i="22"/>
  <c r="AG455" i="22"/>
  <c r="AG454" i="22"/>
  <c r="AG453" i="22"/>
  <c r="AG452" i="22"/>
  <c r="AG451" i="22"/>
  <c r="AG450" i="22"/>
  <c r="AG449" i="22"/>
  <c r="AG448" i="22"/>
  <c r="AG447" i="22"/>
  <c r="AG446" i="22"/>
  <c r="AG445" i="22"/>
  <c r="AG444" i="22"/>
  <c r="AG443" i="22"/>
  <c r="AG442" i="22"/>
  <c r="AG441" i="22"/>
  <c r="AG440" i="22"/>
  <c r="AG439" i="22"/>
  <c r="AG438" i="22"/>
  <c r="AG437" i="22"/>
  <c r="AG436" i="22"/>
  <c r="AG435" i="22"/>
  <c r="AG434" i="22"/>
  <c r="AG433" i="22"/>
  <c r="AG432" i="22"/>
  <c r="AG431" i="22"/>
  <c r="AG430" i="22"/>
  <c r="AG429" i="22"/>
  <c r="AG428" i="22"/>
  <c r="AG427" i="22"/>
  <c r="AG426" i="22"/>
  <c r="AG425" i="22"/>
  <c r="AG424" i="22"/>
  <c r="AG423" i="22"/>
  <c r="AG422" i="22"/>
  <c r="AG421" i="22"/>
  <c r="AG420" i="22"/>
  <c r="AG419" i="22"/>
  <c r="AG418" i="22"/>
  <c r="AG417" i="22"/>
  <c r="AG416" i="22"/>
  <c r="AG415" i="22"/>
  <c r="AG414" i="22"/>
  <c r="AG413" i="22"/>
  <c r="AG412" i="22"/>
  <c r="AG411" i="22"/>
  <c r="AG410" i="22"/>
  <c r="AG409" i="22"/>
  <c r="AG408" i="22"/>
  <c r="AG407" i="22"/>
  <c r="AG406" i="22"/>
  <c r="AG405" i="22"/>
  <c r="AG404" i="22"/>
  <c r="AG403" i="22"/>
  <c r="AG402" i="22"/>
  <c r="AG401" i="22"/>
  <c r="AG400" i="22"/>
  <c r="AG399" i="22"/>
  <c r="AG398" i="22"/>
  <c r="AG397" i="22"/>
  <c r="AG396" i="22"/>
  <c r="AG395" i="22"/>
  <c r="AG394" i="22"/>
  <c r="AG393" i="22"/>
  <c r="AG392" i="22"/>
  <c r="AG391" i="22"/>
  <c r="AG390" i="22"/>
  <c r="AG389" i="22"/>
  <c r="AG388" i="22"/>
  <c r="AG387" i="22"/>
  <c r="AG386" i="22"/>
  <c r="AG385" i="22"/>
  <c r="AG384" i="22"/>
  <c r="AG383" i="22"/>
  <c r="AG382" i="22"/>
  <c r="AG381" i="22"/>
  <c r="AG380" i="22"/>
  <c r="AG379" i="22"/>
  <c r="AG378" i="22"/>
  <c r="AG377" i="22"/>
  <c r="AG376" i="22"/>
  <c r="AG375" i="22"/>
  <c r="AG374" i="22"/>
  <c r="AG373" i="22"/>
  <c r="AG372" i="22"/>
  <c r="AG371" i="22"/>
  <c r="AG370" i="22"/>
  <c r="AG369" i="22"/>
  <c r="AG368" i="22"/>
  <c r="AG367" i="22"/>
  <c r="AG366" i="22"/>
  <c r="AG365" i="22"/>
  <c r="AG364" i="22"/>
  <c r="AG363" i="22"/>
  <c r="AG362" i="22"/>
  <c r="AG361" i="22"/>
  <c r="AG360" i="22"/>
  <c r="AG359" i="22"/>
  <c r="AG358" i="22"/>
  <c r="AG357" i="22"/>
  <c r="AG356" i="22"/>
  <c r="AG355" i="22"/>
  <c r="AG354" i="22"/>
  <c r="AG353" i="22"/>
  <c r="AG352" i="22"/>
  <c r="AG351" i="22"/>
  <c r="AG350" i="22"/>
  <c r="AG349" i="22"/>
  <c r="AG348" i="22"/>
  <c r="AG347" i="22"/>
  <c r="AG346" i="22"/>
  <c r="AG345" i="22"/>
  <c r="AG344" i="22"/>
  <c r="AG343" i="22"/>
  <c r="AG342" i="22"/>
  <c r="AG341" i="22"/>
  <c r="AG340" i="22"/>
  <c r="AG339" i="22"/>
  <c r="AG338" i="22"/>
  <c r="AG337" i="22"/>
  <c r="AG336" i="22"/>
  <c r="AG335" i="22"/>
  <c r="AG334" i="22"/>
  <c r="AG333" i="22"/>
  <c r="AG332" i="22"/>
  <c r="AG331" i="22"/>
  <c r="AG330" i="22"/>
  <c r="AG329" i="22"/>
  <c r="AG328" i="22"/>
  <c r="AG327" i="22"/>
  <c r="AG326" i="22"/>
  <c r="AG325" i="22"/>
  <c r="AG324" i="22"/>
  <c r="AG323" i="22"/>
  <c r="AG322" i="22"/>
  <c r="AG321" i="22"/>
  <c r="AG320" i="22"/>
  <c r="AG319" i="22"/>
  <c r="AG318" i="22"/>
  <c r="AG317" i="22"/>
  <c r="AG316" i="22"/>
  <c r="AG315" i="22"/>
  <c r="AG314" i="22"/>
  <c r="AG313" i="22"/>
  <c r="AG312" i="22"/>
  <c r="AG311" i="22"/>
  <c r="AG310" i="22"/>
  <c r="AG309" i="22"/>
  <c r="AG308" i="22"/>
  <c r="AG307" i="22"/>
  <c r="AG306" i="22"/>
  <c r="AG305" i="22"/>
  <c r="AG304" i="22"/>
  <c r="AG303" i="22"/>
  <c r="AG302" i="22"/>
  <c r="AG301" i="22"/>
  <c r="AG300" i="22"/>
  <c r="AG299" i="22"/>
  <c r="AG298" i="22"/>
  <c r="AG297" i="22"/>
  <c r="AG296" i="22"/>
  <c r="AG295" i="22"/>
  <c r="AG294" i="22"/>
  <c r="AG293" i="22"/>
  <c r="AG292" i="22"/>
  <c r="AG291" i="22"/>
  <c r="AG290" i="22"/>
  <c r="AG289" i="22"/>
  <c r="AG288" i="22"/>
  <c r="AG287" i="22"/>
  <c r="AG286" i="22"/>
  <c r="AG285" i="22"/>
  <c r="AG284" i="22"/>
  <c r="AG283" i="22"/>
  <c r="AG282" i="22"/>
  <c r="AG281" i="22"/>
  <c r="AG280" i="22"/>
  <c r="AG279" i="22"/>
  <c r="AG278" i="22"/>
  <c r="AG277" i="22"/>
  <c r="AG276" i="22"/>
  <c r="AG275" i="22"/>
  <c r="AG274" i="22"/>
  <c r="AG273" i="22"/>
  <c r="AG272" i="22"/>
  <c r="AG271" i="22"/>
  <c r="AG270" i="22"/>
  <c r="AG269" i="22"/>
  <c r="AG268" i="22"/>
  <c r="AG267" i="22"/>
  <c r="AG266" i="22"/>
  <c r="AG265" i="22"/>
  <c r="AG264" i="22"/>
  <c r="AG263" i="22"/>
  <c r="AG262" i="22"/>
  <c r="AG261" i="22"/>
  <c r="AG260" i="22"/>
  <c r="AG259" i="22"/>
  <c r="AG258" i="22"/>
  <c r="AG257" i="22"/>
  <c r="AG256" i="22"/>
  <c r="AG255" i="22"/>
  <c r="AG254" i="22"/>
  <c r="AG253" i="22"/>
  <c r="AG252" i="22"/>
  <c r="AG251" i="22"/>
  <c r="AG250" i="22"/>
  <c r="AG249" i="22"/>
  <c r="AG248" i="22"/>
  <c r="AG247" i="22"/>
  <c r="AG246" i="22"/>
  <c r="AG245" i="22"/>
  <c r="AG244" i="22"/>
  <c r="AG243" i="22"/>
  <c r="AG242" i="22"/>
  <c r="AG241" i="22"/>
  <c r="AG240" i="22"/>
  <c r="AG239" i="22"/>
  <c r="AG238" i="22"/>
  <c r="AG237" i="22"/>
  <c r="AG236" i="22"/>
  <c r="AG235" i="22"/>
  <c r="AG234" i="22"/>
  <c r="AG233" i="22"/>
  <c r="AG232" i="22"/>
  <c r="AG231" i="22"/>
  <c r="AG230" i="22"/>
  <c r="AG229" i="22"/>
  <c r="AG228" i="22"/>
  <c r="AG227" i="22"/>
  <c r="AG226" i="22"/>
  <c r="AG225" i="22"/>
  <c r="AG224" i="22"/>
  <c r="AG223" i="22"/>
  <c r="AG222" i="22"/>
  <c r="AG221" i="22"/>
  <c r="AG220" i="22"/>
  <c r="AG219" i="22"/>
  <c r="AG218" i="22"/>
  <c r="AG217" i="22"/>
  <c r="AG216" i="22"/>
  <c r="AG215" i="22"/>
  <c r="AG214" i="22"/>
  <c r="AG213" i="22"/>
  <c r="AG212" i="22"/>
  <c r="AG211" i="22"/>
  <c r="AG210" i="22"/>
  <c r="AG209" i="22"/>
  <c r="AG208" i="22"/>
  <c r="AG207" i="22"/>
  <c r="AG206" i="22"/>
  <c r="AG205" i="22"/>
  <c r="AG204" i="22"/>
  <c r="AG203" i="22"/>
  <c r="AG202" i="22"/>
  <c r="AG201" i="22"/>
  <c r="AG200" i="22"/>
  <c r="AG199" i="22"/>
  <c r="AG198" i="22"/>
  <c r="AG197" i="22"/>
  <c r="AG196" i="22"/>
  <c r="AG195" i="22"/>
  <c r="AG194" i="22"/>
  <c r="AG193" i="22"/>
  <c r="AG192" i="22"/>
  <c r="AG191" i="22"/>
  <c r="AG190" i="22"/>
  <c r="AG189" i="22"/>
  <c r="AG188" i="22"/>
  <c r="AG187" i="22"/>
  <c r="AG186" i="22"/>
  <c r="AG185" i="22"/>
  <c r="AG184" i="22"/>
  <c r="AG183" i="22"/>
  <c r="AG182" i="22"/>
  <c r="AG181" i="22"/>
  <c r="AG180" i="22"/>
  <c r="AG179" i="22"/>
  <c r="AG178" i="22"/>
  <c r="AG177" i="22"/>
  <c r="AG176" i="22"/>
  <c r="AG175" i="22"/>
  <c r="AG174" i="22"/>
  <c r="AG173" i="22"/>
  <c r="AG172" i="22"/>
  <c r="AG171" i="22"/>
  <c r="AG170" i="22"/>
  <c r="AG169" i="22"/>
  <c r="AG168" i="22"/>
  <c r="AG167" i="22"/>
  <c r="AG166" i="22"/>
  <c r="AG165" i="22"/>
  <c r="AG164" i="22"/>
  <c r="AG163" i="22"/>
  <c r="AG162" i="22"/>
  <c r="AG161" i="22"/>
  <c r="AG160" i="22"/>
  <c r="AG159" i="22"/>
  <c r="AG158" i="22"/>
  <c r="AG157" i="22"/>
  <c r="AG156" i="22"/>
  <c r="AG155" i="22"/>
  <c r="AG154" i="22"/>
  <c r="AG153" i="22"/>
  <c r="AG152" i="22"/>
  <c r="AG151" i="22"/>
  <c r="AG150" i="22"/>
  <c r="AG149" i="22"/>
  <c r="AG148" i="22"/>
  <c r="AG147" i="22"/>
  <c r="AG146" i="22"/>
  <c r="AG145" i="22"/>
  <c r="AG144" i="22"/>
  <c r="AG143" i="22"/>
  <c r="AG142" i="22"/>
  <c r="AG141" i="22"/>
  <c r="AG140" i="22"/>
  <c r="AG139" i="22"/>
  <c r="AG138" i="22"/>
  <c r="AG137" i="22"/>
  <c r="AG136" i="22"/>
  <c r="AG135" i="22"/>
  <c r="AG134" i="22"/>
  <c r="AG133" i="22"/>
  <c r="AG132" i="22"/>
  <c r="AG131" i="22"/>
  <c r="AG130" i="22"/>
  <c r="AG129" i="22"/>
  <c r="AG128" i="22"/>
  <c r="AG127" i="22"/>
  <c r="AG126" i="22"/>
  <c r="AG125" i="22"/>
  <c r="AG124" i="22"/>
  <c r="AG123" i="22"/>
  <c r="AG122" i="22"/>
  <c r="AG121" i="22"/>
  <c r="AG120" i="22"/>
  <c r="AG119" i="22"/>
  <c r="AG118" i="22"/>
  <c r="AG117" i="22"/>
  <c r="AG116" i="22"/>
  <c r="AG115" i="22"/>
  <c r="AG114" i="22"/>
  <c r="AG113" i="22"/>
  <c r="AG112" i="22"/>
  <c r="AG111" i="22"/>
  <c r="AG110" i="22"/>
  <c r="AG109" i="22"/>
  <c r="AG108" i="22"/>
  <c r="AG107" i="22"/>
  <c r="AG106" i="22"/>
  <c r="AG105" i="22"/>
  <c r="AG104" i="22"/>
  <c r="AG103" i="22"/>
  <c r="AG102" i="22"/>
  <c r="AG101" i="22"/>
  <c r="AG100" i="22"/>
  <c r="AG99" i="22"/>
  <c r="AG98" i="22"/>
  <c r="AG97" i="22"/>
  <c r="AG96" i="22"/>
  <c r="AG95" i="22"/>
  <c r="AG94" i="22"/>
  <c r="AG93" i="22"/>
  <c r="AG92" i="22"/>
  <c r="AG91" i="22"/>
  <c r="AG90" i="22"/>
  <c r="AG89" i="22"/>
  <c r="AG88" i="22"/>
  <c r="AG87" i="22"/>
  <c r="AG86" i="22"/>
  <c r="AG85" i="22"/>
  <c r="AG84" i="22"/>
  <c r="AG83" i="22"/>
  <c r="AG82" i="22"/>
  <c r="AG81" i="22"/>
  <c r="AG80" i="22"/>
  <c r="AG79" i="22"/>
  <c r="AG78" i="22"/>
  <c r="AG77" i="22"/>
  <c r="AG76" i="22"/>
  <c r="AG75" i="22"/>
  <c r="AG74" i="22"/>
  <c r="AG73" i="22"/>
  <c r="AG72" i="22"/>
  <c r="AG71" i="22"/>
  <c r="AG70" i="22"/>
  <c r="AG69" i="22"/>
  <c r="AG68" i="22"/>
  <c r="AG67" i="22"/>
  <c r="AG66" i="22"/>
  <c r="AG65" i="22"/>
  <c r="AG64" i="22"/>
  <c r="AG63" i="22"/>
  <c r="AG62" i="22"/>
  <c r="AG61" i="22"/>
  <c r="AG60" i="22"/>
  <c r="AG59" i="22"/>
  <c r="AG58" i="22"/>
  <c r="AG57" i="22"/>
  <c r="AG56" i="22"/>
  <c r="AG55" i="22"/>
  <c r="AG54" i="22"/>
  <c r="AG53" i="22"/>
  <c r="AG52" i="22"/>
  <c r="AG51" i="22"/>
  <c r="AG50" i="22"/>
  <c r="AG49" i="22"/>
  <c r="AG48" i="22"/>
  <c r="AG47" i="22"/>
  <c r="AG46" i="22"/>
  <c r="AG45" i="22"/>
  <c r="AG44" i="22"/>
  <c r="AG43" i="22"/>
  <c r="AG42" i="22"/>
  <c r="AG41" i="22"/>
  <c r="AG40" i="22"/>
  <c r="AG39" i="22"/>
  <c r="AG38" i="22"/>
  <c r="AG37" i="22"/>
  <c r="AG36" i="22"/>
  <c r="AG35" i="22"/>
  <c r="AG34" i="22"/>
  <c r="AG33" i="22"/>
  <c r="AG32" i="22"/>
  <c r="AG31" i="22"/>
  <c r="AG30" i="22"/>
  <c r="AG29" i="22"/>
  <c r="AG28" i="22"/>
  <c r="AG27" i="22"/>
  <c r="AG26" i="22"/>
  <c r="AG25" i="22"/>
  <c r="AG24" i="22"/>
  <c r="AG23" i="22"/>
  <c r="AG22" i="22"/>
  <c r="AG21" i="22"/>
  <c r="AG20" i="22"/>
  <c r="AG19" i="22"/>
  <c r="AG18" i="22"/>
  <c r="AG17" i="22"/>
  <c r="AG16" i="22"/>
  <c r="AG15" i="22"/>
  <c r="AE1524" i="22"/>
  <c r="AE1523" i="22"/>
  <c r="AE1522" i="22"/>
  <c r="AE1521" i="22"/>
  <c r="AE1520" i="22"/>
  <c r="AE1519" i="22"/>
  <c r="AE1518" i="22"/>
  <c r="AE1517" i="22"/>
  <c r="AE1516" i="22"/>
  <c r="AE1515" i="22"/>
  <c r="AE1514" i="22"/>
  <c r="AE1513" i="22"/>
  <c r="AE1512" i="22"/>
  <c r="AE1511" i="22"/>
  <c r="AE1510" i="22"/>
  <c r="AE1509" i="22"/>
  <c r="AE1508" i="22"/>
  <c r="AE1507" i="22"/>
  <c r="AE1506" i="22"/>
  <c r="AE1505" i="22"/>
  <c r="AE1504" i="22"/>
  <c r="AE1503" i="22"/>
  <c r="AE1502" i="22"/>
  <c r="AE1501" i="22"/>
  <c r="AE1500" i="22"/>
  <c r="AE1499" i="22"/>
  <c r="AE1498" i="22"/>
  <c r="AE1497" i="22"/>
  <c r="AE1496" i="22"/>
  <c r="AE1495" i="22"/>
  <c r="AE1494" i="22"/>
  <c r="AE1493" i="22"/>
  <c r="AE1492" i="22"/>
  <c r="AE1491" i="22"/>
  <c r="AE1490" i="22"/>
  <c r="AE1489" i="22"/>
  <c r="AE1488" i="22"/>
  <c r="AE1487" i="22"/>
  <c r="AE1486" i="22"/>
  <c r="AE1485" i="22"/>
  <c r="AE1484" i="22"/>
  <c r="AE1483" i="22"/>
  <c r="AE1482" i="22"/>
  <c r="AE1481" i="22"/>
  <c r="AE1480" i="22"/>
  <c r="AE1479" i="22"/>
  <c r="AE1478" i="22"/>
  <c r="AE1477" i="22"/>
  <c r="AE1476" i="22"/>
  <c r="AE1475" i="22"/>
  <c r="AE1474" i="22"/>
  <c r="AE1473" i="22"/>
  <c r="AE1472" i="22"/>
  <c r="AE1471" i="22"/>
  <c r="AE1470" i="22"/>
  <c r="AE1469" i="22"/>
  <c r="AE1468" i="22"/>
  <c r="AE1467" i="22"/>
  <c r="AE1466" i="22"/>
  <c r="AE1465" i="22"/>
  <c r="AE1464" i="22"/>
  <c r="AE1463" i="22"/>
  <c r="AE1462" i="22"/>
  <c r="AE1461" i="22"/>
  <c r="AE1460" i="22"/>
  <c r="AE1459" i="22"/>
  <c r="AE1458" i="22"/>
  <c r="AE1457" i="22"/>
  <c r="AE1456" i="22"/>
  <c r="AE1455" i="22"/>
  <c r="AE1454" i="22"/>
  <c r="AE1453" i="22"/>
  <c r="AE1452" i="22"/>
  <c r="AE1451" i="22"/>
  <c r="AE1450" i="22"/>
  <c r="AE1449" i="22"/>
  <c r="AE1448" i="22"/>
  <c r="AE1447" i="22"/>
  <c r="AE1446" i="22"/>
  <c r="AE1445" i="22"/>
  <c r="AE1444" i="22"/>
  <c r="AE1443" i="22"/>
  <c r="AE1442" i="22"/>
  <c r="AE1440" i="22"/>
  <c r="AE1439" i="22"/>
  <c r="AE1438" i="22"/>
  <c r="AE1437" i="22"/>
  <c r="AE1436" i="22"/>
  <c r="AE1435" i="22"/>
  <c r="AE1434" i="22"/>
  <c r="AE1433" i="22"/>
  <c r="AE1432" i="22"/>
  <c r="AE1431" i="22"/>
  <c r="AE1430" i="22"/>
  <c r="AE1429" i="22"/>
  <c r="AE1428" i="22"/>
  <c r="AE1427" i="22"/>
  <c r="AE1426" i="22"/>
  <c r="AE1425" i="22"/>
  <c r="AE1424" i="22"/>
  <c r="AE1423" i="22"/>
  <c r="AE1422" i="22"/>
  <c r="AE1421" i="22"/>
  <c r="AE1420" i="22"/>
  <c r="AE1419" i="22"/>
  <c r="AE1418" i="22"/>
  <c r="AE1417" i="22"/>
  <c r="AE1416" i="22"/>
  <c r="AE1415" i="22"/>
  <c r="AE1414" i="22"/>
  <c r="AE1413" i="22"/>
  <c r="AE1412" i="22"/>
  <c r="AE1411" i="22"/>
  <c r="AE1410" i="22"/>
  <c r="AE1409" i="22"/>
  <c r="AE1408" i="22"/>
  <c r="AE1407" i="22"/>
  <c r="AE1406" i="22"/>
  <c r="AE1405" i="22"/>
  <c r="AE1404" i="22"/>
  <c r="AE1403" i="22"/>
  <c r="AE1402" i="22"/>
  <c r="AE1401" i="22"/>
  <c r="AE1400" i="22"/>
  <c r="AE1399" i="22"/>
  <c r="AE1398" i="22"/>
  <c r="AE1397" i="22"/>
  <c r="AE1396" i="22"/>
  <c r="AE1395" i="22"/>
  <c r="AE1394" i="22"/>
  <c r="AE1393" i="22"/>
  <c r="AE1392" i="22"/>
  <c r="AE1391" i="22"/>
  <c r="AE1390" i="22"/>
  <c r="AE1389" i="22"/>
  <c r="AE1388" i="22"/>
  <c r="AE1387" i="22"/>
  <c r="AE1386" i="22"/>
  <c r="AE1385" i="22"/>
  <c r="AE1384" i="22"/>
  <c r="AE1383" i="22"/>
  <c r="AE1382" i="22"/>
  <c r="AE1381" i="22"/>
  <c r="AE1380" i="22"/>
  <c r="AE1379" i="22"/>
  <c r="AE1378" i="22"/>
  <c r="AE1377" i="22"/>
  <c r="AE1376" i="22"/>
  <c r="AE1375" i="22"/>
  <c r="AE1374" i="22"/>
  <c r="AE1373" i="22"/>
  <c r="AE1372" i="22"/>
  <c r="AE1371" i="22"/>
  <c r="AE1370" i="22"/>
  <c r="AE1369" i="22"/>
  <c r="AE1368" i="22"/>
  <c r="AE1367" i="22"/>
  <c r="AE1366" i="22"/>
  <c r="AE1365" i="22"/>
  <c r="AE1364" i="22"/>
  <c r="AE1363" i="22"/>
  <c r="AE1362" i="22"/>
  <c r="AE1361" i="22"/>
  <c r="AE1360" i="22"/>
  <c r="AE1359" i="22"/>
  <c r="AE1358" i="22"/>
  <c r="AE1357" i="22"/>
  <c r="AE1356" i="22"/>
  <c r="AE1355" i="22"/>
  <c r="AE1354" i="22"/>
  <c r="AE1353" i="22"/>
  <c r="AE1352" i="22"/>
  <c r="AE1351" i="22"/>
  <c r="AE1350" i="22"/>
  <c r="AE1349" i="22"/>
  <c r="AE1348" i="22"/>
  <c r="AE1347" i="22"/>
  <c r="AE1346" i="22"/>
  <c r="AE1345" i="22"/>
  <c r="AE1344" i="22"/>
  <c r="AE1343" i="22"/>
  <c r="AE1342" i="22"/>
  <c r="AE1341" i="22"/>
  <c r="AE1340" i="22"/>
  <c r="AE1339" i="22"/>
  <c r="AE1338" i="22"/>
  <c r="AE1337" i="22"/>
  <c r="AE1336" i="22"/>
  <c r="AE1335" i="22"/>
  <c r="AE1334" i="22"/>
  <c r="AE1333" i="22"/>
  <c r="AE1332" i="22"/>
  <c r="AE1331" i="22"/>
  <c r="AE1330" i="22"/>
  <c r="AE1329" i="22"/>
  <c r="AE1328" i="22"/>
  <c r="AE1327" i="22"/>
  <c r="AE1326" i="22"/>
  <c r="AE1325" i="22"/>
  <c r="AE1324" i="22"/>
  <c r="AE1323" i="22"/>
  <c r="AE1322" i="22"/>
  <c r="AE1321" i="22"/>
  <c r="AE1320" i="22"/>
  <c r="AE1319" i="22"/>
  <c r="AE1318" i="22"/>
  <c r="AE1317" i="22"/>
  <c r="AE1316" i="22"/>
  <c r="AE1315" i="22"/>
  <c r="AE1314" i="22"/>
  <c r="AE1313" i="22"/>
  <c r="AE1312" i="22"/>
  <c r="AE1311" i="22"/>
  <c r="AE1310" i="22"/>
  <c r="AE1309" i="22"/>
  <c r="AE1308" i="22"/>
  <c r="AE1307" i="22"/>
  <c r="AE1306" i="22"/>
  <c r="AE1305" i="22"/>
  <c r="AE1304" i="22"/>
  <c r="AE1303" i="22"/>
  <c r="AE1302" i="22"/>
  <c r="AE1301" i="22"/>
  <c r="AE1300" i="22"/>
  <c r="AE1299" i="22"/>
  <c r="AE1298" i="22"/>
  <c r="AE1297" i="22"/>
  <c r="AE1296" i="22"/>
  <c r="AE1295" i="22"/>
  <c r="AE1294" i="22"/>
  <c r="AE1293" i="22"/>
  <c r="AE1292" i="22"/>
  <c r="AE1291" i="22"/>
  <c r="AE1290" i="22"/>
  <c r="AE1289" i="22"/>
  <c r="AE1288" i="22"/>
  <c r="AE1287" i="22"/>
  <c r="AE1286" i="22"/>
  <c r="AE1285" i="22"/>
  <c r="AE1284" i="22"/>
  <c r="AE1283" i="22"/>
  <c r="AE1282" i="22"/>
  <c r="AE1281" i="22"/>
  <c r="AE1280" i="22"/>
  <c r="AE1279" i="22"/>
  <c r="AE1278" i="22"/>
  <c r="AE1277" i="22"/>
  <c r="AE1276" i="22"/>
  <c r="AE1275" i="22"/>
  <c r="AE1274" i="22"/>
  <c r="AE1273" i="22"/>
  <c r="AE1272" i="22"/>
  <c r="AE1271" i="22"/>
  <c r="AE1270" i="22"/>
  <c r="AE1269" i="22"/>
  <c r="AE1268" i="22"/>
  <c r="AE1267" i="22"/>
  <c r="AE1266" i="22"/>
  <c r="AE1265" i="22"/>
  <c r="AE1264" i="22"/>
  <c r="AE1263" i="22"/>
  <c r="AE1262" i="22"/>
  <c r="AE1261" i="22"/>
  <c r="AE1260" i="22"/>
  <c r="AE1259" i="22"/>
  <c r="AE1258" i="22"/>
  <c r="AE1257" i="22"/>
  <c r="AE1256" i="22"/>
  <c r="AE1255" i="22"/>
  <c r="AE1254" i="22"/>
  <c r="AE1253" i="22"/>
  <c r="AE1252" i="22"/>
  <c r="AE1251" i="22"/>
  <c r="AE1250" i="22"/>
  <c r="AE1249" i="22"/>
  <c r="AE1248" i="22"/>
  <c r="AE1247" i="22"/>
  <c r="AE1246" i="22"/>
  <c r="AE1245" i="22"/>
  <c r="AE1244" i="22"/>
  <c r="AE1243" i="22"/>
  <c r="AE1242" i="22"/>
  <c r="AE1241" i="22"/>
  <c r="AE1240" i="22"/>
  <c r="AE1239" i="22"/>
  <c r="AE1238" i="22"/>
  <c r="AE1237" i="22"/>
  <c r="AE1236" i="22"/>
  <c r="AE1235" i="22"/>
  <c r="AE1234" i="22"/>
  <c r="AE1233" i="22"/>
  <c r="AE1232" i="22"/>
  <c r="AE1231" i="22"/>
  <c r="AE1230" i="22"/>
  <c r="AE1229" i="22"/>
  <c r="AE1228" i="22"/>
  <c r="AE1227" i="22"/>
  <c r="AE1226" i="22"/>
  <c r="AE1225" i="22"/>
  <c r="AE1224" i="22"/>
  <c r="AE1223" i="22"/>
  <c r="AE1222" i="22"/>
  <c r="AE1221" i="22"/>
  <c r="AE1220" i="22"/>
  <c r="AE1219" i="22"/>
  <c r="AE1218" i="22"/>
  <c r="AE1217" i="22"/>
  <c r="AE1216" i="22"/>
  <c r="AE1215" i="22"/>
  <c r="AE1214" i="22"/>
  <c r="AE1213" i="22"/>
  <c r="AE1212" i="22"/>
  <c r="AE1211" i="22"/>
  <c r="AE1210" i="22"/>
  <c r="AE1209" i="22"/>
  <c r="AE1208" i="22"/>
  <c r="AE1207" i="22"/>
  <c r="AE1206" i="22"/>
  <c r="AE1205" i="22"/>
  <c r="AE1204" i="22"/>
  <c r="AE1203" i="22"/>
  <c r="AE1202" i="22"/>
  <c r="AE1201" i="22"/>
  <c r="AE1200" i="22"/>
  <c r="AE1199" i="22"/>
  <c r="AE1198" i="22"/>
  <c r="AE1197" i="22"/>
  <c r="AE1196" i="22"/>
  <c r="AE1195" i="22"/>
  <c r="AE1194" i="22"/>
  <c r="AE1193" i="22"/>
  <c r="AE1192" i="22"/>
  <c r="AE1191" i="22"/>
  <c r="AE1190" i="22"/>
  <c r="AE1189" i="22"/>
  <c r="AE1188" i="22"/>
  <c r="AE1187" i="22"/>
  <c r="AE1186" i="22"/>
  <c r="AE1185" i="22"/>
  <c r="AE1184" i="22"/>
  <c r="AE1183" i="22"/>
  <c r="AE1182" i="22"/>
  <c r="AE1181" i="22"/>
  <c r="AE1180" i="22"/>
  <c r="AE1179" i="22"/>
  <c r="AE1178" i="22"/>
  <c r="AE1177" i="22"/>
  <c r="AE1176" i="22"/>
  <c r="AE1175" i="22"/>
  <c r="AE1174" i="22"/>
  <c r="AE1173" i="22"/>
  <c r="AE1172" i="22"/>
  <c r="AE1171" i="22"/>
  <c r="AE1170" i="22"/>
  <c r="AE1169" i="22"/>
  <c r="AE1168" i="22"/>
  <c r="AE1167" i="22"/>
  <c r="AE1166" i="22"/>
  <c r="AE1165" i="22"/>
  <c r="AE1164" i="22"/>
  <c r="AE1163" i="22"/>
  <c r="AE1162" i="22"/>
  <c r="AE1161" i="22"/>
  <c r="AE1160" i="22"/>
  <c r="AE1159" i="22"/>
  <c r="AE1158" i="22"/>
  <c r="AE1157" i="22"/>
  <c r="AE1156" i="22"/>
  <c r="AE1155" i="22"/>
  <c r="AE1154" i="22"/>
  <c r="AE1153" i="22"/>
  <c r="AE1152" i="22"/>
  <c r="AE1151" i="22"/>
  <c r="AE1150" i="22"/>
  <c r="AE1149" i="22"/>
  <c r="AE1148" i="22"/>
  <c r="AE1147" i="22"/>
  <c r="AE1146" i="22"/>
  <c r="AE1145" i="22"/>
  <c r="AE1144" i="22"/>
  <c r="AE1143" i="22"/>
  <c r="AE1142" i="22"/>
  <c r="AE1141" i="22"/>
  <c r="AE1140" i="22"/>
  <c r="AE1139" i="22"/>
  <c r="AE1138" i="22"/>
  <c r="AE1137" i="22"/>
  <c r="AE1136" i="22"/>
  <c r="AE1135" i="22"/>
  <c r="AE1134" i="22"/>
  <c r="AE1133" i="22"/>
  <c r="AE1132" i="22"/>
  <c r="AE1131" i="22"/>
  <c r="AE1130" i="22"/>
  <c r="AE1129" i="22"/>
  <c r="AE1128" i="22"/>
  <c r="AE1127" i="22"/>
  <c r="AE1126" i="22"/>
  <c r="AE1125" i="22"/>
  <c r="AE1124" i="22"/>
  <c r="AE1123" i="22"/>
  <c r="AE1122" i="22"/>
  <c r="AE1121" i="22"/>
  <c r="AE1120" i="22"/>
  <c r="AE1119" i="22"/>
  <c r="AE1118" i="22"/>
  <c r="AE1117" i="22"/>
  <c r="AE1116" i="22"/>
  <c r="AE1115" i="22"/>
  <c r="AE1114" i="22"/>
  <c r="AE1113" i="22"/>
  <c r="AE1112" i="22"/>
  <c r="AE1111" i="22"/>
  <c r="AE1110" i="22"/>
  <c r="AE1109" i="22"/>
  <c r="AE1108" i="22"/>
  <c r="AE1107" i="22"/>
  <c r="AE1106" i="22"/>
  <c r="AE1105" i="22"/>
  <c r="AE1104" i="22"/>
  <c r="AE1103" i="22"/>
  <c r="AE1102" i="22"/>
  <c r="AE1101" i="22"/>
  <c r="AE1100" i="22"/>
  <c r="AE1099" i="22"/>
  <c r="AE1098" i="22"/>
  <c r="AE1097" i="22"/>
  <c r="AE1096" i="22"/>
  <c r="AE1095" i="22"/>
  <c r="AE1094" i="22"/>
  <c r="AE1093" i="22"/>
  <c r="AE1092" i="22"/>
  <c r="AE1091" i="22"/>
  <c r="AE1090" i="22"/>
  <c r="AE1089" i="22"/>
  <c r="AE1088" i="22"/>
  <c r="AE1087" i="22"/>
  <c r="AE1086" i="22"/>
  <c r="AE1085" i="22"/>
  <c r="AE1084" i="22"/>
  <c r="AE1083" i="22"/>
  <c r="AE1082" i="22"/>
  <c r="AE1081" i="22"/>
  <c r="AE1080" i="22"/>
  <c r="AE1079" i="22"/>
  <c r="AE1078" i="22"/>
  <c r="AE1077" i="22"/>
  <c r="AE1076" i="22"/>
  <c r="AE1075" i="22"/>
  <c r="AE1074" i="22"/>
  <c r="AE1073" i="22"/>
  <c r="AE1072" i="22"/>
  <c r="AE1071" i="22"/>
  <c r="AE1070" i="22"/>
  <c r="AE1069" i="22"/>
  <c r="AE1068" i="22"/>
  <c r="AE1067" i="22"/>
  <c r="AE1066" i="22"/>
  <c r="AE1065" i="22"/>
  <c r="AE1064" i="22"/>
  <c r="AE1063" i="22"/>
  <c r="AE1062" i="22"/>
  <c r="AE1061" i="22"/>
  <c r="AE1060" i="22"/>
  <c r="AE1059" i="22"/>
  <c r="AE1058" i="22"/>
  <c r="AE1057" i="22"/>
  <c r="AE1056" i="22"/>
  <c r="AE1055" i="22"/>
  <c r="AE1054" i="22"/>
  <c r="AE1053" i="22"/>
  <c r="AE1052" i="22"/>
  <c r="AE1051" i="22"/>
  <c r="AE1050" i="22"/>
  <c r="AE1049" i="22"/>
  <c r="AE1048" i="22"/>
  <c r="AE1047" i="22"/>
  <c r="AE1046" i="22"/>
  <c r="AE1045" i="22"/>
  <c r="AE1044" i="22"/>
  <c r="AE1043" i="22"/>
  <c r="AE1042" i="22"/>
  <c r="AE1041" i="22"/>
  <c r="AE1040" i="22"/>
  <c r="AE1039" i="22"/>
  <c r="AE1038" i="22"/>
  <c r="AE1037" i="22"/>
  <c r="AE1036" i="22"/>
  <c r="AE1035" i="22"/>
  <c r="AE1034" i="22"/>
  <c r="AE1033" i="22"/>
  <c r="AE1032" i="22"/>
  <c r="AE1031" i="22"/>
  <c r="AE1030" i="22"/>
  <c r="AE1029" i="22"/>
  <c r="AE1028" i="22"/>
  <c r="AE1027" i="22"/>
  <c r="AE1026" i="22"/>
  <c r="AE1025" i="22"/>
  <c r="AE1024" i="22"/>
  <c r="AE1023" i="22"/>
  <c r="AE1022" i="22"/>
  <c r="AE1021" i="22"/>
  <c r="AE1020" i="22"/>
  <c r="AE1019" i="22"/>
  <c r="AE1018" i="22"/>
  <c r="AE1017" i="22"/>
  <c r="AE1016" i="22"/>
  <c r="AE1015" i="22"/>
  <c r="AE1014" i="22"/>
  <c r="AE1013" i="22"/>
  <c r="AE1012" i="22"/>
  <c r="AE1011" i="22"/>
  <c r="AE1010" i="22"/>
  <c r="AE1009" i="22"/>
  <c r="AE1008" i="22"/>
  <c r="AE1007" i="22"/>
  <c r="AE1006" i="22"/>
  <c r="AE1005" i="22"/>
  <c r="AE1004" i="22"/>
  <c r="AE1003" i="22"/>
  <c r="AE1002" i="22"/>
  <c r="AE1001" i="22"/>
  <c r="AE1000" i="22"/>
  <c r="AE999" i="22"/>
  <c r="AE998" i="22"/>
  <c r="AE997" i="22"/>
  <c r="AE996" i="22"/>
  <c r="AE995" i="22"/>
  <c r="AE994" i="22"/>
  <c r="AE993" i="22"/>
  <c r="AE992" i="22"/>
  <c r="AE991" i="22"/>
  <c r="AE990" i="22"/>
  <c r="AE989" i="22"/>
  <c r="AE988" i="22"/>
  <c r="AE987" i="22"/>
  <c r="AE986" i="22"/>
  <c r="AE985" i="22"/>
  <c r="AE984" i="22"/>
  <c r="AE983" i="22"/>
  <c r="AE711" i="22"/>
  <c r="AE710" i="22"/>
  <c r="AE709" i="22"/>
  <c r="AE708" i="22"/>
  <c r="AE707" i="22"/>
  <c r="AE706" i="22"/>
  <c r="AE705" i="22"/>
  <c r="AE704" i="22"/>
  <c r="AE703" i="22"/>
  <c r="AE702" i="22"/>
  <c r="AE701" i="22"/>
  <c r="AE700" i="22"/>
  <c r="AE699" i="22"/>
  <c r="AE698" i="22"/>
  <c r="AE697" i="22"/>
  <c r="AE696" i="22"/>
  <c r="AE695" i="22"/>
  <c r="AE694" i="22"/>
  <c r="AE693" i="22"/>
  <c r="AE692" i="22"/>
  <c r="AE691" i="22"/>
  <c r="AE690" i="22"/>
  <c r="AE689" i="22"/>
  <c r="AE688" i="22"/>
  <c r="AE687" i="22"/>
  <c r="AE686" i="22"/>
  <c r="AE685" i="22"/>
  <c r="AE684" i="22"/>
  <c r="AE683" i="22"/>
  <c r="AE682" i="22"/>
  <c r="AE681" i="22"/>
  <c r="AE680" i="22"/>
  <c r="AE679" i="22"/>
  <c r="AE678" i="22"/>
  <c r="AE677" i="22"/>
  <c r="AE676" i="22"/>
  <c r="AE675" i="22"/>
  <c r="AE674" i="22"/>
  <c r="AE673" i="22"/>
  <c r="AE672" i="22"/>
  <c r="AE671" i="22"/>
  <c r="AE670" i="22"/>
  <c r="AE669" i="22"/>
  <c r="AE668" i="22"/>
  <c r="AE667" i="22"/>
  <c r="AE666" i="22"/>
  <c r="AE665" i="22"/>
  <c r="AE664" i="22"/>
  <c r="AE663" i="22"/>
  <c r="AE662" i="22"/>
  <c r="AE661" i="22"/>
  <c r="AE660" i="22"/>
  <c r="AE659" i="22"/>
  <c r="AE658" i="22"/>
  <c r="AE657" i="22"/>
  <c r="AE656" i="22"/>
  <c r="AE655" i="22"/>
  <c r="AE654" i="22"/>
  <c r="AE653" i="22"/>
  <c r="AE652" i="22"/>
  <c r="AE651" i="22"/>
  <c r="AE650" i="22"/>
  <c r="AE649" i="22"/>
  <c r="AE648" i="22"/>
  <c r="AE647" i="22"/>
  <c r="AE646" i="22"/>
  <c r="AE645" i="22"/>
  <c r="AE644" i="22"/>
  <c r="AE643" i="22"/>
  <c r="AE642" i="22"/>
  <c r="AE641" i="22"/>
  <c r="AE640" i="22"/>
  <c r="AE639" i="22"/>
  <c r="AE638" i="22"/>
  <c r="AE637" i="22"/>
  <c r="AE636" i="22"/>
  <c r="AE635" i="22"/>
  <c r="AE634" i="22"/>
  <c r="AE633" i="22"/>
  <c r="AE632" i="22"/>
  <c r="AE631" i="22"/>
  <c r="AE630" i="22"/>
  <c r="AE629" i="22"/>
  <c r="AE628" i="22"/>
  <c r="AE627" i="22"/>
  <c r="AE626" i="22"/>
  <c r="AE625" i="22"/>
  <c r="AE624" i="22"/>
  <c r="AE623" i="22"/>
  <c r="AE622" i="22"/>
  <c r="AE621" i="22"/>
  <c r="AE620" i="22"/>
  <c r="AE619" i="22"/>
  <c r="AE618" i="22"/>
  <c r="AE617" i="22"/>
  <c r="AE616" i="22"/>
  <c r="AE615" i="22"/>
  <c r="AE614" i="22"/>
  <c r="AE613" i="22"/>
  <c r="AE612" i="22"/>
  <c r="AE611" i="22"/>
  <c r="AE610" i="22"/>
  <c r="AE609" i="22"/>
  <c r="AE608" i="22"/>
  <c r="AE607" i="22"/>
  <c r="AE606" i="22"/>
  <c r="AE605" i="22"/>
  <c r="AE604" i="22"/>
  <c r="AE603" i="22"/>
  <c r="AE602" i="22"/>
  <c r="AE601" i="22"/>
  <c r="AE600" i="22"/>
  <c r="AE599" i="22"/>
  <c r="AE598" i="22"/>
  <c r="AE597" i="22"/>
  <c r="AE596" i="22"/>
  <c r="AE595" i="22"/>
  <c r="AE594" i="22"/>
  <c r="AE593" i="22"/>
  <c r="AE592" i="22"/>
  <c r="AE591" i="22"/>
  <c r="AE590" i="22"/>
  <c r="AE589" i="22"/>
  <c r="AE588" i="22"/>
  <c r="AE587" i="22"/>
  <c r="AE586" i="22"/>
  <c r="AE585" i="22"/>
  <c r="AE584" i="22"/>
  <c r="AE583" i="22"/>
  <c r="AE582" i="22"/>
  <c r="AE581" i="22"/>
  <c r="AE580" i="22"/>
  <c r="AE579" i="22"/>
  <c r="AE578" i="22"/>
  <c r="AE577" i="22"/>
  <c r="AE576" i="22"/>
  <c r="AE575" i="22"/>
  <c r="AE574" i="22"/>
  <c r="AE573" i="22"/>
  <c r="AE572" i="22"/>
  <c r="AE571" i="22"/>
  <c r="AE570" i="22"/>
  <c r="AE569" i="22"/>
  <c r="AE568" i="22"/>
  <c r="AE567" i="22"/>
  <c r="AE566" i="22"/>
  <c r="AE565" i="22"/>
  <c r="AE564" i="22"/>
  <c r="AE563" i="22"/>
  <c r="AE562" i="22"/>
  <c r="AE561" i="22"/>
  <c r="AE560" i="22"/>
  <c r="AE559" i="22"/>
  <c r="AE558" i="22"/>
  <c r="AE557" i="22"/>
  <c r="AE556" i="22"/>
  <c r="AE555" i="22"/>
  <c r="AE554" i="22"/>
  <c r="AE553" i="22"/>
  <c r="AE552" i="22"/>
  <c r="AE551" i="22"/>
  <c r="AE550" i="22"/>
  <c r="AE549" i="22"/>
  <c r="AE548" i="22"/>
  <c r="AE547" i="22"/>
  <c r="AE546" i="22"/>
  <c r="AE545" i="22"/>
  <c r="AE544" i="22"/>
  <c r="AE543" i="22"/>
  <c r="AE542" i="22"/>
  <c r="AE541" i="22"/>
  <c r="AE540" i="22"/>
  <c r="AE539" i="22"/>
  <c r="AE538" i="22"/>
  <c r="AE537" i="22"/>
  <c r="AE536" i="22"/>
  <c r="AE535" i="22"/>
  <c r="AE534" i="22"/>
  <c r="AE533" i="22"/>
  <c r="AE532" i="22"/>
  <c r="AE531" i="22"/>
  <c r="AE530" i="22"/>
  <c r="AE529" i="22"/>
  <c r="AE528" i="22"/>
  <c r="AE527" i="22"/>
  <c r="AE526" i="22"/>
  <c r="AE525" i="22"/>
  <c r="AE524" i="22"/>
  <c r="AE523" i="22"/>
  <c r="AE522" i="22"/>
  <c r="AE521" i="22"/>
  <c r="AE520" i="22"/>
  <c r="AE519" i="22"/>
  <c r="AE518" i="22"/>
  <c r="AE517" i="22"/>
  <c r="AE516" i="22"/>
  <c r="AE515" i="22"/>
  <c r="AE514" i="22"/>
  <c r="AE513" i="22"/>
  <c r="AE512" i="22"/>
  <c r="AE511" i="22"/>
  <c r="AE510" i="22"/>
  <c r="AE509" i="22"/>
  <c r="AE508" i="22"/>
  <c r="AE507" i="22"/>
  <c r="AE506" i="22"/>
  <c r="AE505" i="22"/>
  <c r="AE504" i="22"/>
  <c r="AE503" i="22"/>
  <c r="AE502" i="22"/>
  <c r="AE501" i="22"/>
  <c r="AE500" i="22"/>
  <c r="AE499" i="22"/>
  <c r="AE498" i="22"/>
  <c r="AE497" i="22"/>
  <c r="AE496" i="22"/>
  <c r="AE495" i="22"/>
  <c r="AE494" i="22"/>
  <c r="AE493" i="22"/>
  <c r="AE492" i="22"/>
  <c r="AE491" i="22"/>
  <c r="AE490" i="22"/>
  <c r="AE489" i="22"/>
  <c r="AE488" i="22"/>
  <c r="AE487" i="22"/>
  <c r="AE486" i="22"/>
  <c r="AE485" i="22"/>
  <c r="AE484" i="22"/>
  <c r="AE483" i="22"/>
  <c r="AE482" i="22"/>
  <c r="AE481" i="22"/>
  <c r="AE480" i="22"/>
  <c r="AE479" i="22"/>
  <c r="AE478" i="22"/>
  <c r="AE477" i="22"/>
  <c r="AE476" i="22"/>
  <c r="AE475" i="22"/>
  <c r="AE474" i="22"/>
  <c r="AE473" i="22"/>
  <c r="AE472" i="22"/>
  <c r="AE471" i="22"/>
  <c r="AE470" i="22"/>
  <c r="AE469" i="22"/>
  <c r="AE468" i="22"/>
  <c r="AE467" i="22"/>
  <c r="AE466" i="22"/>
  <c r="AE465" i="22"/>
  <c r="AE464" i="22"/>
  <c r="AE463" i="22"/>
  <c r="AE462" i="22"/>
  <c r="AE461" i="22"/>
  <c r="AE460" i="22"/>
  <c r="AE459" i="22"/>
  <c r="AE458" i="22"/>
  <c r="AE457" i="22"/>
  <c r="AE456" i="22"/>
  <c r="AE455" i="22"/>
  <c r="AE454" i="22"/>
  <c r="AE453" i="22"/>
  <c r="AE452" i="22"/>
  <c r="AE451" i="22"/>
  <c r="AE450" i="22"/>
  <c r="AE449" i="22"/>
  <c r="AE448" i="22"/>
  <c r="AE447" i="22"/>
  <c r="AE446" i="22"/>
  <c r="AE445" i="22"/>
  <c r="AE444" i="22"/>
  <c r="AE443" i="22"/>
  <c r="AE442" i="22"/>
  <c r="AE441" i="22"/>
  <c r="AE440" i="22"/>
  <c r="AE439" i="22"/>
  <c r="AE438" i="22"/>
  <c r="AE437" i="22"/>
  <c r="AE436" i="22"/>
  <c r="AE435" i="22"/>
  <c r="AE434" i="22"/>
  <c r="AE433" i="22"/>
  <c r="AE432" i="22"/>
  <c r="AE431" i="22"/>
  <c r="AE430" i="22"/>
  <c r="AE429" i="22"/>
  <c r="AE428" i="22"/>
  <c r="AE427" i="22"/>
  <c r="AE426" i="22"/>
  <c r="AE425" i="22"/>
  <c r="AE424" i="22"/>
  <c r="AE423" i="22"/>
  <c r="AE422" i="22"/>
  <c r="AE421" i="22"/>
  <c r="AE420" i="22"/>
  <c r="AE419" i="22"/>
  <c r="AE418" i="22"/>
  <c r="AE417" i="22"/>
  <c r="AE416" i="22"/>
  <c r="AE415" i="22"/>
  <c r="AE414" i="22"/>
  <c r="AE413" i="22"/>
  <c r="AE412" i="22"/>
  <c r="AE411" i="22"/>
  <c r="AE410" i="22"/>
  <c r="AE409" i="22"/>
  <c r="AE408" i="22"/>
  <c r="AE407" i="22"/>
  <c r="AE406" i="22"/>
  <c r="AE405" i="22"/>
  <c r="AE404" i="22"/>
  <c r="AE403" i="22"/>
  <c r="AE402" i="22"/>
  <c r="AE401" i="22"/>
  <c r="AE400" i="22"/>
  <c r="AE399" i="22"/>
  <c r="AE398" i="22"/>
  <c r="AE397" i="22"/>
  <c r="AE396" i="22"/>
  <c r="AE395" i="22"/>
  <c r="AE394" i="22"/>
  <c r="AE393" i="22"/>
  <c r="AE392" i="22"/>
  <c r="AE391" i="22"/>
  <c r="AE390" i="22"/>
  <c r="AE389" i="22"/>
  <c r="AE388" i="22"/>
  <c r="AE387" i="22"/>
  <c r="AE386" i="22"/>
  <c r="AE385" i="22"/>
  <c r="AE384" i="22"/>
  <c r="AE383" i="22"/>
  <c r="AE382" i="22"/>
  <c r="AE381" i="22"/>
  <c r="AE380" i="22"/>
  <c r="AE379" i="22"/>
  <c r="AE378" i="22"/>
  <c r="AE377" i="22"/>
  <c r="AE376" i="22"/>
  <c r="AE375" i="22"/>
  <c r="AE374" i="22"/>
  <c r="AE373" i="22"/>
  <c r="AE372" i="22"/>
  <c r="AE371" i="22"/>
  <c r="AE370" i="22"/>
  <c r="AE369" i="22"/>
  <c r="AE368" i="22"/>
  <c r="AE367" i="22"/>
  <c r="AE366" i="22"/>
  <c r="AE365" i="22"/>
  <c r="AE364" i="22"/>
  <c r="AE363" i="22"/>
  <c r="AE362" i="22"/>
  <c r="AE361" i="22"/>
  <c r="AE360" i="22"/>
  <c r="AE359" i="22"/>
  <c r="AE358" i="22"/>
  <c r="AE357" i="22"/>
  <c r="AE356" i="22"/>
  <c r="AE355" i="22"/>
  <c r="AE354" i="22"/>
  <c r="AE353" i="22"/>
  <c r="AE352" i="22"/>
  <c r="AE351" i="22"/>
  <c r="AE350" i="22"/>
  <c r="AE349" i="22"/>
  <c r="AE348" i="22"/>
  <c r="AE347" i="22"/>
  <c r="AE346" i="22"/>
  <c r="AE345" i="22"/>
  <c r="AE344" i="22"/>
  <c r="AE343" i="22"/>
  <c r="AE342" i="22"/>
  <c r="AE341" i="22"/>
  <c r="AE340" i="22"/>
  <c r="AE339" i="22"/>
  <c r="AE338" i="22"/>
  <c r="AE337" i="22"/>
  <c r="AE336" i="22"/>
  <c r="AE335" i="22"/>
  <c r="AE334" i="22"/>
  <c r="AE333" i="22"/>
  <c r="AE332" i="22"/>
  <c r="AE331" i="22"/>
  <c r="AE330" i="22"/>
  <c r="AE329" i="22"/>
  <c r="AE328" i="22"/>
  <c r="AE327" i="22"/>
  <c r="AE326" i="22"/>
  <c r="AE325" i="22"/>
  <c r="AE324" i="22"/>
  <c r="AE323" i="22"/>
  <c r="AE322" i="22"/>
  <c r="AE321" i="22"/>
  <c r="AE320" i="22"/>
  <c r="AE319" i="22"/>
  <c r="AE318" i="22"/>
  <c r="AE317" i="22"/>
  <c r="AE316" i="22"/>
  <c r="AE315" i="22"/>
  <c r="AE314" i="22"/>
  <c r="AE313" i="22"/>
  <c r="AE312" i="22"/>
  <c r="AE311" i="22"/>
  <c r="AE310" i="22"/>
  <c r="AE309" i="22"/>
  <c r="AE308" i="22"/>
  <c r="AE307" i="22"/>
  <c r="AE306" i="22"/>
  <c r="AE305" i="22"/>
  <c r="AE304" i="22"/>
  <c r="AE303" i="22"/>
  <c r="AE302" i="22"/>
  <c r="AE301" i="22"/>
  <c r="AE300" i="22"/>
  <c r="AE299" i="22"/>
  <c r="AE298" i="22"/>
  <c r="AE297" i="22"/>
  <c r="AE296" i="22"/>
  <c r="AE295" i="22"/>
  <c r="AE294" i="22"/>
  <c r="AE293" i="22"/>
  <c r="AE292" i="22"/>
  <c r="AE291" i="22"/>
  <c r="AE290" i="22"/>
  <c r="AE289" i="22"/>
  <c r="AE288" i="22"/>
  <c r="AE287" i="22"/>
  <c r="AE286" i="22"/>
  <c r="AE285" i="22"/>
  <c r="AE284" i="22"/>
  <c r="AE283" i="22"/>
  <c r="AE282" i="22"/>
  <c r="AE281" i="22"/>
  <c r="AE280" i="22"/>
  <c r="AE279" i="22"/>
  <c r="AE278" i="22"/>
  <c r="AE277" i="22"/>
  <c r="AE276" i="22"/>
  <c r="AE275" i="22"/>
  <c r="AE274" i="22"/>
  <c r="AE273" i="22"/>
  <c r="AE272" i="22"/>
  <c r="AE271" i="22"/>
  <c r="AE270" i="22"/>
  <c r="AE269" i="22"/>
  <c r="AE268" i="22"/>
  <c r="AE267" i="22"/>
  <c r="AE266" i="22"/>
  <c r="AE265" i="22"/>
  <c r="AE264" i="22"/>
  <c r="AE263" i="22"/>
  <c r="AE262" i="22"/>
  <c r="AE261" i="22"/>
  <c r="AE260" i="22"/>
  <c r="AE259" i="22"/>
  <c r="AE258" i="22"/>
  <c r="AE257" i="22"/>
  <c r="AE256" i="22"/>
  <c r="AE255" i="22"/>
  <c r="AE254" i="22"/>
  <c r="AE253" i="22"/>
  <c r="AE252" i="22"/>
  <c r="AE251" i="22"/>
  <c r="AE250" i="22"/>
  <c r="AE249" i="22"/>
  <c r="AE248" i="22"/>
  <c r="AE247" i="22"/>
  <c r="AE246" i="22"/>
  <c r="AE245" i="22"/>
  <c r="AE244" i="22"/>
  <c r="AE243" i="22"/>
  <c r="AE242" i="22"/>
  <c r="AE241" i="22"/>
  <c r="AE240" i="22"/>
  <c r="AE239" i="22"/>
  <c r="AE238" i="22"/>
  <c r="AE237" i="22"/>
  <c r="AE236" i="22"/>
  <c r="AE235" i="22"/>
  <c r="AE234" i="22"/>
  <c r="AE233" i="22"/>
  <c r="AE232" i="22"/>
  <c r="AE231" i="22"/>
  <c r="AE230" i="22"/>
  <c r="AE229" i="22"/>
  <c r="AE228" i="22"/>
  <c r="AE227" i="22"/>
  <c r="AE226" i="22"/>
  <c r="AE225" i="22"/>
  <c r="AE224" i="22"/>
  <c r="AE223" i="22"/>
  <c r="AE222" i="22"/>
  <c r="AE221" i="22"/>
  <c r="AE220" i="22"/>
  <c r="AE219" i="22"/>
  <c r="AE218" i="22"/>
  <c r="AE217" i="22"/>
  <c r="AE216" i="22"/>
  <c r="AE215" i="22"/>
  <c r="AE214" i="22"/>
  <c r="AE213" i="22"/>
  <c r="AE212" i="22"/>
  <c r="AE211" i="22"/>
  <c r="AE210" i="22"/>
  <c r="AE209" i="22"/>
  <c r="AE208" i="22"/>
  <c r="AE207" i="22"/>
  <c r="AE206" i="22"/>
  <c r="AE205" i="22"/>
  <c r="AE204" i="22"/>
  <c r="AE203" i="22"/>
  <c r="AE202" i="22"/>
  <c r="AE201" i="22"/>
  <c r="AE200" i="22"/>
  <c r="AE199" i="22"/>
  <c r="AE198" i="22"/>
  <c r="AE197" i="22"/>
  <c r="AE196" i="22"/>
  <c r="AE195" i="22"/>
  <c r="AE194" i="22"/>
  <c r="AE193" i="22"/>
  <c r="AE192" i="22"/>
  <c r="AE191" i="22"/>
  <c r="AE190" i="22"/>
  <c r="AE189" i="22"/>
  <c r="AE188" i="22"/>
  <c r="AE187" i="22"/>
  <c r="AE186" i="22"/>
  <c r="AE185" i="22"/>
  <c r="AE184" i="22"/>
  <c r="AE183" i="22"/>
  <c r="AE182" i="22"/>
  <c r="AE181" i="22"/>
  <c r="AE180" i="22"/>
  <c r="AE179" i="22"/>
  <c r="AE178" i="22"/>
  <c r="AE177" i="22"/>
  <c r="AE176" i="22"/>
  <c r="AE175" i="22"/>
  <c r="AE174" i="22"/>
  <c r="AE173" i="22"/>
  <c r="AE172" i="22"/>
  <c r="AE171" i="22"/>
  <c r="AE170" i="22"/>
  <c r="AE169" i="22"/>
  <c r="AE168" i="22"/>
  <c r="AE167" i="22"/>
  <c r="AE166" i="22"/>
  <c r="AE165" i="22"/>
  <c r="AE164" i="22"/>
  <c r="AE163" i="22"/>
  <c r="AE162" i="22"/>
  <c r="AE161" i="22"/>
  <c r="AE160" i="22"/>
  <c r="AE159" i="22"/>
  <c r="AE158" i="22"/>
  <c r="AE157" i="22"/>
  <c r="AE156" i="22"/>
  <c r="AE155" i="22"/>
  <c r="AE154" i="22"/>
  <c r="AE153" i="22"/>
  <c r="AE152" i="22"/>
  <c r="AE151" i="22"/>
  <c r="AE150" i="22"/>
  <c r="AE149" i="22"/>
  <c r="AE148" i="22"/>
  <c r="AE147" i="22"/>
  <c r="AE146" i="22"/>
  <c r="AE145" i="22"/>
  <c r="AE144" i="22"/>
  <c r="AE143" i="22"/>
  <c r="AE142" i="22"/>
  <c r="AE141" i="22"/>
  <c r="AE140" i="22"/>
  <c r="AE139" i="22"/>
  <c r="AE138" i="22"/>
  <c r="AE137" i="22"/>
  <c r="AE136" i="22"/>
  <c r="AE135" i="22"/>
  <c r="AE134" i="22"/>
  <c r="AE133" i="22"/>
  <c r="AE132" i="22"/>
  <c r="AE131" i="22"/>
  <c r="AE130" i="22"/>
  <c r="AE129" i="22"/>
  <c r="AE128" i="22"/>
  <c r="AE127" i="22"/>
  <c r="AE126" i="22"/>
  <c r="AE125" i="22"/>
  <c r="AE124" i="22"/>
  <c r="AE123" i="22"/>
  <c r="AE122" i="22"/>
  <c r="AE121" i="22"/>
  <c r="AE120" i="22"/>
  <c r="AE119" i="22"/>
  <c r="AE118" i="22"/>
  <c r="AE117" i="22"/>
  <c r="AE116" i="22"/>
  <c r="AE115" i="22"/>
  <c r="AE114" i="22"/>
  <c r="AE113" i="22"/>
  <c r="AE112" i="22"/>
  <c r="AE111" i="22"/>
  <c r="AE110" i="22"/>
  <c r="AE109" i="22"/>
  <c r="AE108" i="22"/>
  <c r="AE107" i="22"/>
  <c r="AE106" i="22"/>
  <c r="AE105" i="22"/>
  <c r="AE104" i="22"/>
  <c r="AE103" i="22"/>
  <c r="AE102" i="22"/>
  <c r="AE101" i="22"/>
  <c r="AE100" i="22"/>
  <c r="AE99" i="22"/>
  <c r="AE98" i="22"/>
  <c r="AE97" i="22"/>
  <c r="AE96" i="22"/>
  <c r="AE95" i="22"/>
  <c r="AE94" i="22"/>
  <c r="AE93" i="22"/>
  <c r="AE92" i="22"/>
  <c r="AE91" i="22"/>
  <c r="AE90" i="22"/>
  <c r="AE89" i="22"/>
  <c r="AE88" i="22"/>
  <c r="AE87" i="22"/>
  <c r="AE86" i="22"/>
  <c r="AE85" i="22"/>
  <c r="AE84" i="22"/>
  <c r="AE83" i="22"/>
  <c r="AE82" i="22"/>
  <c r="AE81" i="22"/>
  <c r="AE80" i="22"/>
  <c r="AE79" i="22"/>
  <c r="AE78" i="22"/>
  <c r="AE77" i="22"/>
  <c r="AE76" i="22"/>
  <c r="AE75" i="22"/>
  <c r="AE74" i="22"/>
  <c r="AE73" i="22"/>
  <c r="AE72" i="22"/>
  <c r="AE71" i="22"/>
  <c r="AE70" i="22"/>
  <c r="AE69" i="22"/>
  <c r="AE68" i="22"/>
  <c r="AE67" i="22"/>
  <c r="AE66" i="22"/>
  <c r="AE65" i="22"/>
  <c r="AE64" i="22"/>
  <c r="AE63" i="22"/>
  <c r="AE62" i="22"/>
  <c r="AE61" i="22"/>
  <c r="AE60" i="22"/>
  <c r="AE59" i="22"/>
  <c r="AE58" i="22"/>
  <c r="AE57" i="22"/>
  <c r="AE56" i="22"/>
  <c r="AE55" i="22"/>
  <c r="AE54" i="22"/>
  <c r="AE53" i="22"/>
  <c r="AE52" i="22"/>
  <c r="AE51" i="22"/>
  <c r="AE50" i="22"/>
  <c r="AE49" i="22"/>
  <c r="AE48" i="22"/>
  <c r="AE47" i="22"/>
  <c r="AE46" i="22"/>
  <c r="AE45" i="22"/>
  <c r="AE44" i="22"/>
  <c r="AE43" i="22"/>
  <c r="AE42" i="22"/>
  <c r="AE41" i="22"/>
  <c r="AE40" i="22"/>
  <c r="AE39" i="22"/>
  <c r="AE38" i="22"/>
  <c r="AE37" i="22"/>
  <c r="AE36" i="22"/>
  <c r="AE35" i="22"/>
  <c r="AE34" i="22"/>
  <c r="AE33" i="22"/>
  <c r="AE32" i="22"/>
  <c r="AE31" i="22"/>
  <c r="AE30" i="22"/>
  <c r="AE29" i="22"/>
  <c r="AE28" i="22"/>
  <c r="AE27" i="22"/>
  <c r="AE26" i="22"/>
  <c r="AE25" i="22"/>
  <c r="AE24" i="22"/>
  <c r="AE23" i="22"/>
  <c r="AE22" i="22"/>
  <c r="AE21" i="22"/>
  <c r="AE20" i="22"/>
  <c r="AE19" i="22"/>
  <c r="AE18" i="22"/>
  <c r="AE17" i="22"/>
  <c r="AE16" i="22"/>
  <c r="AE15" i="22"/>
  <c r="AC1524" i="22"/>
  <c r="AC1523" i="22"/>
  <c r="AC1522" i="22"/>
  <c r="AC1521" i="22"/>
  <c r="AC1520" i="22"/>
  <c r="AC1519" i="22"/>
  <c r="AC1518" i="22"/>
  <c r="AC1517" i="22"/>
  <c r="AC1516" i="22"/>
  <c r="AC1515" i="22"/>
  <c r="AC1514" i="22"/>
  <c r="AC1513" i="22"/>
  <c r="AC1512" i="22"/>
  <c r="AC1511" i="22"/>
  <c r="AC1510" i="22"/>
  <c r="AC1509" i="22"/>
  <c r="AC1508" i="22"/>
  <c r="AC1507" i="22"/>
  <c r="AC1506" i="22"/>
  <c r="AC1505" i="22"/>
  <c r="AC1504" i="22"/>
  <c r="AC1503" i="22"/>
  <c r="AC1502" i="22"/>
  <c r="AC1501" i="22"/>
  <c r="AC1500" i="22"/>
  <c r="AC1499" i="22"/>
  <c r="AC1498" i="22"/>
  <c r="AC1497" i="22"/>
  <c r="AC1496" i="22"/>
  <c r="AC1495" i="22"/>
  <c r="AC1494" i="22"/>
  <c r="AC1493" i="22"/>
  <c r="AC1492" i="22"/>
  <c r="AC1491" i="22"/>
  <c r="AC1490" i="22"/>
  <c r="AC1489" i="22"/>
  <c r="AC1488" i="22"/>
  <c r="AC1487" i="22"/>
  <c r="AC1486" i="22"/>
  <c r="AC1485" i="22"/>
  <c r="AC1484" i="22"/>
  <c r="AC1483" i="22"/>
  <c r="AC1482" i="22"/>
  <c r="AC1481" i="22"/>
  <c r="AC1480" i="22"/>
  <c r="AC1479" i="22"/>
  <c r="AC1478" i="22"/>
  <c r="AC1477" i="22"/>
  <c r="AC1476" i="22"/>
  <c r="AC1475" i="22"/>
  <c r="AC1474" i="22"/>
  <c r="AC1473" i="22"/>
  <c r="AC1472" i="22"/>
  <c r="AC1471" i="22"/>
  <c r="AC1470" i="22"/>
  <c r="AC1469" i="22"/>
  <c r="AC1468" i="22"/>
  <c r="AC1467" i="22"/>
  <c r="AC1466" i="22"/>
  <c r="AC1465" i="22"/>
  <c r="AC1464" i="22"/>
  <c r="AC1463" i="22"/>
  <c r="AC1462" i="22"/>
  <c r="AC1461" i="22"/>
  <c r="AC1460" i="22"/>
  <c r="AC1459" i="22"/>
  <c r="AC1458" i="22"/>
  <c r="AC1457" i="22"/>
  <c r="AC1456" i="22"/>
  <c r="AC1455" i="22"/>
  <c r="AC1454" i="22"/>
  <c r="AC1453" i="22"/>
  <c r="AC1452" i="22"/>
  <c r="AC1451" i="22"/>
  <c r="AC1450" i="22"/>
  <c r="AC1449" i="22"/>
  <c r="AC1448" i="22"/>
  <c r="AC1447" i="22"/>
  <c r="AC1446" i="22"/>
  <c r="AC1445" i="22"/>
  <c r="AC1444" i="22"/>
  <c r="AC1443" i="22"/>
  <c r="AC1442" i="22"/>
  <c r="AC1441" i="22"/>
  <c r="AC1440" i="22"/>
  <c r="AC1439" i="22"/>
  <c r="AC1438" i="22"/>
  <c r="AC1437" i="22"/>
  <c r="AC1436" i="22"/>
  <c r="AC1435" i="22"/>
  <c r="AC1434" i="22"/>
  <c r="AC1433" i="22"/>
  <c r="AC1432" i="22"/>
  <c r="AC1431" i="22"/>
  <c r="AC1430" i="22"/>
  <c r="AC1429" i="22"/>
  <c r="AC1428" i="22"/>
  <c r="AC1427" i="22"/>
  <c r="AC1426" i="22"/>
  <c r="AC1425" i="22"/>
  <c r="AC1424" i="22"/>
  <c r="AC1423" i="22"/>
  <c r="AC1422" i="22"/>
  <c r="AC1421" i="22"/>
  <c r="AC1420" i="22"/>
  <c r="AC1419" i="22"/>
  <c r="AC1418" i="22"/>
  <c r="AC1417" i="22"/>
  <c r="AC1416" i="22"/>
  <c r="AC1415" i="22"/>
  <c r="AC1414" i="22"/>
  <c r="AC1413" i="22"/>
  <c r="AC1412" i="22"/>
  <c r="AC1411" i="22"/>
  <c r="AC1410" i="22"/>
  <c r="AC1409" i="22"/>
  <c r="AC1408" i="22"/>
  <c r="AC1407" i="22"/>
  <c r="AC1406" i="22"/>
  <c r="AC1405" i="22"/>
  <c r="AC1404" i="22"/>
  <c r="AC1403" i="22"/>
  <c r="AC1402" i="22"/>
  <c r="AC1401" i="22"/>
  <c r="AC1400" i="22"/>
  <c r="AC1399" i="22"/>
  <c r="AC1398" i="22"/>
  <c r="AC1397" i="22"/>
  <c r="AC1396" i="22"/>
  <c r="AC1395" i="22"/>
  <c r="AC1394" i="22"/>
  <c r="AC1393" i="22"/>
  <c r="AC1392" i="22"/>
  <c r="AC1391" i="22"/>
  <c r="AC1390" i="22"/>
  <c r="AC1389" i="22"/>
  <c r="AC1388" i="22"/>
  <c r="AC1387" i="22"/>
  <c r="AC1386" i="22"/>
  <c r="AC1385" i="22"/>
  <c r="AC1384" i="22"/>
  <c r="AC1383" i="22"/>
  <c r="AC1382" i="22"/>
  <c r="AC1381" i="22"/>
  <c r="AC1380" i="22"/>
  <c r="AC1379" i="22"/>
  <c r="AC1378" i="22"/>
  <c r="AC1377" i="22"/>
  <c r="AC1376" i="22"/>
  <c r="AC1375" i="22"/>
  <c r="AC1374" i="22"/>
  <c r="AC1373" i="22"/>
  <c r="AC1372" i="22"/>
  <c r="AC1371" i="22"/>
  <c r="AC1370" i="22"/>
  <c r="AC1369" i="22"/>
  <c r="AC1368" i="22"/>
  <c r="AC1367" i="22"/>
  <c r="AC1366" i="22"/>
  <c r="AC1365" i="22"/>
  <c r="AC1364" i="22"/>
  <c r="AA1524" i="22"/>
  <c r="AA1523" i="22"/>
  <c r="AA1522" i="22"/>
  <c r="AA1521" i="22"/>
  <c r="AA1520" i="22"/>
  <c r="AA1519" i="22"/>
  <c r="AA1518" i="22"/>
  <c r="AA1517" i="22"/>
  <c r="AA1516" i="22"/>
  <c r="AA1515" i="22"/>
  <c r="AA1514" i="22"/>
  <c r="AA1513" i="22"/>
  <c r="AA1512" i="22"/>
  <c r="AA1511" i="22"/>
  <c r="AA1510" i="22"/>
  <c r="AA1509" i="22"/>
  <c r="AA1508" i="22"/>
  <c r="AA1507" i="22"/>
  <c r="AA1506" i="22"/>
  <c r="AA1505" i="22"/>
  <c r="AA1504" i="22"/>
  <c r="AA1503" i="22"/>
  <c r="AA1502" i="22"/>
  <c r="AA1501" i="22"/>
  <c r="AA1500" i="22"/>
  <c r="AA1499" i="22"/>
  <c r="AA1498" i="22"/>
  <c r="AA1497" i="22"/>
  <c r="AA1496" i="22"/>
  <c r="AA1495" i="22"/>
  <c r="AA1494" i="22"/>
  <c r="AA1493" i="22"/>
  <c r="AA1492" i="22"/>
  <c r="AA1491" i="22"/>
  <c r="AA1490" i="22"/>
  <c r="AA1489" i="22"/>
  <c r="AA1488" i="22"/>
  <c r="AA1487" i="22"/>
  <c r="AA1486" i="22"/>
  <c r="AA1485" i="22"/>
  <c r="AA1484" i="22"/>
  <c r="AA1483" i="22"/>
  <c r="AA1482" i="22"/>
  <c r="AA1481" i="22"/>
  <c r="AA1480" i="22"/>
  <c r="AA1479" i="22"/>
  <c r="AA1478" i="22"/>
  <c r="AA1477" i="22"/>
  <c r="AA1476" i="22"/>
  <c r="AA1475" i="22"/>
  <c r="AA1474" i="22"/>
  <c r="AA1473" i="22"/>
  <c r="AA1472" i="22"/>
  <c r="AA1471" i="22"/>
  <c r="AA1470" i="22"/>
  <c r="AA1469" i="22"/>
  <c r="AA1468" i="22"/>
  <c r="AA1467" i="22"/>
  <c r="AA1466" i="22"/>
  <c r="AA1465" i="22"/>
  <c r="AA1464" i="22"/>
  <c r="AA1463" i="22"/>
  <c r="AA1462" i="22"/>
  <c r="AA1461" i="22"/>
  <c r="AA1460" i="22"/>
  <c r="AA1459" i="22"/>
  <c r="AA1458" i="22"/>
  <c r="AA1457" i="22"/>
  <c r="AA1456" i="22"/>
  <c r="AA1455" i="22"/>
  <c r="AA1454" i="22"/>
  <c r="AA1453" i="22"/>
  <c r="AA1452" i="22"/>
  <c r="AA1451" i="22"/>
  <c r="AA1450" i="22"/>
  <c r="AA1449" i="22"/>
  <c r="AA1448" i="22"/>
  <c r="AA1447" i="22"/>
  <c r="AA1446" i="22"/>
  <c r="AA1445" i="22"/>
  <c r="AA1444" i="22"/>
  <c r="AA1443" i="22"/>
  <c r="AA1442" i="22"/>
  <c r="AA1441" i="22"/>
  <c r="AA1440" i="22"/>
  <c r="AA1439" i="22"/>
  <c r="AA1438" i="22"/>
  <c r="AA1437" i="22"/>
  <c r="AA1436" i="22"/>
  <c r="AA1435" i="22"/>
  <c r="AA1434" i="22"/>
  <c r="AA1433" i="22"/>
  <c r="AA1432" i="22"/>
  <c r="AA1431" i="22"/>
  <c r="AA1430" i="22"/>
  <c r="AA1429" i="22"/>
  <c r="AA1428" i="22"/>
  <c r="AA1427" i="22"/>
  <c r="AA1426" i="22"/>
  <c r="AA1425" i="22"/>
  <c r="AA1424" i="22"/>
  <c r="AA1423" i="22"/>
  <c r="AA1422" i="22"/>
  <c r="AA1421" i="22"/>
  <c r="AA1420" i="22"/>
  <c r="AA1419" i="22"/>
  <c r="AA1418" i="22"/>
  <c r="AA1417" i="22"/>
  <c r="AA1416" i="22"/>
  <c r="AA1415" i="22"/>
  <c r="AA1414" i="22"/>
  <c r="AA1413" i="22"/>
  <c r="AA1412" i="22"/>
  <c r="AA1411" i="22"/>
  <c r="AA1410" i="22"/>
  <c r="AA1409" i="22"/>
  <c r="AA1408" i="22"/>
  <c r="AA1407" i="22"/>
  <c r="AA1406" i="22"/>
  <c r="AA1405" i="22"/>
  <c r="AA1404" i="22"/>
  <c r="AA1403" i="22"/>
  <c r="AA1402" i="22"/>
  <c r="AA1401" i="22"/>
  <c r="AA1400" i="22"/>
  <c r="AA1399" i="22"/>
  <c r="AA1398" i="22"/>
  <c r="AA1397" i="22"/>
  <c r="AA1396" i="22"/>
  <c r="AA1395" i="22"/>
  <c r="AA1394" i="22"/>
  <c r="AA1393" i="22"/>
  <c r="AA1392" i="22"/>
  <c r="AA1391" i="22"/>
  <c r="AA1390" i="22"/>
  <c r="AA1389" i="22"/>
  <c r="AA1388" i="22"/>
  <c r="AA1387" i="22"/>
  <c r="AA1386" i="22"/>
  <c r="AA1385" i="22"/>
  <c r="AA1384" i="22"/>
  <c r="AA1383" i="22"/>
  <c r="AA1382" i="22"/>
  <c r="AA1381" i="22"/>
  <c r="AA1380" i="22"/>
  <c r="AA1379" i="22"/>
  <c r="AA1378" i="22"/>
  <c r="AA1377" i="22"/>
  <c r="AA1376" i="22"/>
  <c r="AA1375" i="22"/>
  <c r="AA1374" i="22"/>
  <c r="AA1373" i="22"/>
  <c r="AA1372" i="22"/>
  <c r="AA1371" i="22"/>
  <c r="AA1370" i="22"/>
  <c r="AA1369" i="22"/>
  <c r="AA1368" i="22"/>
  <c r="AA1367" i="22"/>
  <c r="AA1366" i="22"/>
  <c r="AA1365" i="22"/>
  <c r="AA1364" i="22"/>
  <c r="AA1363" i="22"/>
  <c r="AA1362" i="22"/>
  <c r="AA1361" i="22"/>
  <c r="AA1360" i="22"/>
  <c r="AA1359" i="22"/>
  <c r="AA1358" i="22"/>
  <c r="AA1357" i="22"/>
  <c r="AA1356" i="22"/>
  <c r="AA1355" i="22"/>
  <c r="AA1354" i="22"/>
  <c r="AA1353" i="22"/>
  <c r="AA1352" i="22"/>
  <c r="AA1351" i="22"/>
  <c r="AA1350" i="22"/>
  <c r="AA1349" i="22"/>
  <c r="AA1348" i="22"/>
  <c r="AA1347" i="22"/>
  <c r="AA1346" i="22"/>
  <c r="AA1345" i="22"/>
  <c r="AA1344" i="22"/>
  <c r="AA1343" i="22"/>
  <c r="AA1342" i="22"/>
  <c r="AA1341" i="22"/>
  <c r="AA1340" i="22"/>
  <c r="AA1339" i="22"/>
  <c r="AA1338" i="22"/>
  <c r="AA1337" i="22"/>
  <c r="AA1336" i="22"/>
  <c r="AA1335" i="22"/>
  <c r="AA1334" i="22"/>
  <c r="AA1333" i="22"/>
  <c r="AA1332" i="22"/>
  <c r="AA1331" i="22"/>
  <c r="AA1330" i="22"/>
  <c r="AA1329" i="22"/>
  <c r="AA1328" i="22"/>
  <c r="AA1327" i="22"/>
  <c r="AA1326" i="22"/>
  <c r="AA1325" i="22"/>
  <c r="AA1324" i="22"/>
  <c r="AA1323" i="22"/>
  <c r="AA1322" i="22"/>
  <c r="AA1321" i="22"/>
  <c r="AA1320" i="22"/>
  <c r="AA1319" i="22"/>
  <c r="AA1318" i="22"/>
  <c r="AA1317" i="22"/>
  <c r="AA1316" i="22"/>
  <c r="AA1315" i="22"/>
  <c r="AA1314" i="22"/>
  <c r="AA1313" i="22"/>
  <c r="AA1312" i="22"/>
  <c r="AA1311" i="22"/>
  <c r="AA1310" i="22"/>
  <c r="AA1309" i="22"/>
  <c r="AA1308" i="22"/>
  <c r="AA1307" i="22"/>
  <c r="AA1306" i="22"/>
  <c r="AA1305" i="22"/>
  <c r="AA1304" i="22"/>
  <c r="AA1303" i="22"/>
  <c r="AA1302" i="22"/>
  <c r="AA1301" i="22"/>
  <c r="AA1300" i="22"/>
  <c r="AA1299" i="22"/>
  <c r="AA1298" i="22"/>
  <c r="AA1297" i="22"/>
  <c r="AA1296" i="22"/>
  <c r="AA1295" i="22"/>
  <c r="AA1294" i="22"/>
  <c r="AA1293" i="22"/>
  <c r="AA1292" i="22"/>
  <c r="AA1291" i="22"/>
  <c r="AA1290" i="22"/>
  <c r="AA1289" i="22"/>
  <c r="AA1288" i="22"/>
  <c r="AA1287" i="22"/>
  <c r="AA1286" i="22"/>
  <c r="AA1283" i="22"/>
  <c r="AA1282" i="22"/>
  <c r="AA1281" i="22"/>
  <c r="AA1280" i="22"/>
  <c r="AA1279" i="22"/>
  <c r="AA1278" i="22"/>
  <c r="AA1277" i="22"/>
  <c r="AA1276" i="22"/>
  <c r="AA1275" i="22"/>
  <c r="AA1274" i="22"/>
  <c r="AA1273" i="22"/>
  <c r="AA1272" i="22"/>
  <c r="AA1271" i="22"/>
  <c r="AA1270" i="22"/>
  <c r="AA1269" i="22"/>
  <c r="AA1268" i="22"/>
  <c r="AA1267" i="22"/>
  <c r="AA1266" i="22"/>
  <c r="AA1265" i="22"/>
  <c r="AA1264" i="22"/>
  <c r="AA1263" i="22"/>
  <c r="AA1262" i="22"/>
  <c r="AA1261" i="22"/>
  <c r="AA1260" i="22"/>
  <c r="AA1259" i="22"/>
  <c r="AA1258" i="22"/>
  <c r="AA1257" i="22"/>
  <c r="AA1256" i="22"/>
  <c r="AA1255" i="22"/>
  <c r="AA1254" i="22"/>
  <c r="AA1253" i="22"/>
  <c r="AA1252" i="22"/>
  <c r="AA1251" i="22"/>
  <c r="AA1250" i="22"/>
  <c r="AA1249" i="22"/>
  <c r="AA1248" i="22"/>
  <c r="AA1247" i="22"/>
  <c r="AA1246" i="22"/>
  <c r="AA1245" i="22"/>
  <c r="AA1244" i="22"/>
  <c r="AA1243" i="22"/>
  <c r="AA1242" i="22"/>
  <c r="AA1241" i="22"/>
  <c r="AA1240" i="22"/>
  <c r="AA1239" i="22"/>
  <c r="AA1238" i="22"/>
  <c r="AA1237" i="22"/>
  <c r="AA1236" i="22"/>
  <c r="AA1235" i="22"/>
  <c r="AA1234" i="22"/>
  <c r="AA1233" i="22"/>
  <c r="AA1232" i="22"/>
  <c r="AA1231" i="22"/>
  <c r="AA1230" i="22"/>
  <c r="AA1229" i="22"/>
  <c r="AA1228" i="22"/>
  <c r="AA1227" i="22"/>
  <c r="AA1226" i="22"/>
  <c r="AA1225" i="22"/>
  <c r="AA1224" i="22"/>
  <c r="AA1223" i="22"/>
  <c r="AA1222" i="22"/>
  <c r="AA1221" i="22"/>
  <c r="AA1220" i="22"/>
  <c r="AA1219" i="22"/>
  <c r="AA1218" i="22"/>
  <c r="AA1217" i="22"/>
  <c r="AA1216" i="22"/>
  <c r="AA1215" i="22"/>
  <c r="AA1214" i="22"/>
  <c r="AA1213" i="22"/>
  <c r="AA1212" i="22"/>
  <c r="AA1211" i="22"/>
  <c r="AA1210" i="22"/>
  <c r="AA1209" i="22"/>
  <c r="AA1208" i="22"/>
  <c r="AA1207" i="22"/>
  <c r="AA1206" i="22"/>
  <c r="AA1205" i="22"/>
  <c r="AA1204" i="22"/>
  <c r="AA1203" i="22"/>
  <c r="AA1202" i="22"/>
  <c r="AA1201" i="22"/>
  <c r="AA1200" i="22"/>
  <c r="AA1199" i="22"/>
  <c r="AA1198" i="22"/>
  <c r="AA1197" i="22"/>
  <c r="AA1196" i="22"/>
  <c r="AA1195" i="22"/>
  <c r="AA1194" i="22"/>
  <c r="AA1193" i="22"/>
  <c r="AA1192" i="22"/>
  <c r="AA1191" i="22"/>
  <c r="AA1190" i="22"/>
  <c r="AA1189" i="22"/>
  <c r="AA1188" i="22"/>
  <c r="AA1187" i="22"/>
  <c r="AA1186" i="22"/>
  <c r="AA1185" i="22"/>
  <c r="AA1184" i="22"/>
  <c r="AA1183" i="22"/>
  <c r="AA1182" i="22"/>
  <c r="AA1181" i="22"/>
  <c r="AA1180" i="22"/>
  <c r="AA1179" i="22"/>
  <c r="AA1178" i="22"/>
  <c r="AA1177" i="22"/>
  <c r="AA1176" i="22"/>
  <c r="AA1175" i="22"/>
  <c r="AA1174" i="22"/>
  <c r="AA1173" i="22"/>
  <c r="AA1172" i="22"/>
  <c r="AA1171" i="22"/>
  <c r="AA1170" i="22"/>
  <c r="AA1169" i="22"/>
  <c r="AA1168" i="22"/>
  <c r="AA1167" i="22"/>
  <c r="AA1166" i="22"/>
  <c r="AA1165" i="22"/>
  <c r="AA1164" i="22"/>
  <c r="AA1163" i="22"/>
  <c r="AA1162" i="22"/>
  <c r="AA1161" i="22"/>
  <c r="AA1160" i="22"/>
  <c r="AA1159" i="22"/>
  <c r="AA1158" i="22"/>
  <c r="AA1157" i="22"/>
  <c r="AA1156" i="22"/>
  <c r="AA1155" i="22"/>
  <c r="AA1154" i="22"/>
  <c r="AA1153" i="22"/>
  <c r="AA1152" i="22"/>
  <c r="AA1151" i="22"/>
  <c r="AA1150" i="22"/>
  <c r="AA1149" i="22"/>
  <c r="AA1148" i="22"/>
  <c r="AA1147" i="22"/>
  <c r="AA1146" i="22"/>
  <c r="AA1145" i="22"/>
  <c r="AA1144" i="22"/>
  <c r="AA1143" i="22"/>
  <c r="AA1142" i="22"/>
  <c r="AA1141" i="22"/>
  <c r="AA1140" i="22"/>
  <c r="AA1139" i="22"/>
  <c r="AA1138" i="22"/>
  <c r="AA1137" i="22"/>
  <c r="AA1136" i="22"/>
  <c r="AA1135" i="22"/>
  <c r="AA1134" i="22"/>
  <c r="AA1133" i="22"/>
  <c r="AA1132" i="22"/>
  <c r="AA1131" i="22"/>
  <c r="AA1130" i="22"/>
  <c r="AA1129" i="22"/>
  <c r="AA1128" i="22"/>
  <c r="AA1127" i="22"/>
  <c r="AA1126" i="22"/>
  <c r="AA1125" i="22"/>
  <c r="AA1124" i="22"/>
  <c r="AA1123" i="22"/>
  <c r="AA1122" i="22"/>
  <c r="AA1121" i="22"/>
  <c r="AA1120" i="22"/>
  <c r="AA1119" i="22"/>
  <c r="AA1118" i="22"/>
  <c r="AA1117" i="22"/>
  <c r="AA1116" i="22"/>
  <c r="AA1115" i="22"/>
  <c r="AA1114" i="22"/>
  <c r="AA1113" i="22"/>
  <c r="AA1112" i="22"/>
  <c r="AA1111" i="22"/>
  <c r="AA1110" i="22"/>
  <c r="AA1109" i="22"/>
  <c r="AA1108" i="22"/>
  <c r="AA1107" i="22"/>
  <c r="AA1106" i="22"/>
  <c r="AA1105" i="22"/>
  <c r="AA1104" i="22"/>
  <c r="AA1103" i="22"/>
  <c r="AA1102" i="22"/>
  <c r="AA1101" i="22"/>
  <c r="AA1100" i="22"/>
  <c r="AA1099" i="22"/>
  <c r="AA1098" i="22"/>
  <c r="AA1097" i="22"/>
  <c r="AA1096" i="22"/>
  <c r="AA1095" i="22"/>
  <c r="AA1094" i="22"/>
  <c r="AA1093" i="22"/>
  <c r="AA1092" i="22"/>
  <c r="AA1091" i="22"/>
  <c r="AA1090" i="22"/>
  <c r="AA1089" i="22"/>
  <c r="AA1088" i="22"/>
  <c r="AA1087" i="22"/>
  <c r="AA1086" i="22"/>
  <c r="AA1085" i="22"/>
  <c r="AA1084" i="22"/>
  <c r="AA1083" i="22"/>
  <c r="AA1082" i="22"/>
  <c r="AA1081" i="22"/>
  <c r="AA1080" i="22"/>
  <c r="AA1079" i="22"/>
  <c r="AA1078" i="22"/>
  <c r="AA1077" i="22"/>
  <c r="AA1076" i="22"/>
  <c r="AA1075" i="22"/>
  <c r="AA1074" i="22"/>
  <c r="AA1073" i="22"/>
  <c r="AA1072" i="22"/>
  <c r="AA1071" i="22"/>
  <c r="AA1070" i="22"/>
  <c r="AA1069" i="22"/>
  <c r="AA1068" i="22"/>
  <c r="AA1067" i="22"/>
  <c r="AA1066" i="22"/>
  <c r="AA1065" i="22"/>
  <c r="AA1064" i="22"/>
  <c r="AA1063" i="22"/>
  <c r="AA1062" i="22"/>
  <c r="AA1061" i="22"/>
  <c r="AA1060" i="22"/>
  <c r="AA1059" i="22"/>
  <c r="AA1058" i="22"/>
  <c r="AA1057" i="22"/>
  <c r="AA1056" i="22"/>
  <c r="AA1055" i="22"/>
  <c r="AA1054" i="22"/>
  <c r="AA1053" i="22"/>
  <c r="AA1052" i="22"/>
  <c r="AA1051" i="22"/>
  <c r="AA1050" i="22"/>
  <c r="AA1049" i="22"/>
  <c r="AA1048" i="22"/>
  <c r="AA1047" i="22"/>
  <c r="AA1046" i="22"/>
  <c r="AA1045" i="22"/>
  <c r="AA1044" i="22"/>
  <c r="AA1043" i="22"/>
  <c r="AA1042" i="22"/>
  <c r="AA1041" i="22"/>
  <c r="AA1040" i="22"/>
  <c r="AA1039" i="22"/>
  <c r="AA1038" i="22"/>
  <c r="AA1037" i="22"/>
  <c r="AA1036" i="22"/>
  <c r="AA1035" i="22"/>
  <c r="AA1034" i="22"/>
  <c r="AA1033" i="22"/>
  <c r="AA1032" i="22"/>
  <c r="AA1031" i="22"/>
  <c r="AA1030" i="22"/>
  <c r="AA1029" i="22"/>
  <c r="AA1028" i="22"/>
  <c r="AA1027" i="22"/>
  <c r="AA1026" i="22"/>
  <c r="AA1025" i="22"/>
  <c r="AA1024" i="22"/>
  <c r="AA1023" i="22"/>
  <c r="AA1022" i="22"/>
  <c r="AA1021" i="22"/>
  <c r="AA1020" i="22"/>
  <c r="AA1019" i="22"/>
  <c r="AA1018" i="22"/>
  <c r="AA1017" i="22"/>
  <c r="AA1016" i="22"/>
  <c r="AA1015" i="22"/>
  <c r="AA1014" i="22"/>
  <c r="AA1013" i="22"/>
  <c r="AA1012" i="22"/>
  <c r="AA1011" i="22"/>
  <c r="AA1010" i="22"/>
  <c r="X1524" i="22"/>
  <c r="X1523" i="22"/>
  <c r="X1522" i="22"/>
  <c r="X1521" i="22"/>
  <c r="X1520" i="22"/>
  <c r="X1519" i="22"/>
  <c r="X1518" i="22"/>
  <c r="X1517" i="22"/>
  <c r="X1516" i="22"/>
  <c r="X1515" i="22"/>
  <c r="X1514" i="22"/>
  <c r="X1513" i="22"/>
  <c r="X1512" i="22"/>
  <c r="X1511" i="22"/>
  <c r="X1510" i="22"/>
  <c r="X1509" i="22"/>
  <c r="X1508" i="22"/>
  <c r="X1507" i="22"/>
  <c r="X1506" i="22"/>
  <c r="X1505" i="22"/>
  <c r="X1504" i="22"/>
  <c r="X1503" i="22"/>
  <c r="X1502" i="22"/>
  <c r="X1501" i="22"/>
  <c r="X1500" i="22"/>
  <c r="X1499" i="22"/>
  <c r="X1498" i="22"/>
  <c r="X1497" i="22"/>
  <c r="X1496" i="22"/>
  <c r="X1495" i="22"/>
  <c r="X1494" i="22"/>
  <c r="X1493" i="22"/>
  <c r="X1492" i="22"/>
  <c r="X1491" i="22"/>
  <c r="X1490" i="22"/>
  <c r="X1489" i="22"/>
  <c r="X1488" i="22"/>
  <c r="X1487" i="22"/>
  <c r="X1486" i="22"/>
  <c r="X1485" i="22"/>
  <c r="X1484" i="22"/>
  <c r="X1483" i="22"/>
  <c r="X1482" i="22"/>
  <c r="X1481" i="22"/>
  <c r="X1480" i="22"/>
  <c r="X1479" i="22"/>
  <c r="X1478" i="22"/>
  <c r="X1477" i="22"/>
  <c r="X1476" i="22"/>
  <c r="X1475" i="22"/>
  <c r="X1474" i="22"/>
  <c r="X1473" i="22"/>
  <c r="X1472" i="22"/>
  <c r="X1471" i="22"/>
  <c r="X1470" i="22"/>
  <c r="X1469" i="22"/>
  <c r="X1468" i="22"/>
  <c r="X1467" i="22"/>
  <c r="X1466" i="22"/>
  <c r="X1465" i="22"/>
  <c r="X1464" i="22"/>
  <c r="X1463" i="22"/>
  <c r="X1462" i="22"/>
  <c r="X1461" i="22"/>
  <c r="X1460" i="22"/>
  <c r="X1459" i="22"/>
  <c r="X1458" i="22"/>
  <c r="X1457" i="22"/>
  <c r="X1456" i="22"/>
  <c r="X1455" i="22"/>
  <c r="X1454" i="22"/>
  <c r="X1453" i="22"/>
  <c r="X1452" i="22"/>
  <c r="X1451" i="22"/>
  <c r="X1450" i="22"/>
  <c r="X1449" i="22"/>
  <c r="X1448" i="22"/>
  <c r="X1447" i="22"/>
  <c r="X1446" i="22"/>
  <c r="X1445" i="22"/>
  <c r="X1444" i="22"/>
  <c r="X1443" i="22"/>
  <c r="X1442" i="22"/>
  <c r="X1441" i="22"/>
  <c r="X1440" i="22"/>
  <c r="X1439" i="22"/>
  <c r="X1438" i="22"/>
  <c r="X1437" i="22"/>
  <c r="X1436" i="22"/>
  <c r="X1435" i="22"/>
  <c r="X1434" i="22"/>
  <c r="X1433" i="22"/>
  <c r="X1432" i="22"/>
  <c r="X1431" i="22"/>
  <c r="X1430" i="22"/>
  <c r="X1429" i="22"/>
  <c r="X1428" i="22"/>
  <c r="X1427" i="22"/>
  <c r="X1426" i="22"/>
  <c r="X1425" i="22"/>
  <c r="X1424" i="22"/>
  <c r="X1423" i="22"/>
  <c r="X1422" i="22"/>
  <c r="X1421" i="22"/>
  <c r="X1420" i="22"/>
  <c r="X1419" i="22"/>
  <c r="X1418" i="22"/>
  <c r="X1417" i="22"/>
  <c r="X1416" i="22"/>
  <c r="X1415" i="22"/>
  <c r="X1414" i="22"/>
  <c r="X1413" i="22"/>
  <c r="X1412" i="22"/>
  <c r="X1411" i="22"/>
  <c r="X1410" i="22"/>
  <c r="X1409" i="22"/>
  <c r="X1408" i="22"/>
  <c r="X1407" i="22"/>
  <c r="X1406" i="22"/>
  <c r="X1405" i="22"/>
  <c r="X1404" i="22"/>
  <c r="X1403" i="22"/>
  <c r="X1402" i="22"/>
  <c r="X1401" i="22"/>
  <c r="X1400" i="22"/>
  <c r="X1399" i="22"/>
  <c r="X1398" i="22"/>
  <c r="X1397" i="22"/>
  <c r="X1396" i="22"/>
  <c r="X1395" i="22"/>
  <c r="X1394" i="22"/>
  <c r="X1393" i="22"/>
  <c r="X1392" i="22"/>
  <c r="X1391" i="22"/>
  <c r="X1390" i="22"/>
  <c r="X1389" i="22"/>
  <c r="X1388" i="22"/>
  <c r="X1387" i="22"/>
  <c r="X1386" i="22"/>
  <c r="X1385" i="22"/>
  <c r="X1384" i="22"/>
  <c r="X1383" i="22"/>
  <c r="X1382" i="22"/>
  <c r="X1381" i="22"/>
  <c r="X1380" i="22"/>
  <c r="X1379" i="22"/>
  <c r="X1378" i="22"/>
  <c r="X1377" i="22"/>
  <c r="X1376" i="22"/>
  <c r="X1375" i="22"/>
  <c r="X1374" i="22"/>
  <c r="X1373" i="22"/>
  <c r="X1372" i="22"/>
  <c r="X1371" i="22"/>
  <c r="X1370" i="22"/>
  <c r="X1369" i="22"/>
  <c r="X1368" i="22"/>
  <c r="X1367" i="22"/>
  <c r="X1366" i="22"/>
  <c r="X1365" i="22"/>
  <c r="X1364" i="22"/>
  <c r="X1363" i="22"/>
  <c r="X1362" i="22"/>
  <c r="X1361" i="22"/>
  <c r="X1360" i="22"/>
  <c r="X1359" i="22"/>
  <c r="X1358" i="22"/>
  <c r="X1357" i="22"/>
  <c r="X1356" i="22"/>
  <c r="X1355" i="22"/>
  <c r="X1354" i="22"/>
  <c r="X1353" i="22"/>
  <c r="X1352" i="22"/>
  <c r="X1351" i="22"/>
  <c r="X1350" i="22"/>
  <c r="X1349" i="22"/>
  <c r="X1348" i="22"/>
  <c r="X1347" i="22"/>
  <c r="X1346" i="22"/>
  <c r="X1345" i="22"/>
  <c r="X1344" i="22"/>
  <c r="X1343" i="22"/>
  <c r="X1342" i="22"/>
  <c r="X1341" i="22"/>
  <c r="X1340" i="22"/>
  <c r="X1339" i="22"/>
  <c r="X1338" i="22"/>
  <c r="X1337" i="22"/>
  <c r="X1336" i="22"/>
  <c r="X1335" i="22"/>
  <c r="X1334" i="22"/>
  <c r="X1333" i="22"/>
  <c r="X1332" i="22"/>
  <c r="X1331" i="22"/>
  <c r="X1330" i="22"/>
  <c r="X1329" i="22"/>
  <c r="X1328" i="22"/>
  <c r="X1327" i="22"/>
  <c r="X1326" i="22"/>
  <c r="X1325" i="22"/>
  <c r="X1324" i="22"/>
  <c r="X1323" i="22"/>
  <c r="X1322" i="22"/>
  <c r="X1321" i="22"/>
  <c r="X1320" i="22"/>
  <c r="X1319" i="22"/>
  <c r="X1318" i="22"/>
  <c r="X1317" i="22"/>
  <c r="X1316" i="22"/>
  <c r="X1315" i="22"/>
  <c r="X1314" i="22"/>
  <c r="X1313" i="22"/>
  <c r="X1312" i="22"/>
  <c r="X1311" i="22"/>
  <c r="X1310" i="22"/>
  <c r="X1309" i="22"/>
  <c r="X1308" i="22"/>
  <c r="X1307" i="22"/>
  <c r="X1306" i="22"/>
  <c r="X1305" i="22"/>
  <c r="X1304" i="22"/>
  <c r="X1303" i="22"/>
  <c r="X1302" i="22"/>
  <c r="X1301" i="22"/>
  <c r="X1300" i="22"/>
  <c r="X1299" i="22"/>
  <c r="X1298" i="22"/>
  <c r="X1297" i="22"/>
  <c r="X1296" i="22"/>
  <c r="X1295" i="22"/>
  <c r="X1294" i="22"/>
  <c r="X1293" i="22"/>
  <c r="X1292" i="22"/>
  <c r="X1291" i="22"/>
  <c r="X1290" i="22"/>
  <c r="X1289" i="22"/>
  <c r="X1288" i="22"/>
  <c r="X1287" i="22"/>
  <c r="X1286" i="22"/>
  <c r="X1285" i="22"/>
  <c r="X1284" i="22"/>
  <c r="X1283" i="22"/>
  <c r="X1282" i="22"/>
  <c r="X1281" i="22"/>
  <c r="X1280" i="22"/>
  <c r="X1279" i="22"/>
  <c r="X1278" i="22"/>
  <c r="X1277" i="22"/>
  <c r="X1276" i="22"/>
  <c r="X1275" i="22"/>
  <c r="X1274" i="22"/>
  <c r="X1273" i="22"/>
  <c r="X1272" i="22"/>
  <c r="X1271" i="22"/>
  <c r="X1270" i="22"/>
  <c r="X1269" i="22"/>
  <c r="X1268" i="22"/>
  <c r="X1267" i="22"/>
  <c r="X1266" i="22"/>
  <c r="X1265" i="22"/>
  <c r="X1264" i="22"/>
  <c r="X1263" i="22"/>
  <c r="X1262" i="22"/>
  <c r="X1261" i="22"/>
  <c r="X1260" i="22"/>
  <c r="X1259" i="22"/>
  <c r="X1258" i="22"/>
  <c r="X1257" i="22"/>
  <c r="X1256" i="22"/>
  <c r="X1255" i="22"/>
  <c r="X1254" i="22"/>
  <c r="X1253" i="22"/>
  <c r="X1252" i="22"/>
  <c r="X1251" i="22"/>
  <c r="X1250" i="22"/>
  <c r="X1249" i="22"/>
  <c r="X1248" i="22"/>
  <c r="X1247" i="22"/>
  <c r="X1246" i="22"/>
  <c r="X1245" i="22"/>
  <c r="X1244" i="22"/>
  <c r="X1243" i="22"/>
  <c r="X1242" i="22"/>
  <c r="X1241" i="22"/>
  <c r="X1240" i="22"/>
  <c r="X1239" i="22"/>
  <c r="X1238" i="22"/>
  <c r="X1237" i="22"/>
  <c r="X1236" i="22"/>
  <c r="X1235" i="22"/>
  <c r="X1234" i="22"/>
  <c r="X1233" i="22"/>
  <c r="X1232" i="22"/>
  <c r="X1231" i="22"/>
  <c r="X1230" i="22"/>
  <c r="X1229" i="22"/>
  <c r="X1228" i="22"/>
  <c r="X1227" i="22"/>
  <c r="X1226" i="22"/>
  <c r="X1225" i="22"/>
  <c r="X1224" i="22"/>
  <c r="X1223" i="22"/>
  <c r="X1222" i="22"/>
  <c r="X1221" i="22"/>
  <c r="X1220" i="22"/>
  <c r="X1219" i="22"/>
  <c r="X1218" i="22"/>
  <c r="X1217" i="22"/>
  <c r="X1216" i="22"/>
  <c r="X1215" i="22"/>
  <c r="X1214" i="22"/>
  <c r="X1213" i="22"/>
  <c r="X1212" i="22"/>
  <c r="X1211" i="22"/>
  <c r="X1210" i="22"/>
  <c r="X1209" i="22"/>
  <c r="X1208" i="22"/>
  <c r="X1207" i="22"/>
  <c r="X1206" i="22"/>
  <c r="X1205" i="22"/>
  <c r="X1204" i="22"/>
  <c r="X1203" i="22"/>
  <c r="X1202" i="22"/>
  <c r="X1201" i="22"/>
  <c r="X1200" i="22"/>
  <c r="X1199" i="22"/>
  <c r="X1198" i="22"/>
  <c r="X1197" i="22"/>
  <c r="X1196" i="22"/>
  <c r="X1195" i="22"/>
  <c r="X1194" i="22"/>
  <c r="X1193" i="22"/>
  <c r="X1192" i="22"/>
  <c r="X1191" i="22"/>
  <c r="X1190" i="22"/>
  <c r="X1189" i="22"/>
  <c r="X1188" i="22"/>
  <c r="X1187" i="22"/>
  <c r="X1186" i="22"/>
  <c r="X1185" i="22"/>
  <c r="X1184" i="22"/>
  <c r="X1183" i="22"/>
  <c r="X1182" i="22"/>
  <c r="X1181" i="22"/>
  <c r="X1180" i="22"/>
  <c r="X1179" i="22"/>
  <c r="X1178" i="22"/>
  <c r="X1177" i="22"/>
  <c r="X1176" i="22"/>
  <c r="X1175" i="22"/>
  <c r="X1174" i="22"/>
  <c r="X1173" i="22"/>
  <c r="X1172" i="22"/>
  <c r="X1171" i="22"/>
  <c r="X1170" i="22"/>
  <c r="X1169" i="22"/>
  <c r="X1168" i="22"/>
  <c r="X1167" i="22"/>
  <c r="X1166" i="22"/>
  <c r="X1165" i="22"/>
  <c r="X1164" i="22"/>
  <c r="X1163" i="22"/>
  <c r="X1162" i="22"/>
  <c r="X1161" i="22"/>
  <c r="X1160" i="22"/>
  <c r="X1159" i="22"/>
  <c r="X1158" i="22"/>
  <c r="X1157" i="22"/>
  <c r="X1156" i="22"/>
  <c r="X1155" i="22"/>
  <c r="X1154" i="22"/>
  <c r="X1153" i="22"/>
  <c r="X1152" i="22"/>
  <c r="X1151" i="22"/>
  <c r="X1150" i="22"/>
  <c r="X1149" i="22"/>
  <c r="X1148" i="22"/>
  <c r="X1147" i="22"/>
  <c r="X1146" i="22"/>
  <c r="X1145" i="22"/>
  <c r="X1144" i="22"/>
  <c r="X1143" i="22"/>
  <c r="X1142" i="22"/>
  <c r="X1141" i="22"/>
  <c r="X1140" i="22"/>
  <c r="X1139" i="22"/>
  <c r="X1138" i="22"/>
  <c r="X1137" i="22"/>
  <c r="X1136" i="22"/>
  <c r="X1135" i="22"/>
  <c r="X1134" i="22"/>
  <c r="X1133" i="22"/>
  <c r="X1132" i="22"/>
  <c r="X1131" i="22"/>
  <c r="X1130" i="22"/>
  <c r="X1129" i="22"/>
  <c r="X1128" i="22"/>
  <c r="X1127" i="22"/>
  <c r="X1126" i="22"/>
  <c r="X1125" i="22"/>
  <c r="X1124" i="22"/>
  <c r="X1123" i="22"/>
  <c r="X1122" i="22"/>
  <c r="X1121" i="22"/>
  <c r="X1120" i="22"/>
  <c r="X1119" i="22"/>
  <c r="X1118" i="22"/>
  <c r="X1117" i="22"/>
  <c r="X1116" i="22"/>
  <c r="X1115" i="22"/>
  <c r="X1114" i="22"/>
  <c r="X1113" i="22"/>
  <c r="X1112" i="22"/>
  <c r="X1111" i="22"/>
  <c r="X1110" i="22"/>
  <c r="X1109" i="22"/>
  <c r="X1108" i="22"/>
  <c r="X1107" i="22"/>
  <c r="X1106" i="22"/>
  <c r="X1105" i="22"/>
  <c r="X1104" i="22"/>
  <c r="X1103" i="22"/>
  <c r="X1102" i="22"/>
  <c r="X1101" i="22"/>
  <c r="X1100" i="22"/>
  <c r="X1099" i="22"/>
  <c r="X1098" i="22"/>
  <c r="X1097" i="22"/>
  <c r="X1096" i="22"/>
  <c r="X1095" i="22"/>
  <c r="X1094" i="22"/>
  <c r="X1093" i="22"/>
  <c r="X1092" i="22"/>
  <c r="X1091" i="22"/>
  <c r="X1090" i="22"/>
  <c r="X1089" i="22"/>
  <c r="X1088" i="22"/>
  <c r="X1087" i="22"/>
  <c r="X1086" i="22"/>
  <c r="X1085" i="22"/>
  <c r="X1084" i="22"/>
  <c r="X1083" i="22"/>
  <c r="X1082" i="22"/>
  <c r="X1081" i="22"/>
  <c r="X1080" i="22"/>
  <c r="X1079" i="22"/>
  <c r="X1078" i="22"/>
  <c r="X1077" i="22"/>
  <c r="X1076" i="22"/>
  <c r="X1075" i="22"/>
  <c r="X1074" i="22"/>
  <c r="X1073" i="22"/>
  <c r="X1072" i="22"/>
  <c r="X1071" i="22"/>
  <c r="X1070" i="22"/>
  <c r="X1069" i="22"/>
  <c r="X1068" i="22"/>
  <c r="X1067" i="22"/>
  <c r="X1066" i="22"/>
  <c r="X1065" i="22"/>
  <c r="X1064" i="22"/>
  <c r="X1063" i="22"/>
  <c r="X1062" i="22"/>
  <c r="X1061" i="22"/>
  <c r="X1060" i="22"/>
  <c r="X1059" i="22"/>
  <c r="X1058" i="22"/>
  <c r="X1057" i="22"/>
  <c r="X1056" i="22"/>
  <c r="X1055" i="22"/>
  <c r="X1054" i="22"/>
  <c r="X1053" i="22"/>
  <c r="X1052" i="22"/>
  <c r="X1051" i="22"/>
  <c r="X1050" i="22"/>
  <c r="X1049" i="22"/>
  <c r="X1048" i="22"/>
  <c r="X1047" i="22"/>
  <c r="X1046" i="22"/>
  <c r="X1045" i="22"/>
  <c r="X1044" i="22"/>
  <c r="X1043" i="22"/>
  <c r="X1042" i="22"/>
  <c r="X1041" i="22"/>
  <c r="X1040" i="22"/>
  <c r="X1039" i="22"/>
  <c r="X1038" i="22"/>
  <c r="X1037" i="22"/>
  <c r="X1036" i="22"/>
  <c r="X1035" i="22"/>
  <c r="X1034" i="22"/>
  <c r="X1033" i="22"/>
  <c r="X1032" i="22"/>
  <c r="X1031" i="22"/>
  <c r="X1030" i="22"/>
  <c r="X1029" i="22"/>
  <c r="X1028" i="22"/>
  <c r="X1027" i="22"/>
  <c r="X1026" i="22"/>
  <c r="X1025" i="22"/>
  <c r="X1024" i="22"/>
  <c r="X1023" i="22"/>
  <c r="X1022" i="22"/>
  <c r="X1021" i="22"/>
  <c r="X1020" i="22"/>
  <c r="X1019" i="22"/>
  <c r="X1018" i="22"/>
  <c r="X1017" i="22"/>
  <c r="X1016" i="22"/>
  <c r="X1015" i="22"/>
  <c r="X1014" i="22"/>
  <c r="X1013" i="22"/>
  <c r="X1012" i="22"/>
  <c r="X1011" i="22"/>
  <c r="X1010" i="22"/>
  <c r="X1009" i="22"/>
  <c r="X1008" i="22"/>
  <c r="X1007" i="22"/>
  <c r="X1006" i="22"/>
  <c r="X1005" i="22"/>
  <c r="X1004" i="22"/>
  <c r="X1003" i="22"/>
  <c r="X1002" i="22"/>
  <c r="X1001" i="22"/>
  <c r="X1000" i="22"/>
  <c r="X999" i="22"/>
  <c r="X998" i="22"/>
  <c r="X997" i="22"/>
  <c r="X996" i="22"/>
  <c r="X995" i="22"/>
  <c r="X994" i="22"/>
  <c r="X993" i="22"/>
  <c r="X992" i="22"/>
  <c r="X991" i="22"/>
  <c r="X990" i="22"/>
  <c r="X989" i="22"/>
  <c r="X988" i="22"/>
  <c r="X987" i="22"/>
  <c r="X986" i="22"/>
  <c r="X985" i="22"/>
  <c r="X984" i="22"/>
  <c r="X983" i="22"/>
  <c r="X711" i="22"/>
  <c r="X710" i="22"/>
  <c r="X709" i="22"/>
  <c r="X708" i="22"/>
  <c r="X707" i="22"/>
  <c r="X706" i="22"/>
  <c r="X705" i="22"/>
  <c r="X704" i="22"/>
  <c r="X703" i="22"/>
  <c r="X702" i="22"/>
  <c r="X701" i="22"/>
  <c r="X700" i="22"/>
  <c r="X699" i="22"/>
  <c r="X698" i="22"/>
  <c r="X697" i="22"/>
  <c r="X696" i="22"/>
  <c r="X695" i="22"/>
  <c r="X694" i="22"/>
  <c r="X693" i="22"/>
  <c r="X692" i="22"/>
  <c r="X691" i="22"/>
  <c r="X690" i="22"/>
  <c r="X689" i="22"/>
  <c r="X688" i="22"/>
  <c r="X687" i="22"/>
  <c r="X686" i="22"/>
  <c r="X685" i="22"/>
  <c r="X684" i="22"/>
  <c r="X683" i="22"/>
  <c r="X682" i="22"/>
  <c r="X681" i="22"/>
  <c r="X680" i="22"/>
  <c r="X679" i="22"/>
  <c r="X678" i="22"/>
  <c r="X677" i="22"/>
  <c r="X676" i="22"/>
  <c r="X675" i="22"/>
  <c r="X674" i="22"/>
  <c r="X673" i="22"/>
  <c r="X672" i="22"/>
  <c r="X671" i="22"/>
  <c r="X670" i="22"/>
  <c r="X669" i="22"/>
  <c r="X668" i="22"/>
  <c r="X667" i="22"/>
  <c r="X666" i="22"/>
  <c r="X665" i="22"/>
  <c r="X664" i="22"/>
  <c r="X663" i="22"/>
  <c r="X662" i="22"/>
  <c r="X661" i="22"/>
  <c r="X660" i="22"/>
  <c r="X659" i="22"/>
  <c r="X658" i="22"/>
  <c r="X657" i="22"/>
  <c r="X656" i="22"/>
  <c r="X655" i="22"/>
  <c r="X654" i="22"/>
  <c r="X653" i="22"/>
  <c r="X652" i="22"/>
  <c r="X651" i="22"/>
  <c r="X650" i="22"/>
  <c r="X649" i="22"/>
  <c r="X648" i="22"/>
  <c r="X647" i="22"/>
  <c r="X646" i="22"/>
  <c r="X645" i="22"/>
  <c r="X644" i="22"/>
  <c r="X643" i="22"/>
  <c r="X642" i="22"/>
  <c r="X641" i="22"/>
  <c r="X640" i="22"/>
  <c r="X639" i="22"/>
  <c r="X638" i="22"/>
  <c r="X637" i="22"/>
  <c r="X636" i="22"/>
  <c r="X635" i="22"/>
  <c r="X634" i="22"/>
  <c r="X633" i="22"/>
  <c r="X632" i="22"/>
  <c r="X631" i="22"/>
  <c r="X630" i="22"/>
  <c r="X629" i="22"/>
  <c r="X628" i="22"/>
  <c r="X627" i="22"/>
  <c r="X626" i="22"/>
  <c r="X625" i="22"/>
  <c r="X624" i="22"/>
  <c r="X623" i="22"/>
  <c r="X622" i="22"/>
  <c r="X621" i="22"/>
  <c r="X620" i="22"/>
  <c r="X619" i="22"/>
  <c r="X618" i="22"/>
  <c r="X617" i="22"/>
  <c r="X616" i="22"/>
  <c r="X615" i="22"/>
  <c r="X614" i="22"/>
  <c r="X613" i="22"/>
  <c r="X612" i="22"/>
  <c r="X611" i="22"/>
  <c r="X610" i="22"/>
  <c r="X609" i="22"/>
  <c r="X608" i="22"/>
  <c r="X607" i="22"/>
  <c r="X606" i="22"/>
  <c r="X605" i="22"/>
  <c r="X604" i="22"/>
  <c r="X603" i="22"/>
  <c r="X602" i="22"/>
  <c r="X601" i="22"/>
  <c r="X600" i="22"/>
  <c r="X599" i="22"/>
  <c r="X598" i="22"/>
  <c r="X597" i="22"/>
  <c r="X596" i="22"/>
  <c r="X595" i="22"/>
  <c r="X594" i="22"/>
  <c r="X593" i="22"/>
  <c r="X592" i="22"/>
  <c r="X591" i="22"/>
  <c r="X590" i="22"/>
  <c r="X589" i="22"/>
  <c r="X588" i="22"/>
  <c r="X587" i="22"/>
  <c r="X586" i="22"/>
  <c r="X585" i="22"/>
  <c r="X584" i="22"/>
  <c r="X583" i="22"/>
  <c r="X582" i="22"/>
  <c r="X581" i="22"/>
  <c r="X580" i="22"/>
  <c r="X579" i="22"/>
  <c r="X578" i="22"/>
  <c r="X577" i="22"/>
  <c r="X576" i="22"/>
  <c r="X575" i="22"/>
  <c r="X574" i="22"/>
  <c r="X573" i="22"/>
  <c r="X572" i="22"/>
  <c r="X571" i="22"/>
  <c r="X570" i="22"/>
  <c r="X569" i="22"/>
  <c r="X568" i="22"/>
  <c r="X567" i="22"/>
  <c r="X566" i="22"/>
  <c r="X565" i="22"/>
  <c r="X564" i="22"/>
  <c r="X563" i="22"/>
  <c r="X562" i="22"/>
  <c r="X561" i="22"/>
  <c r="X560" i="22"/>
  <c r="X559" i="22"/>
  <c r="X558" i="22"/>
  <c r="X557" i="22"/>
  <c r="X556" i="22"/>
  <c r="X555" i="22"/>
  <c r="X554" i="22"/>
  <c r="X553" i="22"/>
  <c r="X552" i="22"/>
  <c r="X551" i="22"/>
  <c r="X550" i="22"/>
  <c r="X549" i="22"/>
  <c r="X548" i="22"/>
  <c r="X547" i="22"/>
  <c r="X546" i="22"/>
  <c r="X545" i="22"/>
  <c r="X544" i="22"/>
  <c r="X543" i="22"/>
  <c r="X542" i="22"/>
  <c r="X541" i="22"/>
  <c r="X540" i="22"/>
  <c r="X539" i="22"/>
  <c r="X538" i="22"/>
  <c r="X537" i="22"/>
  <c r="X536" i="22"/>
  <c r="X535" i="22"/>
  <c r="X534" i="22"/>
  <c r="X533" i="22"/>
  <c r="X532" i="22"/>
  <c r="X531" i="22"/>
  <c r="X530" i="22"/>
  <c r="X529" i="22"/>
  <c r="X528" i="22"/>
  <c r="X527" i="22"/>
  <c r="X526" i="22"/>
  <c r="X525" i="22"/>
  <c r="X524" i="22"/>
  <c r="X523" i="22"/>
  <c r="X522" i="22"/>
  <c r="X521" i="22"/>
  <c r="X520" i="22"/>
  <c r="X519" i="22"/>
  <c r="X518" i="22"/>
  <c r="X517" i="22"/>
  <c r="X516" i="22"/>
  <c r="X515" i="22"/>
  <c r="X514" i="22"/>
  <c r="X513" i="22"/>
  <c r="X512" i="22"/>
  <c r="X511" i="22"/>
  <c r="X510" i="22"/>
  <c r="X509" i="22"/>
  <c r="X508" i="22"/>
  <c r="X507" i="22"/>
  <c r="X506" i="22"/>
  <c r="X505" i="22"/>
  <c r="X504" i="22"/>
  <c r="X503" i="22"/>
  <c r="X502" i="22"/>
  <c r="X501" i="22"/>
  <c r="X500" i="22"/>
  <c r="X499" i="22"/>
  <c r="X498" i="22"/>
  <c r="X497" i="22"/>
  <c r="X496" i="22"/>
  <c r="X495" i="22"/>
  <c r="X494" i="22"/>
  <c r="X493" i="22"/>
  <c r="X492" i="22"/>
  <c r="X491" i="22"/>
  <c r="X490" i="22"/>
  <c r="X489" i="22"/>
  <c r="X488" i="22"/>
  <c r="X487" i="22"/>
  <c r="X486" i="22"/>
  <c r="X485" i="22"/>
  <c r="X484" i="22"/>
  <c r="X483" i="22"/>
  <c r="X482" i="22"/>
  <c r="X481" i="22"/>
  <c r="X480" i="22"/>
  <c r="X479" i="22"/>
  <c r="X478" i="22"/>
  <c r="X477" i="22"/>
  <c r="X476" i="22"/>
  <c r="X475" i="22"/>
  <c r="X474" i="22"/>
  <c r="X473" i="22"/>
  <c r="X472" i="22"/>
  <c r="X471" i="22"/>
  <c r="X470" i="22"/>
  <c r="X469" i="22"/>
  <c r="X468" i="22"/>
  <c r="X467" i="22"/>
  <c r="X466" i="22"/>
  <c r="X465" i="22"/>
  <c r="X464" i="22"/>
  <c r="X463" i="22"/>
  <c r="X462" i="22"/>
  <c r="X461" i="22"/>
  <c r="X460" i="22"/>
  <c r="X459" i="22"/>
  <c r="X458" i="22"/>
  <c r="X457" i="22"/>
  <c r="X456" i="22"/>
  <c r="X455" i="22"/>
  <c r="X454" i="22"/>
  <c r="X453" i="22"/>
  <c r="X452" i="22"/>
  <c r="X451" i="22"/>
  <c r="X450" i="22"/>
  <c r="X449" i="22"/>
  <c r="X448" i="22"/>
  <c r="X447" i="22"/>
  <c r="X446" i="22"/>
  <c r="X445" i="22"/>
  <c r="X444" i="22"/>
  <c r="X443" i="22"/>
  <c r="X442" i="22"/>
  <c r="X441" i="22"/>
  <c r="X440" i="22"/>
  <c r="X439" i="22"/>
  <c r="X438" i="22"/>
  <c r="X437" i="22"/>
  <c r="X436" i="22"/>
  <c r="X435" i="22"/>
  <c r="X434" i="22"/>
  <c r="X433" i="22"/>
  <c r="X432" i="22"/>
  <c r="X431" i="22"/>
  <c r="X430" i="22"/>
  <c r="X429" i="22"/>
  <c r="X428" i="22"/>
  <c r="X427" i="22"/>
  <c r="X426" i="22"/>
  <c r="X425" i="22"/>
  <c r="X424" i="22"/>
  <c r="X423" i="22"/>
  <c r="X422" i="22"/>
  <c r="X421" i="22"/>
  <c r="X420" i="22"/>
  <c r="X419" i="22"/>
  <c r="X418" i="22"/>
  <c r="X417" i="22"/>
  <c r="X416" i="22"/>
  <c r="X415" i="22"/>
  <c r="X414" i="22"/>
  <c r="X413" i="22"/>
  <c r="X412" i="22"/>
  <c r="X411" i="22"/>
  <c r="X410" i="22"/>
  <c r="X409" i="22"/>
  <c r="X408" i="22"/>
  <c r="X407" i="22"/>
  <c r="X406" i="22"/>
  <c r="X405" i="22"/>
  <c r="X404" i="22"/>
  <c r="X403" i="22"/>
  <c r="X402" i="22"/>
  <c r="X401" i="22"/>
  <c r="X400" i="22"/>
  <c r="X399" i="22"/>
  <c r="X398" i="22"/>
  <c r="X397" i="22"/>
  <c r="X396" i="22"/>
  <c r="X395" i="22"/>
  <c r="X394" i="22"/>
  <c r="X393" i="22"/>
  <c r="X392" i="22"/>
  <c r="X391" i="22"/>
  <c r="X390" i="22"/>
  <c r="X389" i="22"/>
  <c r="X388" i="22"/>
  <c r="X387" i="22"/>
  <c r="X386" i="22"/>
  <c r="X385" i="22"/>
  <c r="X384" i="22"/>
  <c r="X383" i="22"/>
  <c r="X382" i="22"/>
  <c r="X381" i="22"/>
  <c r="X380" i="22"/>
  <c r="X379" i="22"/>
  <c r="X378" i="22"/>
  <c r="X377" i="22"/>
  <c r="X376" i="22"/>
  <c r="X375" i="22"/>
  <c r="X374" i="22"/>
  <c r="X373" i="22"/>
  <c r="X372" i="22"/>
  <c r="X371" i="22"/>
  <c r="X370" i="22"/>
  <c r="X369" i="22"/>
  <c r="X368" i="22"/>
  <c r="X367" i="22"/>
  <c r="X366" i="22"/>
  <c r="X365" i="22"/>
  <c r="X364" i="22"/>
  <c r="X363" i="22"/>
  <c r="X362" i="22"/>
  <c r="X361" i="22"/>
  <c r="X360" i="22"/>
  <c r="X359" i="22"/>
  <c r="X358" i="22"/>
  <c r="X357" i="22"/>
  <c r="X356" i="22"/>
  <c r="X355" i="22"/>
  <c r="X354" i="22"/>
  <c r="X353" i="22"/>
  <c r="X352" i="22"/>
  <c r="X351" i="22"/>
  <c r="X350" i="22"/>
  <c r="X349" i="22"/>
  <c r="X348" i="22"/>
  <c r="X347" i="22"/>
  <c r="X346" i="22"/>
  <c r="X345" i="22"/>
  <c r="X344" i="22"/>
  <c r="X343" i="22"/>
  <c r="X342" i="22"/>
  <c r="X341" i="22"/>
  <c r="X340" i="22"/>
  <c r="X339" i="22"/>
  <c r="X338" i="22"/>
  <c r="X337" i="22"/>
  <c r="X336" i="22"/>
  <c r="X335" i="22"/>
  <c r="X334" i="22"/>
  <c r="X333" i="22"/>
  <c r="X332" i="22"/>
  <c r="X331" i="22"/>
  <c r="X330" i="22"/>
  <c r="X329" i="22"/>
  <c r="X328" i="22"/>
  <c r="X327" i="22"/>
  <c r="X326" i="22"/>
  <c r="X325" i="22"/>
  <c r="X324" i="22"/>
  <c r="X323" i="22"/>
  <c r="X322" i="22"/>
  <c r="X321" i="22"/>
  <c r="X320" i="22"/>
  <c r="X319" i="22"/>
  <c r="X318" i="22"/>
  <c r="X317" i="22"/>
  <c r="X316" i="22"/>
  <c r="X315" i="22"/>
  <c r="X314" i="22"/>
  <c r="X313" i="22"/>
  <c r="X312" i="22"/>
  <c r="X311" i="22"/>
  <c r="X310" i="22"/>
  <c r="X309" i="22"/>
  <c r="X308" i="22"/>
  <c r="X307" i="22"/>
  <c r="X306" i="22"/>
  <c r="X305" i="22"/>
  <c r="X304" i="22"/>
  <c r="X303" i="22"/>
  <c r="X302" i="22"/>
  <c r="X301" i="22"/>
  <c r="X300" i="22"/>
  <c r="X299" i="22"/>
  <c r="X298" i="22"/>
  <c r="X297" i="22"/>
  <c r="X296" i="22"/>
  <c r="X295" i="22"/>
  <c r="X294" i="22"/>
  <c r="X293" i="22"/>
  <c r="X292" i="22"/>
  <c r="X291" i="22"/>
  <c r="X290" i="22"/>
  <c r="X289" i="22"/>
  <c r="X288" i="22"/>
  <c r="X287" i="22"/>
  <c r="X286" i="22"/>
  <c r="X285" i="22"/>
  <c r="X284" i="22"/>
  <c r="X283" i="22"/>
  <c r="X282" i="22"/>
  <c r="X281" i="22"/>
  <c r="X280" i="22"/>
  <c r="X279" i="22"/>
  <c r="X278" i="22"/>
  <c r="X277" i="22"/>
  <c r="X276" i="22"/>
  <c r="X275" i="22"/>
  <c r="X274" i="22"/>
  <c r="X273" i="22"/>
  <c r="X272" i="22"/>
  <c r="X271" i="22"/>
  <c r="X270" i="22"/>
  <c r="X269" i="22"/>
  <c r="X268" i="22"/>
  <c r="X267" i="22"/>
  <c r="X266" i="22"/>
  <c r="X265" i="22"/>
  <c r="X264" i="22"/>
  <c r="X263" i="22"/>
  <c r="X262" i="22"/>
  <c r="X261" i="22"/>
  <c r="X260" i="22"/>
  <c r="X259" i="22"/>
  <c r="X258" i="22"/>
  <c r="X257" i="22"/>
  <c r="X256" i="22"/>
  <c r="X255" i="22"/>
  <c r="X254" i="22"/>
  <c r="X253" i="22"/>
  <c r="X252" i="22"/>
  <c r="X251" i="22"/>
  <c r="X250" i="22"/>
  <c r="X249" i="22"/>
  <c r="X248" i="22"/>
  <c r="X247" i="22"/>
  <c r="X246" i="22"/>
  <c r="X245" i="22"/>
  <c r="X244" i="22"/>
  <c r="X243" i="22"/>
  <c r="X242" i="22"/>
  <c r="X241" i="22"/>
  <c r="X240" i="22"/>
  <c r="X239" i="22"/>
  <c r="X238" i="22"/>
  <c r="X237" i="22"/>
  <c r="X236" i="22"/>
  <c r="X235" i="22"/>
  <c r="X234" i="22"/>
  <c r="X233" i="22"/>
  <c r="X232" i="22"/>
  <c r="X231" i="22"/>
  <c r="X230" i="22"/>
  <c r="X229" i="22"/>
  <c r="X228" i="22"/>
  <c r="X227" i="22"/>
  <c r="X226" i="22"/>
  <c r="X225" i="22"/>
  <c r="X224" i="22"/>
  <c r="X223" i="22"/>
  <c r="X222" i="22"/>
  <c r="X221" i="22"/>
  <c r="X220" i="22"/>
  <c r="X219" i="22"/>
  <c r="X218" i="22"/>
  <c r="X217" i="22"/>
  <c r="X216" i="22"/>
  <c r="X215" i="22"/>
  <c r="X214" i="22"/>
  <c r="X213" i="22"/>
  <c r="X212" i="22"/>
  <c r="X211" i="22"/>
  <c r="X210" i="22"/>
  <c r="X209" i="22"/>
  <c r="X208" i="22"/>
  <c r="X207" i="22"/>
  <c r="X206" i="22"/>
  <c r="X205" i="22"/>
  <c r="X204" i="22"/>
  <c r="X203" i="22"/>
  <c r="X202" i="22"/>
  <c r="X201" i="22"/>
  <c r="X200" i="22"/>
  <c r="X199" i="22"/>
  <c r="X198" i="22"/>
  <c r="X197" i="22"/>
  <c r="X196" i="22"/>
  <c r="X195" i="22"/>
  <c r="X194" i="22"/>
  <c r="X193" i="22"/>
  <c r="X192" i="22"/>
  <c r="X191" i="22"/>
  <c r="X190" i="22"/>
  <c r="X189" i="22"/>
  <c r="X188" i="22"/>
  <c r="X187" i="22"/>
  <c r="X186" i="22"/>
  <c r="X185" i="22"/>
  <c r="X184" i="22"/>
  <c r="X183" i="22"/>
  <c r="X182" i="22"/>
  <c r="X181" i="22"/>
  <c r="X180" i="22"/>
  <c r="X179" i="22"/>
  <c r="X178" i="22"/>
  <c r="X177" i="22"/>
  <c r="X176" i="22"/>
  <c r="X175" i="22"/>
  <c r="X174" i="22"/>
  <c r="X173" i="22"/>
  <c r="X172" i="22"/>
  <c r="X171" i="22"/>
  <c r="X170" i="22"/>
  <c r="X169" i="22"/>
  <c r="X168" i="22"/>
  <c r="X167" i="22"/>
  <c r="X166" i="22"/>
  <c r="X165" i="22"/>
  <c r="X164" i="22"/>
  <c r="X163" i="22"/>
  <c r="X162" i="22"/>
  <c r="X161" i="22"/>
  <c r="X160" i="22"/>
  <c r="X159" i="22"/>
  <c r="X158" i="22"/>
  <c r="X157" i="22"/>
  <c r="X156" i="22"/>
  <c r="X155" i="22"/>
  <c r="X154" i="22"/>
  <c r="X153" i="22"/>
  <c r="X152" i="22"/>
  <c r="X151" i="22"/>
  <c r="X150" i="22"/>
  <c r="X149" i="22"/>
  <c r="X148" i="22"/>
  <c r="X147" i="22"/>
  <c r="X146" i="22"/>
  <c r="X145" i="22"/>
  <c r="X144" i="22"/>
  <c r="X143" i="22"/>
  <c r="X142" i="22"/>
  <c r="X141" i="22"/>
  <c r="X140" i="22"/>
  <c r="X139" i="22"/>
  <c r="X138" i="22"/>
  <c r="X137" i="22"/>
  <c r="X136" i="22"/>
  <c r="X135" i="22"/>
  <c r="X134" i="22"/>
  <c r="X133" i="22"/>
  <c r="X132" i="22"/>
  <c r="X131" i="22"/>
  <c r="X130" i="22"/>
  <c r="X129" i="22"/>
  <c r="X128" i="22"/>
  <c r="X127" i="22"/>
  <c r="X126" i="22"/>
  <c r="X125" i="22"/>
  <c r="X124" i="22"/>
  <c r="X123" i="22"/>
  <c r="X122" i="22"/>
  <c r="X121" i="22"/>
  <c r="X120" i="22"/>
  <c r="X119" i="22"/>
  <c r="X118" i="22"/>
  <c r="X117" i="22"/>
  <c r="X116" i="22"/>
  <c r="X115" i="22"/>
  <c r="X114" i="22"/>
  <c r="X113" i="22"/>
  <c r="X112" i="22"/>
  <c r="X111" i="22"/>
  <c r="X110" i="22"/>
  <c r="X109" i="22"/>
  <c r="X108" i="22"/>
  <c r="X107" i="22"/>
  <c r="X106" i="22"/>
  <c r="X105" i="22"/>
  <c r="X104" i="22"/>
  <c r="X103" i="22"/>
  <c r="X102" i="22"/>
  <c r="X101" i="22"/>
  <c r="X100" i="22"/>
  <c r="X99" i="22"/>
  <c r="X98" i="22"/>
  <c r="X97" i="22"/>
  <c r="X96" i="22"/>
  <c r="X95" i="22"/>
  <c r="X94" i="22"/>
  <c r="X93" i="22"/>
  <c r="X92" i="22"/>
  <c r="X91" i="22"/>
  <c r="X90" i="22"/>
  <c r="X89" i="22"/>
  <c r="X88" i="22"/>
  <c r="X87" i="22"/>
  <c r="X86" i="22"/>
  <c r="X85" i="22"/>
  <c r="X84" i="22"/>
  <c r="X83" i="22"/>
  <c r="X82" i="22"/>
  <c r="X81" i="22"/>
  <c r="X80" i="22"/>
  <c r="X79" i="22"/>
  <c r="X78" i="22"/>
  <c r="X77" i="22"/>
  <c r="X76" i="22"/>
  <c r="X75" i="22"/>
  <c r="X74" i="22"/>
  <c r="X73" i="22"/>
  <c r="X72" i="22"/>
  <c r="X71" i="22"/>
  <c r="X70" i="22"/>
  <c r="X69" i="22"/>
  <c r="X68" i="22"/>
  <c r="X67" i="22"/>
  <c r="X66" i="22"/>
  <c r="X65" i="22"/>
  <c r="X64" i="22"/>
  <c r="X63" i="22"/>
  <c r="X62" i="22"/>
  <c r="X61" i="22"/>
  <c r="X60" i="22"/>
  <c r="X59" i="22"/>
  <c r="X58" i="22"/>
  <c r="X57" i="22"/>
  <c r="X56" i="22"/>
  <c r="X55" i="22"/>
  <c r="X54" i="22"/>
  <c r="X53" i="22"/>
  <c r="X52" i="22"/>
  <c r="X51" i="22"/>
  <c r="X50" i="22"/>
  <c r="X49" i="22"/>
  <c r="X48" i="22"/>
  <c r="X47" i="22"/>
  <c r="X46" i="22"/>
  <c r="X45" i="22"/>
  <c r="X44" i="22"/>
  <c r="X43" i="22"/>
  <c r="X42" i="22"/>
  <c r="X41" i="22"/>
  <c r="X40" i="22"/>
  <c r="X39" i="22"/>
  <c r="X38" i="22"/>
  <c r="X37" i="22"/>
  <c r="X36" i="22"/>
  <c r="X35" i="22"/>
  <c r="X34" i="22"/>
  <c r="X33" i="22"/>
  <c r="X32" i="22"/>
  <c r="X31" i="22"/>
  <c r="X30" i="22"/>
  <c r="X29" i="22"/>
  <c r="X28" i="22"/>
  <c r="X27" i="22"/>
  <c r="X26" i="22"/>
  <c r="X25" i="22"/>
  <c r="X24" i="22"/>
  <c r="X23" i="22"/>
  <c r="X22" i="22"/>
  <c r="X21" i="22"/>
  <c r="X20" i="22"/>
  <c r="X19" i="22"/>
  <c r="X18" i="22"/>
  <c r="X17" i="22"/>
  <c r="X16" i="22"/>
  <c r="X15" i="22"/>
  <c r="V1524" i="22"/>
  <c r="V1523" i="22"/>
  <c r="V1522" i="22"/>
  <c r="V1521" i="22"/>
  <c r="V1520" i="22"/>
  <c r="V1519" i="22"/>
  <c r="V1518" i="22"/>
  <c r="V1517" i="22"/>
  <c r="V1516" i="22"/>
  <c r="V1515" i="22"/>
  <c r="V1514" i="22"/>
  <c r="V1513" i="22"/>
  <c r="V1512" i="22"/>
  <c r="V1511" i="22"/>
  <c r="V1510" i="22"/>
  <c r="V1509" i="22"/>
  <c r="V1508" i="22"/>
  <c r="V1507" i="22"/>
  <c r="V1506" i="22"/>
  <c r="V1505" i="22"/>
  <c r="V1504" i="22"/>
  <c r="V1503" i="22"/>
  <c r="V1502" i="22"/>
  <c r="V1501" i="22"/>
  <c r="V1500" i="22"/>
  <c r="V1499" i="22"/>
  <c r="V1498" i="22"/>
  <c r="V1497" i="22"/>
  <c r="V1496" i="22"/>
  <c r="V1495" i="22"/>
  <c r="V1494" i="22"/>
  <c r="V1493" i="22"/>
  <c r="V1492" i="22"/>
  <c r="V1491" i="22"/>
  <c r="V1490" i="22"/>
  <c r="V1489" i="22"/>
  <c r="V1488" i="22"/>
  <c r="V1487" i="22"/>
  <c r="V1486" i="22"/>
  <c r="V1485" i="22"/>
  <c r="V1484" i="22"/>
  <c r="V1483" i="22"/>
  <c r="V1482" i="22"/>
  <c r="V1481" i="22"/>
  <c r="V1480" i="22"/>
  <c r="V1479" i="22"/>
  <c r="V1478" i="22"/>
  <c r="V1477" i="22"/>
  <c r="V1476" i="22"/>
  <c r="V1475" i="22"/>
  <c r="V1474" i="22"/>
  <c r="V1473" i="22"/>
  <c r="V1472" i="22"/>
  <c r="V1471" i="22"/>
  <c r="V1470" i="22"/>
  <c r="V1469" i="22"/>
  <c r="V1468" i="22"/>
  <c r="V1467" i="22"/>
  <c r="V1466" i="22"/>
  <c r="V1465" i="22"/>
  <c r="V1464" i="22"/>
  <c r="V1463" i="22"/>
  <c r="V1462" i="22"/>
  <c r="V1461" i="22"/>
  <c r="V1460" i="22"/>
  <c r="V1459" i="22"/>
  <c r="V1458" i="22"/>
  <c r="V1457" i="22"/>
  <c r="V1456" i="22"/>
  <c r="V1455" i="22"/>
  <c r="V1454" i="22"/>
  <c r="V1453" i="22"/>
  <c r="V1452" i="22"/>
  <c r="V1451" i="22"/>
  <c r="V1450" i="22"/>
  <c r="V1449" i="22"/>
  <c r="V1448" i="22"/>
  <c r="V1447" i="22"/>
  <c r="V1446" i="22"/>
  <c r="V1445" i="22"/>
  <c r="V1444" i="22"/>
  <c r="V1443" i="22"/>
  <c r="V1442" i="22"/>
  <c r="V1440" i="22"/>
  <c r="V1439" i="22"/>
  <c r="V1438" i="22"/>
  <c r="V1437" i="22"/>
  <c r="V1436" i="22"/>
  <c r="V1435" i="22"/>
  <c r="V1434" i="22"/>
  <c r="V1433" i="22"/>
  <c r="V1432" i="22"/>
  <c r="V1431" i="22"/>
  <c r="V1430" i="22"/>
  <c r="V1429" i="22"/>
  <c r="V1428" i="22"/>
  <c r="V1427" i="22"/>
  <c r="V1426" i="22"/>
  <c r="V1425" i="22"/>
  <c r="V1424" i="22"/>
  <c r="V1423" i="22"/>
  <c r="V1422" i="22"/>
  <c r="V1421" i="22"/>
  <c r="V1420" i="22"/>
  <c r="V1419" i="22"/>
  <c r="V1418" i="22"/>
  <c r="V1417" i="22"/>
  <c r="V1416" i="22"/>
  <c r="V1415" i="22"/>
  <c r="V1414" i="22"/>
  <c r="V1413" i="22"/>
  <c r="V1412" i="22"/>
  <c r="V1411" i="22"/>
  <c r="V1410" i="22"/>
  <c r="V1409" i="22"/>
  <c r="V1408" i="22"/>
  <c r="V1407" i="22"/>
  <c r="V1406" i="22"/>
  <c r="V1405" i="22"/>
  <c r="V1404" i="22"/>
  <c r="V1403" i="22"/>
  <c r="V1402" i="22"/>
  <c r="V1401" i="22"/>
  <c r="V1400" i="22"/>
  <c r="V1399" i="22"/>
  <c r="V1398" i="22"/>
  <c r="V1397" i="22"/>
  <c r="V1396" i="22"/>
  <c r="V1395" i="22"/>
  <c r="V1394" i="22"/>
  <c r="V1393" i="22"/>
  <c r="V1392" i="22"/>
  <c r="V1391" i="22"/>
  <c r="V1390" i="22"/>
  <c r="V1389" i="22"/>
  <c r="V1388" i="22"/>
  <c r="V1387" i="22"/>
  <c r="V1386" i="22"/>
  <c r="V1385" i="22"/>
  <c r="V1384" i="22"/>
  <c r="V1383" i="22"/>
  <c r="V1382" i="22"/>
  <c r="V1381" i="22"/>
  <c r="V1380" i="22"/>
  <c r="V1379" i="22"/>
  <c r="V1378" i="22"/>
  <c r="V1377" i="22"/>
  <c r="V1376" i="22"/>
  <c r="V1375" i="22"/>
  <c r="V1374" i="22"/>
  <c r="V1373" i="22"/>
  <c r="V1372" i="22"/>
  <c r="V1371" i="22"/>
  <c r="V1370" i="22"/>
  <c r="V1369" i="22"/>
  <c r="V1368" i="22"/>
  <c r="V1367" i="22"/>
  <c r="V1366" i="22"/>
  <c r="V1365" i="22"/>
  <c r="V1364" i="22"/>
  <c r="V1363" i="22"/>
  <c r="V1362" i="22"/>
  <c r="V1361" i="22"/>
  <c r="V1360" i="22"/>
  <c r="V1359" i="22"/>
  <c r="V1358" i="22"/>
  <c r="V1357" i="22"/>
  <c r="V1356" i="22"/>
  <c r="V1355" i="22"/>
  <c r="V1354" i="22"/>
  <c r="V1353" i="22"/>
  <c r="V1352" i="22"/>
  <c r="V1351" i="22"/>
  <c r="V1350" i="22"/>
  <c r="V1349" i="22"/>
  <c r="V1348" i="22"/>
  <c r="V1347" i="22"/>
  <c r="V1346" i="22"/>
  <c r="V1345" i="22"/>
  <c r="V1344" i="22"/>
  <c r="V1343" i="22"/>
  <c r="V1342" i="22"/>
  <c r="V1341" i="22"/>
  <c r="V1340" i="22"/>
  <c r="V1339" i="22"/>
  <c r="V1338" i="22"/>
  <c r="V1337" i="22"/>
  <c r="V1336" i="22"/>
  <c r="V1335" i="22"/>
  <c r="V1334" i="22"/>
  <c r="V1333" i="22"/>
  <c r="V1332" i="22"/>
  <c r="V1331" i="22"/>
  <c r="V1330" i="22"/>
  <c r="V1329" i="22"/>
  <c r="V1328" i="22"/>
  <c r="V1327" i="22"/>
  <c r="V1326" i="22"/>
  <c r="V1325" i="22"/>
  <c r="V1324" i="22"/>
  <c r="V1323" i="22"/>
  <c r="V1322" i="22"/>
  <c r="V1321" i="22"/>
  <c r="V1320" i="22"/>
  <c r="V1319" i="22"/>
  <c r="V1318" i="22"/>
  <c r="V1317" i="22"/>
  <c r="V1316" i="22"/>
  <c r="V1315" i="22"/>
  <c r="V1314" i="22"/>
  <c r="V1313" i="22"/>
  <c r="V1312" i="22"/>
  <c r="V1311" i="22"/>
  <c r="V1310" i="22"/>
  <c r="V1309" i="22"/>
  <c r="V1308" i="22"/>
  <c r="V1307" i="22"/>
  <c r="V1306" i="22"/>
  <c r="V1305" i="22"/>
  <c r="V1304" i="22"/>
  <c r="V1303" i="22"/>
  <c r="V1302" i="22"/>
  <c r="V1301" i="22"/>
  <c r="V1300" i="22"/>
  <c r="V1299" i="22"/>
  <c r="V1298" i="22"/>
  <c r="V1297" i="22"/>
  <c r="V1296" i="22"/>
  <c r="V1295" i="22"/>
  <c r="V1294" i="22"/>
  <c r="V1293" i="22"/>
  <c r="V1292" i="22"/>
  <c r="V1291" i="22"/>
  <c r="V1290" i="22"/>
  <c r="V1289" i="22"/>
  <c r="V1288" i="22"/>
  <c r="V1287" i="22"/>
  <c r="V1286" i="22"/>
  <c r="V1283" i="22"/>
  <c r="V1282" i="22"/>
  <c r="V1281" i="22"/>
  <c r="V1280" i="22"/>
  <c r="V1279" i="22"/>
  <c r="V1278" i="22"/>
  <c r="V1277" i="22"/>
  <c r="V1276" i="22"/>
  <c r="V1275" i="22"/>
  <c r="V1274" i="22"/>
  <c r="V1273" i="22"/>
  <c r="V1272" i="22"/>
  <c r="V1271" i="22"/>
  <c r="V1270" i="22"/>
  <c r="V1269" i="22"/>
  <c r="V1268" i="22"/>
  <c r="V1267" i="22"/>
  <c r="V1266" i="22"/>
  <c r="V1265" i="22"/>
  <c r="V1264" i="22"/>
  <c r="V1263" i="22"/>
  <c r="V1262" i="22"/>
  <c r="V1261" i="22"/>
  <c r="V1260" i="22"/>
  <c r="V1259" i="22"/>
  <c r="V1258" i="22"/>
  <c r="V1257" i="22"/>
  <c r="V1256" i="22"/>
  <c r="V1255" i="22"/>
  <c r="V1254" i="22"/>
  <c r="V1253" i="22"/>
  <c r="V1252" i="22"/>
  <c r="V1251" i="22"/>
  <c r="V1250" i="22"/>
  <c r="V1249" i="22"/>
  <c r="V1248" i="22"/>
  <c r="V1247" i="22"/>
  <c r="V1246" i="22"/>
  <c r="V1245" i="22"/>
  <c r="V1244" i="22"/>
  <c r="V1243" i="22"/>
  <c r="V1242" i="22"/>
  <c r="V1241" i="22"/>
  <c r="V1240" i="22"/>
  <c r="V1239" i="22"/>
  <c r="V1238" i="22"/>
  <c r="V1237" i="22"/>
  <c r="V1236" i="22"/>
  <c r="V1235" i="22"/>
  <c r="V1234" i="22"/>
  <c r="V1233" i="22"/>
  <c r="V1232" i="22"/>
  <c r="V1231" i="22"/>
  <c r="V1230" i="22"/>
  <c r="V1229" i="22"/>
  <c r="V1228" i="22"/>
  <c r="V1227" i="22"/>
  <c r="V1226" i="22"/>
  <c r="V1225" i="22"/>
  <c r="V1224" i="22"/>
  <c r="V1223" i="22"/>
  <c r="V1222" i="22"/>
  <c r="V1221" i="22"/>
  <c r="V1220" i="22"/>
  <c r="V1219" i="22"/>
  <c r="V1218" i="22"/>
  <c r="V1217" i="22"/>
  <c r="V1216" i="22"/>
  <c r="V1215" i="22"/>
  <c r="V1214" i="22"/>
  <c r="V1213" i="22"/>
  <c r="V1212" i="22"/>
  <c r="V1211" i="22"/>
  <c r="V1210" i="22"/>
  <c r="V1209" i="22"/>
  <c r="V1208" i="22"/>
  <c r="V1207" i="22"/>
  <c r="V1206" i="22"/>
  <c r="V1205" i="22"/>
  <c r="V1204" i="22"/>
  <c r="V1203" i="22"/>
  <c r="V1202" i="22"/>
  <c r="V1201" i="22"/>
  <c r="V1200" i="22"/>
  <c r="V1199" i="22"/>
  <c r="V1198" i="22"/>
  <c r="V1197" i="22"/>
  <c r="V1196" i="22"/>
  <c r="V1195" i="22"/>
  <c r="V1194" i="22"/>
  <c r="V1193" i="22"/>
  <c r="V1192" i="22"/>
  <c r="V1191" i="22"/>
  <c r="V1190" i="22"/>
  <c r="V1189" i="22"/>
  <c r="V1188" i="22"/>
  <c r="V1187" i="22"/>
  <c r="V1186" i="22"/>
  <c r="V1185" i="22"/>
  <c r="V1184" i="22"/>
  <c r="V1183" i="22"/>
  <c r="V1182" i="22"/>
  <c r="V1181" i="22"/>
  <c r="V1180" i="22"/>
  <c r="V1179" i="22"/>
  <c r="V1178" i="22"/>
  <c r="V1177" i="22"/>
  <c r="V1176" i="22"/>
  <c r="V1175" i="22"/>
  <c r="V1174" i="22"/>
  <c r="V1173" i="22"/>
  <c r="V1172" i="22"/>
  <c r="V1171" i="22"/>
  <c r="V1170" i="22"/>
  <c r="V1169" i="22"/>
  <c r="V1168" i="22"/>
  <c r="V1167" i="22"/>
  <c r="V1166" i="22"/>
  <c r="V1165" i="22"/>
  <c r="V1164" i="22"/>
  <c r="V1163" i="22"/>
  <c r="V1162" i="22"/>
  <c r="V1161" i="22"/>
  <c r="V1160" i="22"/>
  <c r="V1159" i="22"/>
  <c r="V1158" i="22"/>
  <c r="V1157" i="22"/>
  <c r="V1156" i="22"/>
  <c r="V1155" i="22"/>
  <c r="V1154" i="22"/>
  <c r="V1153" i="22"/>
  <c r="V1152" i="22"/>
  <c r="V1151" i="22"/>
  <c r="V1150" i="22"/>
  <c r="V1149" i="22"/>
  <c r="V1148" i="22"/>
  <c r="V1147" i="22"/>
  <c r="V1146" i="22"/>
  <c r="V1145" i="22"/>
  <c r="V1144" i="22"/>
  <c r="V1143" i="22"/>
  <c r="V1142" i="22"/>
  <c r="V1141" i="22"/>
  <c r="V1140" i="22"/>
  <c r="V1139" i="22"/>
  <c r="V1138" i="22"/>
  <c r="V1137" i="22"/>
  <c r="V1136" i="22"/>
  <c r="V1135" i="22"/>
  <c r="V1134" i="22"/>
  <c r="V1133" i="22"/>
  <c r="V1132" i="22"/>
  <c r="V1131" i="22"/>
  <c r="V1130" i="22"/>
  <c r="V1129" i="22"/>
  <c r="V1128" i="22"/>
  <c r="V1127" i="22"/>
  <c r="V1126" i="22"/>
  <c r="V1125" i="22"/>
  <c r="V1124" i="22"/>
  <c r="V1123" i="22"/>
  <c r="V1122" i="22"/>
  <c r="V1121" i="22"/>
  <c r="V1120" i="22"/>
  <c r="V1119" i="22"/>
  <c r="V1118" i="22"/>
  <c r="V1117" i="22"/>
  <c r="V1116" i="22"/>
  <c r="V1115" i="22"/>
  <c r="V1114" i="22"/>
  <c r="V1113" i="22"/>
  <c r="V1112" i="22"/>
  <c r="V1111" i="22"/>
  <c r="V1110" i="22"/>
  <c r="V1109" i="22"/>
  <c r="V1108" i="22"/>
  <c r="V1107" i="22"/>
  <c r="V1106" i="22"/>
  <c r="V1105" i="22"/>
  <c r="V1104" i="22"/>
  <c r="V1103" i="22"/>
  <c r="V1102" i="22"/>
  <c r="V1101" i="22"/>
  <c r="V1100" i="22"/>
  <c r="V1099" i="22"/>
  <c r="V1098" i="22"/>
  <c r="V1097" i="22"/>
  <c r="V1096" i="22"/>
  <c r="V1095" i="22"/>
  <c r="V1094" i="22"/>
  <c r="V1093" i="22"/>
  <c r="V1092" i="22"/>
  <c r="V1091" i="22"/>
  <c r="V1090" i="22"/>
  <c r="V1089" i="22"/>
  <c r="V1088" i="22"/>
  <c r="V1087" i="22"/>
  <c r="V1086" i="22"/>
  <c r="V1085" i="22"/>
  <c r="V1084" i="22"/>
  <c r="V1083" i="22"/>
  <c r="V1082" i="22"/>
  <c r="V1081" i="22"/>
  <c r="V1080" i="22"/>
  <c r="V1079" i="22"/>
  <c r="V1078" i="22"/>
  <c r="V1077" i="22"/>
  <c r="V1076" i="22"/>
  <c r="V1075" i="22"/>
  <c r="V1074" i="22"/>
  <c r="V1073" i="22"/>
  <c r="V1072" i="22"/>
  <c r="V1071" i="22"/>
  <c r="V1070" i="22"/>
  <c r="V1069" i="22"/>
  <c r="V1068" i="22"/>
  <c r="V1067" i="22"/>
  <c r="V1066" i="22"/>
  <c r="V1065" i="22"/>
  <c r="V1064" i="22"/>
  <c r="V1063" i="22"/>
  <c r="V1062" i="22"/>
  <c r="V1061" i="22"/>
  <c r="V1060" i="22"/>
  <c r="V1059" i="22"/>
  <c r="V1058" i="22"/>
  <c r="V1057" i="22"/>
  <c r="V1056" i="22"/>
  <c r="V1055" i="22"/>
  <c r="V1054" i="22"/>
  <c r="V1053" i="22"/>
  <c r="V1052" i="22"/>
  <c r="V1051" i="22"/>
  <c r="V1050" i="22"/>
  <c r="V1049" i="22"/>
  <c r="V1048" i="22"/>
  <c r="V1047" i="22"/>
  <c r="V1046" i="22"/>
  <c r="V1045" i="22"/>
  <c r="V1044" i="22"/>
  <c r="V1043" i="22"/>
  <c r="V1042" i="22"/>
  <c r="V1041" i="22"/>
  <c r="V1040" i="22"/>
  <c r="V1039" i="22"/>
  <c r="V1038" i="22"/>
  <c r="V1037" i="22"/>
  <c r="V1036" i="22"/>
  <c r="V1035" i="22"/>
  <c r="V1034" i="22"/>
  <c r="V1033" i="22"/>
  <c r="V1032" i="22"/>
  <c r="V1031" i="22"/>
  <c r="V1030" i="22"/>
  <c r="V1029" i="22"/>
  <c r="V1028" i="22"/>
  <c r="V1027" i="22"/>
  <c r="V1026" i="22"/>
  <c r="V1025" i="22"/>
  <c r="V1024" i="22"/>
  <c r="V1023" i="22"/>
  <c r="V1022" i="22"/>
  <c r="V1021" i="22"/>
  <c r="V1020" i="22"/>
  <c r="V1019" i="22"/>
  <c r="V1018" i="22"/>
  <c r="V1017" i="22"/>
  <c r="V1016" i="22"/>
  <c r="V1015" i="22"/>
  <c r="V1014" i="22"/>
  <c r="V1013" i="22"/>
  <c r="V1012" i="22"/>
  <c r="V1011" i="22"/>
  <c r="V1010" i="22"/>
  <c r="T1524" i="22"/>
  <c r="T1523" i="22"/>
  <c r="T1522" i="22"/>
  <c r="T1521" i="22"/>
  <c r="T1520" i="22"/>
  <c r="T1519" i="22"/>
  <c r="T1518" i="22"/>
  <c r="T1517" i="22"/>
  <c r="T1516" i="22"/>
  <c r="T1515" i="22"/>
  <c r="T1514" i="22"/>
  <c r="T1513" i="22"/>
  <c r="T1512" i="22"/>
  <c r="T1511" i="22"/>
  <c r="T1510" i="22"/>
  <c r="T1509" i="22"/>
  <c r="T1508" i="22"/>
  <c r="T1507" i="22"/>
  <c r="T1506" i="22"/>
  <c r="T1505" i="22"/>
  <c r="T1504" i="22"/>
  <c r="T1503" i="22"/>
  <c r="T1502" i="22"/>
  <c r="T1501" i="22"/>
  <c r="T1500" i="22"/>
  <c r="T1499" i="22"/>
  <c r="T1498" i="22"/>
  <c r="T1497" i="22"/>
  <c r="T1496" i="22"/>
  <c r="T1495" i="22"/>
  <c r="T1494" i="22"/>
  <c r="T1493" i="22"/>
  <c r="T1492" i="22"/>
  <c r="T1491" i="22"/>
  <c r="T1490" i="22"/>
  <c r="T1489" i="22"/>
  <c r="T1488" i="22"/>
  <c r="T1487" i="22"/>
  <c r="T1486" i="22"/>
  <c r="T1485" i="22"/>
  <c r="T1484" i="22"/>
  <c r="T1483" i="22"/>
  <c r="T1482" i="22"/>
  <c r="T1481" i="22"/>
  <c r="T1480" i="22"/>
  <c r="T1479" i="22"/>
  <c r="T1478" i="22"/>
  <c r="T1477" i="22"/>
  <c r="T1476" i="22"/>
  <c r="T1475" i="22"/>
  <c r="T1474" i="22"/>
  <c r="T1473" i="22"/>
  <c r="T1472" i="22"/>
  <c r="T1471" i="22"/>
  <c r="T1470" i="22"/>
  <c r="T1469" i="22"/>
  <c r="T1468" i="22"/>
  <c r="T1467" i="22"/>
  <c r="T1466" i="22"/>
  <c r="T1465" i="22"/>
  <c r="T1464" i="22"/>
  <c r="T1463" i="22"/>
  <c r="T1462" i="22"/>
  <c r="T1461" i="22"/>
  <c r="T1460" i="22"/>
  <c r="T1459" i="22"/>
  <c r="T1458" i="22"/>
  <c r="T1457" i="22"/>
  <c r="T1456" i="22"/>
  <c r="T1455" i="22"/>
  <c r="T1454" i="22"/>
  <c r="T1453" i="22"/>
  <c r="T1452" i="22"/>
  <c r="T1451" i="22"/>
  <c r="T1450" i="22"/>
  <c r="T1449" i="22"/>
  <c r="T1448" i="22"/>
  <c r="T1447" i="22"/>
  <c r="T1446" i="22"/>
  <c r="T1445" i="22"/>
  <c r="T1444" i="22"/>
  <c r="T1443" i="22"/>
  <c r="T1442" i="22"/>
  <c r="T1440" i="22"/>
  <c r="T1439" i="22"/>
  <c r="T1438" i="22"/>
  <c r="T1437" i="22"/>
  <c r="T1436" i="22"/>
  <c r="T1435" i="22"/>
  <c r="T1434" i="22"/>
  <c r="T1433" i="22"/>
  <c r="T1432" i="22"/>
  <c r="T1431" i="22"/>
  <c r="T1430" i="22"/>
  <c r="T1429" i="22"/>
  <c r="T1428" i="22"/>
  <c r="T1427" i="22"/>
  <c r="T1426" i="22"/>
  <c r="T1425" i="22"/>
  <c r="T1424" i="22"/>
  <c r="T1423" i="22"/>
  <c r="T1422" i="22"/>
  <c r="T1421" i="22"/>
  <c r="T1420" i="22"/>
  <c r="T1419" i="22"/>
  <c r="T1418" i="22"/>
  <c r="T1417" i="22"/>
  <c r="T1415" i="22"/>
  <c r="T1414" i="22"/>
  <c r="T1413" i="22"/>
  <c r="T1412" i="22"/>
  <c r="T1411" i="22"/>
  <c r="T1410" i="22"/>
  <c r="T1409" i="22"/>
  <c r="T1408" i="22"/>
  <c r="T1407" i="22"/>
  <c r="T1406" i="22"/>
  <c r="T1405" i="22"/>
  <c r="T1404" i="22"/>
  <c r="T1403" i="22"/>
  <c r="T1402" i="22"/>
  <c r="T1401" i="22"/>
  <c r="T1400" i="22"/>
  <c r="T1399" i="22"/>
  <c r="T1398" i="22"/>
  <c r="T1397" i="22"/>
  <c r="T1396" i="22"/>
  <c r="T1395" i="22"/>
  <c r="T1394" i="22"/>
  <c r="T1393" i="22"/>
  <c r="T1392" i="22"/>
  <c r="T1391" i="22"/>
  <c r="T1390" i="22"/>
  <c r="T1389" i="22"/>
  <c r="T1388" i="22"/>
  <c r="T1387" i="22"/>
  <c r="T1386" i="22"/>
  <c r="T1385" i="22"/>
  <c r="T1384" i="22"/>
  <c r="T1383" i="22"/>
  <c r="T1380" i="22"/>
  <c r="T1379" i="22"/>
  <c r="T1378" i="22"/>
  <c r="T1377" i="22"/>
  <c r="T1376" i="22"/>
  <c r="T1375" i="22"/>
  <c r="T1374" i="22"/>
  <c r="T1373" i="22"/>
  <c r="T1372" i="22"/>
  <c r="T1371" i="22"/>
  <c r="T1370" i="22"/>
  <c r="T1369" i="22"/>
  <c r="T1368" i="22"/>
  <c r="T1367" i="22"/>
  <c r="T1366" i="22"/>
  <c r="T1365" i="22"/>
  <c r="T1364" i="22"/>
  <c r="T1363" i="22"/>
  <c r="T1362" i="22"/>
  <c r="T1361" i="22"/>
  <c r="T1360" i="22"/>
  <c r="T1359" i="22"/>
  <c r="T1358" i="22"/>
  <c r="T1357" i="22"/>
  <c r="T1356" i="22"/>
  <c r="T1355" i="22"/>
  <c r="T1354" i="22"/>
  <c r="T1353" i="22"/>
  <c r="T1352" i="22"/>
  <c r="T1351" i="22"/>
  <c r="T1350" i="22"/>
  <c r="T1349" i="22"/>
  <c r="T1348" i="22"/>
  <c r="T1347" i="22"/>
  <c r="T1346" i="22"/>
  <c r="T1345" i="22"/>
  <c r="T1344" i="22"/>
  <c r="T1343" i="22"/>
  <c r="T1342" i="22"/>
  <c r="T1341" i="22"/>
  <c r="T1340" i="22"/>
  <c r="T1339" i="22"/>
  <c r="T1338" i="22"/>
  <c r="T1337" i="22"/>
  <c r="T1336" i="22"/>
  <c r="T1335" i="22"/>
  <c r="T1334" i="22"/>
  <c r="T1333" i="22"/>
  <c r="T1332" i="22"/>
  <c r="T1331" i="22"/>
  <c r="T1330" i="22"/>
  <c r="T1329" i="22"/>
  <c r="T1328" i="22"/>
  <c r="T1327" i="22"/>
  <c r="T1326" i="22"/>
  <c r="T1325" i="22"/>
  <c r="T1324" i="22"/>
  <c r="T1323" i="22"/>
  <c r="T1322" i="22"/>
  <c r="T1321" i="22"/>
  <c r="T1320" i="22"/>
  <c r="T1319" i="22"/>
  <c r="T1318" i="22"/>
  <c r="T1317" i="22"/>
  <c r="T1316" i="22"/>
  <c r="T1315" i="22"/>
  <c r="T1314" i="22"/>
  <c r="T1313" i="22"/>
  <c r="T1312" i="22"/>
  <c r="T1311" i="22"/>
  <c r="T1310" i="22"/>
  <c r="T1309" i="22"/>
  <c r="T1308" i="22"/>
  <c r="T1307" i="22"/>
  <c r="T1306" i="22"/>
  <c r="T1305" i="22"/>
  <c r="T1304" i="22"/>
  <c r="T1303" i="22"/>
  <c r="T1302" i="22"/>
  <c r="T1301" i="22"/>
  <c r="T1300" i="22"/>
  <c r="T1299" i="22"/>
  <c r="T1298" i="22"/>
  <c r="T1297" i="22"/>
  <c r="T1296" i="22"/>
  <c r="T1295" i="22"/>
  <c r="T1294" i="22"/>
  <c r="T1293" i="22"/>
  <c r="T1292" i="22"/>
  <c r="T1291" i="22"/>
  <c r="T1290" i="22"/>
  <c r="T1289" i="22"/>
  <c r="T1288" i="22"/>
  <c r="T1287" i="22"/>
  <c r="T1286" i="22"/>
  <c r="T1283" i="22"/>
  <c r="T1282" i="22"/>
  <c r="T1281" i="22"/>
  <c r="T1280" i="22"/>
  <c r="T1279" i="22"/>
  <c r="T1278" i="22"/>
  <c r="T1277" i="22"/>
  <c r="T1276" i="22"/>
  <c r="T1275" i="22"/>
  <c r="T1274" i="22"/>
  <c r="T1273" i="22"/>
  <c r="T1272" i="22"/>
  <c r="T1271" i="22"/>
  <c r="T1270" i="22"/>
  <c r="T1269" i="22"/>
  <c r="T1268" i="22"/>
  <c r="T1267" i="22"/>
  <c r="T1266" i="22"/>
  <c r="T1265" i="22"/>
  <c r="T1264" i="22"/>
  <c r="T1263" i="22"/>
  <c r="T1261" i="22"/>
  <c r="T1260" i="22"/>
  <c r="T1259" i="22"/>
  <c r="T1258" i="22"/>
  <c r="T1257" i="22"/>
  <c r="T1256" i="22"/>
  <c r="T1255" i="22"/>
  <c r="T1254" i="22"/>
  <c r="T1253" i="22"/>
  <c r="T1252" i="22"/>
  <c r="T1251" i="22"/>
  <c r="T1250" i="22"/>
  <c r="T1249" i="22"/>
  <c r="T1248" i="22"/>
  <c r="T1247" i="22"/>
  <c r="T1246" i="22"/>
  <c r="T1245" i="22"/>
  <c r="T1244" i="22"/>
  <c r="T1243" i="22"/>
  <c r="T1242" i="22"/>
  <c r="T1241" i="22"/>
  <c r="T1240" i="22"/>
  <c r="T1239" i="22"/>
  <c r="T1238" i="22"/>
  <c r="T1237" i="22"/>
  <c r="T1236" i="22"/>
  <c r="T1235" i="22"/>
  <c r="T1234" i="22"/>
  <c r="T1233" i="22"/>
  <c r="T1232" i="22"/>
  <c r="T1231" i="22"/>
  <c r="T1230" i="22"/>
  <c r="T1229" i="22"/>
  <c r="T1228" i="22"/>
  <c r="T1227" i="22"/>
  <c r="T1226" i="22"/>
  <c r="T1225" i="22"/>
  <c r="T1224" i="22"/>
  <c r="T1223" i="22"/>
  <c r="T1222" i="22"/>
  <c r="T1221" i="22"/>
  <c r="T1220" i="22"/>
  <c r="T1219" i="22"/>
  <c r="T1218" i="22"/>
  <c r="T1217" i="22"/>
  <c r="T1216" i="22"/>
  <c r="T1215" i="22"/>
  <c r="T1214" i="22"/>
  <c r="T1213" i="22"/>
  <c r="T1212" i="22"/>
  <c r="T1211" i="22"/>
  <c r="T1210" i="22"/>
  <c r="T1209" i="22"/>
  <c r="T1208" i="22"/>
  <c r="T1207" i="22"/>
  <c r="T1206" i="22"/>
  <c r="T1205" i="22"/>
  <c r="T1204" i="22"/>
  <c r="T1203" i="22"/>
  <c r="T1202" i="22"/>
  <c r="T1201" i="22"/>
  <c r="T1200" i="22"/>
  <c r="T1199" i="22"/>
  <c r="T1198" i="22"/>
  <c r="T1197" i="22"/>
  <c r="T1196" i="22"/>
  <c r="T1195" i="22"/>
  <c r="T1194" i="22"/>
  <c r="T1193" i="22"/>
  <c r="T1192" i="22"/>
  <c r="T1191" i="22"/>
  <c r="T1190" i="22"/>
  <c r="T1189" i="22"/>
  <c r="T1188" i="22"/>
  <c r="T1187" i="22"/>
  <c r="T1186" i="22"/>
  <c r="T1185" i="22"/>
  <c r="T1184" i="22"/>
  <c r="T1183" i="22"/>
  <c r="T1182" i="22"/>
  <c r="T1181" i="22"/>
  <c r="T1180" i="22"/>
  <c r="T1179" i="22"/>
  <c r="T1178" i="22"/>
  <c r="T1177" i="22"/>
  <c r="T1176" i="22"/>
  <c r="T1175" i="22"/>
  <c r="T1174" i="22"/>
  <c r="T1173" i="22"/>
  <c r="T1172" i="22"/>
  <c r="T1171" i="22"/>
  <c r="T1170" i="22"/>
  <c r="T1169" i="22"/>
  <c r="T1168" i="22"/>
  <c r="T1167" i="22"/>
  <c r="T1166" i="22"/>
  <c r="T1165" i="22"/>
  <c r="T1164" i="22"/>
  <c r="T1163" i="22"/>
  <c r="T1162" i="22"/>
  <c r="T1161" i="22"/>
  <c r="T1160" i="22"/>
  <c r="T1159" i="22"/>
  <c r="T1158" i="22"/>
  <c r="T1157" i="22"/>
  <c r="T1156" i="22"/>
  <c r="T1155" i="22"/>
  <c r="T1154" i="22"/>
  <c r="T1153" i="22"/>
  <c r="T1152" i="22"/>
  <c r="T1151" i="22"/>
  <c r="T1150" i="22"/>
  <c r="T1149" i="22"/>
  <c r="T1148" i="22"/>
  <c r="T1147" i="22"/>
  <c r="T1146" i="22"/>
  <c r="T1145" i="22"/>
  <c r="T1144" i="22"/>
  <c r="T1143" i="22"/>
  <c r="T1142" i="22"/>
  <c r="T1141" i="22"/>
  <c r="T1140" i="22"/>
  <c r="T1139" i="22"/>
  <c r="T1138" i="22"/>
  <c r="T1137" i="22"/>
  <c r="T1136" i="22"/>
  <c r="T1135" i="22"/>
  <c r="T1134" i="22"/>
  <c r="T1133" i="22"/>
  <c r="T1132" i="22"/>
  <c r="T1131" i="22"/>
  <c r="T1130" i="22"/>
  <c r="T1129" i="22"/>
  <c r="T1128" i="22"/>
  <c r="T1127" i="22"/>
  <c r="T1126" i="22"/>
  <c r="T1125" i="22"/>
  <c r="T1124" i="22"/>
  <c r="T1123" i="22"/>
  <c r="T1122" i="22"/>
  <c r="T1121" i="22"/>
  <c r="T1120" i="22"/>
  <c r="T1119" i="22"/>
  <c r="T1118" i="22"/>
  <c r="T1117" i="22"/>
  <c r="T1116" i="22"/>
  <c r="T1115" i="22"/>
  <c r="T1114" i="22"/>
  <c r="T1113" i="22"/>
  <c r="T1112" i="22"/>
  <c r="T1111" i="22"/>
  <c r="T1110" i="22"/>
  <c r="T1109" i="22"/>
  <c r="T1108" i="22"/>
  <c r="T1107" i="22"/>
  <c r="T1106" i="22"/>
  <c r="T1105" i="22"/>
  <c r="T1104" i="22"/>
  <c r="T1103" i="22"/>
  <c r="T1102" i="22"/>
  <c r="T1101" i="22"/>
  <c r="T1100" i="22"/>
  <c r="T1099" i="22"/>
  <c r="T1098" i="22"/>
  <c r="T1097" i="22"/>
  <c r="T1096" i="22"/>
  <c r="T1095" i="22"/>
  <c r="T1094" i="22"/>
  <c r="T1093" i="22"/>
  <c r="T1092" i="22"/>
  <c r="T1091" i="22"/>
  <c r="T1090" i="22"/>
  <c r="T1089" i="22"/>
  <c r="T1088" i="22"/>
  <c r="T1087" i="22"/>
  <c r="T1086" i="22"/>
  <c r="T1085" i="22"/>
  <c r="T1084" i="22"/>
  <c r="T1083" i="22"/>
  <c r="T1082" i="22"/>
  <c r="T1081" i="22"/>
  <c r="T1080" i="22"/>
  <c r="T1079" i="22"/>
  <c r="T1078" i="22"/>
  <c r="T1077" i="22"/>
  <c r="T1076" i="22"/>
  <c r="T1075" i="22"/>
  <c r="T1074" i="22"/>
  <c r="T1073" i="22"/>
  <c r="T1072" i="22"/>
  <c r="T1071" i="22"/>
  <c r="T1070" i="22"/>
  <c r="T1069" i="22"/>
  <c r="T1068" i="22"/>
  <c r="T1067" i="22"/>
  <c r="T1066" i="22"/>
  <c r="T1065" i="22"/>
  <c r="T1064" i="22"/>
  <c r="T1063" i="22"/>
  <c r="T1062" i="22"/>
  <c r="T1061" i="22"/>
  <c r="T1060" i="22"/>
  <c r="T1059" i="22"/>
  <c r="T1058" i="22"/>
  <c r="T1057" i="22"/>
  <c r="T1056" i="22"/>
  <c r="T1055" i="22"/>
  <c r="T1054" i="22"/>
  <c r="T1053" i="22"/>
  <c r="T1052" i="22"/>
  <c r="T1051" i="22"/>
  <c r="T1050" i="22"/>
  <c r="T1049" i="22"/>
  <c r="T1048" i="22"/>
  <c r="T1047" i="22"/>
  <c r="T1046" i="22"/>
  <c r="T1045" i="22"/>
  <c r="T1044" i="22"/>
  <c r="T1043" i="22"/>
  <c r="T1042" i="22"/>
  <c r="T1041" i="22"/>
  <c r="T1040" i="22"/>
  <c r="T1039" i="22"/>
  <c r="T1038" i="22"/>
  <c r="T1037" i="22"/>
  <c r="T1036" i="22"/>
  <c r="T1035" i="22"/>
  <c r="T1034" i="22"/>
  <c r="T1033" i="22"/>
  <c r="T1032" i="22"/>
  <c r="T1031" i="22"/>
  <c r="T1030" i="22"/>
  <c r="T1029" i="22"/>
  <c r="T1028" i="22"/>
  <c r="T1027" i="22"/>
  <c r="T1026" i="22"/>
  <c r="T1025" i="22"/>
  <c r="T1024" i="22"/>
  <c r="T1023" i="22"/>
  <c r="T1022" i="22"/>
  <c r="T1021" i="22"/>
  <c r="T1020" i="22"/>
  <c r="T1019" i="22"/>
  <c r="T1018" i="22"/>
  <c r="T1017" i="22"/>
  <c r="T1016" i="22"/>
  <c r="T1015" i="22"/>
  <c r="T1014" i="22"/>
  <c r="T1013" i="22"/>
  <c r="T1012" i="22"/>
  <c r="T1011" i="22"/>
  <c r="T1010" i="22"/>
  <c r="T1009" i="22"/>
  <c r="T1008" i="22"/>
  <c r="T1007" i="22"/>
  <c r="T1006" i="22"/>
  <c r="T1005" i="22"/>
  <c r="T1004" i="22"/>
  <c r="T1003" i="22"/>
  <c r="T1002" i="22"/>
  <c r="T1001" i="22"/>
  <c r="T1000" i="22"/>
  <c r="T999" i="22"/>
  <c r="T998" i="22"/>
  <c r="T997" i="22"/>
  <c r="T996" i="22"/>
  <c r="T995" i="22"/>
  <c r="T994" i="22"/>
  <c r="T993" i="22"/>
  <c r="T992" i="22"/>
  <c r="T991" i="22"/>
  <c r="T990" i="22"/>
  <c r="T989" i="22"/>
  <c r="T988" i="22"/>
  <c r="T987" i="22"/>
  <c r="T986" i="22"/>
  <c r="T985" i="22"/>
  <c r="T984" i="22"/>
  <c r="T983" i="22"/>
  <c r="T711" i="22"/>
  <c r="T710" i="22"/>
  <c r="T709" i="22"/>
  <c r="T708" i="22"/>
  <c r="T707" i="22"/>
  <c r="T706" i="22"/>
  <c r="T705" i="22"/>
  <c r="T704" i="22"/>
  <c r="T703" i="22"/>
  <c r="T702" i="22"/>
  <c r="T701" i="22"/>
  <c r="T700" i="22"/>
  <c r="T699" i="22"/>
  <c r="T698" i="22"/>
  <c r="T697" i="22"/>
  <c r="T696" i="22"/>
  <c r="T695" i="22"/>
  <c r="T694" i="22"/>
  <c r="T693" i="22"/>
  <c r="T692" i="22"/>
  <c r="T691" i="22"/>
  <c r="T690" i="22"/>
  <c r="T689" i="22"/>
  <c r="T688" i="22"/>
  <c r="T687" i="22"/>
  <c r="T686" i="22"/>
  <c r="T685" i="22"/>
  <c r="T684" i="22"/>
  <c r="T683" i="22"/>
  <c r="T682" i="22"/>
  <c r="T681" i="22"/>
  <c r="T680" i="22"/>
  <c r="T679" i="22"/>
  <c r="T678" i="22"/>
  <c r="T677" i="22"/>
  <c r="T676" i="22"/>
  <c r="T675" i="22"/>
  <c r="T674" i="22"/>
  <c r="T673" i="22"/>
  <c r="T672" i="22"/>
  <c r="T671" i="22"/>
  <c r="T670" i="22"/>
  <c r="T669" i="22"/>
  <c r="T668" i="22"/>
  <c r="T667" i="22"/>
  <c r="T666" i="22"/>
  <c r="T665" i="22"/>
  <c r="T664" i="22"/>
  <c r="T663" i="22"/>
  <c r="T662" i="22"/>
  <c r="T661" i="22"/>
  <c r="T660" i="22"/>
  <c r="T659" i="22"/>
  <c r="T658" i="22"/>
  <c r="T657" i="22"/>
  <c r="T656" i="22"/>
  <c r="T655" i="22"/>
  <c r="T654" i="22"/>
  <c r="T653" i="22"/>
  <c r="T652" i="22"/>
  <c r="T651" i="22"/>
  <c r="T650" i="22"/>
  <c r="T649" i="22"/>
  <c r="T648" i="22"/>
  <c r="T647" i="22"/>
  <c r="T646" i="22"/>
  <c r="T645" i="22"/>
  <c r="T644" i="22"/>
  <c r="T643" i="22"/>
  <c r="T642" i="22"/>
  <c r="T641" i="22"/>
  <c r="T640" i="22"/>
  <c r="T639" i="22"/>
  <c r="T638" i="22"/>
  <c r="T637" i="22"/>
  <c r="T636" i="22"/>
  <c r="T635" i="22"/>
  <c r="T634" i="22"/>
  <c r="T633" i="22"/>
  <c r="T632" i="22"/>
  <c r="T631" i="22"/>
  <c r="T630" i="22"/>
  <c r="T629" i="22"/>
  <c r="T628" i="22"/>
  <c r="T627" i="22"/>
  <c r="T626" i="22"/>
  <c r="T625" i="22"/>
  <c r="T624" i="22"/>
  <c r="T623" i="22"/>
  <c r="T622" i="22"/>
  <c r="T621" i="22"/>
  <c r="T620" i="22"/>
  <c r="T619" i="22"/>
  <c r="T618" i="22"/>
  <c r="T617" i="22"/>
  <c r="T616" i="22"/>
  <c r="T615" i="22"/>
  <c r="T614" i="22"/>
  <c r="T613" i="22"/>
  <c r="T612" i="22"/>
  <c r="T611" i="22"/>
  <c r="T610" i="22"/>
  <c r="T609" i="22"/>
  <c r="T608" i="22"/>
  <c r="T607" i="22"/>
  <c r="T606" i="22"/>
  <c r="T605" i="22"/>
  <c r="T604" i="22"/>
  <c r="T603" i="22"/>
  <c r="T602" i="22"/>
  <c r="T601" i="22"/>
  <c r="T600" i="22"/>
  <c r="T599" i="22"/>
  <c r="T598" i="22"/>
  <c r="T597" i="22"/>
  <c r="T596" i="22"/>
  <c r="T595" i="22"/>
  <c r="T594" i="22"/>
  <c r="T593" i="22"/>
  <c r="T592" i="22"/>
  <c r="T591" i="22"/>
  <c r="T590" i="22"/>
  <c r="T589" i="22"/>
  <c r="T588" i="22"/>
  <c r="T587" i="22"/>
  <c r="T586" i="22"/>
  <c r="T585" i="22"/>
  <c r="T584" i="22"/>
  <c r="T583" i="22"/>
  <c r="T582" i="22"/>
  <c r="T581" i="22"/>
  <c r="T580" i="22"/>
  <c r="T579" i="22"/>
  <c r="T578" i="22"/>
  <c r="T577" i="22"/>
  <c r="T576" i="22"/>
  <c r="T575" i="22"/>
  <c r="T574" i="22"/>
  <c r="T573" i="22"/>
  <c r="T572" i="22"/>
  <c r="T571" i="22"/>
  <c r="T570" i="22"/>
  <c r="T569" i="22"/>
  <c r="T568" i="22"/>
  <c r="T567" i="22"/>
  <c r="T566" i="22"/>
  <c r="T565" i="22"/>
  <c r="T564" i="22"/>
  <c r="T563" i="22"/>
  <c r="T562" i="22"/>
  <c r="T561" i="22"/>
  <c r="T560" i="22"/>
  <c r="T559" i="22"/>
  <c r="T558" i="22"/>
  <c r="T557" i="22"/>
  <c r="T556" i="22"/>
  <c r="T555" i="22"/>
  <c r="T554" i="22"/>
  <c r="T553" i="22"/>
  <c r="T552" i="22"/>
  <c r="T551" i="22"/>
  <c r="T550" i="22"/>
  <c r="T549" i="22"/>
  <c r="T548" i="22"/>
  <c r="T547" i="22"/>
  <c r="T546" i="22"/>
  <c r="T545" i="22"/>
  <c r="T544" i="22"/>
  <c r="T543" i="22"/>
  <c r="T542" i="22"/>
  <c r="T541" i="22"/>
  <c r="T540" i="22"/>
  <c r="T539" i="22"/>
  <c r="T538" i="22"/>
  <c r="T537" i="22"/>
  <c r="T536" i="22"/>
  <c r="T535" i="22"/>
  <c r="T534" i="22"/>
  <c r="T533" i="22"/>
  <c r="T532" i="22"/>
  <c r="T531" i="22"/>
  <c r="T530" i="22"/>
  <c r="T529" i="22"/>
  <c r="T528" i="22"/>
  <c r="T527" i="22"/>
  <c r="T526" i="22"/>
  <c r="T525" i="22"/>
  <c r="T524" i="22"/>
  <c r="T523" i="22"/>
  <c r="T522" i="22"/>
  <c r="T521" i="22"/>
  <c r="T520" i="22"/>
  <c r="T519" i="22"/>
  <c r="T518" i="22"/>
  <c r="T517" i="22"/>
  <c r="T516" i="22"/>
  <c r="T515" i="22"/>
  <c r="T514" i="22"/>
  <c r="T513" i="22"/>
  <c r="T512" i="22"/>
  <c r="T511" i="22"/>
  <c r="T510" i="22"/>
  <c r="T509" i="22"/>
  <c r="T508" i="22"/>
  <c r="T507" i="22"/>
  <c r="T506" i="22"/>
  <c r="T505" i="22"/>
  <c r="T504" i="22"/>
  <c r="T503" i="22"/>
  <c r="T502" i="22"/>
  <c r="T501" i="22"/>
  <c r="T500" i="22"/>
  <c r="T499" i="22"/>
  <c r="T498" i="22"/>
  <c r="T497" i="22"/>
  <c r="T496" i="22"/>
  <c r="T495" i="22"/>
  <c r="T494" i="22"/>
  <c r="T493" i="22"/>
  <c r="T492" i="22"/>
  <c r="T491" i="22"/>
  <c r="T490" i="22"/>
  <c r="T489" i="22"/>
  <c r="T488" i="22"/>
  <c r="T487" i="22"/>
  <c r="T486" i="22"/>
  <c r="T485" i="22"/>
  <c r="T484" i="22"/>
  <c r="T483" i="22"/>
  <c r="T482" i="22"/>
  <c r="T481" i="22"/>
  <c r="T480" i="22"/>
  <c r="T479" i="22"/>
  <c r="T478" i="22"/>
  <c r="T477" i="22"/>
  <c r="T476" i="22"/>
  <c r="T475" i="22"/>
  <c r="T474" i="22"/>
  <c r="T473" i="22"/>
  <c r="T472" i="22"/>
  <c r="T471" i="22"/>
  <c r="T470" i="22"/>
  <c r="T468" i="22"/>
  <c r="T467" i="22"/>
  <c r="T466" i="22"/>
  <c r="T465" i="22"/>
  <c r="T464" i="22"/>
  <c r="T463" i="22"/>
  <c r="T462" i="22"/>
  <c r="T461" i="22"/>
  <c r="T460" i="22"/>
  <c r="T459" i="22"/>
  <c r="T458" i="22"/>
  <c r="T457" i="22"/>
  <c r="T456" i="22"/>
  <c r="T455" i="22"/>
  <c r="T454" i="22"/>
  <c r="T453" i="22"/>
  <c r="T452" i="22"/>
  <c r="T451" i="22"/>
  <c r="T450" i="22"/>
  <c r="T449" i="22"/>
  <c r="T448" i="22"/>
  <c r="T447" i="22"/>
  <c r="T446" i="22"/>
  <c r="T445" i="22"/>
  <c r="T444" i="22"/>
  <c r="T443" i="22"/>
  <c r="T442" i="22"/>
  <c r="T441" i="22"/>
  <c r="T440" i="22"/>
  <c r="T439" i="22"/>
  <c r="T438" i="22"/>
  <c r="T437" i="22"/>
  <c r="T436" i="22"/>
  <c r="T435" i="22"/>
  <c r="T434" i="22"/>
  <c r="T433" i="22"/>
  <c r="T432" i="22"/>
  <c r="T431" i="22"/>
  <c r="T430" i="22"/>
  <c r="T429" i="22"/>
  <c r="T428" i="22"/>
  <c r="T427" i="22"/>
  <c r="T426" i="22"/>
  <c r="T425" i="22"/>
  <c r="T424" i="22"/>
  <c r="T423" i="22"/>
  <c r="T422" i="22"/>
  <c r="T421" i="22"/>
  <c r="T420" i="22"/>
  <c r="T419" i="22"/>
  <c r="T418" i="22"/>
  <c r="T417" i="22"/>
  <c r="T416" i="22"/>
  <c r="T415" i="22"/>
  <c r="T414" i="22"/>
  <c r="T413" i="22"/>
  <c r="T412" i="22"/>
  <c r="T411" i="22"/>
  <c r="T410" i="22"/>
  <c r="T409" i="22"/>
  <c r="T408" i="22"/>
  <c r="T407" i="22"/>
  <c r="T406" i="22"/>
  <c r="T405" i="22"/>
  <c r="T404" i="22"/>
  <c r="T403" i="22"/>
  <c r="T402" i="22"/>
  <c r="T401" i="22"/>
  <c r="T400" i="22"/>
  <c r="T399" i="22"/>
  <c r="T398" i="22"/>
  <c r="T397" i="22"/>
  <c r="T396" i="22"/>
  <c r="T395" i="22"/>
  <c r="T394" i="22"/>
  <c r="T393" i="22"/>
  <c r="T392" i="22"/>
  <c r="T391" i="22"/>
  <c r="T390" i="22"/>
  <c r="T389" i="22"/>
  <c r="T388" i="22"/>
  <c r="T387" i="22"/>
  <c r="T386" i="22"/>
  <c r="T385" i="22"/>
  <c r="T384" i="22"/>
  <c r="T383" i="22"/>
  <c r="T382" i="22"/>
  <c r="T381" i="22"/>
  <c r="T380" i="22"/>
  <c r="T379" i="22"/>
  <c r="T378" i="22"/>
  <c r="T377" i="22"/>
  <c r="T376" i="22"/>
  <c r="T375" i="22"/>
  <c r="T374" i="22"/>
  <c r="T373" i="22"/>
  <c r="T372" i="22"/>
  <c r="T371" i="22"/>
  <c r="T370" i="22"/>
  <c r="T369" i="22"/>
  <c r="T368" i="22"/>
  <c r="T367" i="22"/>
  <c r="T366" i="22"/>
  <c r="T365" i="22"/>
  <c r="T364" i="22"/>
  <c r="T363" i="22"/>
  <c r="T362" i="22"/>
  <c r="T361" i="22"/>
  <c r="T360" i="22"/>
  <c r="T359" i="22"/>
  <c r="T358" i="22"/>
  <c r="T357" i="22"/>
  <c r="T356" i="22"/>
  <c r="T355" i="22"/>
  <c r="T354" i="22"/>
  <c r="T353" i="22"/>
  <c r="T352" i="22"/>
  <c r="T351" i="22"/>
  <c r="T350" i="22"/>
  <c r="T349" i="22"/>
  <c r="T348" i="22"/>
  <c r="T347" i="22"/>
  <c r="T346" i="22"/>
  <c r="T345" i="22"/>
  <c r="T344" i="22"/>
  <c r="T343" i="22"/>
  <c r="T342" i="22"/>
  <c r="T341" i="22"/>
  <c r="T340" i="22"/>
  <c r="T339" i="22"/>
  <c r="T338" i="22"/>
  <c r="T337" i="22"/>
  <c r="T336" i="22"/>
  <c r="T335" i="22"/>
  <c r="T334" i="22"/>
  <c r="T333" i="22"/>
  <c r="T332" i="22"/>
  <c r="T331" i="22"/>
  <c r="T330" i="22"/>
  <c r="T329" i="22"/>
  <c r="T328" i="22"/>
  <c r="T327" i="22"/>
  <c r="T326" i="22"/>
  <c r="T325" i="22"/>
  <c r="T324" i="22"/>
  <c r="T323" i="22"/>
  <c r="T322" i="22"/>
  <c r="T321" i="22"/>
  <c r="T320" i="22"/>
  <c r="T319" i="22"/>
  <c r="T318" i="22"/>
  <c r="T317" i="22"/>
  <c r="T316" i="22"/>
  <c r="T315" i="22"/>
  <c r="T314" i="22"/>
  <c r="T313" i="22"/>
  <c r="T312" i="22"/>
  <c r="T311" i="22"/>
  <c r="T310" i="22"/>
  <c r="T309" i="22"/>
  <c r="T308" i="22"/>
  <c r="T307" i="22"/>
  <c r="T306" i="22"/>
  <c r="T305" i="22"/>
  <c r="T304" i="22"/>
  <c r="T303" i="22"/>
  <c r="T302" i="22"/>
  <c r="T301" i="22"/>
  <c r="T300" i="22"/>
  <c r="T299" i="22"/>
  <c r="T298" i="22"/>
  <c r="T297" i="22"/>
  <c r="T296" i="22"/>
  <c r="T295" i="22"/>
  <c r="T294" i="22"/>
  <c r="T293" i="22"/>
  <c r="T292" i="22"/>
  <c r="T291" i="22"/>
  <c r="T290" i="22"/>
  <c r="T289" i="22"/>
  <c r="T288" i="22"/>
  <c r="T287" i="22"/>
  <c r="T286" i="22"/>
  <c r="T285" i="22"/>
  <c r="T284" i="22"/>
  <c r="T283" i="22"/>
  <c r="T282" i="22"/>
  <c r="T281" i="22"/>
  <c r="T280" i="22"/>
  <c r="T279" i="22"/>
  <c r="T278" i="22"/>
  <c r="T277" i="22"/>
  <c r="T276" i="22"/>
  <c r="T275" i="22"/>
  <c r="T274" i="22"/>
  <c r="T273" i="22"/>
  <c r="T272" i="22"/>
  <c r="T271" i="22"/>
  <c r="T270" i="22"/>
  <c r="T269" i="22"/>
  <c r="T268" i="22"/>
  <c r="T267" i="22"/>
  <c r="T266" i="22"/>
  <c r="T265" i="22"/>
  <c r="T264" i="22"/>
  <c r="T263" i="22"/>
  <c r="T262" i="22"/>
  <c r="T261" i="22"/>
  <c r="T260" i="22"/>
  <c r="T259" i="22"/>
  <c r="T258" i="22"/>
  <c r="T257" i="22"/>
  <c r="T256" i="22"/>
  <c r="T255" i="22"/>
  <c r="T254" i="22"/>
  <c r="T253" i="22"/>
  <c r="T252" i="22"/>
  <c r="T251" i="22"/>
  <c r="T250" i="22"/>
  <c r="T249" i="22"/>
  <c r="T248" i="22"/>
  <c r="T247" i="22"/>
  <c r="T246" i="22"/>
  <c r="T245" i="22"/>
  <c r="T244" i="22"/>
  <c r="T243" i="22"/>
  <c r="T242" i="22"/>
  <c r="T241" i="22"/>
  <c r="T240" i="22"/>
  <c r="T239" i="22"/>
  <c r="T238" i="22"/>
  <c r="T237" i="22"/>
  <c r="T236" i="22"/>
  <c r="T235" i="22"/>
  <c r="T234" i="22"/>
  <c r="T233" i="22"/>
  <c r="T232" i="22"/>
  <c r="T231" i="22"/>
  <c r="T230" i="22"/>
  <c r="T229" i="22"/>
  <c r="T228" i="22"/>
  <c r="T227" i="22"/>
  <c r="T226" i="22"/>
  <c r="T225" i="22"/>
  <c r="T224" i="22"/>
  <c r="T223" i="22"/>
  <c r="T222" i="22"/>
  <c r="T221" i="22"/>
  <c r="T220" i="22"/>
  <c r="T219" i="22"/>
  <c r="T218" i="22"/>
  <c r="T217" i="22"/>
  <c r="T216" i="22"/>
  <c r="T215" i="22"/>
  <c r="T214" i="22"/>
  <c r="T213" i="22"/>
  <c r="T212" i="22"/>
  <c r="T211" i="22"/>
  <c r="T210" i="22"/>
  <c r="T209" i="22"/>
  <c r="T208" i="22"/>
  <c r="T207" i="22"/>
  <c r="T206" i="22"/>
  <c r="T205" i="22"/>
  <c r="T204" i="22"/>
  <c r="T203" i="22"/>
  <c r="T202" i="22"/>
  <c r="T201" i="22"/>
  <c r="T200" i="22"/>
  <c r="T199" i="22"/>
  <c r="T198" i="22"/>
  <c r="T197" i="22"/>
  <c r="T196" i="22"/>
  <c r="T195" i="22"/>
  <c r="T194" i="22"/>
  <c r="T193" i="22"/>
  <c r="T192" i="22"/>
  <c r="T191" i="22"/>
  <c r="T190" i="22"/>
  <c r="T189" i="22"/>
  <c r="T188" i="22"/>
  <c r="T187" i="22"/>
  <c r="T186" i="22"/>
  <c r="T185" i="22"/>
  <c r="T184" i="22"/>
  <c r="T183" i="22"/>
  <c r="T182" i="22"/>
  <c r="T181" i="22"/>
  <c r="T180" i="22"/>
  <c r="T179" i="22"/>
  <c r="T178" i="22"/>
  <c r="T177" i="22"/>
  <c r="T176" i="22"/>
  <c r="T175" i="22"/>
  <c r="T174" i="22"/>
  <c r="T173" i="22"/>
  <c r="T172" i="22"/>
  <c r="T171" i="22"/>
  <c r="T170" i="22"/>
  <c r="T169" i="22"/>
  <c r="T168" i="22"/>
  <c r="T167" i="22"/>
  <c r="T166" i="22"/>
  <c r="T165" i="22"/>
  <c r="T164" i="22"/>
  <c r="T163" i="22"/>
  <c r="T162" i="22"/>
  <c r="T161" i="22"/>
  <c r="T160" i="22"/>
  <c r="T159" i="22"/>
  <c r="T158" i="22"/>
  <c r="T157" i="22"/>
  <c r="T156" i="22"/>
  <c r="T155" i="22"/>
  <c r="T154" i="22"/>
  <c r="T153" i="22"/>
  <c r="T152" i="22"/>
  <c r="T151" i="22"/>
  <c r="T150" i="22"/>
  <c r="T149" i="22"/>
  <c r="T148" i="22"/>
  <c r="T147" i="22"/>
  <c r="T146" i="22"/>
  <c r="T145" i="22"/>
  <c r="T144" i="22"/>
  <c r="T143" i="22"/>
  <c r="T142" i="22"/>
  <c r="T141" i="22"/>
  <c r="T140" i="22"/>
  <c r="T139" i="22"/>
  <c r="T138" i="22"/>
  <c r="T137" i="22"/>
  <c r="T136" i="22"/>
  <c r="T135" i="22"/>
  <c r="T134" i="22"/>
  <c r="T133" i="22"/>
  <c r="T132" i="22"/>
  <c r="T131" i="22"/>
  <c r="T130" i="22"/>
  <c r="T129" i="22"/>
  <c r="T128" i="22"/>
  <c r="T127" i="22"/>
  <c r="T126" i="22"/>
  <c r="T125" i="22"/>
  <c r="T124" i="22"/>
  <c r="T123" i="22"/>
  <c r="T122" i="22"/>
  <c r="T121" i="22"/>
  <c r="T120" i="22"/>
  <c r="T119" i="22"/>
  <c r="T118" i="22"/>
  <c r="T117" i="22"/>
  <c r="T116" i="22"/>
  <c r="T115" i="22"/>
  <c r="T114" i="22"/>
  <c r="T113" i="22"/>
  <c r="T112" i="22"/>
  <c r="T111" i="22"/>
  <c r="T110" i="22"/>
  <c r="T109" i="22"/>
  <c r="T108" i="22"/>
  <c r="T107" i="22"/>
  <c r="T106" i="22"/>
  <c r="T105" i="22"/>
  <c r="T104" i="22"/>
  <c r="T103" i="22"/>
  <c r="T102" i="22"/>
  <c r="T101" i="22"/>
  <c r="T100" i="22"/>
  <c r="T99" i="22"/>
  <c r="T98" i="22"/>
  <c r="T97" i="22"/>
  <c r="T96" i="22"/>
  <c r="T95" i="22"/>
  <c r="T94" i="22"/>
  <c r="T93" i="22"/>
  <c r="T92" i="22"/>
  <c r="T91" i="22"/>
  <c r="T90" i="22"/>
  <c r="T89" i="22"/>
  <c r="T88" i="22"/>
  <c r="T87" i="22"/>
  <c r="T86" i="22"/>
  <c r="T85" i="22"/>
  <c r="T84" i="22"/>
  <c r="T83" i="22"/>
  <c r="T82" i="22"/>
  <c r="T81" i="22"/>
  <c r="T80" i="22"/>
  <c r="T79" i="22"/>
  <c r="T78" i="22"/>
  <c r="T77" i="22"/>
  <c r="T76" i="22"/>
  <c r="T75" i="22"/>
  <c r="T74" i="22"/>
  <c r="T73" i="22"/>
  <c r="T72" i="22"/>
  <c r="T71" i="22"/>
  <c r="T70" i="22"/>
  <c r="T69" i="22"/>
  <c r="T68" i="22"/>
  <c r="T67" i="22"/>
  <c r="T66" i="22"/>
  <c r="T65" i="22"/>
  <c r="T64" i="22"/>
  <c r="T63" i="22"/>
  <c r="T62" i="22"/>
  <c r="T61" i="22"/>
  <c r="T60" i="22"/>
  <c r="T59" i="22"/>
  <c r="T58" i="22"/>
  <c r="T57" i="22"/>
  <c r="T56" i="22"/>
  <c r="T55" i="22"/>
  <c r="T54" i="22"/>
  <c r="T53" i="22"/>
  <c r="T52" i="22"/>
  <c r="T51" i="22"/>
  <c r="T50" i="22"/>
  <c r="T49" i="22"/>
  <c r="T48" i="22"/>
  <c r="T47" i="22"/>
  <c r="T46" i="22"/>
  <c r="T45" i="22"/>
  <c r="T44" i="22"/>
  <c r="T43" i="22"/>
  <c r="T42" i="22"/>
  <c r="T41" i="22"/>
  <c r="T40" i="22"/>
  <c r="T39" i="22"/>
  <c r="T38" i="22"/>
  <c r="T37" i="22"/>
  <c r="T36" i="22"/>
  <c r="T35" i="22"/>
  <c r="T34" i="22"/>
  <c r="T33" i="22"/>
  <c r="T32" i="22"/>
  <c r="T31" i="22"/>
  <c r="T30" i="22"/>
  <c r="T29" i="22"/>
  <c r="T28" i="22"/>
  <c r="T27" i="22"/>
  <c r="T26" i="22"/>
  <c r="T25" i="22"/>
  <c r="T24" i="22"/>
  <c r="T23" i="22"/>
  <c r="T22" i="22"/>
  <c r="T21" i="22"/>
  <c r="T20" i="22"/>
  <c r="T19" i="22"/>
  <c r="T18" i="22"/>
  <c r="T17" i="22"/>
  <c r="T16" i="22"/>
  <c r="T15" i="22"/>
  <c r="R1524" i="22"/>
  <c r="R1523" i="22"/>
  <c r="R1522" i="22"/>
  <c r="R1521" i="22"/>
  <c r="R1520" i="22"/>
  <c r="R1519" i="22"/>
  <c r="R1518" i="22"/>
  <c r="R1517" i="22"/>
  <c r="R1516" i="22"/>
  <c r="R1515" i="22"/>
  <c r="R1514" i="22"/>
  <c r="R1513" i="22"/>
  <c r="R1512" i="22"/>
  <c r="R1511" i="22"/>
  <c r="R1510" i="22"/>
  <c r="R1509" i="22"/>
  <c r="R1508" i="22"/>
  <c r="R1507" i="22"/>
  <c r="R1506" i="22"/>
  <c r="R1505" i="22"/>
  <c r="R1504" i="22"/>
  <c r="R1503" i="22"/>
  <c r="R1502" i="22"/>
  <c r="R1501" i="22"/>
  <c r="R1500" i="22"/>
  <c r="R1499" i="22"/>
  <c r="R1498" i="22"/>
  <c r="R1497" i="22"/>
  <c r="R1496" i="22"/>
  <c r="R1495" i="22"/>
  <c r="R1494" i="22"/>
  <c r="R1493" i="22"/>
  <c r="R1492" i="22"/>
  <c r="R1491" i="22"/>
  <c r="R1490" i="22"/>
  <c r="R1489" i="22"/>
  <c r="R1488" i="22"/>
  <c r="R1487" i="22"/>
  <c r="R1486" i="22"/>
  <c r="R1485" i="22"/>
  <c r="R1484" i="22"/>
  <c r="R1483" i="22"/>
  <c r="R1482" i="22"/>
  <c r="R1481" i="22"/>
  <c r="R1480" i="22"/>
  <c r="R1479" i="22"/>
  <c r="R1478" i="22"/>
  <c r="R1477" i="22"/>
  <c r="R1476" i="22"/>
  <c r="R1475" i="22"/>
  <c r="R1474" i="22"/>
  <c r="R1473" i="22"/>
  <c r="R1472" i="22"/>
  <c r="R1471" i="22"/>
  <c r="R1470" i="22"/>
  <c r="R1469" i="22"/>
  <c r="R1468" i="22"/>
  <c r="R1467" i="22"/>
  <c r="R1466" i="22"/>
  <c r="R1465" i="22"/>
  <c r="R1464" i="22"/>
  <c r="R1463" i="22"/>
  <c r="R1462" i="22"/>
  <c r="R1461" i="22"/>
  <c r="R1460" i="22"/>
  <c r="R1459" i="22"/>
  <c r="R1458" i="22"/>
  <c r="R1457" i="22"/>
  <c r="R1456" i="22"/>
  <c r="R1455" i="22"/>
  <c r="R1454" i="22"/>
  <c r="R1453" i="22"/>
  <c r="R1452" i="22"/>
  <c r="R1451" i="22"/>
  <c r="R1450" i="22"/>
  <c r="R1449" i="22"/>
  <c r="R1448" i="22"/>
  <c r="R1447" i="22"/>
  <c r="R1446" i="22"/>
  <c r="R1445" i="22"/>
  <c r="R1444" i="22"/>
  <c r="R1443" i="22"/>
  <c r="R1442" i="22"/>
  <c r="R1441" i="22"/>
  <c r="R1440" i="22"/>
  <c r="R1439" i="22"/>
  <c r="R1438" i="22"/>
  <c r="R1437" i="22"/>
  <c r="R1436" i="22"/>
  <c r="R1435" i="22"/>
  <c r="R1434" i="22"/>
  <c r="R1433" i="22"/>
  <c r="R1432" i="22"/>
  <c r="R1431" i="22"/>
  <c r="R1430" i="22"/>
  <c r="R1429" i="22"/>
  <c r="R1428" i="22"/>
  <c r="R1427" i="22"/>
  <c r="R1426" i="22"/>
  <c r="R1425" i="22"/>
  <c r="R1424" i="22"/>
  <c r="R1423" i="22"/>
  <c r="R1422" i="22"/>
  <c r="R1421" i="22"/>
  <c r="R1420" i="22"/>
  <c r="R1419" i="22"/>
  <c r="R1418" i="22"/>
  <c r="R1417" i="22"/>
  <c r="R1416" i="22"/>
  <c r="R1415" i="22"/>
  <c r="R1414" i="22"/>
  <c r="R1413" i="22"/>
  <c r="R1412" i="22"/>
  <c r="R1411" i="22"/>
  <c r="R1410" i="22"/>
  <c r="R1409" i="22"/>
  <c r="R1408" i="22"/>
  <c r="R1407" i="22"/>
  <c r="R1406" i="22"/>
  <c r="R1405" i="22"/>
  <c r="R1404" i="22"/>
  <c r="R1403" i="22"/>
  <c r="R1402" i="22"/>
  <c r="R1401" i="22"/>
  <c r="R1400" i="22"/>
  <c r="R1399" i="22"/>
  <c r="R1398" i="22"/>
  <c r="R1397" i="22"/>
  <c r="R1396" i="22"/>
  <c r="R1395" i="22"/>
  <c r="R1394" i="22"/>
  <c r="R1393" i="22"/>
  <c r="R1392" i="22"/>
  <c r="R1391" i="22"/>
  <c r="R1390" i="22"/>
  <c r="R1389" i="22"/>
  <c r="R1388" i="22"/>
  <c r="R1387" i="22"/>
  <c r="R1386" i="22"/>
  <c r="R1385" i="22"/>
  <c r="R1384" i="22"/>
  <c r="R1383" i="22"/>
  <c r="R1382" i="22"/>
  <c r="R1381" i="22"/>
  <c r="R1380" i="22"/>
  <c r="R1379" i="22"/>
  <c r="R1378" i="22"/>
  <c r="R1377" i="22"/>
  <c r="R1376" i="22"/>
  <c r="R1375" i="22"/>
  <c r="R1374" i="22"/>
  <c r="R1373" i="22"/>
  <c r="R1372" i="22"/>
  <c r="R1371" i="22"/>
  <c r="R1370" i="22"/>
  <c r="R1369" i="22"/>
  <c r="R1368" i="22"/>
  <c r="R1367" i="22"/>
  <c r="R1366" i="22"/>
  <c r="R1365" i="22"/>
  <c r="R1364" i="22"/>
  <c r="R1363" i="22"/>
  <c r="R1362" i="22"/>
  <c r="R1361" i="22"/>
  <c r="R1360" i="22"/>
  <c r="R1359" i="22"/>
  <c r="R1358" i="22"/>
  <c r="R1357" i="22"/>
  <c r="R1356" i="22"/>
  <c r="R1355" i="22"/>
  <c r="R1354" i="22"/>
  <c r="R1353" i="22"/>
  <c r="R1352" i="22"/>
  <c r="R1351" i="22"/>
  <c r="R1350" i="22"/>
  <c r="R1349" i="22"/>
  <c r="R1348" i="22"/>
  <c r="R1347" i="22"/>
  <c r="R1346" i="22"/>
  <c r="R1345" i="22"/>
  <c r="R1344" i="22"/>
  <c r="R1343" i="22"/>
  <c r="R1342" i="22"/>
  <c r="R1341" i="22"/>
  <c r="R1340" i="22"/>
  <c r="R1339" i="22"/>
  <c r="R1338" i="22"/>
  <c r="R1337" i="22"/>
  <c r="R1336" i="22"/>
  <c r="R1335" i="22"/>
  <c r="R1334" i="22"/>
  <c r="R1333" i="22"/>
  <c r="R1332" i="22"/>
  <c r="R1331" i="22"/>
  <c r="R1330" i="22"/>
  <c r="R1329" i="22"/>
  <c r="R1328" i="22"/>
  <c r="R1327" i="22"/>
  <c r="R1326" i="22"/>
  <c r="R1325" i="22"/>
  <c r="R1324" i="22"/>
  <c r="R1323" i="22"/>
  <c r="R1322" i="22"/>
  <c r="R1321" i="22"/>
  <c r="R1320" i="22"/>
  <c r="R1319" i="22"/>
  <c r="R1318" i="22"/>
  <c r="R1317" i="22"/>
  <c r="R1316" i="22"/>
  <c r="R1315" i="22"/>
  <c r="R1314" i="22"/>
  <c r="R1313" i="22"/>
  <c r="R1312" i="22"/>
  <c r="R1311" i="22"/>
  <c r="R1310" i="22"/>
  <c r="R1309" i="22"/>
  <c r="R1308" i="22"/>
  <c r="R1307" i="22"/>
  <c r="R1306" i="22"/>
  <c r="R1305" i="22"/>
  <c r="R1304" i="22"/>
  <c r="R1303" i="22"/>
  <c r="R1302" i="22"/>
  <c r="R1301" i="22"/>
  <c r="R1300" i="22"/>
  <c r="R1299" i="22"/>
  <c r="R1298" i="22"/>
  <c r="R1297" i="22"/>
  <c r="R1296" i="22"/>
  <c r="R1295" i="22"/>
  <c r="R1294" i="22"/>
  <c r="R1293" i="22"/>
  <c r="R1292" i="22"/>
  <c r="R1291" i="22"/>
  <c r="R1290" i="22"/>
  <c r="R1289" i="22"/>
  <c r="R1288" i="22"/>
  <c r="R1287" i="22"/>
  <c r="R1286" i="22"/>
  <c r="R1285" i="22"/>
  <c r="R1284" i="22"/>
  <c r="R1283" i="22"/>
  <c r="R1282" i="22"/>
  <c r="R1281" i="22"/>
  <c r="R1280" i="22"/>
  <c r="R1279" i="22"/>
  <c r="R1278" i="22"/>
  <c r="R1277" i="22"/>
  <c r="R1276" i="22"/>
  <c r="R1275" i="22"/>
  <c r="R1274" i="22"/>
  <c r="R1273" i="22"/>
  <c r="R1272" i="22"/>
  <c r="R1271" i="22"/>
  <c r="R1270" i="22"/>
  <c r="R1268" i="22"/>
  <c r="R1267" i="22"/>
  <c r="R1266" i="22"/>
  <c r="R1265" i="22"/>
  <c r="R1264" i="22"/>
  <c r="R1263" i="22"/>
  <c r="R1262" i="22"/>
  <c r="R1261" i="22"/>
  <c r="R1260" i="22"/>
  <c r="R1259" i="22"/>
  <c r="R1258" i="22"/>
  <c r="R1257" i="22"/>
  <c r="R1256" i="22"/>
  <c r="R1255" i="22"/>
  <c r="R1254" i="22"/>
  <c r="R1253" i="22"/>
  <c r="R1252" i="22"/>
  <c r="R1251" i="22"/>
  <c r="R1250" i="22"/>
  <c r="R1249" i="22"/>
  <c r="R1248" i="22"/>
  <c r="R1247" i="22"/>
  <c r="R1246" i="22"/>
  <c r="R1245" i="22"/>
  <c r="R1244" i="22"/>
  <c r="R1243" i="22"/>
  <c r="R1242" i="22"/>
  <c r="R1241" i="22"/>
  <c r="R1240" i="22"/>
  <c r="R1239" i="22"/>
  <c r="R1238" i="22"/>
  <c r="R1237" i="22"/>
  <c r="R1236" i="22"/>
  <c r="R1235" i="22"/>
  <c r="R1234" i="22"/>
  <c r="R1233" i="22"/>
  <c r="R1232" i="22"/>
  <c r="R1231" i="22"/>
  <c r="R1230" i="22"/>
  <c r="R1229" i="22"/>
  <c r="R1228" i="22"/>
  <c r="R1227" i="22"/>
  <c r="R1226" i="22"/>
  <c r="R1225" i="22"/>
  <c r="R1224" i="22"/>
  <c r="R1223" i="22"/>
  <c r="R1222" i="22"/>
  <c r="R1221" i="22"/>
  <c r="R1219" i="22"/>
  <c r="R1218" i="22"/>
  <c r="R1217" i="22"/>
  <c r="R1216" i="22"/>
  <c r="R1215" i="22"/>
  <c r="R1214" i="22"/>
  <c r="R1213" i="22"/>
  <c r="R1212" i="22"/>
  <c r="R1211" i="22"/>
  <c r="R1210" i="22"/>
  <c r="R1209" i="22"/>
  <c r="R1208" i="22"/>
  <c r="R1207" i="22"/>
  <c r="R1206" i="22"/>
  <c r="R1205" i="22"/>
  <c r="R1204" i="22"/>
  <c r="R1203" i="22"/>
  <c r="R1202" i="22"/>
  <c r="R1201" i="22"/>
  <c r="R1200" i="22"/>
  <c r="R1199" i="22"/>
  <c r="R1198" i="22"/>
  <c r="R1197" i="22"/>
  <c r="R1196" i="22"/>
  <c r="R1195" i="22"/>
  <c r="R1194" i="22"/>
  <c r="R1193" i="22"/>
  <c r="R1191" i="22"/>
  <c r="R1190" i="22"/>
  <c r="R1189" i="22"/>
  <c r="R1188" i="22"/>
  <c r="R1187" i="22"/>
  <c r="R1186" i="22"/>
  <c r="R1185" i="22"/>
  <c r="R1184" i="22"/>
  <c r="R1183" i="22"/>
  <c r="R1182" i="22"/>
  <c r="R1181" i="22"/>
  <c r="R1180" i="22"/>
  <c r="R1179" i="22"/>
  <c r="R1178" i="22"/>
  <c r="R1177" i="22"/>
  <c r="R1176" i="22"/>
  <c r="R1175" i="22"/>
  <c r="R1174" i="22"/>
  <c r="R1172" i="22"/>
  <c r="R1171" i="22"/>
  <c r="R1170" i="22"/>
  <c r="R1169" i="22"/>
  <c r="R1168" i="22"/>
  <c r="R1167" i="22"/>
  <c r="R1166" i="22"/>
  <c r="R1165" i="22"/>
  <c r="R1164" i="22"/>
  <c r="R1163" i="22"/>
  <c r="R1162" i="22"/>
  <c r="R1161" i="22"/>
  <c r="R1160" i="22"/>
  <c r="R1159" i="22"/>
  <c r="R1158" i="22"/>
  <c r="R1157" i="22"/>
  <c r="R1156" i="22"/>
  <c r="R1155" i="22"/>
  <c r="R1154" i="22"/>
  <c r="R1153" i="22"/>
  <c r="R1152" i="22"/>
  <c r="R1151" i="22"/>
  <c r="R1150" i="22"/>
  <c r="R1149" i="22"/>
  <c r="R1148" i="22"/>
  <c r="R1147" i="22"/>
  <c r="R1146" i="22"/>
  <c r="R1145" i="22"/>
  <c r="R1144" i="22"/>
  <c r="R1143" i="22"/>
  <c r="R1142" i="22"/>
  <c r="R1141" i="22"/>
  <c r="R1140" i="22"/>
  <c r="R1138" i="22"/>
  <c r="R1137" i="22"/>
  <c r="R1136" i="22"/>
  <c r="R1135" i="22"/>
  <c r="R1134" i="22"/>
  <c r="R1133" i="22"/>
  <c r="R1132" i="22"/>
  <c r="R1131" i="22"/>
  <c r="R1130" i="22"/>
  <c r="R1129" i="22"/>
  <c r="R1128" i="22"/>
  <c r="R1127" i="22"/>
  <c r="R1126" i="22"/>
  <c r="R1125" i="22"/>
  <c r="R1124" i="22"/>
  <c r="R1122" i="22"/>
  <c r="R1121" i="22"/>
  <c r="R1120" i="22"/>
  <c r="R1119" i="22"/>
  <c r="R1118" i="22"/>
  <c r="R1117" i="22"/>
  <c r="R1116" i="22"/>
  <c r="R1115" i="22"/>
  <c r="R1114" i="22"/>
  <c r="R1113" i="22"/>
  <c r="R1112" i="22"/>
  <c r="R1111" i="22"/>
  <c r="R1110" i="22"/>
  <c r="R1109" i="22"/>
  <c r="R1108" i="22"/>
  <c r="R1107" i="22"/>
  <c r="R1106" i="22"/>
  <c r="R1105" i="22"/>
  <c r="R1104" i="22"/>
  <c r="R1103" i="22"/>
  <c r="R1102" i="22"/>
  <c r="R1101" i="22"/>
  <c r="R1100" i="22"/>
  <c r="R1099" i="22"/>
  <c r="R1098" i="22"/>
  <c r="R1097" i="22"/>
  <c r="R1096" i="22"/>
  <c r="R1095" i="22"/>
  <c r="R1094" i="22"/>
  <c r="R1093" i="22"/>
  <c r="R1092" i="22"/>
  <c r="R1091" i="22"/>
  <c r="R1090" i="22"/>
  <c r="R1089" i="22"/>
  <c r="R1088" i="22"/>
  <c r="R1087" i="22"/>
  <c r="R1086" i="22"/>
  <c r="R1085" i="22"/>
  <c r="R1084" i="22"/>
  <c r="R1083" i="22"/>
  <c r="R1082" i="22"/>
  <c r="R1081" i="22"/>
  <c r="R1080" i="22"/>
  <c r="R1079" i="22"/>
  <c r="R1078" i="22"/>
  <c r="R1077" i="22"/>
  <c r="R1076" i="22"/>
  <c r="R1075" i="22"/>
  <c r="R1074" i="22"/>
  <c r="R1073" i="22"/>
  <c r="R1072" i="22"/>
  <c r="R1071" i="22"/>
  <c r="R1070" i="22"/>
  <c r="R1069" i="22"/>
  <c r="R1068" i="22"/>
  <c r="R1066" i="22"/>
  <c r="R1065" i="22"/>
  <c r="R1064" i="22"/>
  <c r="R1063" i="22"/>
  <c r="R1062" i="22"/>
  <c r="R1061" i="22"/>
  <c r="R1060" i="22"/>
  <c r="R1059" i="22"/>
  <c r="R1058" i="22"/>
  <c r="R1056" i="22"/>
  <c r="R1055" i="22"/>
  <c r="R1054" i="22"/>
  <c r="R1053" i="22"/>
  <c r="R1052" i="22"/>
  <c r="R1051" i="22"/>
  <c r="R1050" i="22"/>
  <c r="R1049" i="22"/>
  <c r="R1048" i="22"/>
  <c r="R1047" i="22"/>
  <c r="R1046" i="22"/>
  <c r="R1045" i="22"/>
  <c r="R1044" i="22"/>
  <c r="R1043" i="22"/>
  <c r="R1042" i="22"/>
  <c r="R1041" i="22"/>
  <c r="R1040" i="22"/>
  <c r="R1038" i="22"/>
  <c r="R1037" i="22"/>
  <c r="R1036" i="22"/>
  <c r="R1035" i="22"/>
  <c r="R1034" i="22"/>
  <c r="R1033" i="22"/>
  <c r="R1032" i="22"/>
  <c r="R1031" i="22"/>
  <c r="R1030" i="22"/>
  <c r="R1029" i="22"/>
  <c r="R1028" i="22"/>
  <c r="R1027" i="22"/>
  <c r="R1026" i="22"/>
  <c r="R1025" i="22"/>
  <c r="R1024" i="22"/>
  <c r="R1023" i="22"/>
  <c r="R1022" i="22"/>
  <c r="R1021" i="22"/>
  <c r="R1020" i="22"/>
  <c r="R1019" i="22"/>
  <c r="R1018" i="22"/>
  <c r="R1017" i="22"/>
  <c r="R1016" i="22"/>
  <c r="R1015" i="22"/>
  <c r="R1014" i="22"/>
  <c r="R1013" i="22"/>
  <c r="R1012" i="22"/>
  <c r="R1011" i="22"/>
  <c r="R1010" i="22"/>
  <c r="R1009" i="22"/>
  <c r="R1008" i="22"/>
  <c r="R1007" i="22"/>
  <c r="R1006" i="22"/>
  <c r="R1005" i="22"/>
  <c r="R1004" i="22"/>
  <c r="R1003" i="22"/>
  <c r="R1002" i="22"/>
  <c r="R1001" i="22"/>
  <c r="R1000" i="22"/>
  <c r="R999" i="22"/>
  <c r="R998" i="22"/>
  <c r="R997" i="22"/>
  <c r="R996" i="22"/>
  <c r="R995" i="22"/>
  <c r="R994" i="22"/>
  <c r="R993" i="22"/>
  <c r="R992" i="22"/>
  <c r="R991" i="22"/>
  <c r="R990" i="22"/>
  <c r="R989" i="22"/>
  <c r="R988" i="22"/>
  <c r="R987" i="22"/>
  <c r="R986" i="22"/>
  <c r="R985" i="22"/>
  <c r="R984" i="22"/>
  <c r="R983" i="22"/>
  <c r="R711" i="22"/>
  <c r="R710" i="22"/>
  <c r="R709" i="22"/>
  <c r="R708" i="22"/>
  <c r="R707" i="22"/>
  <c r="R706" i="22"/>
  <c r="R705" i="22"/>
  <c r="R704" i="22"/>
  <c r="R703" i="22"/>
  <c r="R702" i="22"/>
  <c r="R701" i="22"/>
  <c r="R700" i="22"/>
  <c r="R699" i="22"/>
  <c r="R698" i="22"/>
  <c r="R697" i="22"/>
  <c r="R696" i="22"/>
  <c r="R695" i="22"/>
  <c r="R694" i="22"/>
  <c r="R693" i="22"/>
  <c r="R692" i="22"/>
  <c r="R691" i="22"/>
  <c r="R690" i="22"/>
  <c r="R689" i="22"/>
  <c r="R688" i="22"/>
  <c r="R687" i="22"/>
  <c r="R686" i="22"/>
  <c r="R685" i="22"/>
  <c r="R684" i="22"/>
  <c r="R683" i="22"/>
  <c r="R682" i="22"/>
  <c r="R681" i="22"/>
  <c r="R680" i="22"/>
  <c r="R679" i="22"/>
  <c r="R678" i="22"/>
  <c r="R677" i="22"/>
  <c r="R676" i="22"/>
  <c r="R675" i="22"/>
  <c r="R674" i="22"/>
  <c r="R673" i="22"/>
  <c r="R672" i="22"/>
  <c r="R671" i="22"/>
  <c r="R670" i="22"/>
  <c r="R669" i="22"/>
  <c r="R668" i="22"/>
  <c r="R667" i="22"/>
  <c r="R666" i="22"/>
  <c r="R665" i="22"/>
  <c r="R664" i="22"/>
  <c r="R663" i="22"/>
  <c r="R662" i="22"/>
  <c r="R661" i="22"/>
  <c r="R660" i="22"/>
  <c r="R659" i="22"/>
  <c r="R658" i="22"/>
  <c r="R657" i="22"/>
  <c r="R656" i="22"/>
  <c r="R655" i="22"/>
  <c r="R654" i="22"/>
  <c r="R653" i="22"/>
  <c r="R652" i="22"/>
  <c r="R651" i="22"/>
  <c r="R650" i="22"/>
  <c r="R649" i="22"/>
  <c r="R648" i="22"/>
  <c r="R647" i="22"/>
  <c r="R646" i="22"/>
  <c r="R645" i="22"/>
  <c r="R644" i="22"/>
  <c r="R643" i="22"/>
  <c r="R642" i="22"/>
  <c r="R641" i="22"/>
  <c r="R640" i="22"/>
  <c r="R639" i="22"/>
  <c r="R638" i="22"/>
  <c r="R637" i="22"/>
  <c r="R636" i="22"/>
  <c r="R635" i="22"/>
  <c r="R634" i="22"/>
  <c r="R633" i="22"/>
  <c r="R632" i="22"/>
  <c r="R631" i="22"/>
  <c r="R630" i="22"/>
  <c r="R629" i="22"/>
  <c r="R628" i="22"/>
  <c r="R627" i="22"/>
  <c r="R626" i="22"/>
  <c r="R625" i="22"/>
  <c r="R624" i="22"/>
  <c r="R623" i="22"/>
  <c r="R622" i="22"/>
  <c r="R621" i="22"/>
  <c r="R620" i="22"/>
  <c r="R619" i="22"/>
  <c r="R618" i="22"/>
  <c r="R617" i="22"/>
  <c r="R616" i="22"/>
  <c r="R615" i="22"/>
  <c r="R614" i="22"/>
  <c r="R613" i="22"/>
  <c r="R612" i="22"/>
  <c r="R611" i="22"/>
  <c r="R610" i="22"/>
  <c r="R609" i="22"/>
  <c r="R608" i="22"/>
  <c r="R607" i="22"/>
  <c r="R606" i="22"/>
  <c r="R605" i="22"/>
  <c r="R604" i="22"/>
  <c r="R603" i="22"/>
  <c r="R602" i="22"/>
  <c r="R601" i="22"/>
  <c r="R600" i="22"/>
  <c r="R599" i="22"/>
  <c r="R598" i="22"/>
  <c r="R597" i="22"/>
  <c r="R596" i="22"/>
  <c r="R595" i="22"/>
  <c r="R594" i="22"/>
  <c r="R593" i="22"/>
  <c r="R592" i="22"/>
  <c r="R591" i="22"/>
  <c r="R590" i="22"/>
  <c r="R589" i="22"/>
  <c r="R588" i="22"/>
  <c r="R587" i="22"/>
  <c r="R586" i="22"/>
  <c r="R585" i="22"/>
  <c r="R584" i="22"/>
  <c r="R583" i="22"/>
  <c r="R582" i="22"/>
  <c r="R581" i="22"/>
  <c r="R580" i="22"/>
  <c r="R579" i="22"/>
  <c r="R578" i="22"/>
  <c r="R577" i="22"/>
  <c r="R576" i="22"/>
  <c r="R575" i="22"/>
  <c r="R574" i="22"/>
  <c r="R573" i="22"/>
  <c r="R572" i="22"/>
  <c r="R571" i="22"/>
  <c r="R570" i="22"/>
  <c r="R569" i="22"/>
  <c r="R568" i="22"/>
  <c r="R567" i="22"/>
  <c r="R566" i="22"/>
  <c r="R565" i="22"/>
  <c r="R564" i="22"/>
  <c r="R563" i="22"/>
  <c r="R562" i="22"/>
  <c r="R561" i="22"/>
  <c r="R560" i="22"/>
  <c r="R559" i="22"/>
  <c r="R558" i="22"/>
  <c r="R557" i="22"/>
  <c r="R556" i="22"/>
  <c r="R555" i="22"/>
  <c r="R554" i="22"/>
  <c r="R553" i="22"/>
  <c r="R552" i="22"/>
  <c r="R551" i="22"/>
  <c r="R550" i="22"/>
  <c r="R549" i="22"/>
  <c r="R548" i="22"/>
  <c r="R547" i="22"/>
  <c r="R546" i="22"/>
  <c r="R545" i="22"/>
  <c r="R544" i="22"/>
  <c r="R543" i="22"/>
  <c r="R542" i="22"/>
  <c r="R541" i="22"/>
  <c r="R540" i="22"/>
  <c r="R539" i="22"/>
  <c r="R538" i="22"/>
  <c r="R537" i="22"/>
  <c r="R536" i="22"/>
  <c r="R535" i="22"/>
  <c r="R534" i="22"/>
  <c r="R533" i="22"/>
  <c r="R532" i="22"/>
  <c r="R531" i="22"/>
  <c r="R530" i="22"/>
  <c r="R529" i="22"/>
  <c r="R528" i="22"/>
  <c r="R527" i="22"/>
  <c r="R526" i="22"/>
  <c r="R525" i="22"/>
  <c r="R524" i="22"/>
  <c r="R523" i="22"/>
  <c r="R522" i="22"/>
  <c r="R521" i="22"/>
  <c r="R520" i="22"/>
  <c r="R519" i="22"/>
  <c r="R518" i="22"/>
  <c r="R517" i="22"/>
  <c r="R516" i="22"/>
  <c r="R515" i="22"/>
  <c r="R514" i="22"/>
  <c r="R513" i="22"/>
  <c r="R512" i="22"/>
  <c r="R511" i="22"/>
  <c r="R510" i="22"/>
  <c r="R509" i="22"/>
  <c r="R508" i="22"/>
  <c r="R507" i="22"/>
  <c r="R506" i="22"/>
  <c r="R505" i="22"/>
  <c r="R504" i="22"/>
  <c r="R503" i="22"/>
  <c r="R502" i="22"/>
  <c r="R501" i="22"/>
  <c r="R500" i="22"/>
  <c r="R499" i="22"/>
  <c r="R498" i="22"/>
  <c r="R497" i="22"/>
  <c r="R496" i="22"/>
  <c r="R495" i="22"/>
  <c r="R494" i="22"/>
  <c r="R493" i="22"/>
  <c r="R492" i="22"/>
  <c r="R491" i="22"/>
  <c r="R490" i="22"/>
  <c r="R489" i="22"/>
  <c r="R488" i="22"/>
  <c r="R487" i="22"/>
  <c r="R486" i="22"/>
  <c r="R485" i="22"/>
  <c r="R484" i="22"/>
  <c r="R483" i="22"/>
  <c r="R482" i="22"/>
  <c r="R481" i="22"/>
  <c r="R480" i="22"/>
  <c r="R479" i="22"/>
  <c r="R478" i="22"/>
  <c r="R477" i="22"/>
  <c r="R476" i="22"/>
  <c r="R475" i="22"/>
  <c r="R474" i="22"/>
  <c r="R473" i="22"/>
  <c r="R472" i="22"/>
  <c r="R471" i="22"/>
  <c r="R470" i="22"/>
  <c r="R469" i="22"/>
  <c r="R468" i="22"/>
  <c r="R467" i="22"/>
  <c r="R466" i="22"/>
  <c r="R465" i="22"/>
  <c r="R464" i="22"/>
  <c r="R463" i="22"/>
  <c r="R462" i="22"/>
  <c r="R461" i="22"/>
  <c r="R460" i="22"/>
  <c r="R459" i="22"/>
  <c r="R458" i="22"/>
  <c r="R457" i="22"/>
  <c r="R456" i="22"/>
  <c r="R455" i="22"/>
  <c r="R454" i="22"/>
  <c r="R453" i="22"/>
  <c r="R452" i="22"/>
  <c r="R451" i="22"/>
  <c r="R450" i="22"/>
  <c r="R449" i="22"/>
  <c r="R448" i="22"/>
  <c r="R447" i="22"/>
  <c r="R446" i="22"/>
  <c r="R445" i="22"/>
  <c r="R444" i="22"/>
  <c r="R443" i="22"/>
  <c r="R442" i="22"/>
  <c r="R441" i="22"/>
  <c r="R440" i="22"/>
  <c r="R439" i="22"/>
  <c r="R438" i="22"/>
  <c r="R437" i="22"/>
  <c r="R436" i="22"/>
  <c r="R435" i="22"/>
  <c r="R434" i="22"/>
  <c r="R433" i="22"/>
  <c r="R432" i="22"/>
  <c r="R431" i="22"/>
  <c r="R430" i="22"/>
  <c r="R429" i="22"/>
  <c r="R428" i="22"/>
  <c r="R427" i="22"/>
  <c r="R426" i="22"/>
  <c r="R425" i="22"/>
  <c r="R424" i="22"/>
  <c r="R423" i="22"/>
  <c r="R422" i="22"/>
  <c r="R421" i="22"/>
  <c r="R420" i="22"/>
  <c r="R419" i="22"/>
  <c r="R418" i="22"/>
  <c r="R417" i="22"/>
  <c r="R416" i="22"/>
  <c r="R415" i="22"/>
  <c r="R414" i="22"/>
  <c r="R413" i="22"/>
  <c r="R412" i="22"/>
  <c r="R411" i="22"/>
  <c r="R410" i="22"/>
  <c r="R409" i="22"/>
  <c r="R408" i="22"/>
  <c r="R407" i="22"/>
  <c r="R406" i="22"/>
  <c r="R405" i="22"/>
  <c r="R404" i="22"/>
  <c r="R403" i="22"/>
  <c r="R402" i="22"/>
  <c r="R401" i="22"/>
  <c r="R400" i="22"/>
  <c r="R399" i="22"/>
  <c r="R398" i="22"/>
  <c r="R397" i="22"/>
  <c r="R396" i="22"/>
  <c r="R395" i="22"/>
  <c r="R394" i="22"/>
  <c r="R393" i="22"/>
  <c r="R392" i="22"/>
  <c r="R391" i="22"/>
  <c r="R390" i="22"/>
  <c r="R389" i="22"/>
  <c r="R388" i="22"/>
  <c r="R387" i="22"/>
  <c r="R386" i="22"/>
  <c r="R385" i="22"/>
  <c r="R384" i="22"/>
  <c r="R383" i="22"/>
  <c r="R382" i="22"/>
  <c r="R381" i="22"/>
  <c r="R380" i="22"/>
  <c r="R379" i="22"/>
  <c r="R378" i="22"/>
  <c r="R377" i="22"/>
  <c r="R376" i="22"/>
  <c r="R375" i="22"/>
  <c r="R374" i="22"/>
  <c r="R373" i="22"/>
  <c r="R372" i="22"/>
  <c r="R371" i="22"/>
  <c r="R370" i="22"/>
  <c r="R369" i="22"/>
  <c r="R368" i="22"/>
  <c r="R367" i="22"/>
  <c r="R366" i="22"/>
  <c r="R365" i="22"/>
  <c r="R364" i="22"/>
  <c r="R363" i="22"/>
  <c r="R362" i="22"/>
  <c r="R361" i="22"/>
  <c r="R360" i="22"/>
  <c r="R359" i="22"/>
  <c r="R358" i="22"/>
  <c r="R357" i="22"/>
  <c r="R356" i="22"/>
  <c r="R355" i="22"/>
  <c r="R354" i="22"/>
  <c r="R353" i="22"/>
  <c r="R352" i="22"/>
  <c r="R351" i="22"/>
  <c r="R350" i="22"/>
  <c r="R349" i="22"/>
  <c r="R348" i="22"/>
  <c r="R347" i="22"/>
  <c r="R346" i="22"/>
  <c r="R345" i="22"/>
  <c r="R344" i="22"/>
  <c r="R343" i="22"/>
  <c r="R342" i="22"/>
  <c r="R341" i="22"/>
  <c r="R340" i="22"/>
  <c r="R339" i="22"/>
  <c r="R338" i="22"/>
  <c r="R337" i="22"/>
  <c r="R336" i="22"/>
  <c r="R335" i="22"/>
  <c r="R334" i="22"/>
  <c r="R333" i="22"/>
  <c r="R332" i="22"/>
  <c r="R331" i="22"/>
  <c r="R330" i="22"/>
  <c r="R329" i="22"/>
  <c r="R328" i="22"/>
  <c r="R327" i="22"/>
  <c r="R326" i="22"/>
  <c r="R325" i="22"/>
  <c r="R324" i="22"/>
  <c r="R323" i="22"/>
  <c r="R322" i="22"/>
  <c r="R321" i="22"/>
  <c r="R320" i="22"/>
  <c r="R319" i="22"/>
  <c r="R318" i="22"/>
  <c r="R317" i="22"/>
  <c r="R316" i="22"/>
  <c r="R315" i="22"/>
  <c r="R314" i="22"/>
  <c r="R313" i="22"/>
  <c r="R312" i="22"/>
  <c r="R311" i="22"/>
  <c r="R310" i="22"/>
  <c r="R309" i="22"/>
  <c r="R308" i="22"/>
  <c r="R307" i="22"/>
  <c r="R306" i="22"/>
  <c r="R305" i="22"/>
  <c r="R304" i="22"/>
  <c r="R303" i="22"/>
  <c r="R302" i="22"/>
  <c r="R301" i="22"/>
  <c r="R300" i="22"/>
  <c r="R299" i="22"/>
  <c r="R298" i="22"/>
  <c r="R297" i="22"/>
  <c r="R296" i="22"/>
  <c r="R295" i="22"/>
  <c r="R294" i="22"/>
  <c r="R293" i="22"/>
  <c r="R292" i="22"/>
  <c r="R291" i="22"/>
  <c r="R290" i="22"/>
  <c r="R289" i="22"/>
  <c r="R288" i="22"/>
  <c r="R287" i="22"/>
  <c r="R286" i="22"/>
  <c r="R285" i="22"/>
  <c r="R284" i="22"/>
  <c r="R283" i="22"/>
  <c r="R282" i="22"/>
  <c r="R281" i="22"/>
  <c r="R280" i="22"/>
  <c r="R279" i="22"/>
  <c r="R278" i="22"/>
  <c r="R277" i="22"/>
  <c r="R276" i="22"/>
  <c r="R275" i="22"/>
  <c r="R274" i="22"/>
  <c r="R273" i="22"/>
  <c r="R272" i="22"/>
  <c r="R271" i="22"/>
  <c r="R270" i="22"/>
  <c r="R269" i="22"/>
  <c r="R268" i="22"/>
  <c r="R267" i="22"/>
  <c r="R266" i="22"/>
  <c r="R265" i="22"/>
  <c r="R264" i="22"/>
  <c r="R263" i="22"/>
  <c r="R262" i="22"/>
  <c r="R261" i="22"/>
  <c r="R260" i="22"/>
  <c r="R259" i="22"/>
  <c r="R258" i="22"/>
  <c r="R257" i="22"/>
  <c r="R256" i="22"/>
  <c r="R255" i="22"/>
  <c r="R254" i="22"/>
  <c r="R253" i="22"/>
  <c r="R252" i="22"/>
  <c r="R251" i="22"/>
  <c r="R250" i="22"/>
  <c r="R249" i="22"/>
  <c r="R248" i="22"/>
  <c r="R247" i="22"/>
  <c r="R246" i="22"/>
  <c r="R245" i="22"/>
  <c r="R244" i="22"/>
  <c r="R243" i="22"/>
  <c r="R242" i="22"/>
  <c r="R241" i="22"/>
  <c r="R240" i="22"/>
  <c r="R239" i="22"/>
  <c r="R238" i="22"/>
  <c r="R237" i="22"/>
  <c r="R236" i="22"/>
  <c r="R235" i="22"/>
  <c r="R234" i="22"/>
  <c r="R233" i="22"/>
  <c r="R232" i="22"/>
  <c r="R231" i="22"/>
  <c r="R230" i="22"/>
  <c r="R229" i="22"/>
  <c r="R228" i="22"/>
  <c r="R227" i="22"/>
  <c r="R226" i="22"/>
  <c r="R225" i="22"/>
  <c r="R224" i="22"/>
  <c r="R223" i="22"/>
  <c r="R222" i="22"/>
  <c r="R221" i="22"/>
  <c r="R220" i="22"/>
  <c r="R219" i="22"/>
  <c r="R218" i="22"/>
  <c r="R217" i="22"/>
  <c r="R216" i="22"/>
  <c r="R215" i="22"/>
  <c r="R214" i="22"/>
  <c r="R213" i="22"/>
  <c r="R212" i="22"/>
  <c r="R211" i="22"/>
  <c r="R210" i="22"/>
  <c r="R209" i="22"/>
  <c r="R208" i="22"/>
  <c r="R207" i="22"/>
  <c r="R206" i="22"/>
  <c r="R205" i="22"/>
  <c r="R204" i="22"/>
  <c r="R203" i="22"/>
  <c r="R202" i="22"/>
  <c r="R201" i="22"/>
  <c r="R200" i="22"/>
  <c r="R199" i="22"/>
  <c r="R198" i="22"/>
  <c r="R197" i="22"/>
  <c r="R196" i="22"/>
  <c r="R195" i="22"/>
  <c r="R194" i="22"/>
  <c r="R193" i="22"/>
  <c r="R192" i="22"/>
  <c r="R191" i="22"/>
  <c r="R190" i="22"/>
  <c r="R189" i="22"/>
  <c r="R188" i="22"/>
  <c r="R187" i="22"/>
  <c r="R186" i="22"/>
  <c r="R185" i="22"/>
  <c r="R184" i="22"/>
  <c r="R183" i="22"/>
  <c r="R182" i="22"/>
  <c r="R181" i="22"/>
  <c r="R180" i="22"/>
  <c r="R179" i="22"/>
  <c r="R178" i="22"/>
  <c r="R177" i="22"/>
  <c r="R176" i="22"/>
  <c r="R175" i="22"/>
  <c r="R174" i="22"/>
  <c r="R173" i="22"/>
  <c r="R172" i="22"/>
  <c r="R171" i="22"/>
  <c r="R170" i="22"/>
  <c r="R169" i="22"/>
  <c r="R168" i="22"/>
  <c r="R167" i="22"/>
  <c r="R166" i="22"/>
  <c r="R165" i="22"/>
  <c r="R164" i="22"/>
  <c r="R163" i="22"/>
  <c r="R162" i="22"/>
  <c r="R161" i="22"/>
  <c r="R160" i="22"/>
  <c r="R159" i="22"/>
  <c r="R158" i="22"/>
  <c r="R157" i="22"/>
  <c r="R156" i="22"/>
  <c r="R155" i="22"/>
  <c r="R154" i="22"/>
  <c r="R153" i="22"/>
  <c r="R152" i="22"/>
  <c r="R151" i="22"/>
  <c r="R150" i="22"/>
  <c r="R149" i="22"/>
  <c r="R148" i="22"/>
  <c r="R147" i="22"/>
  <c r="R146" i="22"/>
  <c r="R145" i="22"/>
  <c r="R144" i="22"/>
  <c r="R143" i="22"/>
  <c r="R142" i="22"/>
  <c r="R141" i="22"/>
  <c r="R140" i="22"/>
  <c r="R139" i="22"/>
  <c r="R138" i="22"/>
  <c r="R137" i="22"/>
  <c r="R136" i="22"/>
  <c r="R135" i="22"/>
  <c r="R134" i="22"/>
  <c r="R133" i="22"/>
  <c r="R132" i="22"/>
  <c r="R131" i="22"/>
  <c r="R130" i="22"/>
  <c r="R129" i="22"/>
  <c r="R128" i="22"/>
  <c r="R127" i="22"/>
  <c r="R126" i="22"/>
  <c r="R125" i="22"/>
  <c r="R124" i="22"/>
  <c r="R123" i="22"/>
  <c r="R122" i="22"/>
  <c r="R121" i="22"/>
  <c r="R120" i="22"/>
  <c r="R119" i="22"/>
  <c r="R118" i="22"/>
  <c r="R117" i="22"/>
  <c r="R116" i="22"/>
  <c r="R115" i="22"/>
  <c r="R114" i="22"/>
  <c r="R113" i="22"/>
  <c r="R112" i="22"/>
  <c r="R111" i="22"/>
  <c r="R110" i="22"/>
  <c r="R109" i="22"/>
  <c r="R108" i="22"/>
  <c r="R107" i="22"/>
  <c r="R106" i="22"/>
  <c r="R105" i="22"/>
  <c r="R104" i="22"/>
  <c r="R103" i="22"/>
  <c r="R102" i="22"/>
  <c r="R101" i="22"/>
  <c r="R100" i="22"/>
  <c r="R99" i="22"/>
  <c r="R98" i="22"/>
  <c r="R97" i="22"/>
  <c r="R96" i="22"/>
  <c r="R95" i="22"/>
  <c r="R94" i="22"/>
  <c r="R93" i="22"/>
  <c r="R92" i="22"/>
  <c r="R91" i="22"/>
  <c r="R90" i="22"/>
  <c r="R89" i="22"/>
  <c r="R88" i="22"/>
  <c r="R87" i="22"/>
  <c r="R86" i="22"/>
  <c r="R85" i="22"/>
  <c r="R84" i="22"/>
  <c r="R83" i="22"/>
  <c r="R82" i="22"/>
  <c r="R81" i="22"/>
  <c r="R80" i="22"/>
  <c r="R79" i="22"/>
  <c r="R78" i="22"/>
  <c r="R77" i="22"/>
  <c r="R76" i="22"/>
  <c r="R75" i="22"/>
  <c r="R74" i="22"/>
  <c r="R73" i="22"/>
  <c r="R72" i="22"/>
  <c r="R71" i="22"/>
  <c r="R70" i="22"/>
  <c r="R69" i="22"/>
  <c r="R68" i="22"/>
  <c r="R67" i="22"/>
  <c r="R66" i="22"/>
  <c r="R65" i="22"/>
  <c r="R64" i="22"/>
  <c r="R63" i="22"/>
  <c r="R62" i="22"/>
  <c r="R61" i="22"/>
  <c r="R60" i="22"/>
  <c r="R59" i="22"/>
  <c r="R58" i="22"/>
  <c r="R57" i="22"/>
  <c r="R56" i="22"/>
  <c r="R55" i="22"/>
  <c r="R54" i="22"/>
  <c r="R53" i="22"/>
  <c r="R52" i="22"/>
  <c r="R51" i="22"/>
  <c r="R50" i="22"/>
  <c r="R49" i="22"/>
  <c r="R48" i="22"/>
  <c r="R47" i="22"/>
  <c r="R46" i="22"/>
  <c r="R45" i="22"/>
  <c r="R44" i="22"/>
  <c r="R43" i="22"/>
  <c r="R42" i="22"/>
  <c r="R41" i="22"/>
  <c r="R40" i="22"/>
  <c r="R39" i="22"/>
  <c r="R38" i="22"/>
  <c r="R37" i="22"/>
  <c r="R36" i="22"/>
  <c r="R35" i="22"/>
  <c r="R34" i="22"/>
  <c r="R33" i="22"/>
  <c r="R32" i="22"/>
  <c r="R31" i="22"/>
  <c r="R30" i="22"/>
  <c r="R29" i="22"/>
  <c r="R28" i="22"/>
  <c r="R27" i="22"/>
  <c r="R26" i="22"/>
  <c r="R25" i="22"/>
  <c r="R24" i="22"/>
  <c r="R23" i="22"/>
  <c r="R22" i="22"/>
  <c r="R21" i="22"/>
  <c r="R20" i="22"/>
  <c r="R19" i="22"/>
  <c r="R18" i="22"/>
  <c r="R17" i="22"/>
  <c r="R16" i="22"/>
  <c r="R15" i="22"/>
  <c r="P1524" i="22"/>
  <c r="P1523" i="22"/>
  <c r="P1522" i="22"/>
  <c r="P1521" i="22"/>
  <c r="P1520" i="22"/>
  <c r="P1519" i="22"/>
  <c r="P1518" i="22"/>
  <c r="P1517" i="22"/>
  <c r="P1516" i="22"/>
  <c r="P1515" i="22"/>
  <c r="P1514" i="22"/>
  <c r="P1513" i="22"/>
  <c r="P1512" i="22"/>
  <c r="P1511" i="22"/>
  <c r="P1510" i="22"/>
  <c r="P1509" i="22"/>
  <c r="P1508" i="22"/>
  <c r="P1507" i="22"/>
  <c r="P1506" i="22"/>
  <c r="P1505" i="22"/>
  <c r="P1504" i="22"/>
  <c r="P1503" i="22"/>
  <c r="P1502" i="22"/>
  <c r="P1501" i="22"/>
  <c r="P1500" i="22"/>
  <c r="P1499" i="22"/>
  <c r="P1498" i="22"/>
  <c r="P1497" i="22"/>
  <c r="P1496" i="22"/>
  <c r="P1495" i="22"/>
  <c r="P1494" i="22"/>
  <c r="P1493" i="22"/>
  <c r="P1492" i="22"/>
  <c r="P1491" i="22"/>
  <c r="P1490" i="22"/>
  <c r="P1489" i="22"/>
  <c r="P1488" i="22"/>
  <c r="P1487" i="22"/>
  <c r="P1486" i="22"/>
  <c r="P1485" i="22"/>
  <c r="P1484" i="22"/>
  <c r="P1483" i="22"/>
  <c r="P1482" i="22"/>
  <c r="P1481" i="22"/>
  <c r="P1480" i="22"/>
  <c r="P1479" i="22"/>
  <c r="P1478" i="22"/>
  <c r="P1477" i="22"/>
  <c r="P1476" i="22"/>
  <c r="P1475" i="22"/>
  <c r="P1474" i="22"/>
  <c r="P1473" i="22"/>
  <c r="P1472" i="22"/>
  <c r="P1471" i="22"/>
  <c r="P1466" i="22"/>
  <c r="P1465" i="22"/>
  <c r="P1464" i="22"/>
  <c r="P1463" i="22"/>
  <c r="P1462" i="22"/>
  <c r="P1461" i="22"/>
  <c r="P1460" i="22"/>
  <c r="P1459" i="22"/>
  <c r="P1458" i="22"/>
  <c r="P1457" i="22"/>
  <c r="P1456" i="22"/>
  <c r="P1455" i="22"/>
  <c r="P1454" i="22"/>
  <c r="P1453" i="22"/>
  <c r="P1452" i="22"/>
  <c r="P1451" i="22"/>
  <c r="P1450" i="22"/>
  <c r="P1449" i="22"/>
  <c r="P1448" i="22"/>
  <c r="P1447" i="22"/>
  <c r="P1446" i="22"/>
  <c r="P1445" i="22"/>
  <c r="P1444" i="22"/>
  <c r="P1443" i="22"/>
  <c r="P1442" i="22"/>
  <c r="P1441" i="22"/>
  <c r="P1440" i="22"/>
  <c r="P1439" i="22"/>
  <c r="P1438" i="22"/>
  <c r="P1437" i="22"/>
  <c r="P1436" i="22"/>
  <c r="P1435" i="22"/>
  <c r="P1434" i="22"/>
  <c r="P1433" i="22"/>
  <c r="P1432" i="22"/>
  <c r="P1431" i="22"/>
  <c r="P1430" i="22"/>
  <c r="P1429" i="22"/>
  <c r="P1428" i="22"/>
  <c r="P1427" i="22"/>
  <c r="P1426" i="22"/>
  <c r="P1425" i="22"/>
  <c r="P1424" i="22"/>
  <c r="P1423" i="22"/>
  <c r="P1422" i="22"/>
  <c r="P1421" i="22"/>
  <c r="P1420" i="22"/>
  <c r="P1419" i="22"/>
  <c r="P1418" i="22"/>
  <c r="P1417" i="22"/>
  <c r="P1416" i="22"/>
  <c r="P1415" i="22"/>
  <c r="P1414" i="22"/>
  <c r="P1413" i="22"/>
  <c r="P1411" i="22"/>
  <c r="P1410" i="22"/>
  <c r="P1409" i="22"/>
  <c r="P1408" i="22"/>
  <c r="P1407" i="22"/>
  <c r="P1406" i="22"/>
  <c r="P1405" i="22"/>
  <c r="P1404" i="22"/>
  <c r="P1403" i="22"/>
  <c r="P1402" i="22"/>
  <c r="P1401" i="22"/>
  <c r="P1400" i="22"/>
  <c r="P1399" i="22"/>
  <c r="P1398" i="22"/>
  <c r="P1397" i="22"/>
  <c r="P1396" i="22"/>
  <c r="P1395" i="22"/>
  <c r="P1394" i="22"/>
  <c r="P1393" i="22"/>
  <c r="P1392" i="22"/>
  <c r="P1391" i="22"/>
  <c r="P1390" i="22"/>
  <c r="P1389" i="22"/>
  <c r="P1388" i="22"/>
  <c r="P1387" i="22"/>
  <c r="P1386" i="22"/>
  <c r="P1385" i="22"/>
  <c r="P1384" i="22"/>
  <c r="P1383" i="22"/>
  <c r="P1382" i="22"/>
  <c r="P1381" i="22"/>
  <c r="P1380" i="22"/>
  <c r="P1379" i="22"/>
  <c r="P1378" i="22"/>
  <c r="P1377" i="22"/>
  <c r="P1376" i="22"/>
  <c r="P1375" i="22"/>
  <c r="P1374" i="22"/>
  <c r="P1373" i="22"/>
  <c r="P1372" i="22"/>
  <c r="P1371" i="22"/>
  <c r="P1370" i="22"/>
  <c r="P1369" i="22"/>
  <c r="P1368" i="22"/>
  <c r="P1367" i="22"/>
  <c r="P1366" i="22"/>
  <c r="P1365" i="22"/>
  <c r="P1364" i="22"/>
  <c r="P1363" i="22"/>
  <c r="P1362" i="22"/>
  <c r="P1361" i="22"/>
  <c r="P1360" i="22"/>
  <c r="P1359" i="22"/>
  <c r="P1358" i="22"/>
  <c r="P1357" i="22"/>
  <c r="P1356" i="22"/>
  <c r="P1355" i="22"/>
  <c r="P1354" i="22"/>
  <c r="P1353" i="22"/>
  <c r="P1352" i="22"/>
  <c r="P1351" i="22"/>
  <c r="P1350" i="22"/>
  <c r="P1349" i="22"/>
  <c r="P1348" i="22"/>
  <c r="P1347" i="22"/>
  <c r="P1346" i="22"/>
  <c r="P1345" i="22"/>
  <c r="P1344" i="22"/>
  <c r="P1343" i="22"/>
  <c r="P1342" i="22"/>
  <c r="P1341" i="22"/>
  <c r="P1340" i="22"/>
  <c r="P1339" i="22"/>
  <c r="P1338" i="22"/>
  <c r="P1337" i="22"/>
  <c r="P1336" i="22"/>
  <c r="P1335" i="22"/>
  <c r="P1334" i="22"/>
  <c r="P1333" i="22"/>
  <c r="P1332" i="22"/>
  <c r="P1331" i="22"/>
  <c r="P1330" i="22"/>
  <c r="P1329" i="22"/>
  <c r="P1328" i="22"/>
  <c r="P1327" i="22"/>
  <c r="P1326" i="22"/>
  <c r="P1325" i="22"/>
  <c r="P1324" i="22"/>
  <c r="P1323" i="22"/>
  <c r="P1322" i="22"/>
  <c r="P1321" i="22"/>
  <c r="P1320" i="22"/>
  <c r="P1319" i="22"/>
  <c r="P1318" i="22"/>
  <c r="P1317" i="22"/>
  <c r="P1316" i="22"/>
  <c r="P1315" i="22"/>
  <c r="P1314" i="22"/>
  <c r="P1313" i="22"/>
  <c r="P1312" i="22"/>
  <c r="P1311" i="22"/>
  <c r="P1310" i="22"/>
  <c r="P1309" i="22"/>
  <c r="P1308" i="22"/>
  <c r="P1307" i="22"/>
  <c r="P1306" i="22"/>
  <c r="P1305" i="22"/>
  <c r="P1304" i="22"/>
  <c r="P1303" i="22"/>
  <c r="P1302" i="22"/>
  <c r="P1301" i="22"/>
  <c r="P1300" i="22"/>
  <c r="P1299" i="22"/>
  <c r="P1298" i="22"/>
  <c r="P1297" i="22"/>
  <c r="P1296" i="22"/>
  <c r="P1295" i="22"/>
  <c r="P1294" i="22"/>
  <c r="P1293" i="22"/>
  <c r="P1292" i="22"/>
  <c r="P1291" i="22"/>
  <c r="P1290" i="22"/>
  <c r="P1289" i="22"/>
  <c r="P1288" i="22"/>
  <c r="P1287" i="22"/>
  <c r="P1286" i="22"/>
  <c r="P1283" i="22"/>
  <c r="P1282" i="22"/>
  <c r="P1281" i="22"/>
  <c r="P1280" i="22"/>
  <c r="P1279" i="22"/>
  <c r="P1278" i="22"/>
  <c r="P1277" i="22"/>
  <c r="P1276" i="22"/>
  <c r="P1275" i="22"/>
  <c r="P1274" i="22"/>
  <c r="P1273" i="22"/>
  <c r="P1272" i="22"/>
  <c r="P1271" i="22"/>
  <c r="P1270" i="22"/>
  <c r="P1269" i="22"/>
  <c r="P1268" i="22"/>
  <c r="P1267" i="22"/>
  <c r="P1266" i="22"/>
  <c r="P1265" i="22"/>
  <c r="P1264" i="22"/>
  <c r="P1263" i="22"/>
  <c r="P1262" i="22"/>
  <c r="P1261" i="22"/>
  <c r="P1260" i="22"/>
  <c r="P1259" i="22"/>
  <c r="P1258" i="22"/>
  <c r="P1257" i="22"/>
  <c r="P1256" i="22"/>
  <c r="P1255" i="22"/>
  <c r="P1254" i="22"/>
  <c r="P1253" i="22"/>
  <c r="P1252" i="22"/>
  <c r="P1251" i="22"/>
  <c r="P1250" i="22"/>
  <c r="P1249" i="22"/>
  <c r="P1248" i="22"/>
  <c r="P1247" i="22"/>
  <c r="P1246" i="22"/>
  <c r="P1245" i="22"/>
  <c r="P1244" i="22"/>
  <c r="P1243" i="22"/>
  <c r="P1242" i="22"/>
  <c r="P1241" i="22"/>
  <c r="P1240" i="22"/>
  <c r="P1239" i="22"/>
  <c r="P1238" i="22"/>
  <c r="P1237" i="22"/>
  <c r="P1236" i="22"/>
  <c r="P1235" i="22"/>
  <c r="P1234" i="22"/>
  <c r="P1233" i="22"/>
  <c r="P1232" i="22"/>
  <c r="P1231" i="22"/>
  <c r="P1230" i="22"/>
  <c r="P1229" i="22"/>
  <c r="P1228" i="22"/>
  <c r="P1227" i="22"/>
  <c r="P1226" i="22"/>
  <c r="P1225" i="22"/>
  <c r="P1224" i="22"/>
  <c r="P1223" i="22"/>
  <c r="P1222" i="22"/>
  <c r="P1221" i="22"/>
  <c r="P1220" i="22"/>
  <c r="P1219" i="22"/>
  <c r="P1218" i="22"/>
  <c r="P1217" i="22"/>
  <c r="P1216" i="22"/>
  <c r="P1215" i="22"/>
  <c r="P1214" i="22"/>
  <c r="P1213" i="22"/>
  <c r="P1212" i="22"/>
  <c r="P1211" i="22"/>
  <c r="P1210" i="22"/>
  <c r="P1209" i="22"/>
  <c r="P1208" i="22"/>
  <c r="P1207" i="22"/>
  <c r="P1206" i="22"/>
  <c r="P1205" i="22"/>
  <c r="P1204" i="22"/>
  <c r="P1203" i="22"/>
  <c r="P1202" i="22"/>
  <c r="P1201" i="22"/>
  <c r="P1200" i="22"/>
  <c r="P1199" i="22"/>
  <c r="P1198" i="22"/>
  <c r="P1197" i="22"/>
  <c r="P1196" i="22"/>
  <c r="P1195" i="22"/>
  <c r="P1194" i="22"/>
  <c r="P1193" i="22"/>
  <c r="P1192" i="22"/>
  <c r="P1191" i="22"/>
  <c r="P1190" i="22"/>
  <c r="P1189" i="22"/>
  <c r="P1188" i="22"/>
  <c r="P1187" i="22"/>
  <c r="P1186" i="22"/>
  <c r="P1185" i="22"/>
  <c r="P1184" i="22"/>
  <c r="P1183" i="22"/>
  <c r="P1182" i="22"/>
  <c r="P1181" i="22"/>
  <c r="P1180" i="22"/>
  <c r="P1179" i="22"/>
  <c r="P1178" i="22"/>
  <c r="P1177" i="22"/>
  <c r="P1176" i="22"/>
  <c r="P1175" i="22"/>
  <c r="P1174" i="22"/>
  <c r="P1173" i="22"/>
  <c r="P1172" i="22"/>
  <c r="P1171" i="22"/>
  <c r="P1170" i="22"/>
  <c r="P1169" i="22"/>
  <c r="P1168" i="22"/>
  <c r="P1167" i="22"/>
  <c r="P1166" i="22"/>
  <c r="P1165" i="22"/>
  <c r="P1164" i="22"/>
  <c r="P1163" i="22"/>
  <c r="P1162" i="22"/>
  <c r="P1161" i="22"/>
  <c r="P1160" i="22"/>
  <c r="P1159" i="22"/>
  <c r="P1158" i="22"/>
  <c r="P1157" i="22"/>
  <c r="P1156" i="22"/>
  <c r="P1155" i="22"/>
  <c r="P1154" i="22"/>
  <c r="P1153" i="22"/>
  <c r="P1152" i="22"/>
  <c r="P1151" i="22"/>
  <c r="P1150" i="22"/>
  <c r="P1149" i="22"/>
  <c r="P1148" i="22"/>
  <c r="P1147" i="22"/>
  <c r="P1146" i="22"/>
  <c r="P1145" i="22"/>
  <c r="P1144" i="22"/>
  <c r="P1143" i="22"/>
  <c r="P1142" i="22"/>
  <c r="P1141" i="22"/>
  <c r="P1140" i="22"/>
  <c r="P1139" i="22"/>
  <c r="P1138" i="22"/>
  <c r="P1137" i="22"/>
  <c r="P1136" i="22"/>
  <c r="P1135" i="22"/>
  <c r="P1134" i="22"/>
  <c r="P1133" i="22"/>
  <c r="P1132" i="22"/>
  <c r="P1131" i="22"/>
  <c r="P1130" i="22"/>
  <c r="P1129" i="22"/>
  <c r="P1128" i="22"/>
  <c r="P1127" i="22"/>
  <c r="P1126" i="22"/>
  <c r="P1125" i="22"/>
  <c r="P1124" i="22"/>
  <c r="P1123" i="22"/>
  <c r="P1122" i="22"/>
  <c r="P1121" i="22"/>
  <c r="P1120" i="22"/>
  <c r="P1119" i="22"/>
  <c r="P1118" i="22"/>
  <c r="P1117" i="22"/>
  <c r="P1116" i="22"/>
  <c r="P1115" i="22"/>
  <c r="P1114" i="22"/>
  <c r="P1113" i="22"/>
  <c r="P1112" i="22"/>
  <c r="P1111" i="22"/>
  <c r="P1110" i="22"/>
  <c r="P1109" i="22"/>
  <c r="P1108" i="22"/>
  <c r="P1107" i="22"/>
  <c r="P1106" i="22"/>
  <c r="P1105" i="22"/>
  <c r="P1104" i="22"/>
  <c r="P1103" i="22"/>
  <c r="P1102" i="22"/>
  <c r="P1101" i="22"/>
  <c r="P1100" i="22"/>
  <c r="P1099" i="22"/>
  <c r="P1098" i="22"/>
  <c r="P1097" i="22"/>
  <c r="P1096" i="22"/>
  <c r="P1095" i="22"/>
  <c r="P1094" i="22"/>
  <c r="P1093" i="22"/>
  <c r="P1092" i="22"/>
  <c r="P1091" i="22"/>
  <c r="P1090" i="22"/>
  <c r="P1089" i="22"/>
  <c r="P1088" i="22"/>
  <c r="P1087" i="22"/>
  <c r="P1086" i="22"/>
  <c r="P1085" i="22"/>
  <c r="P1084" i="22"/>
  <c r="P1083" i="22"/>
  <c r="P1082" i="22"/>
  <c r="P1081" i="22"/>
  <c r="P1080" i="22"/>
  <c r="P1079" i="22"/>
  <c r="P1078" i="22"/>
  <c r="P1077" i="22"/>
  <c r="P1076" i="22"/>
  <c r="P1075" i="22"/>
  <c r="P1074" i="22"/>
  <c r="P1073" i="22"/>
  <c r="P1072" i="22"/>
  <c r="P1071" i="22"/>
  <c r="P1070" i="22"/>
  <c r="P1069" i="22"/>
  <c r="P1068" i="22"/>
  <c r="P1067" i="22"/>
  <c r="P1066" i="22"/>
  <c r="P1065" i="22"/>
  <c r="P1064" i="22"/>
  <c r="P1063" i="22"/>
  <c r="P1062" i="22"/>
  <c r="P1061" i="22"/>
  <c r="P1060" i="22"/>
  <c r="P1059" i="22"/>
  <c r="P1058" i="22"/>
  <c r="P1057" i="22"/>
  <c r="P1056" i="22"/>
  <c r="P1055" i="22"/>
  <c r="P1054" i="22"/>
  <c r="P1053" i="22"/>
  <c r="P1052" i="22"/>
  <c r="P1051" i="22"/>
  <c r="P1050" i="22"/>
  <c r="P1049" i="22"/>
  <c r="P1048" i="22"/>
  <c r="P1047" i="22"/>
  <c r="P1046" i="22"/>
  <c r="P1045" i="22"/>
  <c r="P1044" i="22"/>
  <c r="P1043" i="22"/>
  <c r="P1042" i="22"/>
  <c r="P1041" i="22"/>
  <c r="P1040" i="22"/>
  <c r="P1039" i="22"/>
  <c r="P1038" i="22"/>
  <c r="P1037" i="22"/>
  <c r="P1036" i="22"/>
  <c r="P1035" i="22"/>
  <c r="P1034" i="22"/>
  <c r="P1033" i="22"/>
  <c r="P1032" i="22"/>
  <c r="P1031" i="22"/>
  <c r="P1030" i="22"/>
  <c r="P1029" i="22"/>
  <c r="P1028" i="22"/>
  <c r="P1027" i="22"/>
  <c r="P1026" i="22"/>
  <c r="P1025" i="22"/>
  <c r="P1024" i="22"/>
  <c r="P1023" i="22"/>
  <c r="P1022" i="22"/>
  <c r="P1021" i="22"/>
  <c r="P1020" i="22"/>
  <c r="P1019" i="22"/>
  <c r="P1018" i="22"/>
  <c r="P1017" i="22"/>
  <c r="P1016" i="22"/>
  <c r="P1015" i="22"/>
  <c r="P1014" i="22"/>
  <c r="P1013" i="22"/>
  <c r="P1012" i="22"/>
  <c r="P1011" i="22"/>
  <c r="P1010" i="22"/>
  <c r="P1009" i="22"/>
  <c r="P1008" i="22"/>
  <c r="P1007" i="22"/>
  <c r="P1006" i="22"/>
  <c r="P1005" i="22"/>
  <c r="P1004" i="22"/>
  <c r="P1003" i="22"/>
  <c r="P1002" i="22"/>
  <c r="P1001" i="22"/>
  <c r="P1000" i="22"/>
  <c r="P999" i="22"/>
  <c r="P998" i="22"/>
  <c r="P997" i="22"/>
  <c r="P996" i="22"/>
  <c r="P995" i="22"/>
  <c r="P994" i="22"/>
  <c r="P993" i="22"/>
  <c r="P992" i="22"/>
  <c r="P991" i="22"/>
  <c r="P990" i="22"/>
  <c r="P989" i="22"/>
  <c r="P988" i="22"/>
  <c r="P987" i="22"/>
  <c r="P986" i="22"/>
  <c r="P985" i="22"/>
  <c r="P984" i="22"/>
  <c r="P983" i="22"/>
  <c r="P711" i="22"/>
  <c r="P710" i="22"/>
  <c r="P709" i="22"/>
  <c r="P708" i="22"/>
  <c r="P707" i="22"/>
  <c r="P706" i="22"/>
  <c r="P705" i="22"/>
  <c r="P704" i="22"/>
  <c r="P703" i="22"/>
  <c r="P702" i="22"/>
  <c r="P701" i="22"/>
  <c r="P700" i="22"/>
  <c r="P699" i="22"/>
  <c r="P698" i="22"/>
  <c r="P697" i="22"/>
  <c r="P696" i="22"/>
  <c r="P695" i="22"/>
  <c r="P694" i="22"/>
  <c r="P693" i="22"/>
  <c r="P692" i="22"/>
  <c r="P691" i="22"/>
  <c r="P690" i="22"/>
  <c r="P689" i="22"/>
  <c r="P688" i="22"/>
  <c r="P687" i="22"/>
  <c r="P686" i="22"/>
  <c r="P685" i="22"/>
  <c r="P684" i="22"/>
  <c r="P683" i="22"/>
  <c r="P682" i="22"/>
  <c r="P681" i="22"/>
  <c r="P680" i="22"/>
  <c r="P679" i="22"/>
  <c r="P678" i="22"/>
  <c r="P677" i="22"/>
  <c r="P676" i="22"/>
  <c r="P675" i="22"/>
  <c r="P674" i="22"/>
  <c r="P673" i="22"/>
  <c r="P672" i="22"/>
  <c r="P671" i="22"/>
  <c r="P670" i="22"/>
  <c r="P669" i="22"/>
  <c r="P668" i="22"/>
  <c r="P667" i="22"/>
  <c r="P666" i="22"/>
  <c r="P665" i="22"/>
  <c r="P664" i="22"/>
  <c r="P663" i="22"/>
  <c r="P662" i="22"/>
  <c r="P661" i="22"/>
  <c r="P660" i="22"/>
  <c r="P659" i="22"/>
  <c r="P658" i="22"/>
  <c r="P657" i="22"/>
  <c r="P656" i="22"/>
  <c r="P654" i="22"/>
  <c r="P653" i="22"/>
  <c r="P652" i="22"/>
  <c r="P651" i="22"/>
  <c r="P650" i="22"/>
  <c r="P649" i="22"/>
  <c r="P648" i="22"/>
  <c r="P647" i="22"/>
  <c r="P646" i="22"/>
  <c r="P645" i="22"/>
  <c r="P644" i="22"/>
  <c r="P643" i="22"/>
  <c r="P642" i="22"/>
  <c r="P641" i="22"/>
  <c r="P640" i="22"/>
  <c r="P639" i="22"/>
  <c r="P638" i="22"/>
  <c r="P637" i="22"/>
  <c r="P636" i="22"/>
  <c r="P635" i="22"/>
  <c r="P634" i="22"/>
  <c r="P633" i="22"/>
  <c r="P632" i="22"/>
  <c r="P631" i="22"/>
  <c r="P630" i="22"/>
  <c r="P629" i="22"/>
  <c r="P628" i="22"/>
  <c r="P627" i="22"/>
  <c r="P626" i="22"/>
  <c r="P625" i="22"/>
  <c r="P624" i="22"/>
  <c r="P623" i="22"/>
  <c r="P622" i="22"/>
  <c r="P621" i="22"/>
  <c r="P620" i="22"/>
  <c r="P619" i="22"/>
  <c r="P618" i="22"/>
  <c r="P617" i="22"/>
  <c r="P616" i="22"/>
  <c r="P615" i="22"/>
  <c r="P614" i="22"/>
  <c r="P613" i="22"/>
  <c r="P612" i="22"/>
  <c r="P611" i="22"/>
  <c r="P610" i="22"/>
  <c r="P609" i="22"/>
  <c r="P608" i="22"/>
  <c r="P607" i="22"/>
  <c r="P606" i="22"/>
  <c r="P605" i="22"/>
  <c r="P604" i="22"/>
  <c r="P603" i="22"/>
  <c r="P602" i="22"/>
  <c r="P601" i="22"/>
  <c r="P600" i="22"/>
  <c r="P599" i="22"/>
  <c r="P598" i="22"/>
  <c r="P597" i="22"/>
  <c r="P596" i="22"/>
  <c r="P595" i="22"/>
  <c r="P594" i="22"/>
  <c r="P593" i="22"/>
  <c r="P592" i="22"/>
  <c r="P591" i="22"/>
  <c r="P590" i="22"/>
  <c r="P589" i="22"/>
  <c r="P588" i="22"/>
  <c r="P587" i="22"/>
  <c r="P586" i="22"/>
  <c r="P585" i="22"/>
  <c r="P584" i="22"/>
  <c r="P583" i="22"/>
  <c r="P582" i="22"/>
  <c r="P581" i="22"/>
  <c r="P580" i="22"/>
  <c r="P579" i="22"/>
  <c r="P578" i="22"/>
  <c r="P577" i="22"/>
  <c r="P576" i="22"/>
  <c r="P575" i="22"/>
  <c r="P574" i="22"/>
  <c r="P573" i="22"/>
  <c r="P572" i="22"/>
  <c r="P571" i="22"/>
  <c r="P570" i="22"/>
  <c r="P569" i="22"/>
  <c r="P568" i="22"/>
  <c r="P567" i="22"/>
  <c r="P566" i="22"/>
  <c r="P565" i="22"/>
  <c r="P564" i="22"/>
  <c r="P563" i="22"/>
  <c r="P562" i="22"/>
  <c r="P561" i="22"/>
  <c r="P560" i="22"/>
  <c r="P559" i="22"/>
  <c r="P558" i="22"/>
  <c r="P557" i="22"/>
  <c r="P556" i="22"/>
  <c r="P555" i="22"/>
  <c r="P554" i="22"/>
  <c r="P553" i="22"/>
  <c r="P552" i="22"/>
  <c r="P551" i="22"/>
  <c r="P550" i="22"/>
  <c r="P549" i="22"/>
  <c r="P548" i="22"/>
  <c r="P547" i="22"/>
  <c r="P546" i="22"/>
  <c r="P545" i="22"/>
  <c r="P544" i="22"/>
  <c r="P543" i="22"/>
  <c r="P542" i="22"/>
  <c r="P541" i="22"/>
  <c r="P540" i="22"/>
  <c r="P539" i="22"/>
  <c r="P538" i="22"/>
  <c r="P537" i="22"/>
  <c r="P536" i="22"/>
  <c r="P535" i="22"/>
  <c r="P534" i="22"/>
  <c r="P533" i="22"/>
  <c r="P532" i="22"/>
  <c r="P531" i="22"/>
  <c r="P530" i="22"/>
  <c r="P529" i="22"/>
  <c r="P528" i="22"/>
  <c r="P527" i="22"/>
  <c r="P526" i="22"/>
  <c r="P525" i="22"/>
  <c r="P524" i="22"/>
  <c r="P523" i="22"/>
  <c r="P522" i="22"/>
  <c r="P521" i="22"/>
  <c r="P520" i="22"/>
  <c r="P519" i="22"/>
  <c r="P518" i="22"/>
  <c r="P517" i="22"/>
  <c r="P516" i="22"/>
  <c r="P515" i="22"/>
  <c r="P514" i="22"/>
  <c r="P513" i="22"/>
  <c r="P512" i="22"/>
  <c r="P511" i="22"/>
  <c r="P510" i="22"/>
  <c r="P509" i="22"/>
  <c r="P508" i="22"/>
  <c r="P507" i="22"/>
  <c r="P506" i="22"/>
  <c r="P505" i="22"/>
  <c r="P504" i="22"/>
  <c r="P503" i="22"/>
  <c r="P502" i="22"/>
  <c r="P501" i="22"/>
  <c r="P500" i="22"/>
  <c r="P499" i="22"/>
  <c r="P498" i="22"/>
  <c r="P497" i="22"/>
  <c r="P496" i="22"/>
  <c r="P495" i="22"/>
  <c r="P494" i="22"/>
  <c r="P493" i="22"/>
  <c r="P492" i="22"/>
  <c r="P491" i="22"/>
  <c r="P490" i="22"/>
  <c r="P489" i="22"/>
  <c r="P488" i="22"/>
  <c r="P487" i="22"/>
  <c r="P486" i="22"/>
  <c r="P485" i="22"/>
  <c r="P484" i="22"/>
  <c r="P483" i="22"/>
  <c r="P482" i="22"/>
  <c r="P481" i="22"/>
  <c r="P480" i="22"/>
  <c r="P479" i="22"/>
  <c r="P478" i="22"/>
  <c r="P477" i="22"/>
  <c r="P476" i="22"/>
  <c r="P475" i="22"/>
  <c r="P474" i="22"/>
  <c r="P473" i="22"/>
  <c r="P472" i="22"/>
  <c r="P471" i="22"/>
  <c r="P470" i="22"/>
  <c r="P469" i="22"/>
  <c r="P468" i="22"/>
  <c r="P467" i="22"/>
  <c r="P466" i="22"/>
  <c r="P465" i="22"/>
  <c r="P464" i="22"/>
  <c r="P463" i="22"/>
  <c r="P462" i="22"/>
  <c r="P461" i="22"/>
  <c r="P460" i="22"/>
  <c r="P459" i="22"/>
  <c r="P458" i="22"/>
  <c r="P457" i="22"/>
  <c r="P456" i="22"/>
  <c r="P455" i="22"/>
  <c r="P454" i="22"/>
  <c r="P453" i="22"/>
  <c r="P452" i="22"/>
  <c r="P451" i="22"/>
  <c r="P450" i="22"/>
  <c r="P449" i="22"/>
  <c r="P448" i="22"/>
  <c r="P447" i="22"/>
  <c r="P446" i="22"/>
  <c r="P445" i="22"/>
  <c r="P444" i="22"/>
  <c r="P443" i="22"/>
  <c r="P442" i="22"/>
  <c r="P441" i="22"/>
  <c r="P440" i="22"/>
  <c r="P439" i="22"/>
  <c r="P438" i="22"/>
  <c r="P437" i="22"/>
  <c r="P436" i="22"/>
  <c r="P435" i="22"/>
  <c r="P434" i="22"/>
  <c r="P433" i="22"/>
  <c r="P432" i="22"/>
  <c r="P431" i="22"/>
  <c r="P430" i="22"/>
  <c r="P429" i="22"/>
  <c r="P428" i="22"/>
  <c r="P427" i="22"/>
  <c r="P426" i="22"/>
  <c r="P425" i="22"/>
  <c r="P424" i="22"/>
  <c r="P423" i="22"/>
  <c r="P422" i="22"/>
  <c r="P421" i="22"/>
  <c r="P420" i="22"/>
  <c r="P419" i="22"/>
  <c r="P418" i="2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9" i="22"/>
  <c r="P368" i="22"/>
  <c r="P367" i="22"/>
  <c r="P366" i="22"/>
  <c r="P365" i="22"/>
  <c r="P364" i="22"/>
  <c r="P363" i="22"/>
  <c r="P362" i="22"/>
  <c r="P361" i="22"/>
  <c r="P360" i="22"/>
  <c r="P359" i="22"/>
  <c r="P358" i="22"/>
  <c r="P357" i="22"/>
  <c r="P356" i="22"/>
  <c r="P355" i="22"/>
  <c r="P354" i="22"/>
  <c r="P353" i="22"/>
  <c r="P352" i="22"/>
  <c r="P351" i="22"/>
  <c r="P350" i="22"/>
  <c r="P349" i="22"/>
  <c r="P348" i="22"/>
  <c r="P347" i="22"/>
  <c r="P346" i="22"/>
  <c r="P345" i="22"/>
  <c r="P344" i="22"/>
  <c r="P343" i="22"/>
  <c r="P342" i="22"/>
  <c r="P341" i="22"/>
  <c r="P340" i="22"/>
  <c r="P339" i="22"/>
  <c r="P338" i="22"/>
  <c r="P337" i="22"/>
  <c r="P336" i="22"/>
  <c r="P335" i="22"/>
  <c r="P334" i="22"/>
  <c r="P333" i="22"/>
  <c r="P332" i="22"/>
  <c r="P331" i="22"/>
  <c r="P330" i="22"/>
  <c r="P329" i="22"/>
  <c r="P328" i="22"/>
  <c r="P327" i="22"/>
  <c r="P326" i="22"/>
  <c r="P325" i="22"/>
  <c r="P324" i="22"/>
  <c r="P323" i="22"/>
  <c r="P322" i="22"/>
  <c r="P321" i="22"/>
  <c r="P320" i="22"/>
  <c r="P319" i="22"/>
  <c r="P318" i="22"/>
  <c r="P317" i="22"/>
  <c r="P316" i="22"/>
  <c r="P315" i="22"/>
  <c r="P314" i="22"/>
  <c r="P313" i="22"/>
  <c r="P312" i="22"/>
  <c r="P311" i="22"/>
  <c r="P310" i="22"/>
  <c r="P309" i="22"/>
  <c r="P308" i="22"/>
  <c r="P307" i="22"/>
  <c r="P306" i="22"/>
  <c r="P305" i="22"/>
  <c r="P304" i="22"/>
  <c r="P303" i="22"/>
  <c r="P302" i="22"/>
  <c r="P301" i="22"/>
  <c r="P300" i="22"/>
  <c r="P299" i="22"/>
  <c r="P298" i="22"/>
  <c r="P297" i="22"/>
  <c r="P296" i="22"/>
  <c r="P295" i="22"/>
  <c r="P294" i="22"/>
  <c r="P293" i="22"/>
  <c r="P292" i="22"/>
  <c r="P291" i="22"/>
  <c r="P290" i="22"/>
  <c r="P289" i="22"/>
  <c r="P288" i="22"/>
  <c r="P287" i="22"/>
  <c r="P286" i="22"/>
  <c r="P285" i="22"/>
  <c r="P284" i="22"/>
  <c r="P283" i="22"/>
  <c r="P282" i="22"/>
  <c r="P281" i="22"/>
  <c r="P280" i="22"/>
  <c r="P279" i="22"/>
  <c r="P278" i="22"/>
  <c r="P277" i="22"/>
  <c r="P276" i="22"/>
  <c r="P275" i="22"/>
  <c r="P274" i="22"/>
  <c r="P273" i="22"/>
  <c r="P272" i="22"/>
  <c r="P271" i="22"/>
  <c r="P270" i="22"/>
  <c r="P269" i="22"/>
  <c r="P268" i="22"/>
  <c r="P267" i="22"/>
  <c r="P266" i="22"/>
  <c r="P265" i="22"/>
  <c r="P264" i="22"/>
  <c r="P263" i="22"/>
  <c r="P262" i="22"/>
  <c r="P261" i="22"/>
  <c r="P260" i="22"/>
  <c r="P259" i="22"/>
  <c r="P258" i="22"/>
  <c r="P257" i="22"/>
  <c r="P256" i="22"/>
  <c r="P255" i="22"/>
  <c r="P254" i="22"/>
  <c r="P253" i="22"/>
  <c r="P252" i="22"/>
  <c r="P251" i="22"/>
  <c r="P250" i="22"/>
  <c r="P249" i="22"/>
  <c r="P248" i="22"/>
  <c r="P247" i="22"/>
  <c r="P246" i="22"/>
  <c r="P245" i="22"/>
  <c r="P244" i="22"/>
  <c r="P243" i="22"/>
  <c r="P242" i="22"/>
  <c r="P241" i="22"/>
  <c r="P240" i="22"/>
  <c r="P239" i="22"/>
  <c r="P238" i="22"/>
  <c r="P237" i="22"/>
  <c r="P236" i="22"/>
  <c r="P235" i="22"/>
  <c r="P234" i="22"/>
  <c r="P233" i="22"/>
  <c r="P232" i="22"/>
  <c r="P231" i="22"/>
  <c r="P230" i="22"/>
  <c r="P229" i="22"/>
  <c r="P228" i="22"/>
  <c r="P227" i="22"/>
  <c r="P226" i="22"/>
  <c r="P225" i="22"/>
  <c r="P224" i="22"/>
  <c r="P223" i="22"/>
  <c r="P222" i="22"/>
  <c r="P221" i="22"/>
  <c r="P220" i="22"/>
  <c r="P219" i="22"/>
  <c r="P218" i="22"/>
  <c r="P217" i="22"/>
  <c r="P216" i="22"/>
  <c r="P215" i="22"/>
  <c r="P214" i="22"/>
  <c r="P213" i="22"/>
  <c r="P212" i="22"/>
  <c r="P211" i="22"/>
  <c r="P210" i="22"/>
  <c r="P209" i="22"/>
  <c r="P208" i="22"/>
  <c r="P207" i="22"/>
  <c r="P206" i="22"/>
  <c r="P205" i="22"/>
  <c r="P204" i="22"/>
  <c r="P203" i="22"/>
  <c r="P202" i="22"/>
  <c r="P201" i="22"/>
  <c r="P200" i="22"/>
  <c r="P199" i="22"/>
  <c r="P198" i="22"/>
  <c r="P197" i="22"/>
  <c r="P196" i="22"/>
  <c r="P195" i="22"/>
  <c r="P194" i="22"/>
  <c r="P193" i="22"/>
  <c r="P192" i="22"/>
  <c r="P191" i="22"/>
  <c r="P190" i="22"/>
  <c r="P189" i="22"/>
  <c r="P188" i="22"/>
  <c r="P187" i="22"/>
  <c r="P186" i="22"/>
  <c r="P185" i="22"/>
  <c r="P184" i="22"/>
  <c r="P183" i="22"/>
  <c r="P182" i="22"/>
  <c r="P181" i="22"/>
  <c r="P180" i="22"/>
  <c r="P179" i="22"/>
  <c r="P178" i="22"/>
  <c r="P177" i="22"/>
  <c r="P176" i="22"/>
  <c r="P175" i="22"/>
  <c r="P174" i="22"/>
  <c r="P173" i="22"/>
  <c r="P172" i="22"/>
  <c r="P171" i="22"/>
  <c r="P170" i="22"/>
  <c r="P169" i="22"/>
  <c r="P168" i="22"/>
  <c r="P167" i="22"/>
  <c r="P166" i="22"/>
  <c r="P165" i="22"/>
  <c r="P164" i="22"/>
  <c r="P163" i="22"/>
  <c r="P162" i="22"/>
  <c r="P161" i="22"/>
  <c r="P160" i="22"/>
  <c r="P159" i="22"/>
  <c r="P158" i="22"/>
  <c r="P157" i="22"/>
  <c r="P156" i="22"/>
  <c r="P155" i="22"/>
  <c r="P154" i="22"/>
  <c r="P153" i="22"/>
  <c r="P152" i="22"/>
  <c r="P151" i="22"/>
  <c r="P150" i="22"/>
  <c r="P149" i="22"/>
  <c r="P148" i="22"/>
  <c r="P147" i="22"/>
  <c r="P146" i="22"/>
  <c r="P145" i="22"/>
  <c r="P144" i="22"/>
  <c r="P143" i="22"/>
  <c r="P142" i="22"/>
  <c r="P141" i="22"/>
  <c r="P140" i="22"/>
  <c r="P139" i="22"/>
  <c r="P138" i="22"/>
  <c r="P137" i="22"/>
  <c r="P136" i="22"/>
  <c r="P135" i="22"/>
  <c r="P134" i="22"/>
  <c r="P133" i="22"/>
  <c r="P132" i="22"/>
  <c r="P131" i="22"/>
  <c r="P130" i="22"/>
  <c r="P129" i="22"/>
  <c r="P128" i="22"/>
  <c r="P127" i="22"/>
  <c r="P126" i="22"/>
  <c r="P125" i="22"/>
  <c r="P124" i="22"/>
  <c r="P123" i="22"/>
  <c r="P122" i="22"/>
  <c r="P121" i="22"/>
  <c r="P120" i="22"/>
  <c r="P119" i="22"/>
  <c r="P118" i="22"/>
  <c r="P117" i="22"/>
  <c r="P116" i="22"/>
  <c r="P115" i="22"/>
  <c r="P114" i="22"/>
  <c r="P113" i="22"/>
  <c r="P112" i="22"/>
  <c r="P111" i="22"/>
  <c r="P110" i="22"/>
  <c r="P109" i="22"/>
  <c r="P108" i="22"/>
  <c r="P107" i="22"/>
  <c r="P106" i="22"/>
  <c r="P105" i="22"/>
  <c r="P104" i="22"/>
  <c r="P103" i="22"/>
  <c r="P102" i="22"/>
  <c r="P101" i="22"/>
  <c r="P100" i="22"/>
  <c r="P99" i="22"/>
  <c r="P98" i="22"/>
  <c r="P97" i="22"/>
  <c r="P96" i="22"/>
  <c r="P95" i="22"/>
  <c r="P94" i="22"/>
  <c r="P93" i="22"/>
  <c r="P92" i="22"/>
  <c r="P91" i="22"/>
  <c r="P90" i="22"/>
  <c r="P89" i="22"/>
  <c r="P88" i="22"/>
  <c r="P87" i="22"/>
  <c r="P86" i="22"/>
  <c r="P85" i="22"/>
  <c r="P84" i="22"/>
  <c r="P83" i="22"/>
  <c r="P82" i="22"/>
  <c r="P81" i="22"/>
  <c r="P80" i="22"/>
  <c r="P79" i="22"/>
  <c r="P78" i="22"/>
  <c r="P77" i="22"/>
  <c r="P76" i="22"/>
  <c r="P75" i="22"/>
  <c r="P74" i="22"/>
  <c r="P73" i="22"/>
  <c r="P72" i="22"/>
  <c r="P71" i="22"/>
  <c r="P70" i="22"/>
  <c r="P69" i="22"/>
  <c r="P68" i="22"/>
  <c r="P67" i="22"/>
  <c r="P66" i="22"/>
  <c r="P65" i="22"/>
  <c r="P64" i="22"/>
  <c r="P63" i="22"/>
  <c r="P62" i="22"/>
  <c r="P61" i="22"/>
  <c r="P60" i="22"/>
  <c r="P59" i="22"/>
  <c r="P58" i="22"/>
  <c r="P57" i="22"/>
  <c r="P56" i="22"/>
  <c r="P55" i="22"/>
  <c r="P54" i="22"/>
  <c r="P53" i="22"/>
  <c r="P52" i="22"/>
  <c r="P51" i="22"/>
  <c r="P50" i="22"/>
  <c r="P49" i="22"/>
  <c r="P48" i="22"/>
  <c r="P47" i="22"/>
  <c r="P46" i="22"/>
  <c r="P45" i="22"/>
  <c r="P44" i="22"/>
  <c r="P43" i="22"/>
  <c r="P42" i="22"/>
  <c r="P41" i="22"/>
  <c r="P40" i="22"/>
  <c r="P39" i="22"/>
  <c r="P38" i="22"/>
  <c r="P37" i="22"/>
  <c r="P36" i="22"/>
  <c r="P35" i="22"/>
  <c r="P34" i="22"/>
  <c r="P33" i="22"/>
  <c r="P32" i="22"/>
  <c r="P31" i="22"/>
  <c r="P30" i="22"/>
  <c r="P29" i="22"/>
  <c r="P28" i="22"/>
  <c r="P27" i="22"/>
  <c r="P26" i="22"/>
  <c r="P25" i="22"/>
  <c r="P24" i="22"/>
  <c r="P23" i="22"/>
  <c r="P22" i="22"/>
  <c r="P21" i="22"/>
  <c r="P20" i="22"/>
  <c r="P19" i="22"/>
  <c r="P18" i="22"/>
  <c r="P17" i="22"/>
  <c r="P16" i="22"/>
  <c r="P15" i="22"/>
  <c r="N1524" i="22"/>
  <c r="N1523" i="22"/>
  <c r="N1522" i="22"/>
  <c r="N1521" i="22"/>
  <c r="N1520" i="22"/>
  <c r="N1519" i="22"/>
  <c r="N1518" i="22"/>
  <c r="N1517" i="22"/>
  <c r="N1516" i="22"/>
  <c r="N1515" i="22"/>
  <c r="N1514" i="22"/>
  <c r="N1513" i="22"/>
  <c r="N1512" i="22"/>
  <c r="N1511" i="22"/>
  <c r="N1510" i="22"/>
  <c r="N1509" i="22"/>
  <c r="N1508" i="22"/>
  <c r="N1507" i="22"/>
  <c r="N1506" i="22"/>
  <c r="N1505" i="22"/>
  <c r="N1504" i="22"/>
  <c r="N1503" i="22"/>
  <c r="N1502" i="22"/>
  <c r="N1501" i="22"/>
  <c r="N1500" i="22"/>
  <c r="N1499" i="22"/>
  <c r="N1498" i="22"/>
  <c r="N1497" i="22"/>
  <c r="N1496" i="22"/>
  <c r="N1495" i="22"/>
  <c r="N1494" i="22"/>
  <c r="N1493" i="22"/>
  <c r="N1492" i="22"/>
  <c r="N1491" i="22"/>
  <c r="N1490" i="22"/>
  <c r="N1489" i="22"/>
  <c r="N1488" i="22"/>
  <c r="N1487" i="22"/>
  <c r="N1486" i="22"/>
  <c r="N1485" i="22"/>
  <c r="N1484" i="22"/>
  <c r="N1483" i="22"/>
  <c r="N1482" i="22"/>
  <c r="N1481" i="22"/>
  <c r="N1480" i="22"/>
  <c r="N1479" i="22"/>
  <c r="N1478" i="22"/>
  <c r="N1477" i="22"/>
  <c r="N1476" i="22"/>
  <c r="N1475" i="22"/>
  <c r="N1474" i="22"/>
  <c r="N1473" i="22"/>
  <c r="N1472" i="22"/>
  <c r="N1471" i="22"/>
  <c r="N1466" i="22"/>
  <c r="N1465" i="22"/>
  <c r="N1464" i="22"/>
  <c r="N1463" i="22"/>
  <c r="N1462" i="22"/>
  <c r="N1461" i="22"/>
  <c r="N1460" i="22"/>
  <c r="N1459" i="22"/>
  <c r="N1458" i="22"/>
  <c r="N1457" i="22"/>
  <c r="N1456" i="22"/>
  <c r="N1455" i="22"/>
  <c r="N1454" i="22"/>
  <c r="N1453" i="22"/>
  <c r="N1452" i="22"/>
  <c r="N1451" i="22"/>
  <c r="N1450" i="22"/>
  <c r="N1449" i="22"/>
  <c r="N1448" i="22"/>
  <c r="N1447" i="22"/>
  <c r="N1446" i="22"/>
  <c r="N1445" i="22"/>
  <c r="N1444" i="22"/>
  <c r="N1443" i="22"/>
  <c r="N1442" i="22"/>
  <c r="N1440" i="22"/>
  <c r="N1439" i="22"/>
  <c r="N1438" i="22"/>
  <c r="N1437" i="22"/>
  <c r="N1436" i="22"/>
  <c r="N1435" i="22"/>
  <c r="N1434" i="22"/>
  <c r="N1433" i="22"/>
  <c r="N1432" i="22"/>
  <c r="N1431" i="22"/>
  <c r="N1430" i="22"/>
  <c r="N1429" i="22"/>
  <c r="N1428" i="22"/>
  <c r="N1427" i="22"/>
  <c r="N1426" i="22"/>
  <c r="N1425" i="22"/>
  <c r="N1424" i="22"/>
  <c r="N1423" i="22"/>
  <c r="N1422" i="22"/>
  <c r="N1421" i="22"/>
  <c r="N1420" i="22"/>
  <c r="N1419" i="22"/>
  <c r="N1418" i="22"/>
  <c r="N1417" i="22"/>
  <c r="N1416" i="22"/>
  <c r="N1415" i="22"/>
  <c r="N1414" i="22"/>
  <c r="N1413" i="22"/>
  <c r="N1411" i="22"/>
  <c r="N1410" i="22"/>
  <c r="N1409" i="22"/>
  <c r="N1408" i="22"/>
  <c r="N1407" i="22"/>
  <c r="N1406" i="22"/>
  <c r="N1405" i="22"/>
  <c r="N1404" i="22"/>
  <c r="N1403" i="22"/>
  <c r="N1402" i="22"/>
  <c r="N1401" i="22"/>
  <c r="N1400" i="22"/>
  <c r="N1399" i="22"/>
  <c r="N1398" i="22"/>
  <c r="N1397" i="22"/>
  <c r="N1396" i="22"/>
  <c r="N1395" i="22"/>
  <c r="N1394" i="22"/>
  <c r="N1393" i="22"/>
  <c r="N1392" i="22"/>
  <c r="N1391" i="22"/>
  <c r="N1390" i="22"/>
  <c r="N1389" i="22"/>
  <c r="N1388" i="22"/>
  <c r="N1387" i="22"/>
  <c r="N1386" i="22"/>
  <c r="N1385" i="22"/>
  <c r="N1384" i="22"/>
  <c r="N1383" i="22"/>
  <c r="N1382" i="22"/>
  <c r="N1381" i="22"/>
  <c r="N1380" i="22"/>
  <c r="N1379" i="22"/>
  <c r="N1378" i="22"/>
  <c r="N1377" i="22"/>
  <c r="N1376" i="22"/>
  <c r="N1375" i="22"/>
  <c r="N1374" i="22"/>
  <c r="N1373" i="22"/>
  <c r="N1372" i="22"/>
  <c r="N1371" i="22"/>
  <c r="N1370" i="22"/>
  <c r="N1369" i="22"/>
  <c r="N1368" i="22"/>
  <c r="N1367" i="22"/>
  <c r="N1366" i="22"/>
  <c r="N1365" i="22"/>
  <c r="N1364" i="22"/>
  <c r="N1363" i="22"/>
  <c r="N1362" i="22"/>
  <c r="N1361" i="22"/>
  <c r="N1360" i="22"/>
  <c r="N1359" i="22"/>
  <c r="N1358" i="22"/>
  <c r="N1357" i="22"/>
  <c r="N1356" i="22"/>
  <c r="N1355" i="22"/>
  <c r="N1354" i="22"/>
  <c r="N1353" i="22"/>
  <c r="N1352" i="22"/>
  <c r="N1351" i="22"/>
  <c r="N1350" i="22"/>
  <c r="N1349" i="22"/>
  <c r="N1348" i="22"/>
  <c r="N1347" i="22"/>
  <c r="N1346" i="22"/>
  <c r="N1345" i="22"/>
  <c r="N1344" i="22"/>
  <c r="N1343" i="22"/>
  <c r="N1342" i="22"/>
  <c r="N1341" i="22"/>
  <c r="N1340" i="22"/>
  <c r="N1339" i="22"/>
  <c r="N1338" i="22"/>
  <c r="N1337" i="22"/>
  <c r="N1336" i="22"/>
  <c r="N1335" i="22"/>
  <c r="N1334" i="22"/>
  <c r="N1333" i="22"/>
  <c r="N1332" i="22"/>
  <c r="N1331" i="22"/>
  <c r="N1330" i="22"/>
  <c r="N1329" i="22"/>
  <c r="N1328" i="22"/>
  <c r="N1327" i="22"/>
  <c r="N1326" i="22"/>
  <c r="N1325" i="22"/>
  <c r="N1324" i="22"/>
  <c r="N1323" i="22"/>
  <c r="N1322" i="22"/>
  <c r="N1321" i="22"/>
  <c r="N1320" i="22"/>
  <c r="N1319" i="22"/>
  <c r="N1318" i="22"/>
  <c r="N1317" i="22"/>
  <c r="N1316" i="22"/>
  <c r="N1315" i="22"/>
  <c r="N1314" i="22"/>
  <c r="N1313" i="22"/>
  <c r="N1312" i="22"/>
  <c r="N1311" i="22"/>
  <c r="N1310" i="22"/>
  <c r="N1309" i="22"/>
  <c r="N1308" i="22"/>
  <c r="N1307" i="22"/>
  <c r="N1306" i="22"/>
  <c r="N1305" i="22"/>
  <c r="N1304" i="22"/>
  <c r="N1303" i="22"/>
  <c r="N1302" i="22"/>
  <c r="N1301" i="22"/>
  <c r="N1300" i="22"/>
  <c r="N1299" i="22"/>
  <c r="N1298" i="22"/>
  <c r="N1297" i="22"/>
  <c r="N1296" i="22"/>
  <c r="N1295" i="22"/>
  <c r="N1294" i="22"/>
  <c r="N1293" i="22"/>
  <c r="N1292" i="22"/>
  <c r="N1291" i="22"/>
  <c r="N1290" i="22"/>
  <c r="N1289" i="22"/>
  <c r="N1288" i="22"/>
  <c r="N1287" i="22"/>
  <c r="N1286" i="22"/>
  <c r="N1283" i="22"/>
  <c r="N1282" i="22"/>
  <c r="N1281" i="22"/>
  <c r="N1280" i="22"/>
  <c r="N1279" i="22"/>
  <c r="N1278" i="22"/>
  <c r="N1277" i="22"/>
  <c r="N1276" i="22"/>
  <c r="N1275" i="22"/>
  <c r="N1274" i="22"/>
  <c r="N1273" i="22"/>
  <c r="N1272" i="22"/>
  <c r="N1271" i="22"/>
  <c r="N1270" i="22"/>
  <c r="N1269" i="22"/>
  <c r="N1268" i="22"/>
  <c r="N1267" i="22"/>
  <c r="N1266" i="22"/>
  <c r="N1265" i="22"/>
  <c r="N1264" i="22"/>
  <c r="N1263" i="22"/>
  <c r="N1262" i="22"/>
  <c r="N1261" i="22"/>
  <c r="N1260" i="22"/>
  <c r="N1259" i="22"/>
  <c r="N1258" i="22"/>
  <c r="N1257" i="22"/>
  <c r="N1256" i="22"/>
  <c r="N1255" i="22"/>
  <c r="N1254" i="22"/>
  <c r="N1253" i="22"/>
  <c r="N1252" i="22"/>
  <c r="N1251" i="22"/>
  <c r="N1250" i="22"/>
  <c r="N1249" i="22"/>
  <c r="N1248" i="22"/>
  <c r="N1247" i="22"/>
  <c r="N1246" i="22"/>
  <c r="N1245" i="22"/>
  <c r="N1244" i="22"/>
  <c r="N1243" i="22"/>
  <c r="N1242" i="22"/>
  <c r="N1241" i="22"/>
  <c r="N1240" i="22"/>
  <c r="N1239" i="22"/>
  <c r="N1238" i="22"/>
  <c r="N1237" i="22"/>
  <c r="N1236" i="22"/>
  <c r="N1235" i="22"/>
  <c r="N1234" i="22"/>
  <c r="N1233" i="22"/>
  <c r="N1232" i="22"/>
  <c r="N1231" i="22"/>
  <c r="N1230" i="22"/>
  <c r="N1229" i="22"/>
  <c r="N1228" i="22"/>
  <c r="N1227" i="22"/>
  <c r="N1226" i="22"/>
  <c r="N1225" i="22"/>
  <c r="N1224" i="22"/>
  <c r="N1223" i="22"/>
  <c r="N1222" i="22"/>
  <c r="N1221" i="22"/>
  <c r="N1220" i="22"/>
  <c r="N1219" i="22"/>
  <c r="N1218" i="22"/>
  <c r="N1217" i="22"/>
  <c r="N1216" i="22"/>
  <c r="N1215" i="22"/>
  <c r="N1214" i="22"/>
  <c r="N1213" i="22"/>
  <c r="N1212" i="22"/>
  <c r="N1211" i="22"/>
  <c r="N1210" i="22"/>
  <c r="N1209" i="22"/>
  <c r="N1208" i="22"/>
  <c r="N1207" i="22"/>
  <c r="N1206" i="22"/>
  <c r="N1205" i="22"/>
  <c r="N1204" i="22"/>
  <c r="N1203" i="22"/>
  <c r="N1202" i="22"/>
  <c r="N1201" i="22"/>
  <c r="N1200" i="22"/>
  <c r="N1199" i="22"/>
  <c r="N1198" i="22"/>
  <c r="N1197" i="22"/>
  <c r="N1196" i="22"/>
  <c r="N1195" i="22"/>
  <c r="N1194" i="22"/>
  <c r="N1193" i="22"/>
  <c r="N1192" i="22"/>
  <c r="N1191" i="22"/>
  <c r="N1190" i="22"/>
  <c r="N1189" i="22"/>
  <c r="N1188" i="22"/>
  <c r="N1187" i="22"/>
  <c r="N1186" i="22"/>
  <c r="N1185" i="22"/>
  <c r="N1184" i="22"/>
  <c r="N1183" i="22"/>
  <c r="N1182" i="22"/>
  <c r="N1181" i="22"/>
  <c r="N1180" i="22"/>
  <c r="N1179" i="22"/>
  <c r="N1178" i="22"/>
  <c r="N1177" i="22"/>
  <c r="N1176" i="22"/>
  <c r="N1175" i="22"/>
  <c r="N1174" i="22"/>
  <c r="N1173" i="22"/>
  <c r="N1172" i="22"/>
  <c r="N1171" i="22"/>
  <c r="N1170" i="22"/>
  <c r="N1169" i="22"/>
  <c r="N1168" i="22"/>
  <c r="N1167" i="22"/>
  <c r="N1166" i="22"/>
  <c r="N1165" i="22"/>
  <c r="N1164" i="22"/>
  <c r="N1163" i="22"/>
  <c r="N1162" i="22"/>
  <c r="N1161" i="22"/>
  <c r="N1160" i="22"/>
  <c r="N1159" i="22"/>
  <c r="N1158" i="22"/>
  <c r="N1157" i="22"/>
  <c r="N1156" i="22"/>
  <c r="N1155" i="22"/>
  <c r="N1154" i="22"/>
  <c r="N1153" i="22"/>
  <c r="N1152" i="22"/>
  <c r="N1151" i="22"/>
  <c r="N1150" i="22"/>
  <c r="N1149" i="22"/>
  <c r="N1148" i="22"/>
  <c r="N1147" i="22"/>
  <c r="N1146" i="22"/>
  <c r="N1145" i="22"/>
  <c r="N1144" i="22"/>
  <c r="N1143" i="22"/>
  <c r="N1142" i="22"/>
  <c r="N1141" i="22"/>
  <c r="N1140" i="22"/>
  <c r="N1139" i="22"/>
  <c r="N1138" i="22"/>
  <c r="N1137" i="22"/>
  <c r="N1136" i="22"/>
  <c r="N1135" i="22"/>
  <c r="N1134" i="22"/>
  <c r="N1133" i="22"/>
  <c r="N1132" i="22"/>
  <c r="N1131" i="22"/>
  <c r="N1130" i="22"/>
  <c r="N1129" i="22"/>
  <c r="N1128" i="22"/>
  <c r="N1127" i="22"/>
  <c r="N1126" i="22"/>
  <c r="N1125" i="22"/>
  <c r="N1124" i="22"/>
  <c r="N1123" i="22"/>
  <c r="N1122" i="22"/>
  <c r="N1121" i="22"/>
  <c r="N1120" i="22"/>
  <c r="N1119" i="22"/>
  <c r="N1118" i="22"/>
  <c r="N1117" i="22"/>
  <c r="N1116" i="22"/>
  <c r="N1115" i="22"/>
  <c r="N1114" i="22"/>
  <c r="N1113" i="22"/>
  <c r="N1112" i="22"/>
  <c r="N1111" i="22"/>
  <c r="N1110" i="22"/>
  <c r="N1109" i="22"/>
  <c r="N1108" i="22"/>
  <c r="N1107" i="22"/>
  <c r="N1106" i="22"/>
  <c r="N1105" i="22"/>
  <c r="N1104" i="22"/>
  <c r="N1103" i="22"/>
  <c r="N1102" i="22"/>
  <c r="N1101" i="22"/>
  <c r="N1100" i="22"/>
  <c r="N1099" i="22"/>
  <c r="N1098" i="22"/>
  <c r="N1097" i="22"/>
  <c r="N1096" i="22"/>
  <c r="N1095" i="22"/>
  <c r="N1094" i="22"/>
  <c r="N1093" i="22"/>
  <c r="N1092" i="22"/>
  <c r="N1091" i="22"/>
  <c r="N1090" i="22"/>
  <c r="N1089" i="22"/>
  <c r="N1088" i="22"/>
  <c r="N1087" i="22"/>
  <c r="N1086" i="22"/>
  <c r="N1085" i="22"/>
  <c r="N1084" i="22"/>
  <c r="N1083" i="22"/>
  <c r="N1082" i="22"/>
  <c r="N1081" i="22"/>
  <c r="N1080" i="22"/>
  <c r="N1079" i="22"/>
  <c r="N1078" i="22"/>
  <c r="N1077" i="22"/>
  <c r="N1076" i="22"/>
  <c r="N1075" i="22"/>
  <c r="N1074" i="22"/>
  <c r="N1073" i="22"/>
  <c r="N1072" i="22"/>
  <c r="N1071" i="22"/>
  <c r="N1070" i="22"/>
  <c r="N1069" i="22"/>
  <c r="N1068" i="22"/>
  <c r="N1067" i="22"/>
  <c r="N1066" i="22"/>
  <c r="N1065" i="22"/>
  <c r="N1064" i="22"/>
  <c r="N1063" i="22"/>
  <c r="N1062" i="22"/>
  <c r="N1061" i="22"/>
  <c r="N1060" i="22"/>
  <c r="N1059" i="22"/>
  <c r="N1058" i="22"/>
  <c r="N1057" i="22"/>
  <c r="N1056" i="22"/>
  <c r="N1055" i="22"/>
  <c r="N1054" i="22"/>
  <c r="N1053" i="22"/>
  <c r="N1052" i="22"/>
  <c r="N1051" i="22"/>
  <c r="N1050" i="22"/>
  <c r="N1049" i="22"/>
  <c r="N1048" i="22"/>
  <c r="N1047" i="22"/>
  <c r="N1046" i="22"/>
  <c r="N1045" i="22"/>
  <c r="N1044" i="22"/>
  <c r="N1043" i="22"/>
  <c r="N1042" i="22"/>
  <c r="N1041" i="22"/>
  <c r="N1040" i="22"/>
  <c r="N1039" i="22"/>
  <c r="N1038" i="22"/>
  <c r="N1037" i="22"/>
  <c r="N1036" i="22"/>
  <c r="N1035" i="22"/>
  <c r="N1034" i="22"/>
  <c r="N1033" i="22"/>
  <c r="N1032" i="22"/>
  <c r="N1031" i="22"/>
  <c r="N1030" i="22"/>
  <c r="N1029" i="22"/>
  <c r="N1028" i="22"/>
  <c r="N1027" i="22"/>
  <c r="N1026" i="22"/>
  <c r="N1025" i="22"/>
  <c r="N1024" i="22"/>
  <c r="N1023" i="22"/>
  <c r="N1022" i="22"/>
  <c r="N1021" i="22"/>
  <c r="N1020" i="22"/>
  <c r="N1019" i="22"/>
  <c r="N1018" i="22"/>
  <c r="N1017" i="22"/>
  <c r="N1016" i="22"/>
  <c r="N1015" i="22"/>
  <c r="N1014" i="22"/>
  <c r="N1013" i="22"/>
  <c r="N1012" i="22"/>
  <c r="N1011" i="22"/>
  <c r="N1010" i="22"/>
  <c r="N1009" i="22"/>
  <c r="N1008" i="22"/>
  <c r="N1007" i="22"/>
  <c r="N1006" i="22"/>
  <c r="N1005" i="22"/>
  <c r="N1004" i="22"/>
  <c r="N1003" i="22"/>
  <c r="N1002" i="22"/>
  <c r="N1001" i="22"/>
  <c r="N1000" i="22"/>
  <c r="N999" i="22"/>
  <c r="N998" i="22"/>
  <c r="N997" i="22"/>
  <c r="N996" i="22"/>
  <c r="N995" i="22"/>
  <c r="N994" i="22"/>
  <c r="N993" i="22"/>
  <c r="N992" i="22"/>
  <c r="N991" i="22"/>
  <c r="N990" i="22"/>
  <c r="N989" i="22"/>
  <c r="N988" i="22"/>
  <c r="N987" i="22"/>
  <c r="N986" i="22"/>
  <c r="N985" i="22"/>
  <c r="N984" i="22"/>
  <c r="N983" i="22"/>
  <c r="N711" i="22"/>
  <c r="N710" i="22"/>
  <c r="N709" i="22"/>
  <c r="N708" i="22"/>
  <c r="N707" i="22"/>
  <c r="N706" i="22"/>
  <c r="N705" i="22"/>
  <c r="N704" i="22"/>
  <c r="N703" i="22"/>
  <c r="N702" i="22"/>
  <c r="N701" i="22"/>
  <c r="N700" i="22"/>
  <c r="N699" i="22"/>
  <c r="N698" i="22"/>
  <c r="N697" i="22"/>
  <c r="N696" i="22"/>
  <c r="N695" i="22"/>
  <c r="N694" i="22"/>
  <c r="N693" i="22"/>
  <c r="N692" i="22"/>
  <c r="N691" i="22"/>
  <c r="N690" i="22"/>
  <c r="N689" i="22"/>
  <c r="N688" i="22"/>
  <c r="N687" i="22"/>
  <c r="N686" i="22"/>
  <c r="N685" i="22"/>
  <c r="N684" i="22"/>
  <c r="N683" i="22"/>
  <c r="N682" i="22"/>
  <c r="N681" i="22"/>
  <c r="N680" i="22"/>
  <c r="N679" i="22"/>
  <c r="N678" i="22"/>
  <c r="N677" i="22"/>
  <c r="N676" i="22"/>
  <c r="N675" i="22"/>
  <c r="N674" i="22"/>
  <c r="N673" i="22"/>
  <c r="N672" i="22"/>
  <c r="N671" i="22"/>
  <c r="N670" i="22"/>
  <c r="N669" i="22"/>
  <c r="N668" i="22"/>
  <c r="N667" i="22"/>
  <c r="N666" i="22"/>
  <c r="N665" i="22"/>
  <c r="N664" i="22"/>
  <c r="N663" i="22"/>
  <c r="N662" i="22"/>
  <c r="N661" i="22"/>
  <c r="N660" i="22"/>
  <c r="N659" i="22"/>
  <c r="N658" i="22"/>
  <c r="N657" i="22"/>
  <c r="N656" i="22"/>
  <c r="N654" i="22"/>
  <c r="N653" i="22"/>
  <c r="N652" i="22"/>
  <c r="N651" i="22"/>
  <c r="N650" i="22"/>
  <c r="N649" i="22"/>
  <c r="N648" i="22"/>
  <c r="N647" i="22"/>
  <c r="N646" i="22"/>
  <c r="N645" i="22"/>
  <c r="N644" i="22"/>
  <c r="N643" i="22"/>
  <c r="N642" i="22"/>
  <c r="N641" i="22"/>
  <c r="N640" i="22"/>
  <c r="N639" i="22"/>
  <c r="N638" i="22"/>
  <c r="N637" i="22"/>
  <c r="N636" i="22"/>
  <c r="N635" i="22"/>
  <c r="N634" i="22"/>
  <c r="N633" i="22"/>
  <c r="N632" i="22"/>
  <c r="N631" i="22"/>
  <c r="N630" i="22"/>
  <c r="N629" i="22"/>
  <c r="N628" i="22"/>
  <c r="N627" i="22"/>
  <c r="N626" i="22"/>
  <c r="N625" i="22"/>
  <c r="N624" i="22"/>
  <c r="N623" i="22"/>
  <c r="N622" i="22"/>
  <c r="N621" i="22"/>
  <c r="N620" i="22"/>
  <c r="N619" i="22"/>
  <c r="N618" i="22"/>
  <c r="N617" i="22"/>
  <c r="N616" i="22"/>
  <c r="N615" i="22"/>
  <c r="N614" i="22"/>
  <c r="N613" i="22"/>
  <c r="N612" i="22"/>
  <c r="N611" i="22"/>
  <c r="N610" i="22"/>
  <c r="N609" i="22"/>
  <c r="N608" i="22"/>
  <c r="N607" i="22"/>
  <c r="N606" i="22"/>
  <c r="N605" i="22"/>
  <c r="N604" i="22"/>
  <c r="N603" i="22"/>
  <c r="N602" i="22"/>
  <c r="N601" i="22"/>
  <c r="N600" i="22"/>
  <c r="N599" i="22"/>
  <c r="N598" i="22"/>
  <c r="N597" i="22"/>
  <c r="N596" i="22"/>
  <c r="N595" i="22"/>
  <c r="N594" i="22"/>
  <c r="N593" i="22"/>
  <c r="N592" i="22"/>
  <c r="N591" i="22"/>
  <c r="N590" i="22"/>
  <c r="N589" i="22"/>
  <c r="N588" i="22"/>
  <c r="N587" i="22"/>
  <c r="N586" i="22"/>
  <c r="N585" i="22"/>
  <c r="N584" i="22"/>
  <c r="N583" i="22"/>
  <c r="N582" i="22"/>
  <c r="N581" i="22"/>
  <c r="N580" i="22"/>
  <c r="N579" i="22"/>
  <c r="N578" i="22"/>
  <c r="N577" i="22"/>
  <c r="N576" i="22"/>
  <c r="N575" i="22"/>
  <c r="N574" i="22"/>
  <c r="N573" i="22"/>
  <c r="N572" i="22"/>
  <c r="N571" i="22"/>
  <c r="N570" i="22"/>
  <c r="N569" i="22"/>
  <c r="N568" i="22"/>
  <c r="N567" i="22"/>
  <c r="N566" i="22"/>
  <c r="N565" i="22"/>
  <c r="N564" i="22"/>
  <c r="N563" i="22"/>
  <c r="N562" i="22"/>
  <c r="N561" i="22"/>
  <c r="N560" i="22"/>
  <c r="N559" i="22"/>
  <c r="N558" i="22"/>
  <c r="N557" i="22"/>
  <c r="N556" i="22"/>
  <c r="N555" i="22"/>
  <c r="N554" i="22"/>
  <c r="N553" i="22"/>
  <c r="N552" i="22"/>
  <c r="N551" i="22"/>
  <c r="N550" i="22"/>
  <c r="N549" i="22"/>
  <c r="N548" i="22"/>
  <c r="N547" i="22"/>
  <c r="N546" i="22"/>
  <c r="N545" i="22"/>
  <c r="N544" i="22"/>
  <c r="N543" i="22"/>
  <c r="N542" i="22"/>
  <c r="N541" i="22"/>
  <c r="N540" i="22"/>
  <c r="N539" i="22"/>
  <c r="N538" i="22"/>
  <c r="N537" i="22"/>
  <c r="N536" i="22"/>
  <c r="N535" i="22"/>
  <c r="N534" i="22"/>
  <c r="N533" i="22"/>
  <c r="N532" i="22"/>
  <c r="N531" i="22"/>
  <c r="N530" i="22"/>
  <c r="N529" i="22"/>
  <c r="N528" i="22"/>
  <c r="N527" i="22"/>
  <c r="N526" i="22"/>
  <c r="N525" i="22"/>
  <c r="N524" i="22"/>
  <c r="N523" i="22"/>
  <c r="N522" i="22"/>
  <c r="N521" i="22"/>
  <c r="N520" i="22"/>
  <c r="N519" i="22"/>
  <c r="N518" i="22"/>
  <c r="N517" i="22"/>
  <c r="N516" i="22"/>
  <c r="N515" i="22"/>
  <c r="N514" i="22"/>
  <c r="N513" i="22"/>
  <c r="N512" i="22"/>
  <c r="N511" i="22"/>
  <c r="N510" i="22"/>
  <c r="N509" i="22"/>
  <c r="N508" i="22"/>
  <c r="N507" i="22"/>
  <c r="N506" i="22"/>
  <c r="N505" i="22"/>
  <c r="N504" i="22"/>
  <c r="N503" i="22"/>
  <c r="N502" i="22"/>
  <c r="N501" i="22"/>
  <c r="N500" i="22"/>
  <c r="N499" i="22"/>
  <c r="N498" i="22"/>
  <c r="N497" i="22"/>
  <c r="N496" i="22"/>
  <c r="N495" i="22"/>
  <c r="N494" i="22"/>
  <c r="N493" i="22"/>
  <c r="N492" i="22"/>
  <c r="N491" i="22"/>
  <c r="N490" i="22"/>
  <c r="N489" i="22"/>
  <c r="N488" i="22"/>
  <c r="N487" i="22"/>
  <c r="N486" i="22"/>
  <c r="N485" i="22"/>
  <c r="N484" i="22"/>
  <c r="N483" i="22"/>
  <c r="N482" i="22"/>
  <c r="N481" i="22"/>
  <c r="N480" i="22"/>
  <c r="N479" i="22"/>
  <c r="N478" i="22"/>
  <c r="N477" i="22"/>
  <c r="N476" i="22"/>
  <c r="N475" i="22"/>
  <c r="N474" i="22"/>
  <c r="N473" i="22"/>
  <c r="N472" i="22"/>
  <c r="N471" i="22"/>
  <c r="N470" i="22"/>
  <c r="N469" i="22"/>
  <c r="N468" i="22"/>
  <c r="N467" i="22"/>
  <c r="N466" i="22"/>
  <c r="N465" i="22"/>
  <c r="N464" i="22"/>
  <c r="N463" i="22"/>
  <c r="N462" i="22"/>
  <c r="N461" i="22"/>
  <c r="N460" i="22"/>
  <c r="N459" i="22"/>
  <c r="N458" i="22"/>
  <c r="N457" i="22"/>
  <c r="N456" i="22"/>
  <c r="N455" i="22"/>
  <c r="N454" i="22"/>
  <c r="N453" i="22"/>
  <c r="N452" i="22"/>
  <c r="N451" i="22"/>
  <c r="N450" i="22"/>
  <c r="N449" i="22"/>
  <c r="N448" i="22"/>
  <c r="N447" i="22"/>
  <c r="N446" i="22"/>
  <c r="N445" i="22"/>
  <c r="N444" i="22"/>
  <c r="N443" i="22"/>
  <c r="N442" i="22"/>
  <c r="N441" i="22"/>
  <c r="N440" i="22"/>
  <c r="N439" i="22"/>
  <c r="N438" i="22"/>
  <c r="N437" i="22"/>
  <c r="N436" i="22"/>
  <c r="N435" i="22"/>
  <c r="N434" i="22"/>
  <c r="N433" i="22"/>
  <c r="N432" i="22"/>
  <c r="N431" i="22"/>
  <c r="N430" i="22"/>
  <c r="N429" i="22"/>
  <c r="N428" i="22"/>
  <c r="N427" i="22"/>
  <c r="N426" i="22"/>
  <c r="N425" i="22"/>
  <c r="N424" i="22"/>
  <c r="N423" i="22"/>
  <c r="N422" i="22"/>
  <c r="N421" i="22"/>
  <c r="N420" i="22"/>
  <c r="N419" i="22"/>
  <c r="N418" i="22"/>
  <c r="N417" i="22"/>
  <c r="N416" i="22"/>
  <c r="N415" i="22"/>
  <c r="N414" i="22"/>
  <c r="N413" i="22"/>
  <c r="N412" i="22"/>
  <c r="N411" i="22"/>
  <c r="N410" i="22"/>
  <c r="N409" i="22"/>
  <c r="N408" i="22"/>
  <c r="N407" i="22"/>
  <c r="N406" i="22"/>
  <c r="N405" i="22"/>
  <c r="N404" i="22"/>
  <c r="N403" i="22"/>
  <c r="N402" i="22"/>
  <c r="N401" i="22"/>
  <c r="N400" i="22"/>
  <c r="N399" i="22"/>
  <c r="N398" i="22"/>
  <c r="N397" i="22"/>
  <c r="N396" i="22"/>
  <c r="N395" i="22"/>
  <c r="N394" i="22"/>
  <c r="N393" i="22"/>
  <c r="N392" i="22"/>
  <c r="N391" i="22"/>
  <c r="N390" i="22"/>
  <c r="N389" i="22"/>
  <c r="N388" i="22"/>
  <c r="N387" i="22"/>
  <c r="N386" i="22"/>
  <c r="N385" i="22"/>
  <c r="N384" i="22"/>
  <c r="N383" i="22"/>
  <c r="N382" i="22"/>
  <c r="N381" i="22"/>
  <c r="N380" i="22"/>
  <c r="N379" i="22"/>
  <c r="N378" i="22"/>
  <c r="N377" i="22"/>
  <c r="N376" i="22"/>
  <c r="N375" i="22"/>
  <c r="N374" i="22"/>
  <c r="N373" i="22"/>
  <c r="N372" i="22"/>
  <c r="N371" i="22"/>
  <c r="N370" i="22"/>
  <c r="N369" i="22"/>
  <c r="N368" i="22"/>
  <c r="N367" i="22"/>
  <c r="N366" i="22"/>
  <c r="N365" i="22"/>
  <c r="N364" i="22"/>
  <c r="N363" i="22"/>
  <c r="N362" i="22"/>
  <c r="N361" i="22"/>
  <c r="N360" i="22"/>
  <c r="N359" i="22"/>
  <c r="N358" i="22"/>
  <c r="N357" i="22"/>
  <c r="N356" i="22"/>
  <c r="N355" i="22"/>
  <c r="N354" i="22"/>
  <c r="N353" i="22"/>
  <c r="N352" i="22"/>
  <c r="N351" i="22"/>
  <c r="N350" i="22"/>
  <c r="N349" i="22"/>
  <c r="N348" i="22"/>
  <c r="N347" i="22"/>
  <c r="N346" i="22"/>
  <c r="N345" i="22"/>
  <c r="N344" i="22"/>
  <c r="N343" i="22"/>
  <c r="N342" i="22"/>
  <c r="N341" i="22"/>
  <c r="N340" i="22"/>
  <c r="N339" i="22"/>
  <c r="N338" i="22"/>
  <c r="N337" i="22"/>
  <c r="N336" i="22"/>
  <c r="N335" i="22"/>
  <c r="N334" i="22"/>
  <c r="N333" i="22"/>
  <c r="N332" i="22"/>
  <c r="N331" i="22"/>
  <c r="N330" i="22"/>
  <c r="N329" i="22"/>
  <c r="N328" i="22"/>
  <c r="N327" i="22"/>
  <c r="N326" i="22"/>
  <c r="N325" i="22"/>
  <c r="N324" i="22"/>
  <c r="N323" i="22"/>
  <c r="N322" i="22"/>
  <c r="N321" i="22"/>
  <c r="N320" i="22"/>
  <c r="N319" i="22"/>
  <c r="N318" i="22"/>
  <c r="N317" i="22"/>
  <c r="N316" i="22"/>
  <c r="N315" i="22"/>
  <c r="N314" i="22"/>
  <c r="N313" i="22"/>
  <c r="N312" i="22"/>
  <c r="N311" i="22"/>
  <c r="N310" i="22"/>
  <c r="N309" i="22"/>
  <c r="N308" i="22"/>
  <c r="N307" i="22"/>
  <c r="N306" i="22"/>
  <c r="N305" i="22"/>
  <c r="N304" i="22"/>
  <c r="N303" i="22"/>
  <c r="N302" i="22"/>
  <c r="N301" i="22"/>
  <c r="N300" i="22"/>
  <c r="N299" i="22"/>
  <c r="N298" i="22"/>
  <c r="N297" i="22"/>
  <c r="N296" i="22"/>
  <c r="N295" i="22"/>
  <c r="N294" i="22"/>
  <c r="N293" i="22"/>
  <c r="N292" i="22"/>
  <c r="N291" i="22"/>
  <c r="N290" i="22"/>
  <c r="N289" i="22"/>
  <c r="N288" i="22"/>
  <c r="N287" i="22"/>
  <c r="N286" i="22"/>
  <c r="N285" i="22"/>
  <c r="N284" i="22"/>
  <c r="N283" i="22"/>
  <c r="N282" i="22"/>
  <c r="N281" i="22"/>
  <c r="N280" i="22"/>
  <c r="N279" i="22"/>
  <c r="N278" i="22"/>
  <c r="N277" i="22"/>
  <c r="N276" i="22"/>
  <c r="N275" i="22"/>
  <c r="N274" i="22"/>
  <c r="N273" i="22"/>
  <c r="N272" i="22"/>
  <c r="N271" i="22"/>
  <c r="N270" i="22"/>
  <c r="N269" i="22"/>
  <c r="N268" i="22"/>
  <c r="N267" i="22"/>
  <c r="N266" i="22"/>
  <c r="N265" i="22"/>
  <c r="N264" i="22"/>
  <c r="N263" i="22"/>
  <c r="N262" i="22"/>
  <c r="N261" i="22"/>
  <c r="N260" i="22"/>
  <c r="N259" i="22"/>
  <c r="N258" i="22"/>
  <c r="N257" i="22"/>
  <c r="N256" i="22"/>
  <c r="N255" i="22"/>
  <c r="N254" i="22"/>
  <c r="N253" i="22"/>
  <c r="N252" i="22"/>
  <c r="N251" i="22"/>
  <c r="N250" i="22"/>
  <c r="N249" i="22"/>
  <c r="N248" i="22"/>
  <c r="N247" i="22"/>
  <c r="N246" i="22"/>
  <c r="N245" i="22"/>
  <c r="N244" i="22"/>
  <c r="N243" i="22"/>
  <c r="N242" i="22"/>
  <c r="N241" i="22"/>
  <c r="N240" i="22"/>
  <c r="N239" i="22"/>
  <c r="N238" i="22"/>
  <c r="N237" i="22"/>
  <c r="N236" i="22"/>
  <c r="N235" i="22"/>
  <c r="N234" i="22"/>
  <c r="N233" i="22"/>
  <c r="N232" i="22"/>
  <c r="N231" i="22"/>
  <c r="N230" i="22"/>
  <c r="N229" i="22"/>
  <c r="N228" i="22"/>
  <c r="N227" i="22"/>
  <c r="N226" i="22"/>
  <c r="N225" i="22"/>
  <c r="N224" i="22"/>
  <c r="N223" i="22"/>
  <c r="N222" i="22"/>
  <c r="N221" i="22"/>
  <c r="N220" i="22"/>
  <c r="N219" i="22"/>
  <c r="N218" i="22"/>
  <c r="N217" i="22"/>
  <c r="N216" i="22"/>
  <c r="N215" i="22"/>
  <c r="N214" i="22"/>
  <c r="N213" i="22"/>
  <c r="N212" i="22"/>
  <c r="N211" i="22"/>
  <c r="N210" i="22"/>
  <c r="N209" i="22"/>
  <c r="N208" i="22"/>
  <c r="N207" i="22"/>
  <c r="N206" i="22"/>
  <c r="N205" i="22"/>
  <c r="N204" i="22"/>
  <c r="N203" i="22"/>
  <c r="N202" i="22"/>
  <c r="N201" i="22"/>
  <c r="N200" i="22"/>
  <c r="N199" i="22"/>
  <c r="N198" i="22"/>
  <c r="N197" i="22"/>
  <c r="N196" i="22"/>
  <c r="N195" i="22"/>
  <c r="N194" i="22"/>
  <c r="N193" i="22"/>
  <c r="N192" i="22"/>
  <c r="N191" i="22"/>
  <c r="N190" i="22"/>
  <c r="N189" i="22"/>
  <c r="N188" i="22"/>
  <c r="N187" i="22"/>
  <c r="N186" i="22"/>
  <c r="N185" i="22"/>
  <c r="N184" i="22"/>
  <c r="N183" i="22"/>
  <c r="N182" i="22"/>
  <c r="N181" i="22"/>
  <c r="N180" i="22"/>
  <c r="N179" i="22"/>
  <c r="N178" i="22"/>
  <c r="N177" i="22"/>
  <c r="N176" i="22"/>
  <c r="N175" i="22"/>
  <c r="N174" i="22"/>
  <c r="N173" i="22"/>
  <c r="N172" i="22"/>
  <c r="N171" i="22"/>
  <c r="N170" i="22"/>
  <c r="N169" i="22"/>
  <c r="N168" i="22"/>
  <c r="N167" i="22"/>
  <c r="N166" i="22"/>
  <c r="N165" i="22"/>
  <c r="N164" i="22"/>
  <c r="N163" i="22"/>
  <c r="N162" i="22"/>
  <c r="N161" i="22"/>
  <c r="N160" i="22"/>
  <c r="N159" i="22"/>
  <c r="N158" i="22"/>
  <c r="N157" i="22"/>
  <c r="N156" i="22"/>
  <c r="N155" i="22"/>
  <c r="N154" i="22"/>
  <c r="N153" i="22"/>
  <c r="N152" i="22"/>
  <c r="N151" i="22"/>
  <c r="N150" i="22"/>
  <c r="N149" i="22"/>
  <c r="N148" i="22"/>
  <c r="N147" i="22"/>
  <c r="N146" i="22"/>
  <c r="N145" i="22"/>
  <c r="N144" i="22"/>
  <c r="N143" i="22"/>
  <c r="N142" i="22"/>
  <c r="N141" i="22"/>
  <c r="N140" i="22"/>
  <c r="N139" i="22"/>
  <c r="N138" i="22"/>
  <c r="N137" i="22"/>
  <c r="N136" i="22"/>
  <c r="N135" i="22"/>
  <c r="N134" i="22"/>
  <c r="N133" i="22"/>
  <c r="N132" i="22"/>
  <c r="N131" i="22"/>
  <c r="N130" i="22"/>
  <c r="N129" i="22"/>
  <c r="N128" i="22"/>
  <c r="N127" i="22"/>
  <c r="N126" i="22"/>
  <c r="N125" i="22"/>
  <c r="N124" i="22"/>
  <c r="N123" i="22"/>
  <c r="N122" i="22"/>
  <c r="N121" i="22"/>
  <c r="N120" i="22"/>
  <c r="N119" i="22"/>
  <c r="N118" i="22"/>
  <c r="N117" i="22"/>
  <c r="N116" i="22"/>
  <c r="N115" i="22"/>
  <c r="N114" i="22"/>
  <c r="N113" i="22"/>
  <c r="N112" i="22"/>
  <c r="N111" i="22"/>
  <c r="N110" i="22"/>
  <c r="N109" i="22"/>
  <c r="N108" i="22"/>
  <c r="N107" i="22"/>
  <c r="N106" i="22"/>
  <c r="N105" i="22"/>
  <c r="N104" i="22"/>
  <c r="N103" i="22"/>
  <c r="N102" i="22"/>
  <c r="N101" i="22"/>
  <c r="N100" i="22"/>
  <c r="N99" i="22"/>
  <c r="N98" i="22"/>
  <c r="N97" i="22"/>
  <c r="N96" i="22"/>
  <c r="N95" i="22"/>
  <c r="N94" i="22"/>
  <c r="N93" i="22"/>
  <c r="N92" i="22"/>
  <c r="N91" i="22"/>
  <c r="N90" i="22"/>
  <c r="N89" i="22"/>
  <c r="N88" i="22"/>
  <c r="N87" i="22"/>
  <c r="N86" i="22"/>
  <c r="N85" i="22"/>
  <c r="N84" i="22"/>
  <c r="N83" i="22"/>
  <c r="N82" i="22"/>
  <c r="N81" i="22"/>
  <c r="N80" i="22"/>
  <c r="N79" i="22"/>
  <c r="N78" i="22"/>
  <c r="N77" i="22"/>
  <c r="N76" i="22"/>
  <c r="N75" i="22"/>
  <c r="N74" i="22"/>
  <c r="N73" i="22"/>
  <c r="N72" i="22"/>
  <c r="N71" i="22"/>
  <c r="N70" i="22"/>
  <c r="N69" i="22"/>
  <c r="N68" i="22"/>
  <c r="N67" i="22"/>
  <c r="N66" i="22"/>
  <c r="N65" i="22"/>
  <c r="N64" i="22"/>
  <c r="N63" i="22"/>
  <c r="N62" i="22"/>
  <c r="N61" i="22"/>
  <c r="N60" i="22"/>
  <c r="N59" i="22"/>
  <c r="N58" i="22"/>
  <c r="N57" i="22"/>
  <c r="N56" i="22"/>
  <c r="N55" i="22"/>
  <c r="N54" i="22"/>
  <c r="N53" i="22"/>
  <c r="N52" i="22"/>
  <c r="N51" i="22"/>
  <c r="N50" i="22"/>
  <c r="N49" i="22"/>
  <c r="N48" i="22"/>
  <c r="N47" i="22"/>
  <c r="N46" i="22"/>
  <c r="N45"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L1524" i="22"/>
  <c r="L1523" i="22"/>
  <c r="L1522" i="22"/>
  <c r="L1521" i="22"/>
  <c r="L1520" i="22"/>
  <c r="L1519" i="22"/>
  <c r="L1518" i="22"/>
  <c r="L1517" i="22"/>
  <c r="L1516" i="22"/>
  <c r="L1515" i="22"/>
  <c r="L1514" i="22"/>
  <c r="L1513" i="22"/>
  <c r="L1512" i="22"/>
  <c r="L1511" i="22"/>
  <c r="L1510" i="22"/>
  <c r="L1509" i="22"/>
  <c r="L1508" i="22"/>
  <c r="L1507" i="22"/>
  <c r="L1506" i="22"/>
  <c r="L1505" i="22"/>
  <c r="L1504" i="22"/>
  <c r="L1503" i="22"/>
  <c r="L1502" i="22"/>
  <c r="L1501" i="22"/>
  <c r="L1500" i="22"/>
  <c r="L1499" i="22"/>
  <c r="L1498" i="22"/>
  <c r="L1497" i="22"/>
  <c r="L1496" i="22"/>
  <c r="L1495" i="22"/>
  <c r="L1494" i="22"/>
  <c r="L1493" i="22"/>
  <c r="L1492" i="22"/>
  <c r="L1491" i="22"/>
  <c r="L1490" i="22"/>
  <c r="L1489" i="22"/>
  <c r="L1488" i="22"/>
  <c r="L1487" i="22"/>
  <c r="L1486" i="22"/>
  <c r="L1485" i="22"/>
  <c r="L1484" i="22"/>
  <c r="L1483" i="22"/>
  <c r="L1482" i="22"/>
  <c r="L1481" i="22"/>
  <c r="L1480" i="22"/>
  <c r="L1479" i="22"/>
  <c r="L1478" i="22"/>
  <c r="L1477" i="22"/>
  <c r="L1476" i="22"/>
  <c r="L1475" i="22"/>
  <c r="L1474" i="22"/>
  <c r="L1473" i="22"/>
  <c r="L1472" i="22"/>
  <c r="L1471" i="22"/>
  <c r="L1466" i="22"/>
  <c r="L1465" i="22"/>
  <c r="L1464" i="22"/>
  <c r="L1463" i="22"/>
  <c r="L1462" i="22"/>
  <c r="L1461" i="22"/>
  <c r="L1460" i="22"/>
  <c r="L1459" i="22"/>
  <c r="L1458" i="22"/>
  <c r="L1457" i="22"/>
  <c r="L1456" i="22"/>
  <c r="L1455" i="22"/>
  <c r="L1454" i="22"/>
  <c r="L1453" i="22"/>
  <c r="L1452" i="22"/>
  <c r="L1451" i="22"/>
  <c r="L1450" i="22"/>
  <c r="L1449" i="22"/>
  <c r="L1448" i="22"/>
  <c r="L1447" i="22"/>
  <c r="L1446" i="22"/>
  <c r="L1445" i="22"/>
  <c r="L1444" i="22"/>
  <c r="L1443" i="22"/>
  <c r="L1442" i="22"/>
  <c r="L1440" i="22"/>
  <c r="L1439" i="22"/>
  <c r="L1438" i="22"/>
  <c r="L1437" i="22"/>
  <c r="L1436" i="22"/>
  <c r="L1435" i="22"/>
  <c r="L1434" i="22"/>
  <c r="L1433" i="22"/>
  <c r="L1432" i="22"/>
  <c r="L1431" i="22"/>
  <c r="L1430" i="22"/>
  <c r="L1429" i="22"/>
  <c r="L1428" i="22"/>
  <c r="L1427" i="22"/>
  <c r="L1426" i="22"/>
  <c r="L1425" i="22"/>
  <c r="L1424" i="22"/>
  <c r="L1423" i="22"/>
  <c r="L1422" i="22"/>
  <c r="L1421" i="22"/>
  <c r="L1420" i="22"/>
  <c r="L1419" i="22"/>
  <c r="L1418" i="22"/>
  <c r="L1417" i="22"/>
  <c r="L1416" i="22"/>
  <c r="L1415" i="22"/>
  <c r="L1414" i="22"/>
  <c r="L1413" i="22"/>
  <c r="L1411" i="22"/>
  <c r="L1410" i="22"/>
  <c r="L1409" i="22"/>
  <c r="L1408" i="22"/>
  <c r="L1407" i="22"/>
  <c r="L1406" i="22"/>
  <c r="L1405" i="22"/>
  <c r="L1404" i="22"/>
  <c r="L1403" i="22"/>
  <c r="L1402" i="22"/>
  <c r="L1401" i="22"/>
  <c r="L1400" i="22"/>
  <c r="L1399" i="22"/>
  <c r="L1398" i="22"/>
  <c r="L1397" i="22"/>
  <c r="L1396" i="22"/>
  <c r="L1395" i="22"/>
  <c r="L1394" i="22"/>
  <c r="L1393" i="22"/>
  <c r="L1392" i="22"/>
  <c r="L1391" i="22"/>
  <c r="L1390" i="22"/>
  <c r="L1389" i="22"/>
  <c r="L1388" i="22"/>
  <c r="L1387" i="22"/>
  <c r="L1386" i="22"/>
  <c r="L1385" i="22"/>
  <c r="L1384" i="22"/>
  <c r="L1383" i="22"/>
  <c r="L1382" i="22"/>
  <c r="L1381" i="22"/>
  <c r="L1380" i="22"/>
  <c r="L1379" i="22"/>
  <c r="L1378" i="22"/>
  <c r="L1377" i="22"/>
  <c r="L1376" i="22"/>
  <c r="L1375" i="22"/>
  <c r="L1374" i="22"/>
  <c r="L1373" i="22"/>
  <c r="L1372" i="22"/>
  <c r="L1371" i="22"/>
  <c r="L1370" i="22"/>
  <c r="L1369" i="22"/>
  <c r="L1368" i="22"/>
  <c r="L1367" i="22"/>
  <c r="L1366" i="22"/>
  <c r="L1365" i="22"/>
  <c r="L1364" i="22"/>
  <c r="L1363" i="22"/>
  <c r="L1362" i="22"/>
  <c r="L1361" i="22"/>
  <c r="L1360" i="22"/>
  <c r="L1359" i="22"/>
  <c r="L1358" i="22"/>
  <c r="L1357" i="22"/>
  <c r="L1356" i="22"/>
  <c r="L1355" i="22"/>
  <c r="L1354" i="22"/>
  <c r="L1353" i="22"/>
  <c r="L1352" i="22"/>
  <c r="L1351" i="22"/>
  <c r="L1350" i="22"/>
  <c r="L1349" i="22"/>
  <c r="L1348" i="22"/>
  <c r="L1347" i="22"/>
  <c r="L1346" i="22"/>
  <c r="L1345" i="22"/>
  <c r="L1344" i="22"/>
  <c r="L1343" i="22"/>
  <c r="L1342" i="22"/>
  <c r="L1341" i="22"/>
  <c r="L1340" i="22"/>
  <c r="L1339" i="22"/>
  <c r="L1338" i="22"/>
  <c r="L1337" i="22"/>
  <c r="L1336" i="22"/>
  <c r="L1335" i="22"/>
  <c r="L1334" i="22"/>
  <c r="L1333" i="22"/>
  <c r="L1332" i="22"/>
  <c r="L1331" i="22"/>
  <c r="L1330" i="22"/>
  <c r="L1329" i="22"/>
  <c r="L1328" i="22"/>
  <c r="L1327" i="22"/>
  <c r="L1326" i="22"/>
  <c r="L1325" i="22"/>
  <c r="L1324" i="22"/>
  <c r="L1323" i="22"/>
  <c r="L1322" i="22"/>
  <c r="L1321" i="22"/>
  <c r="L1320" i="22"/>
  <c r="L1319" i="22"/>
  <c r="L1318" i="22"/>
  <c r="L1317" i="22"/>
  <c r="L1316" i="22"/>
  <c r="L1315" i="22"/>
  <c r="L1314" i="22"/>
  <c r="L1313" i="22"/>
  <c r="L1312" i="22"/>
  <c r="L1311" i="22"/>
  <c r="L1310" i="22"/>
  <c r="L1309" i="22"/>
  <c r="L1308" i="22"/>
  <c r="L1307" i="22"/>
  <c r="L1306" i="22"/>
  <c r="L1305" i="22"/>
  <c r="L1304" i="22"/>
  <c r="L1303" i="22"/>
  <c r="L1302" i="22"/>
  <c r="L1301" i="22"/>
  <c r="L1300" i="22"/>
  <c r="L1299" i="22"/>
  <c r="L1298" i="22"/>
  <c r="L1297" i="22"/>
  <c r="L1296" i="22"/>
  <c r="L1295" i="22"/>
  <c r="L1294" i="22"/>
  <c r="L1293" i="22"/>
  <c r="L1292" i="22"/>
  <c r="L1291" i="22"/>
  <c r="L1290" i="22"/>
  <c r="L1289" i="22"/>
  <c r="L1288" i="22"/>
  <c r="L1287" i="22"/>
  <c r="L1286" i="22"/>
  <c r="L1283" i="22"/>
  <c r="L1282" i="22"/>
  <c r="L1281" i="22"/>
  <c r="L1280" i="22"/>
  <c r="L1279" i="22"/>
  <c r="L1278" i="22"/>
  <c r="L1277" i="22"/>
  <c r="L1276" i="22"/>
  <c r="L1275" i="22"/>
  <c r="L1274" i="22"/>
  <c r="L1273" i="22"/>
  <c r="L1272" i="22"/>
  <c r="L1271" i="22"/>
  <c r="L1270" i="22"/>
  <c r="L1269" i="22"/>
  <c r="L1268" i="22"/>
  <c r="L1267" i="22"/>
  <c r="L1266" i="22"/>
  <c r="L1265" i="22"/>
  <c r="L1264" i="22"/>
  <c r="L1263" i="22"/>
  <c r="L1262" i="22"/>
  <c r="L1261" i="22"/>
  <c r="L1260" i="22"/>
  <c r="L1259" i="22"/>
  <c r="L1258" i="22"/>
  <c r="L1257" i="22"/>
  <c r="L1256" i="22"/>
  <c r="L1255" i="22"/>
  <c r="L1254" i="22"/>
  <c r="L1253" i="22"/>
  <c r="L1252" i="22"/>
  <c r="L1251" i="22"/>
  <c r="L1250" i="22"/>
  <c r="L1249" i="22"/>
  <c r="L1248" i="22"/>
  <c r="L1247" i="22"/>
  <c r="L1246" i="22"/>
  <c r="L1245" i="22"/>
  <c r="L1244" i="22"/>
  <c r="L1243" i="22"/>
  <c r="L1242" i="22"/>
  <c r="L1241" i="22"/>
  <c r="L1240" i="22"/>
  <c r="L1239" i="22"/>
  <c r="L1238" i="22"/>
  <c r="L1237" i="22"/>
  <c r="L1236" i="22"/>
  <c r="L1235" i="22"/>
  <c r="L1234" i="22"/>
  <c r="L1233" i="22"/>
  <c r="L1232" i="22"/>
  <c r="L1231" i="22"/>
  <c r="L1230" i="22"/>
  <c r="L1229" i="22"/>
  <c r="L1228" i="22"/>
  <c r="L1227" i="22"/>
  <c r="L1226" i="22"/>
  <c r="L1225" i="22"/>
  <c r="L1224" i="22"/>
  <c r="L1223" i="22"/>
  <c r="L1222" i="22"/>
  <c r="L1221" i="22"/>
  <c r="L1220" i="22"/>
  <c r="L1219" i="22"/>
  <c r="L1218" i="22"/>
  <c r="L1217" i="22"/>
  <c r="L1216" i="22"/>
  <c r="L1215" i="22"/>
  <c r="L1214" i="22"/>
  <c r="L1213" i="22"/>
  <c r="L1212" i="22"/>
  <c r="L1211" i="22"/>
  <c r="L1210" i="22"/>
  <c r="L1209" i="22"/>
  <c r="L1208" i="22"/>
  <c r="L1207" i="22"/>
  <c r="L1206" i="22"/>
  <c r="L1205" i="22"/>
  <c r="L1204" i="22"/>
  <c r="L1203" i="22"/>
  <c r="L1202" i="22"/>
  <c r="L1201" i="22"/>
  <c r="L1200" i="22"/>
  <c r="L1199" i="22"/>
  <c r="L1198" i="22"/>
  <c r="L1197" i="22"/>
  <c r="L1196" i="22"/>
  <c r="L1195" i="22"/>
  <c r="L1194" i="22"/>
  <c r="L1193" i="22"/>
  <c r="L1192" i="22"/>
  <c r="L1191" i="22"/>
  <c r="L1190" i="22"/>
  <c r="L1189" i="22"/>
  <c r="L1188" i="22"/>
  <c r="L1187" i="22"/>
  <c r="L1186" i="22"/>
  <c r="L1185" i="22"/>
  <c r="L1184" i="22"/>
  <c r="L1183" i="22"/>
  <c r="L1182" i="22"/>
  <c r="L1181" i="22"/>
  <c r="L1180" i="22"/>
  <c r="L1179" i="22"/>
  <c r="L1178" i="22"/>
  <c r="L1177" i="22"/>
  <c r="L1176" i="22"/>
  <c r="L1175" i="22"/>
  <c r="L1174" i="22"/>
  <c r="L1173" i="22"/>
  <c r="L1172" i="22"/>
  <c r="L1171" i="22"/>
  <c r="L1170" i="22"/>
  <c r="L1169" i="22"/>
  <c r="L1168" i="22"/>
  <c r="L1167" i="22"/>
  <c r="L1166" i="22"/>
  <c r="L1165" i="22"/>
  <c r="L1164" i="22"/>
  <c r="L1163" i="22"/>
  <c r="L1162" i="22"/>
  <c r="L1161" i="22"/>
  <c r="L1160" i="22"/>
  <c r="L1159" i="22"/>
  <c r="L1158" i="22"/>
  <c r="L1157" i="22"/>
  <c r="L1156" i="22"/>
  <c r="L1155" i="22"/>
  <c r="L1154" i="22"/>
  <c r="L1153" i="22"/>
  <c r="L1152" i="22"/>
  <c r="L1151" i="22"/>
  <c r="L1150" i="22"/>
  <c r="L1149" i="22"/>
  <c r="L1148" i="22"/>
  <c r="L1147" i="22"/>
  <c r="L1146" i="22"/>
  <c r="L1145" i="22"/>
  <c r="L1144" i="22"/>
  <c r="L1143" i="22"/>
  <c r="L1142" i="22"/>
  <c r="L1141" i="22"/>
  <c r="L1140" i="22"/>
  <c r="L1139" i="22"/>
  <c r="L1138" i="22"/>
  <c r="L1137" i="22"/>
  <c r="L1136" i="22"/>
  <c r="L1135" i="22"/>
  <c r="L1134" i="22"/>
  <c r="L1133" i="22"/>
  <c r="L1132" i="22"/>
  <c r="L1131" i="22"/>
  <c r="L1130" i="22"/>
  <c r="L1129" i="22"/>
  <c r="L1128" i="22"/>
  <c r="L1127" i="22"/>
  <c r="L1126" i="22"/>
  <c r="L1125" i="22"/>
  <c r="L1124" i="22"/>
  <c r="L1123" i="22"/>
  <c r="L1122" i="22"/>
  <c r="L1121" i="22"/>
  <c r="L1120" i="22"/>
  <c r="L1119" i="22"/>
  <c r="L1118" i="22"/>
  <c r="L1117" i="22"/>
  <c r="L1116" i="22"/>
  <c r="L1115" i="22"/>
  <c r="L1114" i="22"/>
  <c r="L1113" i="22"/>
  <c r="L1112" i="22"/>
  <c r="L1111" i="22"/>
  <c r="L1110" i="22"/>
  <c r="L1109" i="22"/>
  <c r="L1108" i="22"/>
  <c r="L1107" i="22"/>
  <c r="L1106" i="22"/>
  <c r="L1105" i="22"/>
  <c r="L1104" i="22"/>
  <c r="L1103" i="22"/>
  <c r="L1102" i="22"/>
  <c r="L1101" i="22"/>
  <c r="L1100" i="22"/>
  <c r="L1099" i="22"/>
  <c r="L1098" i="22"/>
  <c r="L1097" i="22"/>
  <c r="L1096" i="22"/>
  <c r="L1095" i="22"/>
  <c r="L1094" i="22"/>
  <c r="L1093" i="22"/>
  <c r="L1092" i="22"/>
  <c r="L1091" i="22"/>
  <c r="L1090" i="22"/>
  <c r="L1089" i="22"/>
  <c r="L1088" i="22"/>
  <c r="L1087" i="22"/>
  <c r="L1086" i="22"/>
  <c r="L1085" i="22"/>
  <c r="L1084" i="22"/>
  <c r="L1083" i="22"/>
  <c r="L1082" i="22"/>
  <c r="L1081" i="22"/>
  <c r="L1080" i="22"/>
  <c r="L1079" i="22"/>
  <c r="L1078" i="22"/>
  <c r="L1077" i="22"/>
  <c r="L1076" i="22"/>
  <c r="L1075" i="22"/>
  <c r="L1074" i="22"/>
  <c r="L1073" i="22"/>
  <c r="L1072" i="22"/>
  <c r="L1071" i="22"/>
  <c r="L1070" i="22"/>
  <c r="L1069" i="22"/>
  <c r="L1068" i="22"/>
  <c r="L1067" i="22"/>
  <c r="L1066" i="22"/>
  <c r="L1065" i="22"/>
  <c r="L1064" i="22"/>
  <c r="L1063" i="22"/>
  <c r="L1062" i="22"/>
  <c r="L1061" i="22"/>
  <c r="L1060" i="22"/>
  <c r="L1059" i="22"/>
  <c r="L1058" i="22"/>
  <c r="L1057" i="22"/>
  <c r="L1056" i="22"/>
  <c r="L1055" i="22"/>
  <c r="L1054" i="22"/>
  <c r="L1053" i="22"/>
  <c r="L1052" i="22"/>
  <c r="L1051" i="22"/>
  <c r="L1050" i="22"/>
  <c r="L1049" i="22"/>
  <c r="L1048" i="22"/>
  <c r="L1047" i="22"/>
  <c r="L1046" i="22"/>
  <c r="L1045" i="22"/>
  <c r="L1044" i="22"/>
  <c r="L1043" i="22"/>
  <c r="L1042" i="22"/>
  <c r="L1041" i="22"/>
  <c r="L1040" i="22"/>
  <c r="L1039" i="22"/>
  <c r="L1038" i="22"/>
  <c r="L1037" i="22"/>
  <c r="L1036" i="22"/>
  <c r="L1035" i="22"/>
  <c r="L1034" i="22"/>
  <c r="L1033" i="22"/>
  <c r="L1032" i="22"/>
  <c r="L1031" i="22"/>
  <c r="L1030" i="22"/>
  <c r="L1029" i="22"/>
  <c r="L1028" i="22"/>
  <c r="L1027" i="22"/>
  <c r="L1026" i="22"/>
  <c r="L1025" i="22"/>
  <c r="L1024" i="22"/>
  <c r="L1023" i="22"/>
  <c r="L1022" i="22"/>
  <c r="L1021" i="22"/>
  <c r="L1020" i="22"/>
  <c r="L1019" i="22"/>
  <c r="L1018" i="22"/>
  <c r="L1017" i="22"/>
  <c r="L1016" i="22"/>
  <c r="L1015" i="22"/>
  <c r="L1014" i="22"/>
  <c r="L1013" i="22"/>
  <c r="L1012" i="22"/>
  <c r="L1011" i="22"/>
  <c r="L1010" i="22"/>
  <c r="L1009" i="22"/>
  <c r="L1008" i="22"/>
  <c r="L1007" i="22"/>
  <c r="L1006" i="22"/>
  <c r="L1005" i="22"/>
  <c r="L1004" i="22"/>
  <c r="L1003" i="22"/>
  <c r="L1002" i="22"/>
  <c r="L1001" i="22"/>
  <c r="L1000" i="22"/>
  <c r="L999" i="22"/>
  <c r="L998" i="22"/>
  <c r="L997" i="22"/>
  <c r="L996" i="22"/>
  <c r="L995" i="22"/>
  <c r="L994" i="22"/>
  <c r="L993" i="22"/>
  <c r="L992" i="22"/>
  <c r="L991" i="22"/>
  <c r="L990" i="22"/>
  <c r="L989" i="22"/>
  <c r="L988" i="22"/>
  <c r="L987" i="22"/>
  <c r="L986" i="22"/>
  <c r="L985" i="22"/>
  <c r="L984" i="22"/>
  <c r="L983" i="22"/>
  <c r="L711" i="22"/>
  <c r="L710" i="22"/>
  <c r="L709" i="22"/>
  <c r="L708" i="22"/>
  <c r="L707" i="22"/>
  <c r="L706" i="22"/>
  <c r="L705" i="22"/>
  <c r="L704" i="22"/>
  <c r="L703" i="22"/>
  <c r="L702" i="22"/>
  <c r="L701" i="22"/>
  <c r="L700" i="22"/>
  <c r="L699" i="22"/>
  <c r="L698" i="22"/>
  <c r="L697" i="22"/>
  <c r="L696" i="22"/>
  <c r="L695" i="22"/>
  <c r="L694" i="22"/>
  <c r="L693" i="22"/>
  <c r="L692" i="22"/>
  <c r="L691" i="22"/>
  <c r="L690" i="22"/>
  <c r="L689" i="22"/>
  <c r="L688" i="22"/>
  <c r="L687" i="22"/>
  <c r="L686" i="22"/>
  <c r="L685" i="22"/>
  <c r="L684" i="22"/>
  <c r="L683" i="22"/>
  <c r="L682" i="22"/>
  <c r="L681" i="22"/>
  <c r="L680" i="22"/>
  <c r="L679" i="22"/>
  <c r="L678" i="22"/>
  <c r="L677" i="22"/>
  <c r="L676" i="22"/>
  <c r="L675" i="22"/>
  <c r="L674" i="22"/>
  <c r="L673" i="22"/>
  <c r="L672" i="22"/>
  <c r="L671" i="22"/>
  <c r="L670" i="22"/>
  <c r="L669" i="22"/>
  <c r="L668" i="22"/>
  <c r="L667" i="22"/>
  <c r="L666" i="22"/>
  <c r="L665" i="22"/>
  <c r="L664" i="22"/>
  <c r="L663" i="22"/>
  <c r="L662" i="22"/>
  <c r="L661" i="22"/>
  <c r="L660" i="22"/>
  <c r="L659" i="22"/>
  <c r="L658" i="22"/>
  <c r="L657" i="22"/>
  <c r="L656" i="22"/>
  <c r="L654" i="22"/>
  <c r="L653" i="22"/>
  <c r="L652" i="22"/>
  <c r="L651" i="22"/>
  <c r="L650" i="22"/>
  <c r="L649" i="22"/>
  <c r="L648" i="22"/>
  <c r="L647" i="22"/>
  <c r="L646" i="22"/>
  <c r="L645" i="22"/>
  <c r="L644" i="22"/>
  <c r="L643" i="22"/>
  <c r="L642" i="22"/>
  <c r="L641" i="22"/>
  <c r="L640" i="22"/>
  <c r="L639" i="22"/>
  <c r="L638" i="22"/>
  <c r="L637" i="22"/>
  <c r="L636" i="22"/>
  <c r="L635" i="22"/>
  <c r="L634" i="22"/>
  <c r="L633" i="22"/>
  <c r="L632" i="22"/>
  <c r="L631" i="22"/>
  <c r="L630" i="22"/>
  <c r="L629" i="22"/>
  <c r="L628" i="22"/>
  <c r="L627" i="22"/>
  <c r="L626" i="22"/>
  <c r="L625" i="22"/>
  <c r="L624" i="22"/>
  <c r="L623" i="22"/>
  <c r="L622" i="22"/>
  <c r="L621" i="22"/>
  <c r="L620" i="22"/>
  <c r="L619" i="22"/>
  <c r="L618" i="22"/>
  <c r="L617" i="22"/>
  <c r="L616" i="22"/>
  <c r="L615" i="22"/>
  <c r="L614" i="22"/>
  <c r="L613" i="22"/>
  <c r="L612" i="22"/>
  <c r="L611" i="22"/>
  <c r="L610" i="22"/>
  <c r="L609" i="22"/>
  <c r="L608" i="22"/>
  <c r="L607" i="22"/>
  <c r="L606" i="22"/>
  <c r="L605" i="22"/>
  <c r="L604" i="22"/>
  <c r="L603" i="22"/>
  <c r="L602" i="22"/>
  <c r="L601" i="22"/>
  <c r="L600" i="22"/>
  <c r="L599" i="22"/>
  <c r="L598" i="22"/>
  <c r="L597" i="22"/>
  <c r="L596" i="22"/>
  <c r="L595" i="22"/>
  <c r="L594" i="22"/>
  <c r="L593" i="22"/>
  <c r="L592" i="22"/>
  <c r="L591" i="22"/>
  <c r="L590" i="22"/>
  <c r="L589" i="22"/>
  <c r="L588" i="22"/>
  <c r="L587" i="22"/>
  <c r="L586" i="22"/>
  <c r="L585" i="22"/>
  <c r="L584" i="22"/>
  <c r="L583" i="22"/>
  <c r="L582" i="22"/>
  <c r="L581" i="22"/>
  <c r="L580" i="22"/>
  <c r="L579" i="22"/>
  <c r="L578" i="22"/>
  <c r="L577" i="22"/>
  <c r="L576" i="22"/>
  <c r="L575" i="22"/>
  <c r="L574" i="22"/>
  <c r="L573" i="22"/>
  <c r="L572" i="22"/>
  <c r="L571" i="22"/>
  <c r="L570" i="22"/>
  <c r="L569" i="22"/>
  <c r="L568" i="22"/>
  <c r="L567" i="22"/>
  <c r="L566" i="22"/>
  <c r="L565" i="22"/>
  <c r="L564" i="22"/>
  <c r="L563" i="22"/>
  <c r="L562" i="22"/>
  <c r="L561" i="22"/>
  <c r="L560" i="22"/>
  <c r="L559" i="22"/>
  <c r="L558" i="22"/>
  <c r="L557" i="22"/>
  <c r="L556" i="22"/>
  <c r="L555" i="22"/>
  <c r="L554" i="22"/>
  <c r="L553" i="22"/>
  <c r="L552" i="22"/>
  <c r="L551" i="22"/>
  <c r="L550" i="22"/>
  <c r="L549" i="22"/>
  <c r="L548" i="22"/>
  <c r="L547" i="22"/>
  <c r="L546" i="22"/>
  <c r="L545" i="22"/>
  <c r="L544" i="22"/>
  <c r="L543" i="22"/>
  <c r="L542" i="22"/>
  <c r="L541" i="22"/>
  <c r="L540" i="22"/>
  <c r="L539" i="22"/>
  <c r="L538" i="22"/>
  <c r="L537" i="22"/>
  <c r="L536" i="22"/>
  <c r="L535" i="22"/>
  <c r="L534" i="22"/>
  <c r="L533" i="22"/>
  <c r="L532" i="22"/>
  <c r="L531" i="22"/>
  <c r="L530" i="22"/>
  <c r="L529" i="22"/>
  <c r="L528" i="22"/>
  <c r="L527" i="22"/>
  <c r="L526" i="22"/>
  <c r="L525" i="22"/>
  <c r="L524" i="22"/>
  <c r="L523" i="22"/>
  <c r="L522" i="22"/>
  <c r="L521" i="22"/>
  <c r="L520" i="22"/>
  <c r="L519" i="22"/>
  <c r="L518" i="22"/>
  <c r="L517" i="22"/>
  <c r="L516" i="22"/>
  <c r="L515" i="22"/>
  <c r="L514" i="22"/>
  <c r="L513" i="22"/>
  <c r="L512" i="22"/>
  <c r="L511" i="22"/>
  <c r="L510" i="22"/>
  <c r="L509" i="22"/>
  <c r="L508" i="22"/>
  <c r="L507" i="22"/>
  <c r="L506" i="22"/>
  <c r="L505" i="22"/>
  <c r="L504" i="22"/>
  <c r="L503" i="22"/>
  <c r="L502" i="22"/>
  <c r="L501" i="22"/>
  <c r="L500" i="22"/>
  <c r="L499" i="22"/>
  <c r="L498" i="22"/>
  <c r="L497" i="22"/>
  <c r="L496" i="22"/>
  <c r="L495" i="22"/>
  <c r="L494" i="22"/>
  <c r="L493" i="22"/>
  <c r="L492" i="22"/>
  <c r="L491" i="22"/>
  <c r="L490" i="22"/>
  <c r="L489" i="22"/>
  <c r="L488" i="22"/>
  <c r="L487" i="22"/>
  <c r="L486" i="22"/>
  <c r="L485" i="22"/>
  <c r="L484" i="22"/>
  <c r="L483" i="22"/>
  <c r="L482" i="22"/>
  <c r="L481" i="22"/>
  <c r="L480" i="22"/>
  <c r="L479" i="22"/>
  <c r="L478" i="22"/>
  <c r="L477" i="22"/>
  <c r="L476" i="22"/>
  <c r="L475" i="22"/>
  <c r="L474" i="22"/>
  <c r="L473" i="22"/>
  <c r="L472" i="22"/>
  <c r="L471" i="22"/>
  <c r="L470" i="22"/>
  <c r="L469" i="22"/>
  <c r="L468" i="22"/>
  <c r="L467" i="22"/>
  <c r="L466" i="22"/>
  <c r="L465" i="22"/>
  <c r="L464" i="22"/>
  <c r="L463" i="22"/>
  <c r="L462" i="22"/>
  <c r="L461" i="22"/>
  <c r="L460" i="22"/>
  <c r="L459" i="22"/>
  <c r="L458" i="22"/>
  <c r="L457" i="22"/>
  <c r="L456" i="22"/>
  <c r="L455" i="22"/>
  <c r="L454" i="22"/>
  <c r="L453" i="22"/>
  <c r="L452" i="22"/>
  <c r="L451" i="22"/>
  <c r="L450" i="22"/>
  <c r="L449" i="22"/>
  <c r="L448" i="22"/>
  <c r="L447" i="22"/>
  <c r="L446" i="22"/>
  <c r="L445" i="22"/>
  <c r="L444" i="22"/>
  <c r="L443" i="22"/>
  <c r="L442" i="22"/>
  <c r="L441" i="22"/>
  <c r="L440" i="22"/>
  <c r="L439" i="22"/>
  <c r="L438" i="22"/>
  <c r="L437" i="22"/>
  <c r="L436" i="22"/>
  <c r="L435" i="22"/>
  <c r="L434" i="22"/>
  <c r="L433" i="22"/>
  <c r="L432" i="22"/>
  <c r="L431" i="22"/>
  <c r="L430" i="22"/>
  <c r="L429" i="22"/>
  <c r="L428" i="22"/>
  <c r="L427" i="22"/>
  <c r="L426" i="22"/>
  <c r="L425" i="22"/>
  <c r="L424" i="22"/>
  <c r="L423" i="22"/>
  <c r="L422" i="22"/>
  <c r="L421" i="22"/>
  <c r="L420" i="22"/>
  <c r="L419" i="22"/>
  <c r="L418" i="22"/>
  <c r="L417" i="22"/>
  <c r="L416" i="22"/>
  <c r="L415" i="22"/>
  <c r="L414" i="22"/>
  <c r="L413" i="22"/>
  <c r="L412" i="22"/>
  <c r="L411" i="22"/>
  <c r="L410" i="22"/>
  <c r="L409" i="22"/>
  <c r="L408" i="22"/>
  <c r="L407" i="22"/>
  <c r="L406" i="22"/>
  <c r="L405" i="22"/>
  <c r="L404" i="22"/>
  <c r="L403" i="22"/>
  <c r="L402" i="22"/>
  <c r="L401" i="22"/>
  <c r="L400" i="22"/>
  <c r="L399" i="22"/>
  <c r="L398" i="22"/>
  <c r="L397" i="22"/>
  <c r="L396" i="22"/>
  <c r="L395" i="22"/>
  <c r="L394" i="22"/>
  <c r="L393" i="22"/>
  <c r="L392" i="22"/>
  <c r="L391" i="22"/>
  <c r="L390" i="22"/>
  <c r="L389" i="22"/>
  <c r="L388" i="22"/>
  <c r="L387" i="22"/>
  <c r="L386" i="22"/>
  <c r="L385" i="22"/>
  <c r="L384" i="22"/>
  <c r="L383" i="22"/>
  <c r="L382" i="22"/>
  <c r="L381" i="22"/>
  <c r="L380" i="22"/>
  <c r="L379" i="22"/>
  <c r="L378" i="22"/>
  <c r="L377" i="22"/>
  <c r="L376" i="22"/>
  <c r="L375" i="22"/>
  <c r="L374" i="22"/>
  <c r="L373" i="22"/>
  <c r="L372" i="22"/>
  <c r="L371" i="22"/>
  <c r="L370" i="22"/>
  <c r="L369" i="22"/>
  <c r="L368" i="22"/>
  <c r="L367" i="22"/>
  <c r="L366" i="22"/>
  <c r="L365" i="22"/>
  <c r="L364" i="22"/>
  <c r="L363" i="22"/>
  <c r="L362" i="22"/>
  <c r="L361" i="22"/>
  <c r="L360" i="22"/>
  <c r="L359" i="22"/>
  <c r="L358" i="22"/>
  <c r="L357" i="22"/>
  <c r="L356" i="22"/>
  <c r="L355" i="22"/>
  <c r="L354" i="22"/>
  <c r="L353" i="22"/>
  <c r="L352" i="22"/>
  <c r="L351" i="22"/>
  <c r="L350" i="22"/>
  <c r="L349" i="22"/>
  <c r="L348" i="22"/>
  <c r="L347" i="22"/>
  <c r="L346" i="22"/>
  <c r="L345" i="22"/>
  <c r="L344" i="22"/>
  <c r="L343" i="22"/>
  <c r="L342" i="22"/>
  <c r="L341" i="22"/>
  <c r="L340" i="22"/>
  <c r="L339" i="22"/>
  <c r="L338" i="22"/>
  <c r="L337" i="22"/>
  <c r="L336" i="22"/>
  <c r="L335" i="22"/>
  <c r="L334" i="22"/>
  <c r="L333" i="22"/>
  <c r="L332" i="22"/>
  <c r="L331" i="22"/>
  <c r="L330" i="22"/>
  <c r="L329" i="22"/>
  <c r="L328" i="22"/>
  <c r="L327" i="22"/>
  <c r="L326" i="22"/>
  <c r="L325" i="22"/>
  <c r="L324" i="22"/>
  <c r="L323" i="22"/>
  <c r="L322" i="22"/>
  <c r="L321" i="22"/>
  <c r="L320" i="22"/>
  <c r="L319" i="22"/>
  <c r="L318" i="22"/>
  <c r="L317" i="22"/>
  <c r="L316" i="22"/>
  <c r="L315" i="22"/>
  <c r="L314" i="22"/>
  <c r="L313" i="22"/>
  <c r="L312" i="22"/>
  <c r="L311" i="22"/>
  <c r="L310" i="22"/>
  <c r="L309" i="22"/>
  <c r="L308" i="22"/>
  <c r="L307" i="22"/>
  <c r="L306" i="22"/>
  <c r="L305" i="22"/>
  <c r="L304" i="22"/>
  <c r="L303" i="22"/>
  <c r="L302" i="22"/>
  <c r="L301" i="22"/>
  <c r="L300" i="22"/>
  <c r="L299" i="22"/>
  <c r="L298" i="22"/>
  <c r="L297" i="22"/>
  <c r="L296" i="22"/>
  <c r="L295" i="22"/>
  <c r="L294" i="22"/>
  <c r="L293" i="22"/>
  <c r="L292" i="22"/>
  <c r="L291" i="22"/>
  <c r="L290" i="22"/>
  <c r="L289" i="22"/>
  <c r="L288" i="22"/>
  <c r="L287" i="22"/>
  <c r="L286" i="22"/>
  <c r="L285" i="22"/>
  <c r="L284" i="22"/>
  <c r="L283" i="22"/>
  <c r="L282" i="22"/>
  <c r="L281" i="22"/>
  <c r="L280" i="22"/>
  <c r="L279" i="22"/>
  <c r="L278" i="22"/>
  <c r="L277" i="22"/>
  <c r="L276" i="22"/>
  <c r="L275" i="22"/>
  <c r="L274" i="22"/>
  <c r="L273" i="22"/>
  <c r="L272" i="22"/>
  <c r="L271" i="22"/>
  <c r="L270" i="22"/>
  <c r="L269" i="22"/>
  <c r="L268" i="22"/>
  <c r="L267" i="22"/>
  <c r="L266" i="22"/>
  <c r="L265" i="22"/>
  <c r="L264" i="22"/>
  <c r="L263" i="22"/>
  <c r="L262" i="22"/>
  <c r="L261" i="22"/>
  <c r="L260" i="22"/>
  <c r="L259" i="22"/>
  <c r="L258" i="22"/>
  <c r="L257" i="22"/>
  <c r="L256" i="22"/>
  <c r="L255" i="22"/>
  <c r="L254" i="22"/>
  <c r="L253" i="22"/>
  <c r="L252" i="22"/>
  <c r="L251" i="22"/>
  <c r="L250" i="22"/>
  <c r="L249" i="22"/>
  <c r="L248" i="22"/>
  <c r="L247" i="22"/>
  <c r="L246" i="22"/>
  <c r="L245" i="22"/>
  <c r="L244" i="22"/>
  <c r="L243" i="22"/>
  <c r="L242" i="22"/>
  <c r="L241" i="22"/>
  <c r="L240" i="22"/>
  <c r="L239" i="22"/>
  <c r="L238" i="22"/>
  <c r="L237" i="22"/>
  <c r="L236" i="22"/>
  <c r="L235" i="22"/>
  <c r="L234" i="22"/>
  <c r="L233" i="22"/>
  <c r="L232" i="22"/>
  <c r="L231" i="22"/>
  <c r="L230" i="22"/>
  <c r="L229" i="22"/>
  <c r="L228" i="22"/>
  <c r="L227" i="22"/>
  <c r="L226" i="22"/>
  <c r="L225" i="22"/>
  <c r="L224" i="22"/>
  <c r="L223" i="22"/>
  <c r="L222" i="22"/>
  <c r="L221" i="22"/>
  <c r="L220" i="22"/>
  <c r="L219" i="22"/>
  <c r="L218" i="22"/>
  <c r="L217" i="22"/>
  <c r="L216" i="22"/>
  <c r="L215" i="22"/>
  <c r="L214" i="22"/>
  <c r="L213" i="22"/>
  <c r="L212" i="22"/>
  <c r="L211" i="22"/>
  <c r="L210" i="22"/>
  <c r="L209" i="22"/>
  <c r="L208" i="22"/>
  <c r="L207" i="22"/>
  <c r="L206" i="22"/>
  <c r="L205" i="22"/>
  <c r="L204" i="22"/>
  <c r="L203" i="22"/>
  <c r="L202" i="22"/>
  <c r="L201" i="22"/>
  <c r="L200" i="22"/>
  <c r="L199" i="22"/>
  <c r="L198" i="22"/>
  <c r="L197" i="22"/>
  <c r="L196" i="22"/>
  <c r="L195" i="22"/>
  <c r="L194" i="22"/>
  <c r="L193" i="22"/>
  <c r="L192" i="22"/>
  <c r="L191" i="22"/>
  <c r="L190" i="22"/>
  <c r="L189" i="22"/>
  <c r="L188" i="22"/>
  <c r="L187" i="22"/>
  <c r="L186" i="22"/>
  <c r="L185" i="22"/>
  <c r="L184" i="22"/>
  <c r="L183" i="22"/>
  <c r="L182" i="22"/>
  <c r="L181" i="22"/>
  <c r="L180" i="22"/>
  <c r="L179" i="22"/>
  <c r="L178" i="22"/>
  <c r="L177" i="22"/>
  <c r="L176" i="22"/>
  <c r="L175" i="22"/>
  <c r="L174" i="22"/>
  <c r="L173" i="22"/>
  <c r="L172" i="22"/>
  <c r="L171" i="22"/>
  <c r="L170" i="22"/>
  <c r="L169" i="22"/>
  <c r="L168" i="22"/>
  <c r="L167" i="22"/>
  <c r="L166" i="22"/>
  <c r="L165" i="22"/>
  <c r="L164" i="22"/>
  <c r="L163" i="22"/>
  <c r="L162" i="22"/>
  <c r="L161" i="22"/>
  <c r="L160" i="22"/>
  <c r="L159" i="22"/>
  <c r="L158" i="22"/>
  <c r="L157" i="22"/>
  <c r="L156" i="22"/>
  <c r="L155" i="22"/>
  <c r="L154" i="22"/>
  <c r="L153" i="22"/>
  <c r="L152" i="22"/>
  <c r="L151" i="22"/>
  <c r="L150" i="22"/>
  <c r="L149" i="22"/>
  <c r="L148" i="22"/>
  <c r="L147" i="22"/>
  <c r="L146" i="22"/>
  <c r="L145" i="22"/>
  <c r="L144" i="22"/>
  <c r="L143" i="22"/>
  <c r="L142" i="22"/>
  <c r="L141" i="22"/>
  <c r="L140" i="22"/>
  <c r="L139" i="22"/>
  <c r="L138" i="22"/>
  <c r="L137" i="22"/>
  <c r="L136" i="22"/>
  <c r="L135" i="22"/>
  <c r="L134" i="22"/>
  <c r="L133" i="22"/>
  <c r="L132" i="22"/>
  <c r="L131" i="22"/>
  <c r="L130" i="22"/>
  <c r="L129" i="22"/>
  <c r="L128" i="22"/>
  <c r="L127" i="22"/>
  <c r="L126" i="22"/>
  <c r="L125" i="22"/>
  <c r="L124" i="22"/>
  <c r="L123" i="22"/>
  <c r="L122" i="22"/>
  <c r="L121" i="22"/>
  <c r="L120" i="22"/>
  <c r="L119" i="22"/>
  <c r="L118" i="22"/>
  <c r="L117" i="22"/>
  <c r="L116" i="22"/>
  <c r="L115" i="22"/>
  <c r="L114" i="22"/>
  <c r="L113" i="22"/>
  <c r="L112" i="22"/>
  <c r="L111" i="22"/>
  <c r="L110" i="22"/>
  <c r="L109" i="22"/>
  <c r="L108" i="22"/>
  <c r="L107" i="22"/>
  <c r="L106" i="22"/>
  <c r="L105" i="22"/>
  <c r="L104" i="22"/>
  <c r="L103" i="22"/>
  <c r="L102" i="22"/>
  <c r="L101" i="22"/>
  <c r="L100" i="22"/>
  <c r="L99" i="22"/>
  <c r="L98" i="22"/>
  <c r="L97" i="22"/>
  <c r="L96" i="22"/>
  <c r="L95" i="22"/>
  <c r="L94" i="22"/>
  <c r="L93" i="22"/>
  <c r="L92" i="22"/>
  <c r="L91" i="22"/>
  <c r="L90" i="22"/>
  <c r="L89" i="22"/>
  <c r="L88" i="22"/>
  <c r="L87" i="22"/>
  <c r="L86" i="22"/>
  <c r="L85" i="22"/>
  <c r="L84" i="22"/>
  <c r="L83" i="22"/>
  <c r="L82" i="22"/>
  <c r="L81" i="22"/>
  <c r="L80" i="22"/>
  <c r="L79" i="22"/>
  <c r="L78" i="22"/>
  <c r="L77" i="22"/>
  <c r="L76" i="22"/>
  <c r="L75" i="22"/>
  <c r="L74" i="22"/>
  <c r="L73" i="22"/>
  <c r="L72" i="22"/>
  <c r="L71" i="22"/>
  <c r="L70" i="22"/>
  <c r="L69" i="22"/>
  <c r="L68" i="22"/>
  <c r="L67" i="22"/>
  <c r="L66" i="22"/>
  <c r="L65" i="22"/>
  <c r="L64" i="22"/>
  <c r="L63" i="22"/>
  <c r="L62" i="22"/>
  <c r="L61" i="22"/>
  <c r="L60" i="22"/>
  <c r="L59" i="22"/>
  <c r="L58" i="22"/>
  <c r="L57" i="22"/>
  <c r="L56" i="22"/>
  <c r="L55" i="22"/>
  <c r="L54" i="22"/>
  <c r="L53" i="22"/>
  <c r="L52" i="22"/>
  <c r="L51" i="22"/>
  <c r="L50" i="22"/>
  <c r="L49" i="22"/>
  <c r="L48" i="22"/>
  <c r="L47" i="22"/>
  <c r="L46" i="22"/>
  <c r="L45" i="22"/>
  <c r="L44" i="22"/>
  <c r="L43" i="22"/>
  <c r="L42" i="22"/>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J1524" i="22"/>
  <c r="J1523" i="22"/>
  <c r="J1522" i="22"/>
  <c r="J1521" i="22"/>
  <c r="J1520" i="22"/>
  <c r="J1519" i="22"/>
  <c r="J1518" i="22"/>
  <c r="J1517" i="22"/>
  <c r="J1516" i="22"/>
  <c r="J1515" i="22"/>
  <c r="J1514" i="22"/>
  <c r="J1513" i="22"/>
  <c r="J1512" i="22"/>
  <c r="J1511" i="22"/>
  <c r="J1510" i="22"/>
  <c r="J1509" i="22"/>
  <c r="J1508" i="22"/>
  <c r="J1507" i="22"/>
  <c r="J1506" i="22"/>
  <c r="J1505" i="22"/>
  <c r="J1504" i="22"/>
  <c r="J1503" i="22"/>
  <c r="J1502" i="22"/>
  <c r="J1501" i="22"/>
  <c r="J1500" i="22"/>
  <c r="J1499" i="22"/>
  <c r="J1498" i="22"/>
  <c r="J1497" i="22"/>
  <c r="J1496" i="22"/>
  <c r="J1495" i="22"/>
  <c r="J1494" i="22"/>
  <c r="J1493" i="22"/>
  <c r="J1492" i="22"/>
  <c r="J1491" i="22"/>
  <c r="J1490" i="22"/>
  <c r="J1489" i="22"/>
  <c r="J1488" i="22"/>
  <c r="J1487" i="22"/>
  <c r="J1486" i="22"/>
  <c r="J1485" i="22"/>
  <c r="J1484" i="22"/>
  <c r="J1483" i="22"/>
  <c r="J1482" i="22"/>
  <c r="J1481" i="22"/>
  <c r="J1480" i="22"/>
  <c r="J1479" i="22"/>
  <c r="J1478" i="22"/>
  <c r="J1477" i="22"/>
  <c r="J1476" i="22"/>
  <c r="J1475" i="22"/>
  <c r="J1474" i="22"/>
  <c r="J1473" i="22"/>
  <c r="J1472" i="22"/>
  <c r="J1471" i="22"/>
  <c r="J1466" i="22"/>
  <c r="J1465" i="22"/>
  <c r="J1464" i="22"/>
  <c r="J1463" i="22"/>
  <c r="J1462" i="22"/>
  <c r="J1461" i="22"/>
  <c r="J1460" i="22"/>
  <c r="J1459" i="22"/>
  <c r="J1458" i="22"/>
  <c r="J1457" i="22"/>
  <c r="J1456" i="22"/>
  <c r="J1455" i="22"/>
  <c r="J1454" i="22"/>
  <c r="J1453" i="22"/>
  <c r="J1452" i="22"/>
  <c r="J1451" i="22"/>
  <c r="J1450" i="22"/>
  <c r="J1449" i="22"/>
  <c r="J1448" i="22"/>
  <c r="J1447" i="22"/>
  <c r="J1446" i="22"/>
  <c r="J1445" i="22"/>
  <c r="J1444" i="22"/>
  <c r="J1443" i="22"/>
  <c r="J1442" i="22"/>
  <c r="J1440" i="22"/>
  <c r="J1439" i="22"/>
  <c r="J1438" i="22"/>
  <c r="J1437" i="22"/>
  <c r="J1436" i="22"/>
  <c r="J1435" i="22"/>
  <c r="J1434" i="22"/>
  <c r="J1433" i="22"/>
  <c r="J1432" i="22"/>
  <c r="J1431" i="22"/>
  <c r="J1430" i="22"/>
  <c r="J1429" i="22"/>
  <c r="J1428" i="22"/>
  <c r="J1427" i="22"/>
  <c r="J1426" i="22"/>
  <c r="J1425" i="22"/>
  <c r="J1424" i="22"/>
  <c r="J1423" i="22"/>
  <c r="J1422" i="22"/>
  <c r="J1421" i="22"/>
  <c r="J1420" i="22"/>
  <c r="J1419" i="22"/>
  <c r="J1418" i="22"/>
  <c r="J1417" i="22"/>
  <c r="J1416" i="22"/>
  <c r="J1415" i="22"/>
  <c r="J1414" i="22"/>
  <c r="J1413" i="22"/>
  <c r="J1411" i="22"/>
  <c r="J1410" i="22"/>
  <c r="J1409" i="22"/>
  <c r="J1408" i="22"/>
  <c r="J1407" i="22"/>
  <c r="J1406" i="22"/>
  <c r="J1405" i="22"/>
  <c r="J1404" i="22"/>
  <c r="J1403" i="22"/>
  <c r="J1402" i="22"/>
  <c r="J1401" i="22"/>
  <c r="J1400" i="22"/>
  <c r="J1399" i="22"/>
  <c r="J1398" i="22"/>
  <c r="J1397" i="22"/>
  <c r="J1396" i="22"/>
  <c r="J1395" i="22"/>
  <c r="J1394" i="22"/>
  <c r="J1393" i="22"/>
  <c r="J1392" i="22"/>
  <c r="J1391" i="22"/>
  <c r="J1390" i="22"/>
  <c r="J1389" i="22"/>
  <c r="J1388" i="22"/>
  <c r="J1387" i="22"/>
  <c r="J1386" i="22"/>
  <c r="J1385" i="22"/>
  <c r="J1384" i="22"/>
  <c r="J1383" i="22"/>
  <c r="J1382" i="22"/>
  <c r="J1381" i="22"/>
  <c r="J1380" i="22"/>
  <c r="J1379" i="22"/>
  <c r="J1378" i="22"/>
  <c r="J1377" i="22"/>
  <c r="J1376" i="22"/>
  <c r="J1375" i="22"/>
  <c r="J1374" i="22"/>
  <c r="J1373" i="22"/>
  <c r="J1372" i="22"/>
  <c r="J1371" i="22"/>
  <c r="J1370" i="22"/>
  <c r="J1369" i="22"/>
  <c r="J1368" i="22"/>
  <c r="J1367" i="22"/>
  <c r="J1366" i="22"/>
  <c r="J1365" i="22"/>
  <c r="J1364" i="22"/>
  <c r="J1363" i="22"/>
  <c r="J1362" i="22"/>
  <c r="J1361" i="22"/>
  <c r="J1360" i="22"/>
  <c r="J1359" i="22"/>
  <c r="J1358" i="22"/>
  <c r="J1357" i="22"/>
  <c r="J1356" i="22"/>
  <c r="J1355" i="22"/>
  <c r="J1354" i="22"/>
  <c r="J1353" i="22"/>
  <c r="J1352" i="22"/>
  <c r="J1351" i="22"/>
  <c r="J1350" i="22"/>
  <c r="J1349" i="22"/>
  <c r="J1348" i="22"/>
  <c r="J1347" i="22"/>
  <c r="J1346" i="22"/>
  <c r="J1345" i="22"/>
  <c r="J1344" i="22"/>
  <c r="J1343" i="22"/>
  <c r="J1342" i="22"/>
  <c r="J1341" i="22"/>
  <c r="J1340" i="22"/>
  <c r="J1339" i="22"/>
  <c r="J1338" i="22"/>
  <c r="J1337" i="22"/>
  <c r="J1336" i="22"/>
  <c r="J1335" i="22"/>
  <c r="J1334" i="22"/>
  <c r="J1333" i="22"/>
  <c r="J1332" i="22"/>
  <c r="J1331" i="22"/>
  <c r="J1330" i="22"/>
  <c r="J1329" i="22"/>
  <c r="J1328" i="22"/>
  <c r="J1327" i="22"/>
  <c r="J1326" i="22"/>
  <c r="J1325" i="22"/>
  <c r="J1324" i="22"/>
  <c r="J1323" i="22"/>
  <c r="J1322" i="22"/>
  <c r="J1321" i="22"/>
  <c r="J1320" i="22"/>
  <c r="J1319" i="22"/>
  <c r="J1318" i="22"/>
  <c r="J1317" i="22"/>
  <c r="J1316" i="22"/>
  <c r="J1315" i="22"/>
  <c r="J1314" i="22"/>
  <c r="J1313" i="22"/>
  <c r="J1312" i="22"/>
  <c r="J1311" i="22"/>
  <c r="J1310" i="22"/>
  <c r="J1309" i="22"/>
  <c r="J1308" i="22"/>
  <c r="J1307" i="22"/>
  <c r="J1306" i="22"/>
  <c r="J1305" i="22"/>
  <c r="J1304" i="22"/>
  <c r="J1303" i="22"/>
  <c r="J1302" i="22"/>
  <c r="J1301" i="22"/>
  <c r="J1300" i="22"/>
  <c r="J1299" i="22"/>
  <c r="J1298" i="22"/>
  <c r="J1297" i="22"/>
  <c r="J1296" i="22"/>
  <c r="J1295" i="22"/>
  <c r="J1294" i="22"/>
  <c r="J1293" i="22"/>
  <c r="J1292" i="22"/>
  <c r="J1291" i="22"/>
  <c r="J1290" i="22"/>
  <c r="J1289" i="22"/>
  <c r="J1288" i="22"/>
  <c r="J1287" i="22"/>
  <c r="J1286" i="22"/>
  <c r="J1283" i="22"/>
  <c r="J1282" i="22"/>
  <c r="J1281" i="22"/>
  <c r="J1280" i="22"/>
  <c r="J1279" i="22"/>
  <c r="J1278" i="22"/>
  <c r="J1277" i="22"/>
  <c r="J1276" i="22"/>
  <c r="J1275" i="22"/>
  <c r="J1274" i="22"/>
  <c r="J1273" i="22"/>
  <c r="J1272" i="22"/>
  <c r="J1271" i="22"/>
  <c r="J1270" i="22"/>
  <c r="J1269" i="22"/>
  <c r="J1268" i="22"/>
  <c r="J1267" i="22"/>
  <c r="J1266" i="22"/>
  <c r="J1265" i="22"/>
  <c r="J1264" i="22"/>
  <c r="J1263" i="22"/>
  <c r="J1262" i="22"/>
  <c r="J1261" i="22"/>
  <c r="J1260" i="22"/>
  <c r="J1259" i="22"/>
  <c r="J1258" i="22"/>
  <c r="J1257" i="22"/>
  <c r="J1256" i="22"/>
  <c r="J1255" i="22"/>
  <c r="J1254" i="22"/>
  <c r="J1253" i="22"/>
  <c r="J1252" i="22"/>
  <c r="J1251" i="22"/>
  <c r="J1250" i="22"/>
  <c r="J1249" i="22"/>
  <c r="J1248" i="22"/>
  <c r="J1247" i="22"/>
  <c r="J1246" i="22"/>
  <c r="J1245" i="22"/>
  <c r="J1244" i="22"/>
  <c r="J1243" i="22"/>
  <c r="J1242" i="22"/>
  <c r="J1241" i="22"/>
  <c r="J1240" i="22"/>
  <c r="J1239" i="22"/>
  <c r="J1238" i="22"/>
  <c r="J1237" i="22"/>
  <c r="J1236" i="22"/>
  <c r="J1235" i="22"/>
  <c r="J1234" i="22"/>
  <c r="J1233" i="22"/>
  <c r="J1232" i="22"/>
  <c r="J1231" i="22"/>
  <c r="J1230" i="22"/>
  <c r="J1229" i="22"/>
  <c r="J1228" i="22"/>
  <c r="J1227" i="22"/>
  <c r="J1226" i="22"/>
  <c r="J1225" i="22"/>
  <c r="J1224" i="22"/>
  <c r="J1223" i="22"/>
  <c r="J1222" i="22"/>
  <c r="J1221" i="22"/>
  <c r="J1220" i="22"/>
  <c r="J1219" i="22"/>
  <c r="J1218" i="22"/>
  <c r="J1217" i="22"/>
  <c r="J1216" i="22"/>
  <c r="J1215" i="22"/>
  <c r="J1214" i="22"/>
  <c r="J1213" i="22"/>
  <c r="J1212" i="22"/>
  <c r="J1211" i="22"/>
  <c r="J1210" i="22"/>
  <c r="J1209" i="22"/>
  <c r="J1208" i="22"/>
  <c r="J1207" i="22"/>
  <c r="J1206" i="22"/>
  <c r="J1205" i="22"/>
  <c r="J1204" i="22"/>
  <c r="J1203" i="22"/>
  <c r="J1202" i="22"/>
  <c r="J1201" i="22"/>
  <c r="J1200" i="22"/>
  <c r="J1199" i="22"/>
  <c r="J1198" i="22"/>
  <c r="J1197" i="22"/>
  <c r="J1196" i="22"/>
  <c r="J1195" i="22"/>
  <c r="J1194" i="22"/>
  <c r="J1193" i="22"/>
  <c r="J1192" i="22"/>
  <c r="J1191" i="22"/>
  <c r="J1190" i="22"/>
  <c r="J1189" i="22"/>
  <c r="J1188" i="22"/>
  <c r="J1187" i="22"/>
  <c r="J1186" i="22"/>
  <c r="J1185" i="22"/>
  <c r="J1184" i="22"/>
  <c r="J1183" i="22"/>
  <c r="J1182" i="22"/>
  <c r="J1181" i="22"/>
  <c r="J1180" i="22"/>
  <c r="J1179" i="22"/>
  <c r="J1178" i="22"/>
  <c r="J1177" i="22"/>
  <c r="J1176" i="22"/>
  <c r="J1175" i="22"/>
  <c r="J1174" i="22"/>
  <c r="J1173" i="22"/>
  <c r="J1172" i="22"/>
  <c r="J1171" i="22"/>
  <c r="J1170" i="22"/>
  <c r="J1169" i="22"/>
  <c r="J1168" i="22"/>
  <c r="J1167" i="22"/>
  <c r="J1166" i="22"/>
  <c r="J1165" i="22"/>
  <c r="J1164" i="22"/>
  <c r="J1163" i="22"/>
  <c r="J1162" i="22"/>
  <c r="J1161" i="22"/>
  <c r="J1160" i="22"/>
  <c r="J1159" i="22"/>
  <c r="J1158" i="22"/>
  <c r="J1157" i="22"/>
  <c r="J1156" i="22"/>
  <c r="J1155" i="22"/>
  <c r="J1154" i="22"/>
  <c r="J1153" i="22"/>
  <c r="J1152" i="22"/>
  <c r="J1151" i="22"/>
  <c r="J1150" i="22"/>
  <c r="J1149" i="22"/>
  <c r="J1148" i="22"/>
  <c r="J1147" i="22"/>
  <c r="J1146" i="22"/>
  <c r="J1145" i="22"/>
  <c r="J1144" i="22"/>
  <c r="J1143" i="22"/>
  <c r="J1142" i="22"/>
  <c r="J1141" i="22"/>
  <c r="J1140" i="22"/>
  <c r="J1139" i="22"/>
  <c r="J1138" i="22"/>
  <c r="J1137" i="22"/>
  <c r="J1136" i="22"/>
  <c r="J1135" i="22"/>
  <c r="J1134" i="22"/>
  <c r="J1133" i="22"/>
  <c r="J1132" i="22"/>
  <c r="J1131" i="22"/>
  <c r="J1130" i="22"/>
  <c r="J1129" i="22"/>
  <c r="J1128" i="22"/>
  <c r="J1127" i="22"/>
  <c r="J1126" i="22"/>
  <c r="J1125" i="22"/>
  <c r="J1124" i="22"/>
  <c r="J1123" i="22"/>
  <c r="J1122" i="22"/>
  <c r="J1121" i="22"/>
  <c r="J1120" i="22"/>
  <c r="J1119" i="22"/>
  <c r="J1118" i="22"/>
  <c r="J1117" i="22"/>
  <c r="J1116" i="22"/>
  <c r="J1115" i="22"/>
  <c r="J1114" i="22"/>
  <c r="J1113" i="22"/>
  <c r="J1112" i="22"/>
  <c r="J1111" i="22"/>
  <c r="J1110" i="22"/>
  <c r="J1109" i="22"/>
  <c r="J1108" i="22"/>
  <c r="J1107" i="22"/>
  <c r="J1106" i="22"/>
  <c r="J1105" i="22"/>
  <c r="J1104" i="22"/>
  <c r="J1103" i="22"/>
  <c r="J1102" i="22"/>
  <c r="J1101" i="22"/>
  <c r="J1100" i="22"/>
  <c r="J1099" i="22"/>
  <c r="J1098" i="22"/>
  <c r="J1097" i="22"/>
  <c r="J1096" i="22"/>
  <c r="J1095" i="22"/>
  <c r="J1094" i="22"/>
  <c r="J1093" i="22"/>
  <c r="J1092" i="22"/>
  <c r="J1091" i="22"/>
  <c r="J1090" i="22"/>
  <c r="J1089" i="22"/>
  <c r="J1088" i="22"/>
  <c r="J1087" i="22"/>
  <c r="J1086" i="22"/>
  <c r="J1085" i="22"/>
  <c r="J1084" i="22"/>
  <c r="J1083" i="22"/>
  <c r="J1082" i="22"/>
  <c r="J1081" i="22"/>
  <c r="J1080" i="22"/>
  <c r="J1079" i="22"/>
  <c r="J1078" i="22"/>
  <c r="J1077" i="22"/>
  <c r="J1076" i="22"/>
  <c r="J1075" i="22"/>
  <c r="J1074" i="22"/>
  <c r="J1073" i="22"/>
  <c r="J1072" i="22"/>
  <c r="J1071" i="22"/>
  <c r="J1070" i="22"/>
  <c r="J1069" i="22"/>
  <c r="J1068" i="22"/>
  <c r="J1067" i="22"/>
  <c r="J1066" i="22"/>
  <c r="J1065" i="22"/>
  <c r="J1064" i="22"/>
  <c r="J1063" i="22"/>
  <c r="J1062" i="22"/>
  <c r="J1061" i="22"/>
  <c r="J1060" i="22"/>
  <c r="J1059" i="22"/>
  <c r="J1058" i="22"/>
  <c r="J1057" i="22"/>
  <c r="J1056" i="22"/>
  <c r="J1055" i="22"/>
  <c r="J1054" i="22"/>
  <c r="J1053" i="22"/>
  <c r="J1052" i="22"/>
  <c r="J1051" i="22"/>
  <c r="J1050" i="22"/>
  <c r="J1049" i="22"/>
  <c r="J1048" i="22"/>
  <c r="J1047" i="22"/>
  <c r="J1046" i="22"/>
  <c r="J1045" i="22"/>
  <c r="J1044" i="22"/>
  <c r="J1043" i="22"/>
  <c r="J1042" i="22"/>
  <c r="J1041" i="22"/>
  <c r="J1040" i="22"/>
  <c r="J1039" i="22"/>
  <c r="J1038" i="22"/>
  <c r="J1037" i="22"/>
  <c r="J1036" i="22"/>
  <c r="J1035" i="22"/>
  <c r="J1034" i="22"/>
  <c r="J1033" i="22"/>
  <c r="J1032" i="22"/>
  <c r="J1031" i="22"/>
  <c r="J1030" i="22"/>
  <c r="J1029" i="22"/>
  <c r="J1028" i="22"/>
  <c r="J1027" i="22"/>
  <c r="J1026" i="22"/>
  <c r="J1025" i="22"/>
  <c r="J1024" i="22"/>
  <c r="J1023" i="22"/>
  <c r="J1022" i="22"/>
  <c r="J1021" i="22"/>
  <c r="J1020" i="22"/>
  <c r="J1019" i="22"/>
  <c r="J1018" i="22"/>
  <c r="J1017" i="22"/>
  <c r="J1016" i="22"/>
  <c r="J1015" i="22"/>
  <c r="J1014" i="22"/>
  <c r="J1013" i="22"/>
  <c r="J1012" i="22"/>
  <c r="J1011" i="22"/>
  <c r="J1010" i="22"/>
  <c r="J1009" i="22"/>
  <c r="J1008" i="22"/>
  <c r="J1007" i="22"/>
  <c r="J1006" i="22"/>
  <c r="J1005" i="22"/>
  <c r="J1004" i="22"/>
  <c r="J1003" i="22"/>
  <c r="J1002" i="22"/>
  <c r="J1001" i="22"/>
  <c r="J1000" i="22"/>
  <c r="J999" i="22"/>
  <c r="J998" i="22"/>
  <c r="J997" i="22"/>
  <c r="J996" i="22"/>
  <c r="J995" i="22"/>
  <c r="J994" i="22"/>
  <c r="J993" i="22"/>
  <c r="J992" i="22"/>
  <c r="J991" i="22"/>
  <c r="J990" i="22"/>
  <c r="J989" i="22"/>
  <c r="J988" i="22"/>
  <c r="J987" i="22"/>
  <c r="J986" i="22"/>
  <c r="J985" i="22"/>
  <c r="J984" i="22"/>
  <c r="J983" i="22"/>
  <c r="J711" i="22"/>
  <c r="J710" i="22"/>
  <c r="J709" i="22"/>
  <c r="J708" i="22"/>
  <c r="J707" i="22"/>
  <c r="J706" i="22"/>
  <c r="J705" i="22"/>
  <c r="J704" i="22"/>
  <c r="J703" i="22"/>
  <c r="J702" i="22"/>
  <c r="J701" i="22"/>
  <c r="J700" i="22"/>
  <c r="J699" i="22"/>
  <c r="J698" i="22"/>
  <c r="J697" i="22"/>
  <c r="J696" i="22"/>
  <c r="J695" i="22"/>
  <c r="J694" i="22"/>
  <c r="J693" i="22"/>
  <c r="J692" i="22"/>
  <c r="J691" i="22"/>
  <c r="J690" i="22"/>
  <c r="J689" i="22"/>
  <c r="J688" i="22"/>
  <c r="J687" i="22"/>
  <c r="J686" i="22"/>
  <c r="J685" i="22"/>
  <c r="J684" i="22"/>
  <c r="J683" i="22"/>
  <c r="J682" i="22"/>
  <c r="J681" i="22"/>
  <c r="J680" i="22"/>
  <c r="J679" i="22"/>
  <c r="J678" i="22"/>
  <c r="J677" i="22"/>
  <c r="J676" i="22"/>
  <c r="J675" i="22"/>
  <c r="J674" i="22"/>
  <c r="J673" i="22"/>
  <c r="J672" i="22"/>
  <c r="J671" i="22"/>
  <c r="J670" i="22"/>
  <c r="J669" i="22"/>
  <c r="J668" i="22"/>
  <c r="J667" i="22"/>
  <c r="J666" i="22"/>
  <c r="J665" i="22"/>
  <c r="J664" i="22"/>
  <c r="J663" i="22"/>
  <c r="J662" i="22"/>
  <c r="J661" i="22"/>
  <c r="J660" i="22"/>
  <c r="J659" i="22"/>
  <c r="J658" i="22"/>
  <c r="J657" i="22"/>
  <c r="J656" i="22"/>
  <c r="J654" i="22"/>
  <c r="J653" i="22"/>
  <c r="J652" i="22"/>
  <c r="J651" i="22"/>
  <c r="J650" i="22"/>
  <c r="J649" i="22"/>
  <c r="J648" i="22"/>
  <c r="J647" i="22"/>
  <c r="J646" i="22"/>
  <c r="J645" i="22"/>
  <c r="J644" i="22"/>
  <c r="J643" i="22"/>
  <c r="J642" i="22"/>
  <c r="J641" i="22"/>
  <c r="J640" i="22"/>
  <c r="J639" i="22"/>
  <c r="J638" i="22"/>
  <c r="J637" i="22"/>
  <c r="J636" i="22"/>
  <c r="J635" i="22"/>
  <c r="J634" i="22"/>
  <c r="J633" i="22"/>
  <c r="J632" i="22"/>
  <c r="J631" i="22"/>
  <c r="J630" i="22"/>
  <c r="J629" i="22"/>
  <c r="J628" i="22"/>
  <c r="J627" i="22"/>
  <c r="J626" i="22"/>
  <c r="J625" i="22"/>
  <c r="J624" i="22"/>
  <c r="J623" i="22"/>
  <c r="J622" i="22"/>
  <c r="J621" i="22"/>
  <c r="J620" i="22"/>
  <c r="J619" i="22"/>
  <c r="J618" i="22"/>
  <c r="J617" i="22"/>
  <c r="J616" i="22"/>
  <c r="J615" i="22"/>
  <c r="J614" i="22"/>
  <c r="J613" i="22"/>
  <c r="J612" i="22"/>
  <c r="J611" i="22"/>
  <c r="J610" i="22"/>
  <c r="J609" i="22"/>
  <c r="J608" i="22"/>
  <c r="J607" i="22"/>
  <c r="J606" i="22"/>
  <c r="J605" i="22"/>
  <c r="J604" i="22"/>
  <c r="J603" i="22"/>
  <c r="J602" i="22"/>
  <c r="J601" i="22"/>
  <c r="J600" i="22"/>
  <c r="J599" i="22"/>
  <c r="J598" i="22"/>
  <c r="J597" i="22"/>
  <c r="J596" i="22"/>
  <c r="J595" i="22"/>
  <c r="J594" i="22"/>
  <c r="J593" i="22"/>
  <c r="J592" i="22"/>
  <c r="J591" i="22"/>
  <c r="J590" i="22"/>
  <c r="J589" i="22"/>
  <c r="J588" i="22"/>
  <c r="J587" i="22"/>
  <c r="J586" i="22"/>
  <c r="J585" i="22"/>
  <c r="J584" i="22"/>
  <c r="J583" i="22"/>
  <c r="J582" i="22"/>
  <c r="J581" i="22"/>
  <c r="J580" i="22"/>
  <c r="J579" i="22"/>
  <c r="J578" i="22"/>
  <c r="J577" i="22"/>
  <c r="J576" i="22"/>
  <c r="J575" i="22"/>
  <c r="J574" i="22"/>
  <c r="J573" i="22"/>
  <c r="J572" i="22"/>
  <c r="J571" i="22"/>
  <c r="J570" i="22"/>
  <c r="J569" i="22"/>
  <c r="J568" i="22"/>
  <c r="J567" i="22"/>
  <c r="J566" i="22"/>
  <c r="J565" i="22"/>
  <c r="J564" i="22"/>
  <c r="J563" i="22"/>
  <c r="J562" i="22"/>
  <c r="J561" i="22"/>
  <c r="J560" i="22"/>
  <c r="J559" i="22"/>
  <c r="J558" i="22"/>
  <c r="J557" i="22"/>
  <c r="J556" i="22"/>
  <c r="J555" i="22"/>
  <c r="J554" i="22"/>
  <c r="J553" i="22"/>
  <c r="J552" i="22"/>
  <c r="J551" i="22"/>
  <c r="J550" i="22"/>
  <c r="J549" i="22"/>
  <c r="J548" i="22"/>
  <c r="J547" i="22"/>
  <c r="J546" i="22"/>
  <c r="J545" i="22"/>
  <c r="J544" i="22"/>
  <c r="J543" i="22"/>
  <c r="J542" i="22"/>
  <c r="J541" i="22"/>
  <c r="J540" i="22"/>
  <c r="J539" i="22"/>
  <c r="J538" i="22"/>
  <c r="J537" i="22"/>
  <c r="J536" i="22"/>
  <c r="J535" i="22"/>
  <c r="J534" i="22"/>
  <c r="J533" i="22"/>
  <c r="J532" i="22"/>
  <c r="J531" i="22"/>
  <c r="J530" i="22"/>
  <c r="J529" i="22"/>
  <c r="J528" i="22"/>
  <c r="J527" i="22"/>
  <c r="J526" i="22"/>
  <c r="J525" i="22"/>
  <c r="J524" i="22"/>
  <c r="J523" i="22"/>
  <c r="J522" i="22"/>
  <c r="J521" i="22"/>
  <c r="J520" i="22"/>
  <c r="J519" i="22"/>
  <c r="J518" i="22"/>
  <c r="J517" i="22"/>
  <c r="J516" i="22"/>
  <c r="J515" i="22"/>
  <c r="J514" i="22"/>
  <c r="J513" i="22"/>
  <c r="J512" i="22"/>
  <c r="J511" i="22"/>
  <c r="J510" i="22"/>
  <c r="J509" i="22"/>
  <c r="J508" i="22"/>
  <c r="J507" i="22"/>
  <c r="J506" i="22"/>
  <c r="J505" i="22"/>
  <c r="J504" i="22"/>
  <c r="J503" i="22"/>
  <c r="J502" i="22"/>
  <c r="J501" i="22"/>
  <c r="J500" i="22"/>
  <c r="J499" i="22"/>
  <c r="J498" i="22"/>
  <c r="J497" i="22"/>
  <c r="J496" i="22"/>
  <c r="J495" i="22"/>
  <c r="J494" i="22"/>
  <c r="J493" i="22"/>
  <c r="J492" i="22"/>
  <c r="J491" i="22"/>
  <c r="J490" i="22"/>
  <c r="J489" i="22"/>
  <c r="J488" i="22"/>
  <c r="J487" i="22"/>
  <c r="J486" i="22"/>
  <c r="J485" i="22"/>
  <c r="J484" i="22"/>
  <c r="J483" i="22"/>
  <c r="J482" i="22"/>
  <c r="J481" i="22"/>
  <c r="J480" i="22"/>
  <c r="J479" i="22"/>
  <c r="J478" i="22"/>
  <c r="J477" i="22"/>
  <c r="J476" i="22"/>
  <c r="J475" i="22"/>
  <c r="J474" i="22"/>
  <c r="J473" i="22"/>
  <c r="J472" i="22"/>
  <c r="J471" i="22"/>
  <c r="J470" i="22"/>
  <c r="J469" i="22"/>
  <c r="J468" i="22"/>
  <c r="J467" i="22"/>
  <c r="J466" i="22"/>
  <c r="J465" i="22"/>
  <c r="J464" i="22"/>
  <c r="J463" i="22"/>
  <c r="J462" i="22"/>
  <c r="J461" i="22"/>
  <c r="J460" i="22"/>
  <c r="J459" i="22"/>
  <c r="J458" i="22"/>
  <c r="J457" i="22"/>
  <c r="J456" i="22"/>
  <c r="J455" i="22"/>
  <c r="J454" i="22"/>
  <c r="J453" i="22"/>
  <c r="J452" i="22"/>
  <c r="J451" i="22"/>
  <c r="J450" i="22"/>
  <c r="J449" i="22"/>
  <c r="J448" i="22"/>
  <c r="J447" i="22"/>
  <c r="J446" i="22"/>
  <c r="J445" i="22"/>
  <c r="J444" i="22"/>
  <c r="J443" i="22"/>
  <c r="J442" i="22"/>
  <c r="J441" i="22"/>
  <c r="J440" i="22"/>
  <c r="J439" i="22"/>
  <c r="J438" i="22"/>
  <c r="J437" i="22"/>
  <c r="J436" i="22"/>
  <c r="J435" i="22"/>
  <c r="J434" i="22"/>
  <c r="J433" i="22"/>
  <c r="J432" i="22"/>
  <c r="J431" i="22"/>
  <c r="J430" i="22"/>
  <c r="J429" i="22"/>
  <c r="J428" i="22"/>
  <c r="J427" i="22"/>
  <c r="J426" i="22"/>
  <c r="J425" i="22"/>
  <c r="J424" i="22"/>
  <c r="J423" i="22"/>
  <c r="J422" i="22"/>
  <c r="J421" i="22"/>
  <c r="J420" i="22"/>
  <c r="J419" i="22"/>
  <c r="J418" i="22"/>
  <c r="J417" i="22"/>
  <c r="J416" i="22"/>
  <c r="J415" i="22"/>
  <c r="J414" i="22"/>
  <c r="J413" i="22"/>
  <c r="J412" i="22"/>
  <c r="J411" i="22"/>
  <c r="J410" i="22"/>
  <c r="J409" i="22"/>
  <c r="J408" i="22"/>
  <c r="J407" i="22"/>
  <c r="J406" i="22"/>
  <c r="J405" i="22"/>
  <c r="J404" i="22"/>
  <c r="J403" i="22"/>
  <c r="J402" i="22"/>
  <c r="J401" i="22"/>
  <c r="J400" i="22"/>
  <c r="J399" i="22"/>
  <c r="J398" i="22"/>
  <c r="J397" i="22"/>
  <c r="J396" i="22"/>
  <c r="J395" i="22"/>
  <c r="J394" i="22"/>
  <c r="J393" i="22"/>
  <c r="J392" i="22"/>
  <c r="J391" i="22"/>
  <c r="J390" i="22"/>
  <c r="J389" i="22"/>
  <c r="J388" i="22"/>
  <c r="J387" i="22"/>
  <c r="J386" i="22"/>
  <c r="J385" i="22"/>
  <c r="J384" i="22"/>
  <c r="J383" i="22"/>
  <c r="J382" i="22"/>
  <c r="J381" i="22"/>
  <c r="J380" i="22"/>
  <c r="J379" i="22"/>
  <c r="J378" i="22"/>
  <c r="J377" i="22"/>
  <c r="J376" i="22"/>
  <c r="J375" i="22"/>
  <c r="J374" i="22"/>
  <c r="J373" i="22"/>
  <c r="J372" i="22"/>
  <c r="J371" i="22"/>
  <c r="J370" i="22"/>
  <c r="J369" i="22"/>
  <c r="J368" i="22"/>
  <c r="J367" i="22"/>
  <c r="J366" i="22"/>
  <c r="J365" i="22"/>
  <c r="J364" i="22"/>
  <c r="J363" i="22"/>
  <c r="J362" i="22"/>
  <c r="J361" i="22"/>
  <c r="J360" i="22"/>
  <c r="J359" i="22"/>
  <c r="J358" i="22"/>
  <c r="J357" i="22"/>
  <c r="J356" i="22"/>
  <c r="J355" i="22"/>
  <c r="J354" i="22"/>
  <c r="J353" i="22"/>
  <c r="J352" i="22"/>
  <c r="J351" i="22"/>
  <c r="J350" i="22"/>
  <c r="J349" i="22"/>
  <c r="J348" i="22"/>
  <c r="J347" i="22"/>
  <c r="J346" i="22"/>
  <c r="J345" i="22"/>
  <c r="J344" i="22"/>
  <c r="J343" i="22"/>
  <c r="J342" i="22"/>
  <c r="J341" i="22"/>
  <c r="J340" i="22"/>
  <c r="J339" i="22"/>
  <c r="J338" i="22"/>
  <c r="J337" i="22"/>
  <c r="J336" i="22"/>
  <c r="J335" i="22"/>
  <c r="J334" i="22"/>
  <c r="J333" i="22"/>
  <c r="J332" i="22"/>
  <c r="J331" i="22"/>
  <c r="J330" i="22"/>
  <c r="J329" i="22"/>
  <c r="J328" i="22"/>
  <c r="J327" i="22"/>
  <c r="J326" i="22"/>
  <c r="J325" i="22"/>
  <c r="J324" i="22"/>
  <c r="J323" i="22"/>
  <c r="J322" i="22"/>
  <c r="J321" i="22"/>
  <c r="J320" i="22"/>
  <c r="J319" i="22"/>
  <c r="J318" i="22"/>
  <c r="J317" i="22"/>
  <c r="J316" i="22"/>
  <c r="J315" i="22"/>
  <c r="J314" i="22"/>
  <c r="J313" i="22"/>
  <c r="J312" i="22"/>
  <c r="J311" i="22"/>
  <c r="J310" i="22"/>
  <c r="J309" i="22"/>
  <c r="J308" i="22"/>
  <c r="J307" i="22"/>
  <c r="J306" i="22"/>
  <c r="J305" i="22"/>
  <c r="J304" i="22"/>
  <c r="J303" i="22"/>
  <c r="J302" i="22"/>
  <c r="J301" i="22"/>
  <c r="J300" i="22"/>
  <c r="J299" i="22"/>
  <c r="J298" i="22"/>
  <c r="J297" i="22"/>
  <c r="J296" i="22"/>
  <c r="J295" i="22"/>
  <c r="J294" i="22"/>
  <c r="J293" i="22"/>
  <c r="J292" i="22"/>
  <c r="J291" i="22"/>
  <c r="J290" i="22"/>
  <c r="J289" i="22"/>
  <c r="J288" i="22"/>
  <c r="J287" i="22"/>
  <c r="J286" i="22"/>
  <c r="J285" i="22"/>
  <c r="J284" i="22"/>
  <c r="J283" i="22"/>
  <c r="J282" i="22"/>
  <c r="J281" i="22"/>
  <c r="J280" i="22"/>
  <c r="J279" i="22"/>
  <c r="J278" i="22"/>
  <c r="J277" i="22"/>
  <c r="J276" i="22"/>
  <c r="J275" i="22"/>
  <c r="J274" i="22"/>
  <c r="J273" i="22"/>
  <c r="J272" i="22"/>
  <c r="J271" i="22"/>
  <c r="J270" i="22"/>
  <c r="J269" i="22"/>
  <c r="J268" i="22"/>
  <c r="J267" i="22"/>
  <c r="J266" i="22"/>
  <c r="J265" i="22"/>
  <c r="J264" i="22"/>
  <c r="J263" i="22"/>
  <c r="J262" i="22"/>
  <c r="J261" i="22"/>
  <c r="J260" i="22"/>
  <c r="J259" i="22"/>
  <c r="J258" i="22"/>
  <c r="J257" i="22"/>
  <c r="J256" i="22"/>
  <c r="J255" i="22"/>
  <c r="J254" i="22"/>
  <c r="J253" i="22"/>
  <c r="J252" i="22"/>
  <c r="J251" i="22"/>
  <c r="J250" i="22"/>
  <c r="J249" i="22"/>
  <c r="J248" i="22"/>
  <c r="J247" i="22"/>
  <c r="J246" i="22"/>
  <c r="J245" i="22"/>
  <c r="J244" i="22"/>
  <c r="J243" i="22"/>
  <c r="J242" i="22"/>
  <c r="J241" i="22"/>
  <c r="J240" i="22"/>
  <c r="J239" i="22"/>
  <c r="J238" i="22"/>
  <c r="J237" i="22"/>
  <c r="J236" i="22"/>
  <c r="J235" i="22"/>
  <c r="J234" i="22"/>
  <c r="J233" i="22"/>
  <c r="J232" i="22"/>
  <c r="J231" i="22"/>
  <c r="J230" i="22"/>
  <c r="J229" i="22"/>
  <c r="J228" i="22"/>
  <c r="J227" i="22"/>
  <c r="J226" i="22"/>
  <c r="J225" i="22"/>
  <c r="J224" i="22"/>
  <c r="J223" i="22"/>
  <c r="J222" i="22"/>
  <c r="J221" i="22"/>
  <c r="J220" i="22"/>
  <c r="J219" i="22"/>
  <c r="J218" i="22"/>
  <c r="J217" i="22"/>
  <c r="J216" i="22"/>
  <c r="J215" i="22"/>
  <c r="J214" i="22"/>
  <c r="J213" i="22"/>
  <c r="J212" i="22"/>
  <c r="J211" i="22"/>
  <c r="J210" i="22"/>
  <c r="J209" i="22"/>
  <c r="J208" i="22"/>
  <c r="J207" i="22"/>
  <c r="J206" i="22"/>
  <c r="J205" i="22"/>
  <c r="J204" i="22"/>
  <c r="J203" i="22"/>
  <c r="J202" i="22"/>
  <c r="J201" i="22"/>
  <c r="J200" i="22"/>
  <c r="J199" i="22"/>
  <c r="J198" i="22"/>
  <c r="J197" i="22"/>
  <c r="J196" i="22"/>
  <c r="J195" i="22"/>
  <c r="J194" i="22"/>
  <c r="J193" i="22"/>
  <c r="J192" i="22"/>
  <c r="J191" i="22"/>
  <c r="J190" i="22"/>
  <c r="J189" i="22"/>
  <c r="J188" i="22"/>
  <c r="J187" i="22"/>
  <c r="J186" i="22"/>
  <c r="J185" i="22"/>
  <c r="J184" i="22"/>
  <c r="J183" i="22"/>
  <c r="J182" i="22"/>
  <c r="J181" i="22"/>
  <c r="J180" i="22"/>
  <c r="J179" i="22"/>
  <c r="J178" i="22"/>
  <c r="J177" i="22"/>
  <c r="J176" i="22"/>
  <c r="J175" i="22"/>
  <c r="J174" i="22"/>
  <c r="J173" i="22"/>
  <c r="J172" i="22"/>
  <c r="J171" i="22"/>
  <c r="J170" i="22"/>
  <c r="J169" i="22"/>
  <c r="J168" i="22"/>
  <c r="J167" i="22"/>
  <c r="J166" i="22"/>
  <c r="J165" i="22"/>
  <c r="J164" i="22"/>
  <c r="J163" i="22"/>
  <c r="J162" i="22"/>
  <c r="J161" i="22"/>
  <c r="J160" i="22"/>
  <c r="J159" i="22"/>
  <c r="J158" i="22"/>
  <c r="J157" i="22"/>
  <c r="J156" i="22"/>
  <c r="J155" i="22"/>
  <c r="J154" i="22"/>
  <c r="J153" i="22"/>
  <c r="J152" i="22"/>
  <c r="J151" i="22"/>
  <c r="J150" i="22"/>
  <c r="J149" i="22"/>
  <c r="J148" i="22"/>
  <c r="J147" i="22"/>
  <c r="J146" i="22"/>
  <c r="J145" i="22"/>
  <c r="J144" i="22"/>
  <c r="J143" i="22"/>
  <c r="J142" i="22"/>
  <c r="J141" i="22"/>
  <c r="J140" i="22"/>
  <c r="J139" i="22"/>
  <c r="J138" i="22"/>
  <c r="J137" i="22"/>
  <c r="J136" i="22"/>
  <c r="J135" i="22"/>
  <c r="J134" i="22"/>
  <c r="J133" i="22"/>
  <c r="J132" i="22"/>
  <c r="J131" i="22"/>
  <c r="J130" i="22"/>
  <c r="J129" i="22"/>
  <c r="J128" i="22"/>
  <c r="J127" i="22"/>
  <c r="J126" i="22"/>
  <c r="J125" i="22"/>
  <c r="J124" i="22"/>
  <c r="J123" i="22"/>
  <c r="J122" i="22"/>
  <c r="J121" i="22"/>
  <c r="J120" i="22"/>
  <c r="J119" i="22"/>
  <c r="J118" i="22"/>
  <c r="J117" i="22"/>
  <c r="J116" i="22"/>
  <c r="J115" i="22"/>
  <c r="J114" i="22"/>
  <c r="J113" i="22"/>
  <c r="J112" i="22"/>
  <c r="J111" i="22"/>
  <c r="J110" i="22"/>
  <c r="J109" i="22"/>
  <c r="J108" i="22"/>
  <c r="J107" i="22"/>
  <c r="J106" i="22"/>
  <c r="J105" i="22"/>
  <c r="J104" i="22"/>
  <c r="J103" i="22"/>
  <c r="J102" i="22"/>
  <c r="J101" i="22"/>
  <c r="J100" i="22"/>
  <c r="J99" i="22"/>
  <c r="J98" i="22"/>
  <c r="J97" i="22"/>
  <c r="J96" i="22"/>
  <c r="J95" i="22"/>
  <c r="J94" i="22"/>
  <c r="J93" i="22"/>
  <c r="J92" i="22"/>
  <c r="J91" i="22"/>
  <c r="J90" i="22"/>
  <c r="J89" i="22"/>
  <c r="J88" i="22"/>
  <c r="J87" i="22"/>
  <c r="J86" i="22"/>
  <c r="J85" i="22"/>
  <c r="J84" i="22"/>
  <c r="J83" i="22"/>
  <c r="J82" i="22"/>
  <c r="J81" i="22"/>
  <c r="J80" i="22"/>
  <c r="J79" i="22"/>
  <c r="J78" i="22"/>
  <c r="J77" i="22"/>
  <c r="J76" i="22"/>
  <c r="J75" i="22"/>
  <c r="J74" i="22"/>
  <c r="J73" i="22"/>
  <c r="J72" i="22"/>
  <c r="J71" i="22"/>
  <c r="J70" i="22"/>
  <c r="J69" i="22"/>
  <c r="J68" i="22"/>
  <c r="J67" i="22"/>
  <c r="J66" i="22"/>
  <c r="J65" i="22"/>
  <c r="J64" i="22"/>
  <c r="J63" i="22"/>
  <c r="J62" i="22"/>
  <c r="J61" i="22"/>
  <c r="J60" i="22"/>
  <c r="J59" i="22"/>
  <c r="J58" i="22"/>
  <c r="J57" i="22"/>
  <c r="J56" i="22"/>
  <c r="J55" i="22"/>
  <c r="J54" i="22"/>
  <c r="J53" i="22"/>
  <c r="J52" i="22"/>
  <c r="J51" i="22"/>
  <c r="J50" i="22"/>
  <c r="J49" i="22"/>
  <c r="J48" i="22"/>
  <c r="J47" i="22"/>
  <c r="J46" i="22"/>
  <c r="J45" i="22"/>
  <c r="J44" i="22"/>
  <c r="J43" i="22"/>
  <c r="J42" i="22"/>
  <c r="J41" i="22"/>
  <c r="J40" i="22"/>
  <c r="J39" i="22"/>
  <c r="J38" i="22"/>
  <c r="J37" i="22"/>
  <c r="J36" i="22"/>
  <c r="J35" i="22"/>
  <c r="J34" i="22"/>
  <c r="J33" i="22"/>
  <c r="J32" i="22"/>
  <c r="J31" i="22"/>
  <c r="J30" i="22"/>
  <c r="J29" i="22"/>
  <c r="J28" i="22"/>
  <c r="J27" i="22"/>
  <c r="J26" i="22"/>
  <c r="J25" i="22"/>
  <c r="J24" i="22"/>
  <c r="J23" i="22"/>
  <c r="J22" i="22"/>
  <c r="J21" i="22"/>
  <c r="J20" i="22"/>
  <c r="J19" i="22"/>
  <c r="J18" i="22"/>
  <c r="J17" i="22"/>
  <c r="J16" i="22"/>
  <c r="J15" i="22"/>
  <c r="F1524" i="22" l="1"/>
  <c r="F1523" i="22"/>
  <c r="F1522" i="22"/>
  <c r="F1521" i="22"/>
  <c r="F1520" i="22"/>
  <c r="F1519" i="22"/>
  <c r="F1518" i="22"/>
  <c r="F1517" i="22"/>
  <c r="F1516" i="22"/>
  <c r="F1515" i="22"/>
  <c r="F1514" i="22"/>
  <c r="F1513" i="22"/>
  <c r="F1512" i="22"/>
  <c r="F1511" i="22"/>
  <c r="F1510" i="22"/>
  <c r="F1509" i="22"/>
  <c r="F1508" i="22"/>
  <c r="F1507" i="22"/>
  <c r="F1506" i="22"/>
  <c r="F1505" i="22"/>
  <c r="F1504" i="22"/>
  <c r="F1503" i="22"/>
  <c r="F1502" i="22"/>
  <c r="F1501" i="22"/>
  <c r="F1500" i="22"/>
  <c r="F1499" i="22"/>
  <c r="F1498" i="22"/>
  <c r="F1497" i="22"/>
  <c r="F1496" i="22"/>
  <c r="F1495" i="22"/>
  <c r="F1494" i="22"/>
  <c r="F1493" i="22"/>
  <c r="F1492" i="22"/>
  <c r="F1491" i="22"/>
  <c r="F1490" i="22"/>
  <c r="F1489" i="22"/>
  <c r="F1488" i="22"/>
  <c r="F1487" i="22"/>
  <c r="F1486" i="22"/>
  <c r="F1485" i="22"/>
  <c r="F1484" i="22"/>
  <c r="F1483" i="22"/>
  <c r="F1482" i="22"/>
  <c r="F1481" i="22"/>
  <c r="F1480" i="22"/>
  <c r="F1479" i="22"/>
  <c r="F1478" i="22"/>
  <c r="F1477" i="22"/>
  <c r="F1476" i="22"/>
  <c r="F1475" i="22"/>
  <c r="F1474" i="22"/>
  <c r="F1473" i="22"/>
  <c r="F1472" i="22"/>
  <c r="F1471" i="22"/>
  <c r="F1470" i="22"/>
  <c r="F1469" i="22"/>
  <c r="F1468" i="22"/>
  <c r="F1467" i="22"/>
  <c r="F1466" i="22"/>
  <c r="F1465" i="22"/>
  <c r="F1464" i="22"/>
  <c r="F1463" i="22"/>
  <c r="F1462" i="22"/>
  <c r="F1461" i="22"/>
  <c r="F1460" i="22"/>
  <c r="F1459" i="22"/>
  <c r="F1458" i="22"/>
  <c r="F1457" i="22"/>
  <c r="F1456" i="22"/>
  <c r="F1455" i="22"/>
  <c r="F1454" i="22"/>
  <c r="F1453" i="22"/>
  <c r="F1452" i="22"/>
  <c r="F1451" i="22"/>
  <c r="F1450" i="22"/>
  <c r="F1449" i="22"/>
  <c r="F1448" i="22"/>
  <c r="F1447" i="22"/>
  <c r="F1446" i="22"/>
  <c r="F1445" i="22"/>
  <c r="F1444" i="22"/>
  <c r="F1443" i="22"/>
  <c r="F1442" i="22"/>
  <c r="F1441" i="22"/>
  <c r="F1440" i="22"/>
  <c r="F1439" i="22"/>
  <c r="F1438" i="22"/>
  <c r="F1437" i="22"/>
  <c r="F1436" i="22"/>
  <c r="F1435" i="22"/>
  <c r="F1434" i="22"/>
  <c r="F1433" i="22"/>
  <c r="F1432" i="22"/>
  <c r="F1431" i="22"/>
  <c r="F1430" i="22"/>
  <c r="F1429" i="22"/>
  <c r="F1428" i="22"/>
  <c r="F1427" i="22"/>
  <c r="F1426" i="22"/>
  <c r="F1425" i="22"/>
  <c r="F1424" i="22"/>
  <c r="F1423" i="22"/>
  <c r="F1422" i="22"/>
  <c r="F1421" i="22"/>
  <c r="F1420" i="22"/>
  <c r="F1419" i="22"/>
  <c r="F1418" i="22"/>
  <c r="F1417" i="22"/>
  <c r="F1416" i="22"/>
  <c r="F1415" i="22"/>
  <c r="F1414" i="22"/>
  <c r="F1413" i="22"/>
  <c r="F1412" i="22"/>
  <c r="F1411" i="22"/>
  <c r="F1410" i="22"/>
  <c r="F1409" i="22"/>
  <c r="F1408" i="22"/>
  <c r="F1407" i="22"/>
  <c r="F1406" i="22"/>
  <c r="F1405" i="22"/>
  <c r="F1404" i="22"/>
  <c r="F1403" i="22"/>
  <c r="F1402" i="22"/>
  <c r="F1401" i="22"/>
  <c r="F1400" i="22"/>
  <c r="F1399" i="22"/>
  <c r="F1398" i="22"/>
  <c r="F1397" i="22"/>
  <c r="F1396" i="22"/>
  <c r="F1395" i="22"/>
  <c r="F1394" i="22"/>
  <c r="F1393" i="22"/>
  <c r="F1392" i="22"/>
  <c r="F1391" i="22"/>
  <c r="F1390" i="22"/>
  <c r="F1389" i="22"/>
  <c r="F1388" i="22"/>
  <c r="F1387" i="22"/>
  <c r="F1386" i="22"/>
  <c r="F1385" i="22"/>
  <c r="F1384" i="22"/>
  <c r="F1383" i="22"/>
  <c r="F1382" i="22"/>
  <c r="F1381" i="22"/>
  <c r="F1380" i="22"/>
  <c r="F1379" i="22"/>
  <c r="F1378" i="22"/>
  <c r="F1377" i="22"/>
  <c r="F1376" i="22"/>
  <c r="F1375" i="22"/>
  <c r="F1374" i="22"/>
  <c r="F1373" i="22"/>
  <c r="F1372" i="22"/>
  <c r="F1371" i="22"/>
  <c r="F1370" i="22"/>
  <c r="F1369" i="22"/>
  <c r="F1368" i="22"/>
  <c r="F1367" i="22"/>
  <c r="F1366" i="22"/>
  <c r="F1365" i="22"/>
  <c r="F1364" i="22"/>
  <c r="F1363" i="22"/>
  <c r="F1362" i="22"/>
  <c r="F1361" i="22"/>
  <c r="F1360" i="22"/>
  <c r="F1359" i="22"/>
  <c r="F1358" i="22"/>
  <c r="F1357" i="22"/>
  <c r="F1356" i="22"/>
  <c r="F1355" i="22"/>
  <c r="F1354" i="22"/>
  <c r="F1353" i="22"/>
  <c r="F1352" i="22"/>
  <c r="F1351" i="22"/>
  <c r="F1350" i="22"/>
  <c r="F1349" i="22"/>
  <c r="F1348" i="22"/>
  <c r="F1347" i="22"/>
  <c r="F1346" i="22"/>
  <c r="F1345" i="22"/>
  <c r="F1344" i="22"/>
  <c r="F1343" i="22"/>
  <c r="F1342" i="22"/>
  <c r="F1341" i="22"/>
  <c r="F1340" i="22"/>
  <c r="F1339" i="22"/>
  <c r="F1338" i="22"/>
  <c r="F1337" i="22"/>
  <c r="F1336" i="22"/>
  <c r="F1335" i="22"/>
  <c r="F1334" i="22"/>
  <c r="F1333" i="22"/>
  <c r="F1332" i="22"/>
  <c r="F1331" i="22"/>
  <c r="F1330" i="22"/>
  <c r="F1329" i="22"/>
  <c r="F1328" i="22"/>
  <c r="F1327" i="22"/>
  <c r="F1326" i="22"/>
  <c r="F1325" i="22"/>
  <c r="F1324" i="22"/>
  <c r="F1323" i="22"/>
  <c r="F1322" i="22"/>
  <c r="F1321" i="22"/>
  <c r="F1320" i="22"/>
  <c r="F1319" i="22"/>
  <c r="F1318" i="22"/>
  <c r="F1317" i="22"/>
  <c r="F1316" i="22"/>
  <c r="F1315" i="22"/>
  <c r="F1314" i="22"/>
  <c r="F1313" i="22"/>
  <c r="F1312" i="22"/>
  <c r="F1311" i="22"/>
  <c r="F1310" i="22"/>
  <c r="F1309" i="22"/>
  <c r="F1308" i="22"/>
  <c r="F1307" i="22"/>
  <c r="F1306" i="22"/>
  <c r="F1305" i="22"/>
  <c r="F1304" i="22"/>
  <c r="F1303" i="22"/>
  <c r="F1302" i="22"/>
  <c r="F1301" i="22"/>
  <c r="F1300" i="22"/>
  <c r="F1299" i="22"/>
  <c r="F1298" i="22"/>
  <c r="F1297" i="22"/>
  <c r="F1296" i="22"/>
  <c r="F1295" i="22"/>
  <c r="F1294" i="22"/>
  <c r="F1293" i="22"/>
  <c r="F1292" i="22"/>
  <c r="F1291" i="22"/>
  <c r="F1290" i="22"/>
  <c r="F1289" i="22"/>
  <c r="F1288" i="22"/>
  <c r="F1287" i="22"/>
  <c r="F1286" i="22"/>
  <c r="F1283" i="22"/>
  <c r="F1282" i="22"/>
  <c r="F1281" i="22"/>
  <c r="F1280" i="22"/>
  <c r="F1279" i="22"/>
  <c r="F1278" i="22"/>
  <c r="F1277" i="22"/>
  <c r="F1276" i="22"/>
  <c r="F1275" i="22"/>
  <c r="F1274" i="22"/>
  <c r="F1273" i="22"/>
  <c r="F1272" i="22"/>
  <c r="F1271" i="22"/>
  <c r="F1270" i="22"/>
  <c r="F1269" i="22"/>
  <c r="F1268" i="22"/>
  <c r="F1267" i="22"/>
  <c r="F1266" i="22"/>
  <c r="F1265" i="22"/>
  <c r="F1264" i="22"/>
  <c r="F1263" i="22"/>
  <c r="F1262" i="22"/>
  <c r="F1261" i="22"/>
  <c r="F1260" i="22"/>
  <c r="F1259" i="22"/>
  <c r="F1258" i="22"/>
  <c r="F1257" i="22"/>
  <c r="F1256" i="22"/>
  <c r="F1255" i="22"/>
  <c r="F1254" i="22"/>
  <c r="F1253" i="22"/>
  <c r="F1252" i="22"/>
  <c r="F1251" i="22"/>
  <c r="F1250" i="22"/>
  <c r="F1249" i="22"/>
  <c r="F1248" i="22"/>
  <c r="F1247" i="22"/>
  <c r="F1246" i="22"/>
  <c r="F1245" i="22"/>
  <c r="F1244" i="22"/>
  <c r="F1243" i="22"/>
  <c r="F1242" i="22"/>
  <c r="F1241" i="22"/>
  <c r="F1240" i="22"/>
  <c r="F1239" i="22"/>
  <c r="F1238" i="22"/>
  <c r="F1237" i="22"/>
  <c r="F1236" i="22"/>
  <c r="F1235" i="22"/>
  <c r="F1234" i="22"/>
  <c r="F1233" i="22"/>
  <c r="F1232" i="22"/>
  <c r="F1231" i="22"/>
  <c r="F1230" i="22"/>
  <c r="F1229" i="22"/>
  <c r="F1228" i="22"/>
  <c r="F1227" i="22"/>
  <c r="F1226" i="22"/>
  <c r="F1225" i="22"/>
  <c r="F1224" i="22"/>
  <c r="F1223" i="22"/>
  <c r="F1222" i="22"/>
  <c r="F1221" i="22"/>
  <c r="F1220" i="22"/>
  <c r="F1219" i="22"/>
  <c r="F1218" i="22"/>
  <c r="F1217" i="22"/>
  <c r="F1216" i="22"/>
  <c r="F1215" i="22"/>
  <c r="F1214" i="22"/>
  <c r="F1213" i="22"/>
  <c r="F1212" i="22"/>
  <c r="F1211" i="22"/>
  <c r="F1210" i="22"/>
  <c r="F1209" i="22"/>
  <c r="F1208" i="22"/>
  <c r="F1207" i="22"/>
  <c r="F1206" i="22"/>
  <c r="F1205" i="22"/>
  <c r="F1204" i="22"/>
  <c r="F1203" i="22"/>
  <c r="F1202" i="22"/>
  <c r="F1201" i="22"/>
  <c r="F1200" i="22"/>
  <c r="F1199" i="22"/>
  <c r="F1198" i="22"/>
  <c r="F1197" i="22"/>
  <c r="F1196" i="22"/>
  <c r="F1195" i="22"/>
  <c r="F1194" i="22"/>
  <c r="F1193" i="22"/>
  <c r="F1192" i="22"/>
  <c r="F1191" i="22"/>
  <c r="F1190" i="22"/>
  <c r="F1189" i="22"/>
  <c r="F1188" i="22"/>
  <c r="F1187" i="22"/>
  <c r="F1186" i="22"/>
  <c r="F1185" i="22"/>
  <c r="F1184" i="22"/>
  <c r="F1183" i="22"/>
  <c r="F1182" i="22"/>
  <c r="F1181" i="22"/>
  <c r="F1180" i="22"/>
  <c r="F1179" i="22"/>
  <c r="F1178" i="22"/>
  <c r="F1177" i="22"/>
  <c r="F1176" i="22"/>
  <c r="F1175" i="22"/>
  <c r="F1174" i="22"/>
  <c r="F1173" i="22"/>
  <c r="F1172" i="22"/>
  <c r="F1171" i="22"/>
  <c r="F1170" i="22"/>
  <c r="F1169" i="22"/>
  <c r="F1168" i="22"/>
  <c r="F1167" i="22"/>
  <c r="F1166" i="22"/>
  <c r="F1165" i="22"/>
  <c r="F1164" i="22"/>
  <c r="F1163" i="22"/>
  <c r="F1162" i="22"/>
  <c r="F1161" i="22"/>
  <c r="F1160" i="22"/>
  <c r="F1159" i="22"/>
  <c r="F1158" i="22"/>
  <c r="F1157" i="22"/>
  <c r="F1156" i="22"/>
  <c r="F1155" i="22"/>
  <c r="F1154" i="22"/>
  <c r="F1153" i="22"/>
  <c r="F1152" i="22"/>
  <c r="F1151" i="22"/>
  <c r="F1150" i="22"/>
  <c r="F1149" i="22"/>
  <c r="F1148" i="22"/>
  <c r="F1147" i="22"/>
  <c r="F1146" i="22"/>
  <c r="F1145" i="22"/>
  <c r="F1144" i="22"/>
  <c r="F1143" i="22"/>
  <c r="F1142" i="22"/>
  <c r="F1141" i="22"/>
  <c r="F1140" i="22"/>
  <c r="F1139" i="22"/>
  <c r="F1138" i="22"/>
  <c r="F1137" i="22"/>
  <c r="F1136" i="22"/>
  <c r="F1135" i="22"/>
  <c r="F1134" i="22"/>
  <c r="F1133" i="22"/>
  <c r="F1132" i="22"/>
  <c r="F1131" i="22"/>
  <c r="F1130" i="22"/>
  <c r="F1129" i="22"/>
  <c r="F1128" i="22"/>
  <c r="F1127" i="22"/>
  <c r="F1126" i="22"/>
  <c r="F1125" i="22"/>
  <c r="F1124" i="22"/>
  <c r="F1123" i="22"/>
  <c r="F1122" i="22"/>
  <c r="F1121" i="22"/>
  <c r="F1120" i="22"/>
  <c r="F1119" i="22"/>
  <c r="F1118" i="22"/>
  <c r="F1117" i="22"/>
  <c r="F1116" i="22"/>
  <c r="F1115" i="22"/>
  <c r="F1114" i="22"/>
  <c r="F1113" i="22"/>
  <c r="F1112" i="22"/>
  <c r="F1111" i="22"/>
  <c r="F1110" i="22"/>
  <c r="F1109" i="22"/>
  <c r="F1108" i="22"/>
  <c r="F1107" i="22"/>
  <c r="F1106" i="22"/>
  <c r="F1105" i="22"/>
  <c r="F1104" i="22"/>
  <c r="F1103" i="22"/>
  <c r="F1102" i="22"/>
  <c r="F1101" i="22"/>
  <c r="F1100" i="22"/>
  <c r="F1099" i="22"/>
  <c r="F1098" i="22"/>
  <c r="F1097" i="22"/>
  <c r="F1096" i="22"/>
  <c r="F1095" i="22"/>
  <c r="F1094" i="22"/>
  <c r="F1093" i="22"/>
  <c r="F1092" i="22"/>
  <c r="F1091" i="22"/>
  <c r="F1090" i="22"/>
  <c r="F1089" i="22"/>
  <c r="F1088" i="22"/>
  <c r="F1087" i="22"/>
  <c r="F1086" i="22"/>
  <c r="F1085" i="22"/>
  <c r="F1084" i="22"/>
  <c r="F1083" i="22"/>
  <c r="F1082" i="22"/>
  <c r="F1081" i="22"/>
  <c r="F1080" i="22"/>
  <c r="F1079" i="22"/>
  <c r="F1078" i="22"/>
  <c r="F1077" i="22"/>
  <c r="F1076" i="22"/>
  <c r="F1075" i="22"/>
  <c r="F1074" i="22"/>
  <c r="F1073" i="22"/>
  <c r="F1072" i="22"/>
  <c r="F1071" i="22"/>
  <c r="F1070" i="22"/>
  <c r="F1069" i="22"/>
  <c r="F1068" i="22"/>
  <c r="F1067" i="22"/>
  <c r="F1066" i="22"/>
  <c r="F1065" i="22"/>
  <c r="F1064" i="22"/>
  <c r="F1063" i="22"/>
  <c r="F1062" i="22"/>
  <c r="F1061" i="22"/>
  <c r="F1060" i="22"/>
  <c r="F1059" i="22"/>
  <c r="F1058" i="22"/>
  <c r="F1057" i="22"/>
  <c r="F1056" i="22"/>
  <c r="F1055" i="22"/>
  <c r="F1054" i="22"/>
  <c r="F1053" i="22"/>
  <c r="F1052" i="22"/>
  <c r="F1051" i="22"/>
  <c r="F1050" i="22"/>
  <c r="F1049" i="22"/>
  <c r="F1048" i="22"/>
  <c r="F1047" i="22"/>
  <c r="F1046" i="22"/>
  <c r="F1045" i="22"/>
  <c r="F1044" i="22"/>
  <c r="F1043" i="22"/>
  <c r="F1042" i="22"/>
  <c r="F1041" i="22"/>
  <c r="F1040" i="22"/>
  <c r="F1039" i="22"/>
  <c r="F1038" i="22"/>
  <c r="F1037" i="22"/>
  <c r="F1036" i="22"/>
  <c r="F1035" i="22"/>
  <c r="F1034" i="22"/>
  <c r="F1033" i="22"/>
  <c r="F1032" i="22"/>
  <c r="F1031" i="22"/>
  <c r="F1030" i="22"/>
  <c r="F1029" i="22"/>
  <c r="F1028" i="22"/>
  <c r="F1027" i="22"/>
  <c r="F1026" i="22"/>
  <c r="F1025" i="22"/>
  <c r="F1024" i="22"/>
  <c r="F1023" i="22"/>
  <c r="F1022" i="22"/>
  <c r="F1021" i="22"/>
  <c r="F1020" i="22"/>
  <c r="F1019" i="22"/>
  <c r="F1018" i="22"/>
  <c r="F1017" i="22"/>
  <c r="F1016" i="22"/>
  <c r="F1015" i="22"/>
  <c r="F1014" i="22"/>
  <c r="F1013" i="22"/>
  <c r="F1012" i="22"/>
  <c r="F1011" i="22"/>
  <c r="F1010" i="22"/>
  <c r="F1009" i="22"/>
  <c r="F1008" i="22"/>
  <c r="F1007" i="22"/>
  <c r="F1006" i="22"/>
  <c r="F1005" i="22"/>
  <c r="F1004" i="22"/>
  <c r="F1003" i="22"/>
  <c r="F1002" i="22"/>
  <c r="F1001" i="22"/>
  <c r="F1000" i="22"/>
  <c r="F999" i="22"/>
  <c r="F998" i="22"/>
  <c r="F997" i="22"/>
  <c r="F996" i="22"/>
  <c r="F995" i="22"/>
  <c r="F994" i="22"/>
  <c r="F993" i="22"/>
  <c r="F992" i="22"/>
  <c r="F991" i="22"/>
  <c r="F990" i="22"/>
  <c r="F989" i="22"/>
  <c r="F988" i="22"/>
  <c r="F987" i="22"/>
  <c r="F986" i="22"/>
  <c r="F985" i="22"/>
  <c r="F984" i="22"/>
  <c r="F983" i="22"/>
  <c r="F711" i="22"/>
  <c r="F710" i="22"/>
  <c r="F709" i="22"/>
  <c r="F708" i="22"/>
  <c r="F707" i="22"/>
  <c r="F706" i="22"/>
  <c r="F705" i="22"/>
  <c r="F704" i="22"/>
  <c r="F703" i="22"/>
  <c r="F702" i="22"/>
  <c r="F701" i="22"/>
  <c r="F700" i="22"/>
  <c r="F699" i="22"/>
  <c r="F698" i="22"/>
  <c r="F697" i="22"/>
  <c r="F696" i="22"/>
  <c r="F695" i="22"/>
  <c r="F694" i="22"/>
  <c r="F693" i="22"/>
  <c r="F692" i="22"/>
  <c r="F691" i="22"/>
  <c r="F690" i="22"/>
  <c r="F689" i="22"/>
  <c r="F688" i="22"/>
  <c r="F687" i="22"/>
  <c r="F686" i="22"/>
  <c r="F685" i="22"/>
  <c r="F684" i="22"/>
  <c r="F683" i="22"/>
  <c r="F682" i="22"/>
  <c r="F681" i="22"/>
  <c r="F680" i="22"/>
  <c r="F679" i="22"/>
  <c r="F678" i="22"/>
  <c r="F677" i="22"/>
  <c r="F676" i="22"/>
  <c r="F675" i="22"/>
  <c r="F674" i="22"/>
  <c r="F673" i="22"/>
  <c r="F672" i="22"/>
  <c r="F671" i="22"/>
  <c r="F670" i="22"/>
  <c r="F669" i="22"/>
  <c r="F668" i="22"/>
  <c r="F667" i="22"/>
  <c r="F666" i="22"/>
  <c r="F665" i="22"/>
  <c r="F664" i="22"/>
  <c r="F663" i="22"/>
  <c r="F662" i="22"/>
  <c r="F661" i="22"/>
  <c r="F660" i="22"/>
  <c r="F659" i="22"/>
  <c r="F658" i="22"/>
  <c r="F657" i="22"/>
  <c r="F656" i="22"/>
  <c r="F655" i="22"/>
  <c r="F654" i="22"/>
  <c r="F653" i="22"/>
  <c r="F652" i="22"/>
  <c r="F651" i="22"/>
  <c r="F650" i="22"/>
  <c r="F649" i="22"/>
  <c r="F648" i="22"/>
  <c r="F647" i="22"/>
  <c r="F646" i="22"/>
  <c r="F645" i="22"/>
  <c r="F644" i="22"/>
  <c r="F643" i="22"/>
  <c r="F642" i="22"/>
  <c r="F641" i="22"/>
  <c r="F640" i="22"/>
  <c r="F639" i="22"/>
  <c r="F638" i="22"/>
  <c r="F637" i="22"/>
  <c r="F636" i="22"/>
  <c r="F635" i="22"/>
  <c r="F634" i="22"/>
  <c r="F633" i="22"/>
  <c r="F632" i="22"/>
  <c r="F631" i="22"/>
  <c r="F630" i="22"/>
  <c r="F629" i="22"/>
  <c r="F628" i="22"/>
  <c r="F627" i="22"/>
  <c r="F626" i="22"/>
  <c r="F625" i="22"/>
  <c r="F624" i="22"/>
  <c r="F623" i="22"/>
  <c r="F622" i="22"/>
  <c r="F621" i="22"/>
  <c r="F620" i="22"/>
  <c r="F619" i="22"/>
  <c r="F618" i="22"/>
  <c r="F617" i="22"/>
  <c r="F616" i="22"/>
  <c r="F615" i="22"/>
  <c r="F614" i="22"/>
  <c r="F613" i="22"/>
  <c r="F612" i="22"/>
  <c r="F611" i="22"/>
  <c r="F610" i="22"/>
  <c r="F609" i="22"/>
  <c r="F608" i="22"/>
  <c r="F607" i="22"/>
  <c r="F606" i="22"/>
  <c r="F605" i="22"/>
  <c r="F604" i="22"/>
  <c r="F603" i="22"/>
  <c r="F602" i="22"/>
  <c r="F601" i="22"/>
  <c r="F600" i="22"/>
  <c r="F599" i="22"/>
  <c r="F598" i="22"/>
  <c r="F597" i="22"/>
  <c r="F596" i="22"/>
  <c r="F595" i="22"/>
  <c r="F594" i="22"/>
  <c r="F593" i="22"/>
  <c r="F592" i="22"/>
  <c r="F591" i="22"/>
  <c r="F590" i="22"/>
  <c r="F589" i="22"/>
  <c r="F588" i="22"/>
  <c r="F587" i="22"/>
  <c r="F586" i="22"/>
  <c r="F585" i="22"/>
  <c r="F584" i="22"/>
  <c r="F583" i="22"/>
  <c r="F582" i="22"/>
  <c r="F581" i="22"/>
  <c r="F580" i="22"/>
  <c r="F579" i="22"/>
  <c r="F578" i="22"/>
  <c r="F577" i="22"/>
  <c r="F576" i="22"/>
  <c r="F575" i="22"/>
  <c r="F574" i="22"/>
  <c r="F573" i="22"/>
  <c r="F572" i="22"/>
  <c r="F571" i="22"/>
  <c r="F570" i="22"/>
  <c r="F569" i="22"/>
  <c r="F568" i="22"/>
  <c r="F567" i="22"/>
  <c r="F566" i="22"/>
  <c r="F565" i="22"/>
  <c r="F564" i="22"/>
  <c r="F563" i="22"/>
  <c r="F562" i="22"/>
  <c r="F561" i="22"/>
  <c r="F560" i="22"/>
  <c r="F559" i="22"/>
  <c r="F558" i="22"/>
  <c r="F557" i="22"/>
  <c r="F556" i="22"/>
  <c r="F555" i="22"/>
  <c r="F554" i="22"/>
  <c r="F553" i="22"/>
  <c r="F552" i="22"/>
  <c r="F551" i="22"/>
  <c r="F550" i="22"/>
  <c r="F549" i="22"/>
  <c r="F548" i="22"/>
  <c r="F547" i="22"/>
  <c r="F546" i="22"/>
  <c r="F545" i="22"/>
  <c r="F544" i="22"/>
  <c r="F543" i="22"/>
  <c r="F542" i="22"/>
  <c r="F541" i="22"/>
  <c r="F540" i="22"/>
  <c r="F539" i="22"/>
  <c r="F538" i="22"/>
  <c r="F537" i="22"/>
  <c r="F536" i="22"/>
  <c r="F535" i="22"/>
  <c r="F534" i="22"/>
  <c r="F533" i="22"/>
  <c r="F532" i="22"/>
  <c r="F531" i="22"/>
  <c r="F530" i="22"/>
  <c r="F529" i="22"/>
  <c r="F528" i="22"/>
  <c r="F527" i="22"/>
  <c r="F526" i="22"/>
  <c r="F525" i="22"/>
  <c r="F524" i="22"/>
  <c r="F523" i="22"/>
  <c r="F522" i="22"/>
  <c r="F521" i="22"/>
  <c r="F520" i="22"/>
  <c r="F519" i="22"/>
  <c r="F518" i="22"/>
  <c r="F517" i="22"/>
  <c r="F516" i="22"/>
  <c r="F515" i="22"/>
  <c r="F514" i="22"/>
  <c r="F513" i="22"/>
  <c r="F512" i="22"/>
  <c r="F511" i="22"/>
  <c r="F510" i="22"/>
  <c r="F509" i="22"/>
  <c r="F508" i="22"/>
  <c r="F507" i="22"/>
  <c r="F506" i="22"/>
  <c r="F505" i="22"/>
  <c r="F504" i="22"/>
  <c r="F503" i="22"/>
  <c r="F502" i="22"/>
  <c r="F501" i="22"/>
  <c r="F500" i="22"/>
  <c r="F499" i="22"/>
  <c r="F498" i="22"/>
  <c r="F497" i="22"/>
  <c r="F496" i="22"/>
  <c r="F495" i="22"/>
  <c r="F494" i="22"/>
  <c r="F493" i="22"/>
  <c r="F492" i="22"/>
  <c r="F491" i="22"/>
  <c r="F490" i="22"/>
  <c r="F489" i="22"/>
  <c r="F488" i="22"/>
  <c r="F487" i="22"/>
  <c r="F486" i="22"/>
  <c r="F485" i="22"/>
  <c r="F484" i="22"/>
  <c r="F483" i="22"/>
  <c r="F482" i="22"/>
  <c r="F481" i="22"/>
  <c r="F480" i="22"/>
  <c r="F479" i="22"/>
  <c r="F478" i="22"/>
  <c r="F477" i="22"/>
  <c r="F476" i="22"/>
  <c r="F475" i="22"/>
  <c r="F474" i="22"/>
  <c r="F473" i="22"/>
  <c r="F472" i="22"/>
  <c r="F471" i="22"/>
  <c r="F470" i="22"/>
  <c r="F469" i="22"/>
  <c r="F468" i="22"/>
  <c r="F467" i="22"/>
  <c r="F466" i="22"/>
  <c r="F465" i="22"/>
  <c r="F464" i="22"/>
  <c r="F463" i="22"/>
  <c r="F462" i="22"/>
  <c r="F461" i="22"/>
  <c r="F460" i="22"/>
  <c r="F459" i="22"/>
  <c r="F458" i="22"/>
  <c r="F457" i="22"/>
  <c r="F456" i="22"/>
  <c r="F455" i="22"/>
  <c r="F454" i="22"/>
  <c r="F453" i="22"/>
  <c r="F452" i="22"/>
  <c r="F451" i="22"/>
  <c r="F450" i="22"/>
  <c r="F449" i="22"/>
  <c r="F448" i="22"/>
  <c r="F447" i="22"/>
  <c r="F446" i="22"/>
  <c r="F445" i="22"/>
  <c r="F444" i="22"/>
  <c r="F443" i="22"/>
  <c r="F442" i="22"/>
  <c r="F441" i="22"/>
  <c r="F440" i="22"/>
  <c r="F439" i="22"/>
  <c r="F438" i="22"/>
  <c r="F437" i="22"/>
  <c r="F436" i="22"/>
  <c r="F435" i="22"/>
  <c r="F434" i="22"/>
  <c r="F433" i="22"/>
  <c r="F432" i="22"/>
  <c r="F431" i="22"/>
  <c r="F430" i="22"/>
  <c r="F429" i="22"/>
  <c r="F428" i="22"/>
  <c r="F427" i="22"/>
  <c r="F426" i="22"/>
  <c r="F425" i="22"/>
  <c r="F424" i="22"/>
  <c r="F423" i="22"/>
  <c r="F422" i="22"/>
  <c r="F421" i="22"/>
  <c r="F420" i="22"/>
  <c r="F419" i="22"/>
  <c r="F418" i="22"/>
  <c r="F417" i="22"/>
  <c r="F416" i="22"/>
  <c r="F415" i="22"/>
  <c r="F414" i="22"/>
  <c r="F413" i="22"/>
  <c r="F412" i="22"/>
  <c r="F411" i="22"/>
  <c r="F410" i="22"/>
  <c r="F409" i="22"/>
  <c r="F408" i="22"/>
  <c r="F407" i="22"/>
  <c r="F406" i="22"/>
  <c r="F405" i="22"/>
  <c r="F404" i="22"/>
  <c r="F403" i="22"/>
  <c r="F402" i="22"/>
  <c r="F401" i="22"/>
  <c r="F400" i="22"/>
  <c r="F399" i="22"/>
  <c r="F398" i="22"/>
  <c r="F397" i="22"/>
  <c r="F396" i="22"/>
  <c r="F395" i="22"/>
  <c r="F394" i="22"/>
  <c r="F393" i="22"/>
  <c r="F392" i="22"/>
  <c r="F391" i="22"/>
  <c r="F390" i="22"/>
  <c r="F389" i="22"/>
  <c r="F388" i="22"/>
  <c r="F387" i="22"/>
  <c r="F386" i="22"/>
  <c r="F385" i="22"/>
  <c r="F384" i="22"/>
  <c r="F383" i="22"/>
  <c r="F382" i="22"/>
  <c r="F381" i="22"/>
  <c r="F380" i="22"/>
  <c r="F379" i="22"/>
  <c r="F378" i="22"/>
  <c r="F377" i="22"/>
  <c r="F376" i="22"/>
  <c r="F375" i="22"/>
  <c r="F374" i="22"/>
  <c r="F373" i="22"/>
  <c r="F372" i="22"/>
  <c r="F371" i="22"/>
  <c r="F370" i="22"/>
  <c r="F369" i="22"/>
  <c r="F368" i="22"/>
  <c r="F367" i="22"/>
  <c r="F366" i="22"/>
  <c r="F365" i="22"/>
  <c r="F364" i="22"/>
  <c r="F363" i="22"/>
  <c r="F362" i="22"/>
  <c r="F361" i="22"/>
  <c r="F360" i="22"/>
  <c r="F359" i="22"/>
  <c r="F358" i="22"/>
  <c r="F357" i="22"/>
  <c r="F356" i="22"/>
  <c r="F355" i="22"/>
  <c r="F354" i="22"/>
  <c r="F353" i="22"/>
  <c r="F352" i="22"/>
  <c r="F351" i="22"/>
  <c r="F350" i="22"/>
  <c r="F349" i="22"/>
  <c r="F348" i="22"/>
  <c r="F347" i="22"/>
  <c r="F346" i="22"/>
  <c r="F345" i="22"/>
  <c r="F344" i="22"/>
  <c r="F343" i="22"/>
  <c r="F342" i="22"/>
  <c r="F341" i="22"/>
  <c r="F340" i="22"/>
  <c r="F339" i="22"/>
  <c r="F338" i="22"/>
  <c r="F337" i="22"/>
  <c r="F336" i="22"/>
  <c r="F335" i="22"/>
  <c r="F334" i="22"/>
  <c r="F333" i="22"/>
  <c r="F332" i="22"/>
  <c r="F331" i="22"/>
  <c r="F330" i="22"/>
  <c r="F329" i="22"/>
  <c r="F328" i="22"/>
  <c r="F327" i="22"/>
  <c r="F326" i="22"/>
  <c r="F325" i="22"/>
  <c r="F324" i="22"/>
  <c r="F323" i="22"/>
  <c r="F322" i="22"/>
  <c r="F321" i="22"/>
  <c r="F320" i="22"/>
  <c r="F319" i="22"/>
  <c r="F318" i="22"/>
  <c r="F317" i="22"/>
  <c r="F316" i="22"/>
  <c r="F315" i="22"/>
  <c r="F314" i="22"/>
  <c r="F313" i="22"/>
  <c r="F312" i="22"/>
  <c r="F311" i="22"/>
  <c r="F310" i="22"/>
  <c r="F309" i="22"/>
  <c r="F308" i="22"/>
  <c r="F307" i="22"/>
  <c r="F306" i="22"/>
  <c r="F305" i="22"/>
  <c r="F304" i="22"/>
  <c r="F303" i="22"/>
  <c r="F302" i="22"/>
  <c r="F301" i="22"/>
  <c r="F300" i="22"/>
  <c r="F299" i="22"/>
  <c r="F298" i="22"/>
  <c r="F297" i="22"/>
  <c r="F296" i="22"/>
  <c r="F295" i="22"/>
  <c r="F294" i="22"/>
  <c r="F293" i="22"/>
  <c r="F292" i="22"/>
  <c r="F291" i="22"/>
  <c r="F290" i="22"/>
  <c r="F289" i="22"/>
  <c r="F288" i="22"/>
  <c r="F287" i="22"/>
  <c r="F286" i="22"/>
  <c r="F285" i="22"/>
  <c r="F284" i="22"/>
  <c r="F283" i="22"/>
  <c r="F282" i="22"/>
  <c r="F281" i="22"/>
  <c r="F280" i="22"/>
  <c r="F279" i="22"/>
  <c r="F278" i="22"/>
  <c r="F277" i="22"/>
  <c r="F276" i="22"/>
  <c r="F275" i="22"/>
  <c r="F274" i="22"/>
  <c r="F273" i="22"/>
  <c r="F272" i="22"/>
  <c r="F271" i="22"/>
  <c r="F270" i="22"/>
  <c r="F269" i="22"/>
  <c r="F268" i="22"/>
  <c r="F267" i="22"/>
  <c r="F266" i="22"/>
  <c r="F265" i="22"/>
  <c r="F264" i="22"/>
  <c r="F263" i="22"/>
  <c r="F262" i="22"/>
  <c r="F261" i="22"/>
  <c r="F260" i="22"/>
  <c r="F259" i="22"/>
  <c r="F258" i="22"/>
  <c r="F257" i="22"/>
  <c r="F256" i="22"/>
  <c r="F255" i="22"/>
  <c r="F254" i="22"/>
  <c r="F253" i="22"/>
  <c r="F252" i="22"/>
  <c r="F251" i="22"/>
  <c r="F250" i="22"/>
  <c r="F249" i="22"/>
  <c r="F248" i="22"/>
  <c r="F247" i="22"/>
  <c r="F246" i="22"/>
  <c r="F245" i="22"/>
  <c r="F244" i="22"/>
  <c r="F243" i="22"/>
  <c r="F242" i="22"/>
  <c r="F241" i="22"/>
  <c r="F240" i="22"/>
  <c r="F239" i="22"/>
  <c r="F238" i="22"/>
  <c r="F237" i="22"/>
  <c r="F236" i="22"/>
  <c r="F235" i="22"/>
  <c r="F234" i="22"/>
  <c r="F233" i="22"/>
  <c r="F232" i="22"/>
  <c r="F231" i="22"/>
  <c r="F230" i="22"/>
  <c r="F229" i="22"/>
  <c r="F228" i="22"/>
  <c r="F227" i="22"/>
  <c r="F226" i="22"/>
  <c r="F225" i="22"/>
  <c r="F224" i="22"/>
  <c r="F223" i="22"/>
  <c r="F222" i="22"/>
  <c r="F221" i="22"/>
  <c r="F220" i="22"/>
  <c r="F219" i="22"/>
  <c r="F218" i="22"/>
  <c r="F217" i="22"/>
  <c r="F216" i="22"/>
  <c r="F215" i="22"/>
  <c r="F214" i="22"/>
  <c r="F213" i="22"/>
  <c r="F212" i="22"/>
  <c r="F211" i="22"/>
  <c r="F210" i="22"/>
  <c r="F209" i="22"/>
  <c r="F208" i="22"/>
  <c r="F207" i="22"/>
  <c r="F206" i="22"/>
  <c r="F205" i="22"/>
  <c r="F204" i="22"/>
  <c r="F203" i="22"/>
  <c r="F202" i="22"/>
  <c r="F201" i="22"/>
  <c r="F200" i="22"/>
  <c r="F199" i="22"/>
  <c r="F198" i="22"/>
  <c r="F197" i="22"/>
  <c r="F196" i="22"/>
  <c r="F195" i="22"/>
  <c r="F194" i="22"/>
  <c r="F193" i="22"/>
  <c r="F192" i="22"/>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H1399" i="10" l="1"/>
  <c r="H1398" i="10"/>
  <c r="H1397" i="10"/>
  <c r="H1396" i="10"/>
  <c r="H1395" i="10"/>
  <c r="H1394" i="10"/>
  <c r="H1393" i="10"/>
  <c r="H1392" i="10"/>
  <c r="H1391" i="10"/>
  <c r="H1390" i="10"/>
  <c r="H1389" i="10"/>
  <c r="H1388" i="10"/>
  <c r="H1387" i="10"/>
  <c r="H1386" i="10"/>
  <c r="H1385" i="10"/>
  <c r="H1384" i="10"/>
  <c r="H1383" i="10"/>
  <c r="H1382" i="10"/>
  <c r="H1381" i="10"/>
  <c r="H1380" i="10"/>
  <c r="H1379" i="10"/>
  <c r="H1378" i="10"/>
  <c r="H1377" i="10"/>
  <c r="H1376" i="10"/>
  <c r="H1375" i="10"/>
  <c r="H1374" i="10"/>
  <c r="H1373" i="10"/>
  <c r="H1372" i="10"/>
  <c r="H1371" i="10"/>
  <c r="H1370" i="10"/>
  <c r="H1369" i="10"/>
  <c r="H1368" i="10"/>
  <c r="H1367" i="10"/>
  <c r="H1366" i="10"/>
  <c r="H1365" i="10"/>
  <c r="H1364" i="10"/>
  <c r="H1363" i="10"/>
  <c r="H1362" i="10"/>
  <c r="H1361" i="10"/>
  <c r="H1360" i="10"/>
  <c r="H1359" i="10"/>
  <c r="H1358" i="10"/>
  <c r="H1357" i="10"/>
  <c r="H1356" i="10"/>
  <c r="H1355" i="10"/>
  <c r="H1354" i="10"/>
  <c r="H1353" i="10"/>
  <c r="H1352" i="10"/>
  <c r="H1351" i="10"/>
  <c r="H1350" i="10"/>
  <c r="H1349" i="10"/>
  <c r="H1348" i="10"/>
  <c r="H1347" i="10"/>
  <c r="H1346" i="10"/>
  <c r="H1345" i="10"/>
  <c r="H1344" i="10"/>
  <c r="H1343" i="10"/>
  <c r="H1342" i="10"/>
  <c r="H1341" i="10"/>
  <c r="H1340" i="10"/>
  <c r="H1339" i="10"/>
  <c r="H1338" i="10"/>
  <c r="H1337" i="10"/>
  <c r="H1336" i="10"/>
  <c r="H1335" i="10"/>
  <c r="H1334" i="10"/>
  <c r="H1333" i="10"/>
  <c r="H1332" i="10"/>
  <c r="H1331" i="10"/>
  <c r="H1330" i="10"/>
  <c r="H1329" i="10"/>
  <c r="H1328" i="10"/>
  <c r="H1327" i="10"/>
  <c r="H1326" i="10"/>
  <c r="H1325" i="10"/>
  <c r="H1324" i="10"/>
  <c r="H1323" i="10"/>
  <c r="H1322" i="10"/>
  <c r="H1321" i="10"/>
  <c r="H1320" i="10"/>
  <c r="H1319" i="10"/>
  <c r="H1318" i="10"/>
  <c r="H1317" i="10"/>
  <c r="H1316" i="10"/>
  <c r="H1315" i="10"/>
  <c r="H1314" i="10"/>
  <c r="H1313" i="10"/>
  <c r="H1312" i="10"/>
  <c r="H1311" i="10"/>
  <c r="H1310" i="10"/>
  <c r="H1309" i="10"/>
  <c r="H1308" i="10"/>
  <c r="H1307" i="10"/>
  <c r="H1306" i="10"/>
  <c r="H1305" i="10"/>
  <c r="H1304" i="10"/>
  <c r="H1303" i="10"/>
  <c r="H1302" i="10"/>
  <c r="H1301" i="10"/>
  <c r="H1295" i="10"/>
  <c r="H1294" i="10"/>
  <c r="H1293" i="10"/>
  <c r="H1292" i="10"/>
  <c r="H1291" i="10"/>
  <c r="H1290" i="10"/>
  <c r="H1289" i="10"/>
  <c r="H1288" i="10"/>
  <c r="H1287" i="10"/>
  <c r="H1286" i="10"/>
  <c r="H1285" i="10"/>
  <c r="H1284" i="10"/>
  <c r="H1283" i="10"/>
  <c r="H1282" i="10"/>
  <c r="H1281" i="10"/>
  <c r="H1280" i="10"/>
  <c r="H1279" i="10"/>
  <c r="H1278" i="10"/>
  <c r="H1277" i="10"/>
  <c r="H1276" i="10"/>
  <c r="H1275" i="10"/>
  <c r="H1274" i="10"/>
  <c r="H1273" i="10"/>
  <c r="H1272" i="10"/>
  <c r="H1271" i="10"/>
  <c r="H1270" i="10"/>
  <c r="H1269" i="10"/>
  <c r="H1268" i="10"/>
  <c r="H1267" i="10"/>
  <c r="H1266" i="10"/>
  <c r="H1265" i="10"/>
  <c r="H1264" i="10"/>
  <c r="H1263" i="10"/>
  <c r="H1262" i="10"/>
  <c r="H1261" i="10"/>
  <c r="H1260" i="10"/>
  <c r="H1259" i="10"/>
  <c r="H1258" i="10"/>
  <c r="H1257" i="10"/>
  <c r="H1256" i="10"/>
  <c r="H1255" i="10"/>
  <c r="H1254" i="10"/>
  <c r="H1253" i="10"/>
  <c r="H1252" i="10"/>
  <c r="H1251" i="10"/>
  <c r="H1250" i="10"/>
  <c r="H1249" i="10"/>
  <c r="H1248" i="10"/>
  <c r="H1247" i="10"/>
  <c r="H1246" i="10"/>
  <c r="H1245" i="10"/>
  <c r="H1244" i="10"/>
  <c r="H1243" i="10"/>
  <c r="H1242" i="10"/>
  <c r="H1241" i="10"/>
  <c r="H1240" i="10"/>
  <c r="H1239" i="10"/>
  <c r="H1238" i="10"/>
  <c r="H1237" i="10"/>
  <c r="H1236" i="10"/>
  <c r="H1235" i="10"/>
  <c r="H1234" i="10"/>
  <c r="H1233" i="10"/>
  <c r="H1232" i="10"/>
  <c r="H1231" i="10"/>
  <c r="H1230" i="10"/>
  <c r="H1229" i="10"/>
  <c r="H1228" i="10"/>
  <c r="H1227" i="10"/>
  <c r="H1226" i="10"/>
  <c r="H1225" i="10"/>
  <c r="H1224" i="10"/>
  <c r="H1223" i="10"/>
  <c r="H1222" i="10"/>
  <c r="H1221" i="10"/>
  <c r="H1220" i="10"/>
  <c r="H1219" i="10"/>
  <c r="H1218" i="10"/>
  <c r="H1217" i="10"/>
  <c r="H1216" i="10"/>
  <c r="H1215" i="10"/>
  <c r="H1214" i="10"/>
  <c r="H1213" i="10"/>
  <c r="H1212" i="10"/>
  <c r="H1211" i="10"/>
  <c r="H1210" i="10"/>
  <c r="H1209" i="10"/>
  <c r="H1208" i="10"/>
  <c r="H1207" i="10"/>
  <c r="H1206" i="10"/>
  <c r="H1205" i="10"/>
  <c r="H1204" i="10"/>
  <c r="H1203" i="10"/>
  <c r="H1202" i="10"/>
  <c r="H1201" i="10"/>
  <c r="H1200" i="10"/>
  <c r="H1199" i="10"/>
  <c r="H1198" i="10"/>
  <c r="H1197" i="10"/>
  <c r="H1196" i="10"/>
  <c r="H1195" i="10"/>
  <c r="H1194" i="10"/>
  <c r="H1193" i="10"/>
  <c r="H1192" i="10"/>
  <c r="H1191" i="10"/>
  <c r="H1190" i="10"/>
  <c r="H1189" i="10"/>
  <c r="H1188" i="10"/>
  <c r="H1187" i="10"/>
  <c r="H1186" i="10"/>
  <c r="H1185" i="10"/>
  <c r="H1184" i="10"/>
  <c r="H1183" i="10"/>
  <c r="H1182" i="10"/>
  <c r="H1181" i="10"/>
  <c r="H1180" i="10"/>
  <c r="H1179" i="10"/>
  <c r="H1178" i="10"/>
  <c r="H1177" i="10"/>
  <c r="H1176" i="10"/>
  <c r="H1175" i="10"/>
  <c r="H1174" i="10"/>
  <c r="H1173" i="10"/>
  <c r="H1172" i="10"/>
  <c r="H1171" i="10"/>
  <c r="H1170" i="10"/>
  <c r="H1169" i="10"/>
  <c r="H1168" i="10"/>
  <c r="H1167" i="10"/>
  <c r="H1166" i="10"/>
  <c r="H1165" i="10"/>
  <c r="H1164" i="10"/>
  <c r="H1163" i="10"/>
  <c r="H1162" i="10"/>
  <c r="H1161" i="10"/>
  <c r="H1160" i="10"/>
  <c r="H1159" i="10"/>
  <c r="H1158" i="10"/>
  <c r="H1157" i="10"/>
  <c r="H1156" i="10"/>
  <c r="H1155" i="10"/>
  <c r="H1154" i="10"/>
  <c r="H1153" i="10"/>
  <c r="H1152" i="10"/>
  <c r="H1151" i="10"/>
  <c r="H1150" i="10"/>
  <c r="H1149" i="10"/>
  <c r="H1148" i="10"/>
  <c r="H1147" i="10"/>
  <c r="H1146" i="10"/>
  <c r="H1145" i="10"/>
  <c r="H1144" i="10"/>
  <c r="H1143" i="10"/>
  <c r="H1142" i="10"/>
  <c r="H1141" i="10"/>
  <c r="H1140" i="10"/>
  <c r="H1139" i="10"/>
  <c r="H1138" i="10"/>
  <c r="H1137" i="10"/>
  <c r="H1136" i="10"/>
  <c r="H1135" i="10"/>
  <c r="H1134" i="10"/>
  <c r="H1133" i="10"/>
  <c r="H1132" i="10"/>
  <c r="H1131" i="10"/>
  <c r="H1130" i="10"/>
  <c r="H1129" i="10"/>
  <c r="H1128" i="10"/>
  <c r="H1127" i="10"/>
  <c r="H1126" i="10"/>
  <c r="H1125" i="10"/>
  <c r="H1124" i="10"/>
  <c r="H1123" i="10"/>
  <c r="H1122" i="10"/>
  <c r="H1121" i="10"/>
  <c r="H1120" i="10"/>
  <c r="H1119" i="10"/>
  <c r="H1118" i="10"/>
  <c r="H1117" i="10"/>
  <c r="H1116" i="10"/>
  <c r="H1115" i="10"/>
  <c r="H1114" i="10"/>
  <c r="H1113" i="10"/>
  <c r="H1112" i="10"/>
  <c r="H1111" i="10"/>
  <c r="H1110" i="10"/>
  <c r="H1109" i="10"/>
  <c r="H1108" i="10"/>
  <c r="H1107" i="10"/>
  <c r="H1106" i="10"/>
  <c r="H1105" i="10"/>
  <c r="H1104" i="10"/>
  <c r="H1103" i="10"/>
  <c r="H1102" i="10"/>
  <c r="H1101" i="10"/>
  <c r="H1100" i="10"/>
  <c r="H1099" i="10"/>
  <c r="H1098" i="10"/>
  <c r="H1097" i="10"/>
  <c r="H1096" i="10"/>
  <c r="H1095" i="10"/>
  <c r="H1094" i="10"/>
  <c r="H1093" i="10"/>
  <c r="H1092" i="10"/>
  <c r="H1091" i="10"/>
  <c r="H1090" i="10"/>
  <c r="H1089" i="10"/>
  <c r="H1088" i="10"/>
  <c r="H1087" i="10"/>
  <c r="H1086" i="10"/>
  <c r="H1085" i="10"/>
  <c r="H1084" i="10"/>
  <c r="H1083" i="10"/>
  <c r="H1082" i="10"/>
  <c r="H1081" i="10"/>
  <c r="H1080" i="10"/>
  <c r="H1079" i="10"/>
  <c r="H1078" i="10"/>
  <c r="H1077" i="10"/>
  <c r="H1076" i="10"/>
  <c r="H1075" i="10"/>
  <c r="H1074" i="10"/>
  <c r="H1073" i="10"/>
  <c r="H1072" i="10"/>
  <c r="H1071" i="10"/>
  <c r="H1070" i="10"/>
  <c r="H1069" i="10"/>
  <c r="H1068" i="10"/>
  <c r="H1067" i="10"/>
  <c r="H1066" i="10"/>
  <c r="H1065" i="10"/>
  <c r="H1064" i="10"/>
  <c r="H1063" i="10"/>
  <c r="H1062" i="10"/>
  <c r="H1061" i="10"/>
  <c r="H1060" i="10"/>
  <c r="H1059" i="10"/>
  <c r="H1058" i="10"/>
  <c r="H1057" i="10"/>
  <c r="H1056" i="10"/>
  <c r="H1055" i="10"/>
  <c r="H1054" i="10"/>
  <c r="H1053" i="10"/>
  <c r="H1052" i="10"/>
  <c r="H1051" i="10"/>
  <c r="H1050" i="10"/>
  <c r="H1049" i="10"/>
  <c r="H1048" i="10"/>
  <c r="H1047" i="10"/>
  <c r="H1046" i="10"/>
  <c r="H1045" i="10"/>
  <c r="H1044" i="10"/>
  <c r="H1043" i="10"/>
  <c r="H1042" i="10"/>
  <c r="H1041" i="10"/>
  <c r="H1040" i="10"/>
  <c r="H1039" i="10"/>
  <c r="H1038" i="10"/>
  <c r="H1037" i="10"/>
  <c r="H1036" i="10"/>
  <c r="H1035" i="10"/>
  <c r="H1034" i="10"/>
  <c r="H1033" i="10"/>
  <c r="H1032" i="10"/>
  <c r="H1031" i="10"/>
  <c r="H1030" i="10"/>
  <c r="H1029" i="10"/>
  <c r="H1028" i="10"/>
  <c r="H1027" i="10"/>
  <c r="H1026" i="10"/>
  <c r="H1025" i="10"/>
  <c r="H1024" i="10"/>
  <c r="H1023" i="10"/>
  <c r="H1022" i="10"/>
  <c r="H1021" i="10"/>
  <c r="H1020" i="10"/>
  <c r="H1019" i="10"/>
  <c r="H1018" i="10"/>
  <c r="H1017" i="10"/>
  <c r="H1016" i="10"/>
  <c r="H1015" i="10"/>
  <c r="H1014" i="10"/>
  <c r="H1013" i="10"/>
  <c r="H1012" i="10"/>
  <c r="H1011" i="10"/>
  <c r="H1010" i="10"/>
  <c r="H1009" i="10"/>
  <c r="H1008" i="10"/>
  <c r="H1007" i="10"/>
  <c r="H1006" i="10"/>
  <c r="H1005" i="10"/>
  <c r="H1004" i="10"/>
  <c r="H1003" i="10"/>
  <c r="H1002" i="10"/>
  <c r="H1001" i="10"/>
  <c r="H1000" i="10"/>
  <c r="H999" i="10"/>
  <c r="H998" i="10"/>
  <c r="H997" i="10"/>
  <c r="H996" i="10"/>
  <c r="D1399" i="10"/>
  <c r="D1398" i="10"/>
  <c r="D1397" i="10"/>
  <c r="D1396" i="10"/>
  <c r="D1395" i="10"/>
  <c r="D1394" i="10"/>
  <c r="D1393" i="10"/>
  <c r="D1392" i="10"/>
  <c r="D1391" i="10"/>
  <c r="D1390" i="10"/>
  <c r="D1389" i="10"/>
  <c r="D1388" i="10"/>
  <c r="D1387" i="10"/>
  <c r="D1386" i="10"/>
  <c r="D1385" i="10"/>
  <c r="D1384" i="10"/>
  <c r="D1383" i="10"/>
  <c r="D1382" i="10"/>
  <c r="D1381" i="10"/>
  <c r="D1380" i="10"/>
  <c r="D1379" i="10"/>
  <c r="D1378" i="10"/>
  <c r="D1377" i="10"/>
  <c r="D1376" i="10"/>
  <c r="D1375" i="10"/>
  <c r="D1374" i="10"/>
  <c r="D1373" i="10"/>
  <c r="D1372" i="10"/>
  <c r="D1371" i="10"/>
  <c r="D1370" i="10"/>
  <c r="D1369" i="10"/>
  <c r="D1368" i="10"/>
  <c r="D1367" i="10"/>
  <c r="D1366" i="10"/>
  <c r="H1524" i="22" l="1"/>
  <c r="H1523" i="22"/>
  <c r="H1522" i="22"/>
  <c r="H1521" i="22"/>
  <c r="H1520" i="22"/>
  <c r="H1519" i="22"/>
  <c r="H1518" i="22"/>
  <c r="H1517" i="22"/>
  <c r="H1516" i="22"/>
  <c r="H1515" i="22"/>
  <c r="H1514" i="22"/>
  <c r="H1513" i="22"/>
  <c r="H1512" i="22"/>
  <c r="H1511" i="22"/>
  <c r="H1510" i="22"/>
  <c r="H1509" i="22"/>
  <c r="H1508" i="22"/>
  <c r="H1507" i="22"/>
  <c r="H1506" i="22"/>
  <c r="H1505" i="22"/>
  <c r="H1504" i="22"/>
  <c r="H1503" i="22"/>
  <c r="H1502" i="22"/>
  <c r="H1501" i="22"/>
  <c r="H1500" i="22"/>
  <c r="H1499" i="22"/>
  <c r="H1498" i="22"/>
  <c r="H1497" i="22"/>
  <c r="H1496" i="22"/>
  <c r="H1495" i="22"/>
  <c r="H1494" i="22"/>
  <c r="H1493" i="22"/>
  <c r="H1492" i="22"/>
  <c r="H1491" i="22"/>
  <c r="H1490" i="22"/>
  <c r="H1489" i="22"/>
  <c r="H1488" i="22"/>
  <c r="H1487" i="22"/>
  <c r="H1486" i="22"/>
  <c r="H1485" i="22"/>
  <c r="H1484" i="22"/>
  <c r="H1483" i="22"/>
  <c r="H1482" i="22"/>
  <c r="H1481" i="22"/>
  <c r="H1480" i="22"/>
  <c r="H1479" i="22"/>
  <c r="H1478" i="22"/>
  <c r="H1477" i="22"/>
  <c r="H1476" i="22"/>
  <c r="H1475" i="22"/>
  <c r="H1474" i="22"/>
  <c r="H1473" i="22"/>
  <c r="H1472" i="22"/>
  <c r="H1471" i="22"/>
  <c r="H1470" i="22"/>
  <c r="H1469" i="22"/>
  <c r="H1468" i="22"/>
  <c r="H1467" i="22"/>
  <c r="H1466" i="22"/>
  <c r="H1465" i="22"/>
  <c r="H1464" i="22"/>
  <c r="H1463" i="22"/>
  <c r="H1462" i="22"/>
  <c r="H1461" i="22"/>
  <c r="H1460" i="22"/>
  <c r="H1459" i="22"/>
  <c r="H1458" i="22"/>
  <c r="H1457" i="22"/>
  <c r="H1456" i="22"/>
  <c r="H1455" i="22"/>
  <c r="H1454" i="22"/>
  <c r="H1453" i="22"/>
  <c r="H1452" i="22"/>
  <c r="H1451" i="22"/>
  <c r="H1450" i="22"/>
  <c r="H1449" i="22"/>
  <c r="H1448" i="22"/>
  <c r="H1447" i="22"/>
  <c r="H1446" i="22"/>
  <c r="H1445" i="22"/>
  <c r="H1444" i="22"/>
  <c r="H1443" i="22"/>
  <c r="H1442" i="22"/>
  <c r="H1441" i="22"/>
  <c r="H1440" i="22"/>
  <c r="H1439" i="22"/>
  <c r="H1438" i="22"/>
  <c r="H1437" i="22"/>
  <c r="H1436" i="22"/>
  <c r="H1435" i="22"/>
  <c r="H1434" i="22"/>
  <c r="H1433" i="22"/>
  <c r="H1432" i="22"/>
  <c r="H1431" i="22"/>
  <c r="H1430" i="22"/>
  <c r="H1429" i="22"/>
  <c r="H1428" i="22"/>
  <c r="H1427" i="22"/>
  <c r="H1426" i="22"/>
  <c r="H1425" i="22"/>
  <c r="H1424" i="22"/>
  <c r="H1423" i="22"/>
  <c r="H1422" i="22"/>
  <c r="H1421" i="22"/>
  <c r="H1420" i="22"/>
  <c r="H1419" i="22"/>
  <c r="H1418" i="22"/>
  <c r="H1417" i="22"/>
  <c r="H1416" i="22"/>
  <c r="H1415" i="22"/>
  <c r="H1414" i="22"/>
  <c r="H1413" i="22"/>
  <c r="H1412" i="22"/>
  <c r="H1411" i="22"/>
  <c r="H1410" i="22"/>
  <c r="H1409" i="22"/>
  <c r="H1408" i="22"/>
  <c r="H1407" i="22"/>
  <c r="H1406" i="22"/>
  <c r="H1405" i="22"/>
  <c r="H1404" i="22"/>
  <c r="H1403" i="22"/>
  <c r="H1402" i="22"/>
  <c r="H1401" i="22"/>
  <c r="H1400" i="22"/>
  <c r="H1399" i="22"/>
  <c r="H1398" i="22"/>
  <c r="H1397" i="22"/>
  <c r="H1396" i="22"/>
  <c r="H1395" i="22"/>
  <c r="H1394" i="22"/>
  <c r="H1393" i="22"/>
  <c r="H1392" i="22"/>
  <c r="H1391" i="22"/>
  <c r="H1390" i="22"/>
  <c r="H1389" i="22"/>
  <c r="H1388" i="22"/>
  <c r="H1387" i="22"/>
  <c r="H1386" i="22"/>
  <c r="H1385" i="22"/>
  <c r="H1384" i="22"/>
  <c r="H1383" i="22"/>
  <c r="H1382" i="22"/>
  <c r="H1381" i="22"/>
  <c r="H1380" i="22"/>
  <c r="H1379" i="22"/>
  <c r="H1378" i="22"/>
  <c r="H1377" i="22"/>
  <c r="H1376" i="22"/>
  <c r="H1375" i="22"/>
  <c r="H1374" i="22"/>
  <c r="H1373" i="22"/>
  <c r="H1372" i="22"/>
  <c r="H1371" i="22"/>
  <c r="H1370" i="22"/>
  <c r="H1369" i="22"/>
  <c r="H1368" i="22"/>
  <c r="H1367" i="22"/>
  <c r="H1366" i="22"/>
  <c r="H1365" i="22"/>
  <c r="H1364" i="22"/>
  <c r="H1363" i="22"/>
  <c r="H1362" i="22"/>
  <c r="H1361" i="22"/>
  <c r="H1360" i="22"/>
  <c r="H1359" i="22"/>
  <c r="H1358" i="22"/>
  <c r="H1357" i="22"/>
  <c r="H1356" i="22"/>
  <c r="H1355" i="22"/>
  <c r="H1354" i="22"/>
  <c r="H1353" i="22"/>
  <c r="H1352" i="22"/>
  <c r="H1351" i="22"/>
  <c r="H1350" i="22"/>
  <c r="H1349" i="22"/>
  <c r="H1348" i="22"/>
  <c r="H1347" i="22"/>
  <c r="H1346" i="22"/>
  <c r="H1345" i="22"/>
  <c r="H1344" i="22"/>
  <c r="H1343" i="22"/>
  <c r="H1342" i="22"/>
  <c r="H1341" i="22"/>
  <c r="H1340" i="22"/>
  <c r="H1339" i="22"/>
  <c r="H1338" i="22"/>
  <c r="H1337" i="22"/>
  <c r="H1336" i="22"/>
  <c r="H1335" i="22"/>
  <c r="H1334" i="22"/>
  <c r="H1333" i="22"/>
  <c r="H1332" i="22"/>
  <c r="H1331" i="22"/>
  <c r="H1330" i="22"/>
  <c r="H1329" i="22"/>
  <c r="H1328" i="22"/>
  <c r="H1327" i="22"/>
  <c r="H1326" i="22"/>
  <c r="H1325" i="22"/>
  <c r="H1324" i="22"/>
  <c r="H1323" i="22"/>
  <c r="H1322" i="22"/>
  <c r="H1321" i="22"/>
  <c r="H1320" i="22"/>
  <c r="H1319" i="22"/>
  <c r="H1318" i="22"/>
  <c r="H1317" i="22"/>
  <c r="H1316" i="22"/>
  <c r="H1315" i="22"/>
  <c r="H1314" i="22"/>
  <c r="H1313" i="22"/>
  <c r="H1312" i="22"/>
  <c r="H1311" i="22"/>
  <c r="H1310" i="22"/>
  <c r="H1309" i="22"/>
  <c r="H1308" i="22"/>
  <c r="H1307" i="22"/>
  <c r="H1306" i="22"/>
  <c r="H1305" i="22"/>
  <c r="H1304" i="22"/>
  <c r="H1303" i="22"/>
  <c r="H1302" i="22"/>
  <c r="H1301" i="22"/>
  <c r="H1300" i="22"/>
  <c r="H1299" i="22"/>
  <c r="H1298" i="22"/>
  <c r="H1297" i="22"/>
  <c r="H1296" i="22"/>
  <c r="H1295" i="22"/>
  <c r="H1294" i="22"/>
  <c r="H1293" i="22"/>
  <c r="H1292" i="22"/>
  <c r="H1291" i="22"/>
  <c r="H1290" i="22"/>
  <c r="H1289" i="22"/>
  <c r="H1288" i="22"/>
  <c r="H1287" i="22"/>
  <c r="H1286" i="22"/>
  <c r="H1283" i="22"/>
  <c r="H1282" i="22"/>
  <c r="H1281" i="22"/>
  <c r="H1280" i="22"/>
  <c r="H1279" i="22"/>
  <c r="H1278" i="22"/>
  <c r="H1277" i="22"/>
  <c r="H1276" i="22"/>
  <c r="H1275" i="22"/>
  <c r="H1274" i="22"/>
  <c r="H1273" i="22"/>
  <c r="H1272" i="22"/>
  <c r="H1271" i="22"/>
  <c r="H1270" i="22"/>
  <c r="H1269" i="22"/>
  <c r="H1268" i="22"/>
  <c r="H1267" i="22"/>
  <c r="H1266" i="22"/>
  <c r="H1265" i="22"/>
  <c r="H1264" i="22"/>
  <c r="H1263" i="22"/>
  <c r="H1262" i="22"/>
  <c r="H1261" i="22"/>
  <c r="H1260" i="22"/>
  <c r="H1259" i="22"/>
  <c r="H1258" i="22"/>
  <c r="H1257" i="22"/>
  <c r="H1256" i="22"/>
  <c r="H1255" i="22"/>
  <c r="H1254" i="22"/>
  <c r="H1253" i="22"/>
  <c r="H1252" i="22"/>
  <c r="H1251" i="22"/>
  <c r="H1250" i="22"/>
  <c r="H1249" i="22"/>
  <c r="H1248" i="22"/>
  <c r="H1247" i="22"/>
  <c r="H1246" i="22"/>
  <c r="H1245" i="22"/>
  <c r="H1244" i="22"/>
  <c r="H1243" i="22"/>
  <c r="H1242" i="22"/>
  <c r="H1241" i="22"/>
  <c r="H1240" i="22"/>
  <c r="H1239" i="22"/>
  <c r="H1238" i="22"/>
  <c r="H1237" i="22"/>
  <c r="H1236" i="22"/>
  <c r="H1235" i="22"/>
  <c r="H1234" i="22"/>
  <c r="H1233" i="22"/>
  <c r="H1232" i="22"/>
  <c r="H1231" i="22"/>
  <c r="H1230" i="22"/>
  <c r="H1229" i="22"/>
  <c r="H1228" i="22"/>
  <c r="H1227" i="22"/>
  <c r="H1226" i="22"/>
  <c r="H1225" i="22"/>
  <c r="H1224" i="22"/>
  <c r="H1223" i="22"/>
  <c r="H1222" i="22"/>
  <c r="H1221" i="22"/>
  <c r="H1220" i="22"/>
  <c r="H1219" i="22"/>
  <c r="H1218" i="22"/>
  <c r="H1217" i="22"/>
  <c r="H1216" i="22"/>
  <c r="H1215" i="22"/>
  <c r="H1214" i="22"/>
  <c r="H1213" i="22"/>
  <c r="H1212" i="22"/>
  <c r="H1211" i="22"/>
  <c r="H1210" i="22"/>
  <c r="H1209" i="22"/>
  <c r="H1208" i="22"/>
  <c r="H1207" i="22"/>
  <c r="H1206" i="22"/>
  <c r="H1205" i="22"/>
  <c r="H1204" i="22"/>
  <c r="H1203" i="22"/>
  <c r="H1202" i="22"/>
  <c r="H1201" i="22"/>
  <c r="H1200" i="22"/>
  <c r="H1199" i="22"/>
  <c r="H1198" i="22"/>
  <c r="H1197" i="22"/>
  <c r="H1196" i="22"/>
  <c r="H1195" i="22"/>
  <c r="H1194" i="22"/>
  <c r="H1193" i="22"/>
  <c r="H1192" i="22"/>
  <c r="H1191" i="22"/>
  <c r="H1190" i="22"/>
  <c r="H1189" i="22"/>
  <c r="H1188" i="22"/>
  <c r="H1187" i="22"/>
  <c r="H1186" i="22"/>
  <c r="H1185" i="22"/>
  <c r="H1184" i="22"/>
  <c r="H1183" i="22"/>
  <c r="H1182" i="22"/>
  <c r="H1181" i="22"/>
  <c r="H1180" i="22"/>
  <c r="H1179" i="22"/>
  <c r="H1178" i="22"/>
  <c r="H1177" i="22"/>
  <c r="H1176" i="22"/>
  <c r="H1175" i="22"/>
  <c r="H1174" i="22"/>
  <c r="H1173" i="22"/>
  <c r="H1172" i="22"/>
  <c r="H1171" i="22"/>
  <c r="H1170" i="22"/>
  <c r="H1169" i="22"/>
  <c r="H1168" i="22"/>
  <c r="H1167" i="22"/>
  <c r="H1166" i="22"/>
  <c r="H1165" i="22"/>
  <c r="H1164" i="22"/>
  <c r="H1163" i="22"/>
  <c r="H1162" i="22"/>
  <c r="H1161" i="22"/>
  <c r="H1160" i="22"/>
  <c r="H1159" i="22"/>
  <c r="H1158" i="22"/>
  <c r="H1157" i="22"/>
  <c r="H1156" i="22"/>
  <c r="H1155" i="22"/>
  <c r="H1154" i="22"/>
  <c r="H1153" i="22"/>
  <c r="H1152" i="22"/>
  <c r="H1151" i="22"/>
  <c r="H1150" i="22"/>
  <c r="H1149" i="22"/>
  <c r="H1148" i="22"/>
  <c r="H1147" i="22"/>
  <c r="H1146" i="22"/>
  <c r="H1145" i="22"/>
  <c r="H1144" i="22"/>
  <c r="H1143" i="22"/>
  <c r="H1142" i="22"/>
  <c r="H1141" i="22"/>
  <c r="H1140" i="22"/>
  <c r="H1139" i="22"/>
  <c r="H1138" i="22"/>
  <c r="H1137" i="22"/>
  <c r="H1136" i="22"/>
  <c r="H1135" i="22"/>
  <c r="H1134" i="22"/>
  <c r="H1133" i="22"/>
  <c r="H1132" i="22"/>
  <c r="H1131" i="22"/>
  <c r="H1130" i="22"/>
  <c r="H1129" i="22"/>
  <c r="H1128" i="22"/>
  <c r="H1127" i="22"/>
  <c r="H1126" i="22"/>
  <c r="H1125" i="22"/>
  <c r="H1124" i="22"/>
  <c r="H1123" i="22"/>
  <c r="H1122" i="22"/>
  <c r="H1121" i="22"/>
  <c r="H1120" i="22"/>
  <c r="H1119" i="22"/>
  <c r="H1118" i="22"/>
  <c r="H1117" i="22"/>
  <c r="H1116" i="22"/>
  <c r="H1115" i="22"/>
  <c r="H1114" i="22"/>
  <c r="H1113" i="22"/>
  <c r="D1524" i="22"/>
  <c r="D1523" i="22"/>
  <c r="D1522" i="22"/>
  <c r="D1521" i="22"/>
  <c r="D1520" i="22"/>
  <c r="D1519" i="22"/>
  <c r="D1518" i="22"/>
  <c r="D1517" i="22"/>
  <c r="D1516" i="22"/>
  <c r="D1515" i="22"/>
  <c r="D1514" i="22"/>
  <c r="D1513" i="22"/>
  <c r="D1512" i="22"/>
  <c r="D1511" i="22"/>
  <c r="D1510" i="22"/>
  <c r="D1509" i="22"/>
  <c r="D1508" i="22"/>
  <c r="D1507" i="22"/>
  <c r="D1506" i="22"/>
  <c r="D1505" i="22"/>
  <c r="D1504" i="22"/>
  <c r="D1503" i="22"/>
  <c r="D1502" i="22"/>
  <c r="D1501" i="22"/>
  <c r="D1500" i="22"/>
  <c r="D1499" i="22"/>
  <c r="D1498" i="22"/>
  <c r="D1497" i="22"/>
  <c r="D1496" i="22"/>
  <c r="D1495" i="22"/>
  <c r="D1494" i="22"/>
  <c r="D1493" i="22"/>
  <c r="D1492" i="22"/>
  <c r="D1491" i="22"/>
  <c r="D1490" i="22"/>
  <c r="D1489" i="22"/>
  <c r="D1488" i="22"/>
  <c r="D1487" i="22"/>
  <c r="D1162" i="10" l="1"/>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405" i="22"/>
  <c r="D1406" i="22"/>
  <c r="D1407" i="22"/>
  <c r="D1408" i="22"/>
  <c r="D1409" i="22"/>
  <c r="D1410" i="22"/>
  <c r="D1411" i="22"/>
  <c r="D1412" i="22"/>
  <c r="D1413" i="22"/>
  <c r="D1414" i="22"/>
  <c r="D1415" i="22"/>
  <c r="D1416" i="22"/>
  <c r="D1417" i="22"/>
  <c r="D1418" i="22"/>
  <c r="D1419" i="22"/>
  <c r="D1420" i="22"/>
  <c r="D1421" i="22"/>
  <c r="D1422" i="22"/>
  <c r="D1423" i="22"/>
  <c r="D1424" i="22"/>
  <c r="D1425" i="22"/>
  <c r="D1426" i="22"/>
  <c r="D1427" i="22"/>
  <c r="D1428" i="22"/>
  <c r="D1429" i="22"/>
  <c r="D1430" i="22"/>
  <c r="D1431" i="22"/>
  <c r="D1432" i="22"/>
  <c r="D1433" i="22"/>
  <c r="D1434" i="22"/>
  <c r="D1435" i="22"/>
  <c r="D1436" i="22"/>
  <c r="D1437" i="22"/>
  <c r="D1438" i="22"/>
  <c r="D1439" i="22"/>
  <c r="D1440" i="22"/>
  <c r="D1441" i="22"/>
  <c r="D1442" i="22"/>
  <c r="D1443" i="22"/>
  <c r="D1444" i="22"/>
  <c r="D1445" i="22"/>
  <c r="D1446" i="22"/>
  <c r="D1447" i="22"/>
  <c r="D1448" i="22"/>
  <c r="D1449" i="22"/>
  <c r="D1450" i="22"/>
  <c r="D1451" i="22"/>
  <c r="D1452" i="22"/>
  <c r="D1453" i="22"/>
  <c r="D1454" i="22"/>
  <c r="D1455" i="22"/>
  <c r="D1456" i="22"/>
  <c r="D1457" i="22"/>
  <c r="D1458" i="22"/>
  <c r="D1459" i="22"/>
  <c r="D1460" i="22"/>
  <c r="D1461" i="22"/>
  <c r="D1462" i="22"/>
  <c r="D1463" i="22"/>
  <c r="D1464" i="22"/>
  <c r="D1465" i="22"/>
  <c r="D1466" i="22"/>
  <c r="D1467" i="22"/>
  <c r="D1468" i="22"/>
  <c r="D1469" i="22"/>
  <c r="D1470" i="22"/>
  <c r="D1471" i="22"/>
  <c r="D1472" i="22"/>
  <c r="D1473" i="22"/>
  <c r="D1474" i="22"/>
  <c r="D1475" i="22"/>
  <c r="D1476" i="22"/>
  <c r="D1477" i="22"/>
  <c r="D1478" i="22"/>
  <c r="D1479" i="22"/>
  <c r="D1480" i="22"/>
  <c r="D1481" i="22"/>
  <c r="D1482" i="22"/>
  <c r="D1483" i="22"/>
  <c r="D1484" i="22"/>
  <c r="D1485" i="22"/>
  <c r="D1486" i="22"/>
  <c r="D1404" i="22" l="1"/>
  <c r="D1403" i="22"/>
  <c r="D1402" i="22"/>
  <c r="D1401" i="22"/>
  <c r="D1400" i="22"/>
  <c r="D1399" i="22"/>
  <c r="D1398" i="22"/>
  <c r="D1397" i="22"/>
  <c r="D1396" i="22"/>
  <c r="D1395" i="22"/>
  <c r="D1394" i="22"/>
  <c r="D1393" i="22"/>
  <c r="D1392" i="22"/>
  <c r="D1391" i="22"/>
  <c r="D1390" i="22"/>
  <c r="D1389" i="22"/>
  <c r="D1388" i="22"/>
  <c r="D1387" i="22"/>
  <c r="D1386" i="22"/>
  <c r="D1385" i="22"/>
  <c r="D1384" i="22"/>
  <c r="D1383" i="22"/>
  <c r="D1382" i="22"/>
  <c r="D1381" i="22"/>
  <c r="D1380" i="22"/>
  <c r="D1379" i="22"/>
  <c r="D1378" i="22"/>
  <c r="D1377" i="22"/>
  <c r="D1376" i="22"/>
  <c r="D1375" i="22"/>
  <c r="D1374" i="22"/>
  <c r="D1373" i="22"/>
  <c r="D1372" i="22"/>
  <c r="D1371" i="22"/>
  <c r="D1370" i="22"/>
  <c r="D1369" i="22"/>
  <c r="D1368" i="22"/>
  <c r="D1367" i="22"/>
  <c r="D1366" i="22"/>
  <c r="D1365" i="22"/>
  <c r="D1364" i="22"/>
  <c r="D1363" i="22"/>
  <c r="D1362" i="22"/>
  <c r="D1361" i="22"/>
  <c r="D1360" i="22"/>
  <c r="D1359" i="22"/>
  <c r="D1358" i="22"/>
  <c r="D1357" i="22"/>
  <c r="D1356" i="22"/>
  <c r="D1355" i="22"/>
  <c r="D1354" i="22"/>
  <c r="D1353" i="22"/>
  <c r="D1352" i="22"/>
  <c r="D1351" i="22"/>
  <c r="D1350" i="22"/>
  <c r="D1349" i="22"/>
  <c r="D1348" i="22"/>
  <c r="D1347" i="22"/>
  <c r="D1346" i="22"/>
  <c r="D1345" i="22"/>
  <c r="D1344" i="22"/>
  <c r="D1343" i="22"/>
  <c r="D1342" i="22"/>
  <c r="D1341" i="22"/>
  <c r="D1340" i="22"/>
  <c r="D1339" i="22"/>
  <c r="D1338" i="22"/>
  <c r="D1337" i="22"/>
  <c r="D1336" i="22"/>
  <c r="D1335" i="22"/>
  <c r="D1334" i="22"/>
  <c r="D1333" i="22"/>
  <c r="D1332" i="22"/>
  <c r="D1331" i="22"/>
  <c r="D1330" i="22"/>
  <c r="D1329" i="22"/>
  <c r="D1328" i="22"/>
  <c r="D1327" i="22"/>
  <c r="D1326" i="22"/>
  <c r="D1325" i="22"/>
  <c r="D1324" i="22"/>
  <c r="D1323" i="22"/>
  <c r="D1322" i="22"/>
  <c r="D1321" i="22"/>
  <c r="D1320" i="22"/>
  <c r="D1319" i="22"/>
  <c r="D1318" i="22"/>
  <c r="D1317" i="22"/>
  <c r="D1316" i="22"/>
  <c r="D1315" i="22"/>
  <c r="D1314" i="22"/>
  <c r="D1313" i="22"/>
  <c r="D1312" i="22"/>
  <c r="D1311" i="22"/>
  <c r="D1310" i="22"/>
  <c r="D1309" i="22"/>
  <c r="D1308" i="22"/>
  <c r="D1307" i="22"/>
  <c r="D1306" i="22"/>
  <c r="D1305" i="22"/>
  <c r="D1304" i="22"/>
  <c r="D1303" i="22"/>
  <c r="D1302" i="22"/>
  <c r="D1301" i="22"/>
  <c r="D1300" i="22"/>
  <c r="D1299" i="22"/>
  <c r="D1298" i="22"/>
  <c r="D1297" i="22"/>
  <c r="D1296" i="22"/>
  <c r="D1295" i="22"/>
  <c r="D1294" i="22"/>
  <c r="D1293" i="22"/>
  <c r="D1292" i="22"/>
  <c r="D1291" i="22"/>
  <c r="D1290" i="22"/>
  <c r="D1289" i="22"/>
  <c r="D1288" i="22"/>
  <c r="D1287" i="22"/>
  <c r="D1286" i="22"/>
  <c r="D1285" i="22"/>
  <c r="D1284" i="22"/>
  <c r="D1283" i="22"/>
  <c r="D1282" i="22"/>
  <c r="D1281" i="22"/>
  <c r="D1280" i="22"/>
  <c r="D1279" i="22"/>
  <c r="D1278" i="22"/>
  <c r="D1277" i="22"/>
  <c r="D1276" i="22"/>
  <c r="D1275" i="22"/>
  <c r="D1274" i="22"/>
  <c r="D1273" i="22"/>
  <c r="D1272" i="22"/>
  <c r="D1271" i="22"/>
  <c r="D1270" i="22"/>
  <c r="D1269" i="22"/>
  <c r="D1268" i="22"/>
  <c r="D1267" i="22"/>
  <c r="D1266" i="22"/>
  <c r="D1265" i="22"/>
  <c r="D1264" i="22"/>
  <c r="D1263" i="22"/>
  <c r="D1262" i="22"/>
  <c r="D1261" i="22"/>
  <c r="D1260" i="22"/>
  <c r="D1259" i="22"/>
  <c r="D1258" i="22"/>
  <c r="D1257" i="22"/>
  <c r="D1256" i="22"/>
  <c r="D1255" i="22"/>
  <c r="D1254" i="22"/>
  <c r="D1253" i="22"/>
  <c r="D1252" i="22"/>
  <c r="D1251" i="22"/>
  <c r="D1250" i="22"/>
  <c r="D1249" i="22"/>
  <c r="D1248" i="22"/>
  <c r="D1247" i="22"/>
  <c r="D1246" i="22"/>
  <c r="D1245" i="22"/>
  <c r="D1244" i="22"/>
  <c r="D1243" i="22"/>
  <c r="D1242" i="22"/>
  <c r="D1241" i="22"/>
  <c r="D1240" i="22"/>
  <c r="D1239" i="22"/>
  <c r="D1238" i="22"/>
  <c r="D1237" i="22"/>
  <c r="D1236" i="22"/>
  <c r="D1235" i="22"/>
  <c r="D1234" i="22"/>
  <c r="D1233" i="22"/>
  <c r="D1232" i="22"/>
  <c r="D1231" i="22"/>
  <c r="D1230" i="22"/>
  <c r="D1229" i="22"/>
  <c r="D1228" i="22"/>
  <c r="D1227" i="22"/>
  <c r="D1226" i="22"/>
  <c r="D1225" i="22"/>
  <c r="D1224" i="22"/>
  <c r="D1223" i="22"/>
  <c r="D1222" i="22"/>
  <c r="D1221" i="22"/>
  <c r="D1220" i="22"/>
  <c r="D1219" i="22"/>
  <c r="D1218" i="22"/>
  <c r="D1217" i="22"/>
  <c r="D1216" i="22"/>
  <c r="D1215" i="22"/>
  <c r="D1214" i="22"/>
  <c r="D1213" i="22"/>
  <c r="D1212" i="22"/>
  <c r="D1211" i="22"/>
  <c r="D1210" i="22"/>
  <c r="D1209" i="22"/>
  <c r="D1208" i="22"/>
  <c r="D1207" i="22"/>
  <c r="D1206" i="22"/>
  <c r="D1205" i="22"/>
  <c r="D1204" i="22"/>
  <c r="D1203" i="22"/>
  <c r="D1202" i="22"/>
  <c r="D1201" i="22"/>
  <c r="D1200" i="22"/>
  <c r="D1199" i="22"/>
  <c r="D1198" i="22"/>
  <c r="D1197" i="22"/>
  <c r="D1196" i="22"/>
  <c r="D1195" i="22"/>
  <c r="D1194" i="22"/>
  <c r="D1193" i="22"/>
  <c r="D1192" i="22"/>
  <c r="D1191" i="22"/>
  <c r="D1190" i="22"/>
  <c r="D1189" i="22"/>
  <c r="D1188" i="22"/>
  <c r="D1187" i="22"/>
  <c r="D1186" i="22"/>
  <c r="D1185" i="22"/>
  <c r="D1184" i="22"/>
  <c r="D1183" i="22"/>
  <c r="D1182" i="22"/>
  <c r="D1181" i="22"/>
  <c r="D1180" i="22"/>
  <c r="D1179" i="22"/>
  <c r="D1178" i="22"/>
  <c r="D1177" i="22"/>
  <c r="D1176" i="22"/>
  <c r="D1175" i="22"/>
  <c r="D1174" i="22"/>
  <c r="D1173" i="22"/>
  <c r="D1172" i="22"/>
  <c r="D1171" i="22"/>
  <c r="D1170" i="22"/>
  <c r="D1169" i="22"/>
  <c r="D1168" i="22"/>
  <c r="D1167" i="22"/>
  <c r="D1166" i="22"/>
  <c r="D1165" i="22"/>
  <c r="D1164" i="22"/>
  <c r="D1163" i="22"/>
  <c r="D1162" i="22"/>
  <c r="D1161" i="22"/>
  <c r="D1160" i="22"/>
  <c r="D1159" i="22"/>
  <c r="D1158" i="22"/>
  <c r="D1157" i="22"/>
  <c r="D1156" i="22"/>
  <c r="D1155" i="22"/>
  <c r="D1154" i="22"/>
  <c r="D1153" i="22"/>
  <c r="D1152" i="22"/>
  <c r="D1151" i="22"/>
  <c r="D1150" i="22"/>
  <c r="D1149" i="22"/>
  <c r="D1148" i="22"/>
  <c r="D1147" i="22"/>
  <c r="D1146" i="22"/>
  <c r="D1145" i="22"/>
  <c r="D1144" i="22"/>
  <c r="D1143" i="22"/>
  <c r="D1142" i="22"/>
  <c r="D1141" i="22"/>
  <c r="D1140" i="22"/>
  <c r="D1139" i="22"/>
  <c r="D1138" i="22"/>
  <c r="D1137" i="22"/>
  <c r="D1136" i="22"/>
  <c r="D1135" i="22"/>
  <c r="D1134" i="22"/>
  <c r="D1133" i="22"/>
  <c r="D1132" i="22"/>
  <c r="D1131" i="22"/>
  <c r="D1130" i="22"/>
  <c r="D1129" i="22"/>
  <c r="D1128" i="22"/>
  <c r="D1127" i="22"/>
  <c r="D1126" i="22"/>
  <c r="D1125" i="22"/>
  <c r="D1124" i="22"/>
  <c r="D1123" i="22"/>
  <c r="D1122" i="22"/>
  <c r="D1121" i="22"/>
  <c r="D1120" i="22"/>
  <c r="D1119" i="22"/>
  <c r="D1118" i="22"/>
  <c r="D1117" i="22"/>
  <c r="D1116" i="22"/>
  <c r="D1115" i="22"/>
  <c r="D1114" i="22"/>
  <c r="D1113" i="22"/>
  <c r="D1112" i="22"/>
  <c r="D1111" i="22"/>
  <c r="D1110" i="22"/>
  <c r="D1109" i="22"/>
  <c r="D1108" i="22"/>
  <c r="D1107" i="22"/>
  <c r="D1106" i="22"/>
  <c r="D1105" i="22"/>
  <c r="D1104" i="22"/>
  <c r="D1103" i="22"/>
  <c r="D1102" i="22"/>
  <c r="D1101" i="22"/>
  <c r="D1100" i="22"/>
  <c r="D1099" i="22"/>
  <c r="D1098" i="22"/>
  <c r="D1097" i="22"/>
  <c r="D1096" i="22"/>
  <c r="D1095" i="22"/>
  <c r="D1094" i="22"/>
  <c r="D1093" i="22"/>
  <c r="D1092" i="22"/>
  <c r="D1091" i="22"/>
  <c r="D1090" i="22"/>
  <c r="D1089" i="22"/>
  <c r="D1088" i="22"/>
  <c r="D1087" i="22"/>
  <c r="D1086" i="22"/>
  <c r="D1085" i="22"/>
  <c r="D1084" i="22"/>
  <c r="D1083" i="22"/>
  <c r="D1082" i="22"/>
  <c r="D1081" i="22"/>
  <c r="D1080" i="22"/>
  <c r="D1079" i="22"/>
  <c r="D1078" i="22"/>
  <c r="D1077" i="22"/>
  <c r="D1076" i="22"/>
  <c r="D1075" i="22"/>
  <c r="D1074" i="22"/>
  <c r="D1073" i="22"/>
  <c r="D1072" i="22"/>
  <c r="D1071" i="22"/>
  <c r="D1070" i="22"/>
  <c r="D1069" i="22"/>
  <c r="D1068" i="22"/>
  <c r="D1067" i="22"/>
  <c r="D1066" i="22"/>
  <c r="D1065" i="22"/>
  <c r="D1064" i="22"/>
  <c r="D1063" i="22"/>
  <c r="D1062" i="22"/>
  <c r="D1061" i="22"/>
  <c r="D1060" i="22"/>
  <c r="D1059" i="22"/>
  <c r="D1058" i="22"/>
  <c r="D1057" i="22"/>
  <c r="D1056" i="22"/>
  <c r="D1055" i="22"/>
  <c r="D1054" i="22"/>
  <c r="D1053" i="22"/>
  <c r="D1052" i="22"/>
  <c r="D1051" i="22"/>
  <c r="D1050" i="22"/>
  <c r="D1049" i="22"/>
  <c r="D1048" i="22"/>
  <c r="D1047" i="22"/>
  <c r="D1046" i="22"/>
  <c r="D1045" i="22"/>
  <c r="D1044" i="22"/>
  <c r="D1043" i="22"/>
  <c r="D1042" i="22"/>
  <c r="D1041" i="22"/>
  <c r="D1040" i="22"/>
  <c r="D1039" i="22"/>
  <c r="D1038" i="22"/>
  <c r="D1037" i="22"/>
  <c r="D1036" i="22"/>
  <c r="D1035" i="22"/>
  <c r="D1034" i="22"/>
  <c r="D1033" i="22"/>
  <c r="D1032" i="22"/>
  <c r="D1031" i="22"/>
  <c r="D1030" i="22"/>
  <c r="D1029" i="22"/>
  <c r="D1028" i="22"/>
  <c r="D1027" i="22"/>
  <c r="D1026" i="22"/>
  <c r="D1025" i="22"/>
  <c r="D1024" i="22"/>
  <c r="D1023" i="22"/>
  <c r="D1022" i="22"/>
  <c r="D1021" i="22"/>
  <c r="D1020" i="22"/>
  <c r="D1019" i="22"/>
  <c r="D1018" i="22"/>
  <c r="D1017" i="22"/>
  <c r="D1016" i="22"/>
  <c r="D1015" i="22"/>
  <c r="D1014" i="22"/>
  <c r="D1013" i="22"/>
  <c r="D1012" i="22"/>
  <c r="D1011" i="22"/>
  <c r="D1010" i="22"/>
  <c r="D1009" i="22"/>
  <c r="D1008" i="22"/>
  <c r="D1007" i="22"/>
  <c r="D1006" i="22"/>
  <c r="D1005" i="22"/>
  <c r="D1004" i="22"/>
  <c r="D1003" i="22"/>
  <c r="D1002" i="22"/>
  <c r="D1001" i="22"/>
  <c r="D1000" i="22"/>
  <c r="D999" i="22"/>
  <c r="D998" i="22"/>
  <c r="D997" i="22"/>
  <c r="D996" i="22"/>
  <c r="D995" i="22"/>
  <c r="D994" i="22"/>
  <c r="D993" i="22"/>
  <c r="D992" i="22"/>
  <c r="D991" i="22"/>
  <c r="D990" i="22"/>
  <c r="D989" i="22"/>
  <c r="D988" i="22"/>
  <c r="D987" i="22"/>
  <c r="D986" i="22"/>
  <c r="D985" i="22"/>
  <c r="D984" i="22"/>
  <c r="D983" i="22"/>
  <c r="D982" i="22"/>
  <c r="D981" i="22"/>
  <c r="D980" i="22"/>
  <c r="D979" i="22"/>
  <c r="D978" i="22"/>
  <c r="D977" i="22"/>
  <c r="D976" i="22"/>
  <c r="D975" i="22"/>
  <c r="D974" i="22"/>
  <c r="D973" i="22"/>
  <c r="D972" i="22"/>
  <c r="D971" i="22"/>
  <c r="D970" i="22"/>
  <c r="D969" i="22"/>
  <c r="D968" i="22"/>
  <c r="D967" i="22"/>
  <c r="D966" i="22"/>
  <c r="D965" i="22"/>
  <c r="D964" i="22"/>
  <c r="D963" i="22"/>
  <c r="D962" i="22"/>
  <c r="D961" i="22"/>
  <c r="D960" i="22"/>
  <c r="D959" i="22"/>
  <c r="D958" i="22"/>
  <c r="D957" i="22"/>
  <c r="D956" i="22"/>
  <c r="D955" i="22"/>
  <c r="D954" i="22"/>
  <c r="D953" i="22"/>
  <c r="D952" i="22"/>
  <c r="D951" i="22"/>
  <c r="D950" i="22"/>
  <c r="D949" i="22"/>
  <c r="D948" i="22"/>
  <c r="D947" i="22"/>
  <c r="D946" i="22"/>
  <c r="D945" i="22"/>
  <c r="D944" i="22"/>
  <c r="D943" i="22"/>
  <c r="D942" i="22"/>
  <c r="D941" i="22"/>
  <c r="D940" i="22"/>
  <c r="D939" i="22"/>
  <c r="D938" i="22"/>
  <c r="D937" i="22"/>
  <c r="D936" i="22"/>
  <c r="D935" i="22"/>
  <c r="D934" i="22"/>
  <c r="D933" i="22"/>
  <c r="D932" i="22"/>
  <c r="D931" i="22"/>
  <c r="D930" i="22"/>
  <c r="D929" i="22"/>
  <c r="D928" i="22"/>
  <c r="D927" i="22"/>
  <c r="D926" i="22"/>
  <c r="D925" i="22"/>
  <c r="D924" i="22"/>
  <c r="D923" i="22"/>
  <c r="D922" i="22"/>
  <c r="D921" i="22"/>
  <c r="D920" i="22"/>
  <c r="D919" i="22"/>
  <c r="D918" i="22"/>
  <c r="D917" i="22"/>
  <c r="D916" i="22"/>
  <c r="D915" i="22"/>
  <c r="D914" i="22"/>
  <c r="D913" i="22"/>
  <c r="D912" i="22"/>
  <c r="D911" i="22"/>
  <c r="D910" i="22"/>
  <c r="D909" i="22"/>
  <c r="D908" i="22"/>
  <c r="D907" i="22"/>
  <c r="D906" i="22"/>
  <c r="D905" i="22"/>
  <c r="D904" i="22"/>
  <c r="D903" i="22"/>
  <c r="D902" i="22"/>
  <c r="D901" i="22"/>
  <c r="D900" i="22"/>
  <c r="D899" i="22"/>
  <c r="D898" i="22"/>
  <c r="D897" i="22"/>
  <c r="D896" i="22"/>
  <c r="D895" i="22"/>
  <c r="D894" i="22"/>
  <c r="D893" i="22"/>
  <c r="D892" i="22"/>
  <c r="D891" i="22"/>
  <c r="D890" i="22"/>
  <c r="D889" i="22"/>
  <c r="D888" i="22"/>
  <c r="D887" i="22"/>
  <c r="D886" i="22"/>
  <c r="D885" i="22"/>
  <c r="D884" i="22"/>
  <c r="D883" i="22"/>
  <c r="D882" i="22"/>
  <c r="D881" i="22"/>
  <c r="D880" i="22"/>
  <c r="D879" i="22"/>
  <c r="D878" i="22"/>
  <c r="D877" i="22"/>
  <c r="D876" i="22"/>
  <c r="D875" i="22"/>
  <c r="D874" i="22"/>
  <c r="D873" i="22"/>
  <c r="D872" i="22"/>
  <c r="D871" i="22"/>
  <c r="D870" i="22"/>
  <c r="D869" i="22"/>
  <c r="D868" i="22"/>
  <c r="D867" i="22"/>
  <c r="D866" i="22"/>
  <c r="D865" i="22"/>
  <c r="D864" i="22"/>
  <c r="D863" i="22"/>
  <c r="D862" i="22"/>
  <c r="D861" i="22"/>
  <c r="D860" i="22"/>
  <c r="D859" i="22"/>
  <c r="D858" i="22"/>
  <c r="D857" i="22"/>
  <c r="D856" i="22"/>
  <c r="D855" i="22"/>
  <c r="D854" i="22"/>
  <c r="D853" i="22"/>
  <c r="D852" i="22"/>
  <c r="D851" i="22"/>
  <c r="D850" i="22"/>
  <c r="D849" i="22"/>
  <c r="D848" i="22"/>
  <c r="D847" i="22"/>
  <c r="D846" i="22"/>
  <c r="D845" i="22"/>
  <c r="D844" i="22"/>
  <c r="D843" i="22"/>
  <c r="D842" i="22"/>
  <c r="D841" i="22"/>
  <c r="D840" i="22"/>
  <c r="D839" i="22"/>
  <c r="D838" i="22"/>
  <c r="D837" i="22"/>
  <c r="D836" i="22"/>
  <c r="D835" i="22"/>
  <c r="D834" i="22"/>
  <c r="D833" i="22"/>
  <c r="D832" i="22"/>
  <c r="D831" i="22"/>
  <c r="D830" i="22"/>
  <c r="D829" i="22"/>
  <c r="D828" i="22"/>
  <c r="D827" i="22"/>
  <c r="D826" i="22"/>
  <c r="D825" i="22"/>
  <c r="D824" i="22"/>
  <c r="D823" i="22"/>
  <c r="D822" i="22"/>
  <c r="D821" i="22"/>
  <c r="D820" i="22"/>
  <c r="D819" i="22"/>
  <c r="D818" i="22"/>
  <c r="D817" i="22"/>
  <c r="D816" i="22"/>
  <c r="D815" i="22"/>
  <c r="D814" i="22"/>
  <c r="D813" i="22"/>
  <c r="D812" i="22"/>
  <c r="D811" i="22"/>
  <c r="D810" i="22"/>
  <c r="D809" i="22"/>
  <c r="D808" i="22"/>
  <c r="D807" i="22"/>
  <c r="D806" i="22"/>
  <c r="D805" i="22"/>
  <c r="D804" i="22"/>
  <c r="D803" i="22"/>
  <c r="D802" i="22"/>
  <c r="D801" i="22"/>
  <c r="D800" i="22"/>
  <c r="D799" i="22"/>
  <c r="D798" i="22"/>
  <c r="D797" i="22"/>
  <c r="D796" i="22"/>
  <c r="D795" i="22"/>
  <c r="D794" i="22"/>
  <c r="D793" i="22"/>
  <c r="D792" i="22"/>
  <c r="D791" i="22"/>
  <c r="D790" i="22"/>
  <c r="D789" i="22"/>
  <c r="D788" i="22"/>
  <c r="D787" i="22"/>
  <c r="D786" i="22"/>
  <c r="D785" i="22"/>
  <c r="D784" i="22"/>
  <c r="D783" i="22"/>
  <c r="D782" i="22"/>
  <c r="D781" i="22"/>
  <c r="D780" i="22"/>
  <c r="D779" i="22"/>
  <c r="D778" i="22"/>
  <c r="D777" i="22"/>
  <c r="D776" i="22"/>
  <c r="D775" i="22"/>
  <c r="D774" i="22"/>
  <c r="D773" i="22"/>
  <c r="D772" i="22"/>
  <c r="D771" i="22"/>
  <c r="D770" i="22"/>
  <c r="D769" i="22"/>
  <c r="D768" i="22"/>
  <c r="D767" i="22"/>
  <c r="D766" i="22"/>
  <c r="D765" i="22"/>
  <c r="D764" i="22"/>
  <c r="D763" i="22"/>
  <c r="D762" i="22"/>
  <c r="D761" i="22"/>
  <c r="D760" i="22"/>
  <c r="D759" i="22"/>
  <c r="D758" i="22"/>
  <c r="D757" i="22"/>
  <c r="D756" i="22"/>
  <c r="D755" i="22"/>
  <c r="D754" i="22"/>
  <c r="D753" i="22"/>
  <c r="D752" i="22"/>
  <c r="D751" i="22"/>
  <c r="D750" i="22"/>
  <c r="D749" i="22"/>
  <c r="D748" i="22"/>
  <c r="D747" i="22"/>
  <c r="D746" i="22"/>
  <c r="D745" i="22"/>
  <c r="D744" i="22"/>
  <c r="D743" i="22"/>
  <c r="D742" i="22"/>
  <c r="D741" i="22"/>
  <c r="D740" i="22"/>
  <c r="D739" i="22"/>
  <c r="D738" i="22"/>
  <c r="D737" i="22"/>
  <c r="D736" i="22"/>
  <c r="D735" i="22"/>
  <c r="D734" i="22"/>
  <c r="D733" i="22"/>
  <c r="D732" i="22"/>
  <c r="D731" i="22"/>
  <c r="D730" i="22"/>
  <c r="D729" i="22"/>
  <c r="D728" i="22"/>
  <c r="D727" i="22"/>
  <c r="D726" i="22"/>
  <c r="D725" i="22"/>
  <c r="D724" i="22"/>
  <c r="D723" i="22"/>
  <c r="D722" i="22"/>
  <c r="D721" i="22"/>
  <c r="D720" i="22"/>
  <c r="D719" i="22"/>
  <c r="D718" i="22"/>
  <c r="D717" i="22"/>
  <c r="D716" i="22"/>
  <c r="D715" i="22"/>
  <c r="D714" i="22"/>
  <c r="D713" i="22"/>
  <c r="D712" i="22"/>
  <c r="D711" i="22"/>
  <c r="D710" i="22"/>
  <c r="D709" i="22"/>
  <c r="D708" i="22"/>
  <c r="D707" i="22"/>
  <c r="D706" i="22"/>
  <c r="D705" i="22"/>
  <c r="D704" i="22"/>
  <c r="D703" i="22"/>
  <c r="D702" i="22"/>
  <c r="D701" i="22"/>
  <c r="D700" i="22"/>
  <c r="D699" i="22"/>
  <c r="D698" i="22"/>
  <c r="D697" i="22"/>
  <c r="D696" i="22"/>
  <c r="D695" i="22"/>
  <c r="D694" i="22"/>
  <c r="D693" i="22"/>
  <c r="D692" i="22"/>
  <c r="D691" i="22"/>
  <c r="D690" i="22"/>
  <c r="D689" i="22"/>
  <c r="D688" i="22"/>
  <c r="D687" i="22"/>
  <c r="D686" i="22"/>
  <c r="D685" i="22"/>
  <c r="D684" i="22"/>
  <c r="D683" i="22"/>
  <c r="D682" i="22"/>
  <c r="D681" i="22"/>
  <c r="D680" i="22"/>
  <c r="D679" i="22"/>
  <c r="D678" i="22"/>
  <c r="D677" i="22"/>
  <c r="D676" i="22"/>
  <c r="D675" i="22"/>
  <c r="D674" i="22"/>
  <c r="D673" i="22"/>
  <c r="D672" i="22"/>
  <c r="D671" i="22"/>
  <c r="D670" i="22"/>
  <c r="D669" i="22"/>
  <c r="D668" i="22"/>
  <c r="D667" i="22"/>
  <c r="D666" i="22"/>
  <c r="D665" i="22"/>
  <c r="D664" i="22"/>
  <c r="D663" i="22"/>
  <c r="D662" i="22"/>
  <c r="D661" i="22"/>
  <c r="D660" i="22"/>
  <c r="D659" i="22"/>
  <c r="D658" i="22"/>
  <c r="D657" i="22"/>
  <c r="D656" i="22"/>
  <c r="D655" i="22"/>
  <c r="D654" i="22"/>
  <c r="D653" i="22"/>
  <c r="D652" i="22"/>
  <c r="D651" i="22"/>
  <c r="D650" i="22"/>
  <c r="D649" i="22"/>
  <c r="D648" i="22"/>
  <c r="D647" i="22"/>
  <c r="D646" i="22"/>
  <c r="D645" i="22"/>
  <c r="D644" i="22"/>
  <c r="D643" i="22"/>
  <c r="D642" i="22"/>
  <c r="D641" i="22"/>
  <c r="D640" i="22"/>
  <c r="D639" i="22"/>
  <c r="D638" i="22"/>
  <c r="D637" i="22"/>
  <c r="D636" i="22"/>
  <c r="D635" i="22"/>
  <c r="D634" i="22"/>
  <c r="D633" i="22"/>
  <c r="D632" i="22"/>
  <c r="D631" i="22"/>
  <c r="D630" i="22"/>
  <c r="D629" i="22"/>
  <c r="D628" i="22"/>
  <c r="D627" i="22"/>
  <c r="D626" i="22"/>
  <c r="D625" i="22"/>
  <c r="D624" i="22"/>
  <c r="D623" i="22"/>
  <c r="D622" i="22"/>
  <c r="D621" i="22"/>
  <c r="D620" i="22"/>
  <c r="D619" i="22"/>
  <c r="D618" i="22"/>
  <c r="D617" i="22"/>
  <c r="D616" i="22"/>
  <c r="D615" i="22"/>
  <c r="D614" i="22"/>
  <c r="D613" i="22"/>
  <c r="D612" i="22"/>
  <c r="D611" i="22"/>
  <c r="D610" i="22"/>
  <c r="D609" i="22"/>
  <c r="D608" i="22"/>
  <c r="D607" i="22"/>
  <c r="D606" i="22"/>
  <c r="D605" i="22"/>
  <c r="D604" i="22"/>
  <c r="D603" i="22"/>
  <c r="D602" i="22"/>
  <c r="D601" i="22"/>
  <c r="D600" i="22"/>
  <c r="D599" i="22"/>
  <c r="D598" i="22"/>
  <c r="D597" i="22"/>
  <c r="D596" i="22"/>
  <c r="D595" i="22"/>
  <c r="D594" i="22"/>
  <c r="D593" i="22"/>
  <c r="D592" i="22"/>
  <c r="D591" i="22"/>
  <c r="D590" i="22"/>
  <c r="D589" i="22"/>
  <c r="D588" i="22"/>
  <c r="D587" i="22"/>
  <c r="D586" i="22"/>
  <c r="D585" i="22"/>
  <c r="D584" i="22"/>
  <c r="D583" i="22"/>
  <c r="D582" i="22"/>
  <c r="D581" i="22"/>
  <c r="D580" i="22"/>
  <c r="D579" i="22"/>
  <c r="D578" i="22"/>
  <c r="D577" i="22"/>
  <c r="D576" i="22"/>
  <c r="D575" i="22"/>
  <c r="D574" i="22"/>
  <c r="D573" i="22"/>
  <c r="D572" i="22"/>
  <c r="D571" i="22"/>
  <c r="D570" i="22"/>
  <c r="D569" i="22"/>
  <c r="D568" i="22"/>
  <c r="D567" i="22"/>
  <c r="D566" i="22"/>
  <c r="D565" i="22"/>
  <c r="D564" i="22"/>
  <c r="D563" i="22"/>
  <c r="D562" i="22"/>
  <c r="D561" i="22"/>
  <c r="D560" i="22"/>
  <c r="D559" i="22"/>
  <c r="D558" i="22"/>
  <c r="D557" i="22"/>
  <c r="D556" i="22"/>
  <c r="D555" i="22"/>
  <c r="D554" i="22"/>
  <c r="D553" i="22"/>
  <c r="D552" i="22"/>
  <c r="D551" i="22"/>
  <c r="D550" i="22"/>
  <c r="D549" i="22"/>
  <c r="D548" i="22"/>
  <c r="D547" i="22"/>
  <c r="D546" i="22"/>
  <c r="D545" i="22"/>
  <c r="D544" i="22"/>
  <c r="D543" i="22"/>
  <c r="D542" i="22"/>
  <c r="D541" i="22"/>
  <c r="D540" i="22"/>
  <c r="D539" i="22"/>
  <c r="D538" i="22"/>
  <c r="D537" i="22"/>
  <c r="D536" i="22"/>
  <c r="D535" i="22"/>
  <c r="D534" i="22"/>
  <c r="D533" i="22"/>
  <c r="D532" i="22"/>
  <c r="D531" i="22"/>
  <c r="D530" i="22"/>
  <c r="D529" i="22"/>
  <c r="D528" i="22"/>
  <c r="D527" i="22"/>
  <c r="D526" i="22"/>
  <c r="D525" i="22"/>
  <c r="D524" i="22"/>
  <c r="D523" i="22"/>
  <c r="D522" i="22"/>
  <c r="D521" i="22"/>
  <c r="D520" i="22"/>
  <c r="D519" i="22"/>
  <c r="D518" i="22"/>
  <c r="D517" i="22"/>
  <c r="D516" i="22"/>
  <c r="D515" i="22"/>
  <c r="D514" i="22"/>
  <c r="D513" i="22"/>
  <c r="D512" i="22"/>
  <c r="D511" i="22"/>
  <c r="D510" i="22"/>
  <c r="D509" i="22"/>
  <c r="D508" i="22"/>
  <c r="D507" i="22"/>
  <c r="D506" i="22"/>
  <c r="D505" i="22"/>
  <c r="D504" i="22"/>
  <c r="D503" i="22"/>
  <c r="D502" i="22"/>
  <c r="D501" i="22"/>
  <c r="D500" i="22"/>
  <c r="D499" i="22"/>
  <c r="D498" i="22"/>
  <c r="D497" i="22"/>
  <c r="D496" i="22"/>
  <c r="D495" i="22"/>
  <c r="D494" i="22"/>
  <c r="D493" i="22"/>
  <c r="D492" i="22"/>
  <c r="D491" i="22"/>
  <c r="D490" i="22"/>
  <c r="D489" i="22"/>
  <c r="D488" i="22"/>
  <c r="D487" i="22"/>
  <c r="D486" i="22"/>
  <c r="D485" i="22"/>
  <c r="D484" i="22"/>
  <c r="D483" i="22"/>
  <c r="D482" i="22"/>
  <c r="D481" i="22"/>
  <c r="D480" i="22"/>
  <c r="D479" i="22"/>
  <c r="D478" i="22"/>
  <c r="D477" i="22"/>
  <c r="D476" i="22"/>
  <c r="D475" i="22"/>
  <c r="D474" i="22"/>
  <c r="D473" i="22"/>
  <c r="D472" i="22"/>
  <c r="D471" i="22"/>
  <c r="D470" i="22"/>
  <c r="D469" i="22"/>
  <c r="D468" i="22"/>
  <c r="D467" i="22"/>
  <c r="D466" i="22"/>
  <c r="D465" i="22"/>
  <c r="D464" i="22"/>
  <c r="D463" i="22"/>
  <c r="D462" i="22"/>
  <c r="D461" i="22"/>
  <c r="D460" i="22"/>
  <c r="D459" i="22"/>
  <c r="D458" i="22"/>
  <c r="D457" i="22"/>
  <c r="D456" i="22"/>
  <c r="D455" i="22"/>
  <c r="D454" i="22"/>
  <c r="D453" i="22"/>
  <c r="D452" i="22"/>
  <c r="D451" i="22"/>
  <c r="D450" i="22"/>
  <c r="D449" i="22"/>
  <c r="D448" i="22"/>
  <c r="D447" i="22"/>
  <c r="D446" i="22"/>
  <c r="D445" i="22"/>
  <c r="D444" i="22"/>
  <c r="D443" i="22"/>
  <c r="D442" i="22"/>
  <c r="D441" i="22"/>
  <c r="D440" i="22"/>
  <c r="D439" i="22"/>
  <c r="D438" i="22"/>
  <c r="D437" i="22"/>
  <c r="D436" i="22"/>
  <c r="D435" i="22"/>
  <c r="D434" i="22"/>
  <c r="D433" i="22"/>
  <c r="D432" i="22"/>
  <c r="D431" i="22"/>
  <c r="D430" i="22"/>
  <c r="D429" i="22"/>
  <c r="D428" i="22"/>
  <c r="D427" i="22"/>
  <c r="D426" i="22"/>
  <c r="D425" i="22"/>
  <c r="D424" i="22"/>
  <c r="D423" i="22"/>
  <c r="D422" i="22"/>
  <c r="D421" i="22"/>
  <c r="D420" i="22"/>
  <c r="D419" i="22"/>
  <c r="D418" i="22"/>
  <c r="D417" i="22"/>
  <c r="D416" i="22"/>
  <c r="D415" i="22"/>
  <c r="D414" i="22"/>
  <c r="D413" i="22"/>
  <c r="D412" i="22"/>
  <c r="D411" i="22"/>
  <c r="D410" i="22"/>
  <c r="D409" i="22"/>
  <c r="D408" i="22"/>
  <c r="D407" i="22"/>
  <c r="D406" i="22"/>
  <c r="D405" i="22"/>
  <c r="D404" i="22"/>
  <c r="D403" i="22"/>
  <c r="D402" i="22"/>
  <c r="D401" i="22"/>
  <c r="D400" i="22"/>
  <c r="D399" i="22"/>
  <c r="D398" i="22"/>
  <c r="D397" i="22"/>
  <c r="D396" i="22"/>
  <c r="D395" i="22"/>
  <c r="D394" i="22"/>
  <c r="D393" i="22"/>
  <c r="D392" i="22"/>
  <c r="D391" i="22"/>
  <c r="D390" i="22"/>
  <c r="D389" i="22"/>
  <c r="D388" i="22"/>
  <c r="D387" i="22"/>
  <c r="D386" i="22"/>
  <c r="D385" i="22"/>
  <c r="D384" i="22"/>
  <c r="D383" i="22"/>
  <c r="D382" i="22"/>
  <c r="D381" i="22"/>
  <c r="D380" i="22"/>
  <c r="D379" i="22"/>
  <c r="D378" i="22"/>
  <c r="D377" i="22"/>
  <c r="D376" i="22"/>
  <c r="D375" i="22"/>
  <c r="D374" i="22"/>
  <c r="D373" i="22"/>
  <c r="D372" i="22"/>
  <c r="D371" i="22"/>
  <c r="D370" i="22"/>
  <c r="D369" i="22"/>
  <c r="D368" i="22"/>
  <c r="D367" i="22"/>
  <c r="D366" i="22"/>
  <c r="D365" i="22"/>
  <c r="D364" i="22"/>
  <c r="D363" i="22"/>
  <c r="D362" i="22"/>
  <c r="D361" i="22"/>
  <c r="D360" i="22"/>
  <c r="D359" i="22"/>
  <c r="D358" i="22"/>
  <c r="D357" i="22"/>
  <c r="D356" i="22"/>
  <c r="D355" i="22"/>
  <c r="D354" i="22"/>
  <c r="D353" i="22"/>
  <c r="D352" i="22"/>
  <c r="D351" i="22"/>
  <c r="D350" i="22"/>
  <c r="D349" i="22"/>
  <c r="D348" i="22"/>
  <c r="D347" i="22"/>
  <c r="D346" i="22"/>
  <c r="D345" i="22"/>
  <c r="D344" i="22"/>
  <c r="D343" i="22"/>
  <c r="D342" i="22"/>
  <c r="D341" i="22"/>
  <c r="D340" i="22"/>
  <c r="D339" i="22"/>
  <c r="D338" i="22"/>
  <c r="D337" i="22"/>
  <c r="D336" i="22"/>
  <c r="D335" i="22"/>
  <c r="D334" i="22"/>
  <c r="D333" i="22"/>
  <c r="D332" i="22"/>
  <c r="D331" i="22"/>
  <c r="D330" i="22"/>
  <c r="D329" i="22"/>
  <c r="D328" i="22"/>
  <c r="D327" i="22"/>
  <c r="D326" i="22"/>
  <c r="D325" i="22"/>
  <c r="D324" i="22"/>
  <c r="D323" i="22"/>
  <c r="D322" i="22"/>
  <c r="D321" i="22"/>
  <c r="D320" i="22"/>
  <c r="D319" i="22"/>
  <c r="D318" i="22"/>
  <c r="D317" i="22"/>
  <c r="D316" i="22"/>
  <c r="D315" i="22"/>
  <c r="D314" i="22"/>
  <c r="D313" i="22"/>
  <c r="D312" i="22"/>
  <c r="D311" i="22"/>
  <c r="D310" i="22"/>
  <c r="D309" i="22"/>
  <c r="D308" i="22"/>
  <c r="D307" i="22"/>
  <c r="D306" i="22"/>
  <c r="D305" i="22"/>
  <c r="D304" i="22"/>
  <c r="D303" i="22"/>
  <c r="D302" i="22"/>
  <c r="D301" i="22"/>
  <c r="D300" i="22"/>
  <c r="D299" i="22"/>
  <c r="D298" i="22"/>
  <c r="D297" i="22"/>
  <c r="D296" i="22"/>
  <c r="D295" i="22"/>
  <c r="D294" i="22"/>
  <c r="D293" i="22"/>
  <c r="D292" i="22"/>
  <c r="D291" i="22"/>
  <c r="D290" i="22"/>
  <c r="D289" i="22"/>
  <c r="D288" i="22"/>
  <c r="D287" i="22"/>
  <c r="D286" i="22"/>
  <c r="D285" i="22"/>
  <c r="D284" i="22"/>
  <c r="D283" i="22"/>
  <c r="D282" i="22"/>
  <c r="D281" i="22"/>
  <c r="D280" i="22"/>
  <c r="D279" i="22"/>
  <c r="D278" i="22"/>
  <c r="D277" i="22"/>
  <c r="D276" i="22"/>
  <c r="D275" i="22"/>
  <c r="D274" i="22"/>
  <c r="D273" i="22"/>
  <c r="D272" i="22"/>
  <c r="D271" i="22"/>
  <c r="D270" i="22"/>
  <c r="D269" i="22"/>
  <c r="D268" i="22"/>
  <c r="D267" i="22"/>
  <c r="D266" i="22"/>
  <c r="D265" i="22"/>
  <c r="D264" i="22"/>
  <c r="D263" i="22"/>
  <c r="D262" i="22"/>
  <c r="D261" i="22"/>
  <c r="D260" i="22"/>
  <c r="D259" i="22"/>
  <c r="D258" i="22"/>
  <c r="D257" i="22"/>
  <c r="D256" i="22"/>
  <c r="D255" i="22"/>
  <c r="D254" i="22"/>
  <c r="D253" i="22"/>
  <c r="D252" i="22"/>
  <c r="D251" i="22"/>
  <c r="D250" i="22"/>
  <c r="D249" i="22"/>
  <c r="D248" i="22"/>
  <c r="D247" i="22"/>
  <c r="D246" i="22"/>
  <c r="D245" i="22"/>
  <c r="D244" i="22"/>
  <c r="D243" i="22"/>
  <c r="D242" i="22"/>
  <c r="D241" i="22"/>
  <c r="D240" i="22"/>
  <c r="D239" i="22"/>
  <c r="D238" i="22"/>
  <c r="D237" i="22"/>
  <c r="D236" i="22"/>
  <c r="D235" i="22"/>
  <c r="D234" i="22"/>
  <c r="D233" i="22"/>
  <c r="D232" i="22"/>
  <c r="D231" i="22"/>
  <c r="D230" i="22"/>
  <c r="D229" i="22"/>
  <c r="D228" i="22"/>
  <c r="D227" i="22"/>
  <c r="D226" i="22"/>
  <c r="D225" i="22"/>
  <c r="D224" i="22"/>
  <c r="D223" i="22"/>
  <c r="D222" i="22"/>
  <c r="D221" i="22"/>
  <c r="D220" i="22"/>
  <c r="D219" i="22"/>
  <c r="D218" i="22"/>
  <c r="D217" i="22"/>
  <c r="D216" i="22"/>
  <c r="D215" i="22"/>
  <c r="D214" i="22"/>
  <c r="D213" i="22"/>
  <c r="D212" i="22"/>
  <c r="D211" i="22"/>
  <c r="D210" i="22"/>
  <c r="D209" i="22"/>
  <c r="D208" i="22"/>
  <c r="D207" i="22"/>
  <c r="D206" i="22"/>
  <c r="D205" i="22"/>
  <c r="D204" i="22"/>
  <c r="D203" i="22"/>
  <c r="D202" i="22"/>
  <c r="D201" i="22"/>
  <c r="D200" i="22"/>
  <c r="D199" i="22"/>
  <c r="D198" i="22"/>
  <c r="D197" i="22"/>
  <c r="D196" i="22"/>
  <c r="D195" i="22"/>
  <c r="D194" i="22"/>
  <c r="D193" i="22"/>
  <c r="D192" i="22"/>
  <c r="D191" i="22"/>
  <c r="D190" i="22"/>
  <c r="D189" i="22"/>
  <c r="D188" i="22"/>
  <c r="D187" i="22"/>
  <c r="D186" i="22"/>
  <c r="D185" i="22"/>
  <c r="D184" i="22"/>
  <c r="D183" i="22"/>
  <c r="D182" i="22"/>
  <c r="D181" i="22"/>
  <c r="D180" i="22"/>
  <c r="D179" i="22"/>
  <c r="D178" i="22"/>
  <c r="D177" i="22"/>
  <c r="D176" i="22"/>
  <c r="D175" i="22"/>
  <c r="D174" i="22"/>
  <c r="D173" i="22"/>
  <c r="D172" i="22"/>
  <c r="D171" i="22"/>
  <c r="D170" i="22"/>
  <c r="D169" i="22"/>
  <c r="D168" i="22"/>
  <c r="D167" i="22"/>
  <c r="D166" i="22"/>
  <c r="D165" i="22"/>
  <c r="D164" i="22"/>
  <c r="D163" i="22"/>
  <c r="D162" i="22"/>
  <c r="D161" i="22"/>
  <c r="D160" i="22"/>
  <c r="D159" i="22"/>
  <c r="D158" i="22"/>
  <c r="D157" i="22"/>
  <c r="D156" i="22"/>
  <c r="D155" i="22"/>
  <c r="D154" i="22"/>
  <c r="D153" i="22"/>
  <c r="D152" i="22"/>
  <c r="D151" i="22"/>
  <c r="D150" i="22"/>
  <c r="D149" i="22"/>
  <c r="D148" i="22"/>
  <c r="D147" i="22"/>
  <c r="D146" i="22"/>
  <c r="D145" i="22"/>
  <c r="D144" i="22"/>
  <c r="D143" i="22"/>
  <c r="D142" i="22"/>
  <c r="D141" i="22"/>
  <c r="D140" i="22"/>
  <c r="D139" i="22"/>
  <c r="D138" i="22"/>
  <c r="D137" i="22"/>
  <c r="D136" i="22"/>
  <c r="D135" i="22"/>
  <c r="D134" i="22"/>
  <c r="D133" i="22"/>
  <c r="D132" i="22"/>
  <c r="D131" i="22"/>
  <c r="D130" i="22"/>
  <c r="D129" i="22"/>
  <c r="D128" i="22"/>
  <c r="D127" i="22"/>
  <c r="D126" i="22"/>
  <c r="D125" i="22"/>
  <c r="D124" i="22"/>
  <c r="D123" i="22"/>
  <c r="D122" i="22"/>
  <c r="D121" i="22"/>
  <c r="D120" i="22"/>
  <c r="D119" i="22"/>
  <c r="D118" i="22"/>
  <c r="D117" i="22"/>
  <c r="D116" i="22"/>
  <c r="D115" i="22"/>
  <c r="D114" i="22"/>
  <c r="D113" i="22"/>
  <c r="D112" i="22"/>
  <c r="D111" i="22"/>
  <c r="D110" i="22"/>
  <c r="D109" i="22"/>
  <c r="D108" i="22"/>
  <c r="D107" i="22"/>
  <c r="D106" i="22"/>
  <c r="D105" i="22"/>
  <c r="D104" i="22"/>
  <c r="D103" i="22"/>
  <c r="D102" i="22"/>
  <c r="D101" i="22"/>
  <c r="D100" i="22"/>
  <c r="D99" i="22"/>
  <c r="D98" i="22"/>
  <c r="D97" i="22"/>
  <c r="D96" i="22"/>
  <c r="D95" i="22"/>
  <c r="D94" i="22"/>
  <c r="D93" i="22"/>
  <c r="D92" i="22"/>
  <c r="D91" i="22"/>
  <c r="D90" i="22"/>
  <c r="D89" i="22"/>
  <c r="D88" i="22"/>
  <c r="D87" i="22"/>
  <c r="D86" i="22"/>
  <c r="D85" i="22"/>
  <c r="D84" i="22"/>
  <c r="D83" i="22"/>
  <c r="D82" i="22"/>
  <c r="D81" i="22"/>
  <c r="D80" i="22"/>
  <c r="D79" i="22"/>
  <c r="D78" i="22"/>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161" i="10"/>
  <c r="D1160" i="10"/>
  <c r="D1159" i="10"/>
  <c r="D1158" i="10"/>
  <c r="D1157" i="10"/>
  <c r="D1156" i="10"/>
  <c r="D1155" i="10"/>
  <c r="D1154" i="10"/>
  <c r="D1153" i="10"/>
  <c r="D1152" i="10"/>
  <c r="D1151" i="10"/>
  <c r="D1150" i="10"/>
  <c r="D1149" i="10"/>
  <c r="D1148" i="10"/>
  <c r="D1147" i="10"/>
  <c r="D1146" i="10"/>
  <c r="D1145" i="10"/>
  <c r="D1144" i="10"/>
  <c r="D1143" i="10"/>
  <c r="D1142" i="10"/>
  <c r="D1141" i="10"/>
  <c r="D1140" i="10"/>
  <c r="D1139" i="10"/>
  <c r="D1138" i="10"/>
  <c r="D1137" i="10"/>
  <c r="D1136" i="10"/>
  <c r="D1135" i="10"/>
  <c r="D1134" i="10"/>
  <c r="D1133" i="10"/>
  <c r="D1132" i="10"/>
  <c r="D1131" i="10"/>
  <c r="D1130" i="10"/>
  <c r="D1129" i="10"/>
  <c r="D1128" i="10"/>
  <c r="D1127" i="10"/>
  <c r="D1126" i="10"/>
  <c r="D1125" i="10"/>
  <c r="D1124" i="10"/>
  <c r="D1123" i="10"/>
  <c r="D1122" i="10"/>
  <c r="D1121" i="10"/>
  <c r="D1120" i="10"/>
  <c r="D1119" i="10"/>
  <c r="D1118" i="10"/>
  <c r="D1117" i="10"/>
  <c r="D1116" i="10"/>
  <c r="D1115" i="10"/>
  <c r="D1114" i="10"/>
  <c r="D1113" i="10"/>
  <c r="D1112" i="10"/>
  <c r="D1111" i="10"/>
  <c r="D1110" i="10"/>
  <c r="D1109" i="10"/>
  <c r="D1108" i="10"/>
  <c r="D1107" i="10"/>
  <c r="D1106" i="10"/>
  <c r="D1105" i="10"/>
  <c r="D1104" i="10"/>
  <c r="D1103" i="10"/>
  <c r="D1102" i="10"/>
  <c r="D1101" i="10"/>
  <c r="D1100" i="10"/>
  <c r="D1099" i="10"/>
  <c r="D1098" i="10"/>
  <c r="D1097" i="10"/>
  <c r="D1096" i="10"/>
  <c r="D1095" i="10"/>
  <c r="D1094" i="10"/>
  <c r="D1093" i="10"/>
  <c r="D1092" i="10"/>
  <c r="D1091" i="10"/>
  <c r="D1090" i="10"/>
  <c r="D1089" i="10"/>
  <c r="D1088" i="10"/>
  <c r="D1087" i="10"/>
  <c r="D1086" i="10"/>
  <c r="D1085" i="10"/>
  <c r="D1084" i="10"/>
  <c r="D1083" i="10"/>
  <c r="D1082" i="10"/>
  <c r="D1081" i="10"/>
  <c r="D1080" i="10"/>
  <c r="D1079" i="10"/>
  <c r="D1078" i="10"/>
  <c r="D1077" i="10"/>
  <c r="D1076" i="10"/>
  <c r="D1075" i="10"/>
  <c r="D1074" i="10"/>
  <c r="D1073" i="10"/>
  <c r="D1072" i="10"/>
  <c r="D1071" i="10"/>
  <c r="D1070" i="10"/>
  <c r="D1069" i="10"/>
  <c r="D1068" i="10"/>
  <c r="D1067" i="10"/>
  <c r="D1066" i="10"/>
  <c r="D1065" i="10"/>
  <c r="D1064" i="10"/>
  <c r="D1063" i="10"/>
  <c r="D1062" i="10"/>
  <c r="D1061" i="10"/>
  <c r="D1060" i="10"/>
  <c r="D1059" i="10"/>
  <c r="D1058" i="10"/>
  <c r="D1057" i="10"/>
  <c r="D1056" i="10"/>
  <c r="D1055" i="10"/>
  <c r="D1054" i="10"/>
  <c r="D1053" i="10"/>
  <c r="D1052" i="10"/>
  <c r="D1051" i="10"/>
  <c r="D1050" i="10"/>
  <c r="D1049" i="10"/>
  <c r="D1048" i="10"/>
  <c r="D1047" i="10"/>
  <c r="D1046" i="10"/>
  <c r="D1045" i="10"/>
  <c r="D1044" i="10"/>
  <c r="D1043" i="10"/>
  <c r="D1042" i="10"/>
  <c r="D1041" i="10"/>
  <c r="D1040" i="10"/>
  <c r="D1039" i="10"/>
  <c r="D1038" i="10"/>
  <c r="D1037" i="10"/>
  <c r="D1036" i="10"/>
  <c r="D1035" i="10"/>
  <c r="D1034" i="10"/>
  <c r="D1033" i="10"/>
  <c r="D1032" i="10"/>
  <c r="D1031" i="10"/>
  <c r="D1030" i="10"/>
  <c r="D1029" i="10"/>
  <c r="D1028" i="10"/>
  <c r="D1027" i="10"/>
  <c r="D1026" i="10"/>
  <c r="D1025" i="10"/>
  <c r="D1024" i="10"/>
  <c r="D1023" i="10"/>
  <c r="D1022" i="10"/>
  <c r="D1021" i="10"/>
  <c r="D1020" i="10"/>
  <c r="D1019" i="10"/>
  <c r="D1018" i="10"/>
  <c r="D1017" i="10"/>
  <c r="D1016" i="10"/>
  <c r="D1015" i="10"/>
  <c r="D1014" i="10"/>
  <c r="D1013" i="10"/>
  <c r="D1012" i="10"/>
  <c r="D1011" i="10"/>
  <c r="D1010"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9"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70"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9"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lirwin</author>
    <author>Littleton, Lisa</author>
  </authors>
  <commentList>
    <comment ref="U1030" authorId="0" shapeId="0" xr:uid="{00000000-0006-0000-0300-000001000000}">
      <text>
        <r>
          <rPr>
            <b/>
            <sz val="8"/>
            <color indexed="81"/>
            <rFont val="Tahoma"/>
            <family val="2"/>
          </rPr>
          <t>lirwin:</t>
        </r>
        <r>
          <rPr>
            <sz val="8"/>
            <color indexed="81"/>
            <rFont val="Tahoma"/>
            <family val="2"/>
          </rPr>
          <t xml:space="preserve">
these were analyzed in reverse order, repeated in Apr/08-- these are the results from 2008
</t>
        </r>
      </text>
    </comment>
    <comment ref="Z1030" authorId="0" shapeId="0" xr:uid="{00000000-0006-0000-0300-000002000000}">
      <text>
        <r>
          <rPr>
            <b/>
            <sz val="8"/>
            <color indexed="81"/>
            <rFont val="Tahoma"/>
            <family val="2"/>
          </rPr>
          <t>lirwin:</t>
        </r>
        <r>
          <rPr>
            <sz val="8"/>
            <color indexed="81"/>
            <rFont val="Tahoma"/>
            <family val="2"/>
          </rPr>
          <t xml:space="preserve">
these samples were analyzed in reverse order, this is the corrected values from 2006
</t>
        </r>
      </text>
    </comment>
    <comment ref="AJ1391" authorId="1" shapeId="0" xr:uid="{00000000-0006-0000-0300-000003000000}">
      <text>
        <r>
          <rPr>
            <b/>
            <sz val="9"/>
            <color indexed="81"/>
            <rFont val="Tahoma"/>
            <family val="2"/>
          </rPr>
          <t>Littleton, Lisa:</t>
        </r>
        <r>
          <rPr>
            <sz val="9"/>
            <color indexed="81"/>
            <rFont val="Tahoma"/>
            <family val="2"/>
          </rPr>
          <t xml:space="preserve">
Bottle broke - not enough sample to run
</t>
        </r>
      </text>
    </comment>
  </commentList>
</comments>
</file>

<file path=xl/sharedStrings.xml><?xml version="1.0" encoding="utf-8"?>
<sst xmlns="http://schemas.openxmlformats.org/spreadsheetml/2006/main" count="1589" uniqueCount="421">
  <si>
    <t>pH</t>
  </si>
  <si>
    <t>DATE</t>
  </si>
  <si>
    <t>YEAR</t>
  </si>
  <si>
    <t>µS/cm</t>
    <phoneticPr fontId="2"/>
  </si>
  <si>
    <t>µeq/L</t>
    <phoneticPr fontId="2"/>
  </si>
  <si>
    <t>mg/L</t>
    <phoneticPr fontId="2"/>
  </si>
  <si>
    <t>S</t>
  </si>
  <si>
    <t>DAY</t>
  </si>
  <si>
    <t>0.0151 1</t>
  </si>
  <si>
    <t>Also note, there was a change in the method for N starting in 1993 switching from TKN to TN on autoanalyzer.</t>
  </si>
  <si>
    <t>So for 1993 onward data is reported as TN rather than TKN</t>
  </si>
  <si>
    <t>TKN = organic N + NH4 (no NO2+NO3)</t>
  </si>
  <si>
    <t>TN=TKN + (NO2+NO3)</t>
  </si>
  <si>
    <t>TKN=TN – (NO2+NO3)</t>
  </si>
  <si>
    <t>If year &lt; 93 TN=TKN + (NO2+NO3)</t>
  </si>
  <si>
    <t>If year =&gt;93 TN=TN</t>
  </si>
  <si>
    <t>And for organic N</t>
  </si>
  <si>
    <t>If year &lt;93 DON=TKN-NH4</t>
  </si>
  <si>
    <t>If year =&gt;93 DON=TN- (NH4+(NO2+NO3))</t>
  </si>
  <si>
    <t>NO3 and NH4 are already NO3-N and NH4-N, SO4 is SO4 and NOT SO4-S.</t>
  </si>
  <si>
    <t>Catchment Locations</t>
  </si>
  <si>
    <t>easting</t>
  </si>
  <si>
    <t>northing</t>
  </si>
  <si>
    <t>plotid</t>
  </si>
  <si>
    <t>c31</t>
  </si>
  <si>
    <t>c32</t>
  </si>
  <si>
    <t>c33</t>
  </si>
  <si>
    <t>c34</t>
  </si>
  <si>
    <t>c35</t>
  </si>
  <si>
    <t>c37</t>
  </si>
  <si>
    <t>c38</t>
  </si>
  <si>
    <t>c39</t>
  </si>
  <si>
    <t>c42</t>
  </si>
  <si>
    <t>c46</t>
  </si>
  <si>
    <t>c47</t>
  </si>
  <si>
    <t>c49</t>
  </si>
  <si>
    <t>c50</t>
  </si>
  <si>
    <t>c60</t>
  </si>
  <si>
    <t>Longitude</t>
  </si>
  <si>
    <t>Latitude</t>
  </si>
  <si>
    <t>Questions</t>
  </si>
  <si>
    <t>Notes</t>
  </si>
  <si>
    <t>NO2, NO3 and NH4 are already NO2-N, NO3-N and NH4-N; SO4 is SO4 and NOT SO4-S.</t>
  </si>
  <si>
    <t>There was a change in the method for N starting in 1993 switching from TKN to TN on autoanalyzer. So for 1993 onward data is reported as TN rather than TKN</t>
  </si>
  <si>
    <t>TN = TKN + (NO2-N + NO3-N), TKN = TN – (NO2-N + NO3-N)</t>
  </si>
  <si>
    <t>If year &lt; 93 TN = TKN + (NO2-N + NO3-N) and If year =&gt;93 TN = TN</t>
  </si>
  <si>
    <t xml:space="preserve"> -84.428944022729</t>
  </si>
  <si>
    <t>TKN = organic N + NH4-N (no NO2+NO3)</t>
  </si>
  <si>
    <t>Conductivity</t>
  </si>
  <si>
    <t>Calcium</t>
  </si>
  <si>
    <t>Magnesium</t>
  </si>
  <si>
    <t>Sodium</t>
  </si>
  <si>
    <t>Potassium</t>
  </si>
  <si>
    <t>Alkalinity</t>
  </si>
  <si>
    <t>Sulfate</t>
  </si>
  <si>
    <t>Nitrate+Nitrite</t>
  </si>
  <si>
    <t>Ammonium</t>
  </si>
  <si>
    <t>Silica</t>
  </si>
  <si>
    <t>Dissolved_Organic_Carbon</t>
  </si>
  <si>
    <t>Dissolved_Inorganic_Carbon</t>
  </si>
  <si>
    <t>Total_Phosphorus</t>
  </si>
  <si>
    <t>Total_Nitrogen</t>
  </si>
  <si>
    <t>Date</t>
  </si>
  <si>
    <t>Chloride</t>
  </si>
  <si>
    <t>NO2-N levels were very small, therefore NO2-N+NO3-N values really represent NO3-N levels.</t>
  </si>
  <si>
    <t>October 2017</t>
  </si>
  <si>
    <t>Detection Limit</t>
  </si>
  <si>
    <t>Total N</t>
  </si>
  <si>
    <t>1979-April 1993</t>
  </si>
  <si>
    <t>TKN analysis contracted out to EnviroClean Laboratories, London, Ontario</t>
  </si>
  <si>
    <t>T.K.N Analytical Method using the Lachat block digester and Lachat Analyzer (Lachat QuikChem Method No 10-107-06-2)</t>
  </si>
  <si>
    <t>0.02ppm</t>
  </si>
  <si>
    <t xml:space="preserve">Jan 1994 to present </t>
  </si>
  <si>
    <r>
      <t>TN analyzed on Autoanalyzer system (</t>
    </r>
    <r>
      <rPr>
        <i/>
        <sz val="10"/>
        <color theme="1"/>
        <rFont val="Arial"/>
        <family val="2"/>
      </rPr>
      <t>autoclave digestion ,automated CD reduction method)</t>
    </r>
  </si>
  <si>
    <t>0.05ppm</t>
  </si>
  <si>
    <t>Total P</t>
  </si>
  <si>
    <t>Auto Analyzer</t>
  </si>
  <si>
    <t>.001ppm P</t>
  </si>
  <si>
    <t>March 1982 - Feb1985</t>
  </si>
  <si>
    <t>TP analyses contracted out to EnviroClean Laboratories, London, Ont - simultaneous determination with TN</t>
  </si>
  <si>
    <t>Nov 1985-present</t>
  </si>
  <si>
    <r>
      <t>TP analyzed on Autoanalyser system (</t>
    </r>
    <r>
      <rPr>
        <i/>
        <sz val="10"/>
        <color theme="1"/>
        <rFont val="Arial"/>
        <family val="2"/>
      </rPr>
      <t>autoclave/persulfate digestion, automated molybdophosphoric blue method</t>
    </r>
    <r>
      <rPr>
        <sz val="11"/>
        <color theme="1"/>
        <rFont val="Calibri"/>
        <family val="2"/>
        <scheme val="minor"/>
      </rPr>
      <t>)</t>
    </r>
  </si>
  <si>
    <t>0.001ppm</t>
  </si>
  <si>
    <t>SiO2</t>
  </si>
  <si>
    <r>
      <t>Auto Analyzer-</t>
    </r>
    <r>
      <rPr>
        <i/>
        <sz val="10"/>
        <color theme="1"/>
        <rFont val="Arial"/>
        <family val="2"/>
      </rPr>
      <t xml:space="preserve"> Automated Ascorbic Acid Method</t>
    </r>
  </si>
  <si>
    <t>0.5ppm</t>
  </si>
  <si>
    <t>2015 to present</t>
  </si>
  <si>
    <r>
      <t>Auto Analyzer-</t>
    </r>
    <r>
      <rPr>
        <i/>
        <sz val="10"/>
        <color theme="1"/>
        <rFont val="Arial"/>
        <family val="2"/>
      </rPr>
      <t>Automated Ascorbic Acid Method</t>
    </r>
    <r>
      <rPr>
        <sz val="11"/>
        <color theme="1"/>
        <rFont val="Calibri"/>
        <family val="2"/>
        <scheme val="minor"/>
      </rPr>
      <t>-Technicon Autoanalyser II-N.A.P. software Version 4.4</t>
    </r>
  </si>
  <si>
    <t>0.25ppm</t>
  </si>
  <si>
    <t>SO4, Cl</t>
  </si>
  <si>
    <r>
      <t>Auto Analyzer - SO4</t>
    </r>
    <r>
      <rPr>
        <i/>
        <sz val="10"/>
        <color theme="1"/>
        <rFont val="Arial"/>
        <family val="2"/>
      </rPr>
      <t xml:space="preserve">-Methyl Thymol Blue method, </t>
    </r>
    <r>
      <rPr>
        <sz val="11"/>
        <color theme="1"/>
        <rFont val="Calibri"/>
        <family val="2"/>
        <scheme val="minor"/>
      </rPr>
      <t>Cl</t>
    </r>
    <r>
      <rPr>
        <i/>
        <sz val="10"/>
        <color theme="1"/>
        <rFont val="Arial"/>
        <family val="2"/>
      </rPr>
      <t>-Mercuric thiocyanate method</t>
    </r>
  </si>
  <si>
    <t>SO4 0.5ppm , Cl 0.2ppm</t>
  </si>
  <si>
    <r>
      <t xml:space="preserve">Dionex 2110i used for </t>
    </r>
    <r>
      <rPr>
        <b/>
        <sz val="10"/>
        <color theme="1"/>
        <rFont val="Arial"/>
        <family val="2"/>
      </rPr>
      <t>coloured</t>
    </r>
    <r>
      <rPr>
        <sz val="11"/>
        <color theme="1"/>
        <rFont val="Calibri"/>
        <family val="2"/>
        <scheme val="minor"/>
      </rPr>
      <t xml:space="preserve"> samples for Cl, SO4 determination, autoanalyzer for non coloured samples</t>
    </r>
  </si>
  <si>
    <r>
      <t xml:space="preserve">Dionex DX500 (PeakNet software) for </t>
    </r>
    <r>
      <rPr>
        <b/>
        <sz val="10"/>
        <color theme="1"/>
        <rFont val="Arial"/>
        <family val="2"/>
      </rPr>
      <t>coloured</t>
    </r>
    <r>
      <rPr>
        <sz val="11"/>
        <color theme="1"/>
        <rFont val="Calibri"/>
        <family val="2"/>
        <scheme val="minor"/>
      </rPr>
      <t xml:space="preserve"> samples for Cl, SO4 determination, autoanalyzer for non coloured samples</t>
    </r>
  </si>
  <si>
    <r>
      <t xml:space="preserve">Dionex DX500 (PeakNet software) for </t>
    </r>
    <r>
      <rPr>
        <b/>
        <sz val="10"/>
        <color theme="1"/>
        <rFont val="Arial"/>
        <family val="2"/>
      </rPr>
      <t>all</t>
    </r>
    <r>
      <rPr>
        <sz val="11"/>
        <color theme="1"/>
        <rFont val="Calibri"/>
        <family val="2"/>
        <scheme val="minor"/>
      </rPr>
      <t xml:space="preserve"> samples for Cl, SO4 determination</t>
    </r>
  </si>
  <si>
    <t>SO4 0.2ppm, Cl 0.2ppm</t>
  </si>
  <si>
    <t xml:space="preserve">2009-present </t>
  </si>
  <si>
    <t>Dionex ICS1100(Chromeleon 7 software) for Cl, SO4 determination on all samples</t>
  </si>
  <si>
    <t>SRP</t>
  </si>
  <si>
    <t>1981-present</t>
  </si>
  <si>
    <r>
      <t xml:space="preserve">Auto Analyzer- </t>
    </r>
    <r>
      <rPr>
        <i/>
        <sz val="10"/>
        <color theme="1"/>
        <rFont val="Arial"/>
        <family val="2"/>
      </rPr>
      <t>automated molybdophosphoric blue method</t>
    </r>
  </si>
  <si>
    <t>pH, Conductivity, Alkalinity</t>
  </si>
  <si>
    <r>
      <t>pH -</t>
    </r>
    <r>
      <rPr>
        <i/>
        <sz val="10"/>
        <color theme="1"/>
        <rFont val="Arial"/>
        <family val="2"/>
      </rPr>
      <t xml:space="preserve"> Fisher Accumet Model 750 Selective Ion Analyser - Ross Electrode</t>
    </r>
  </si>
  <si>
    <r>
      <t xml:space="preserve">pH, </t>
    </r>
    <r>
      <rPr>
        <i/>
        <sz val="10"/>
        <color theme="1"/>
        <rFont val="Arial"/>
        <family val="2"/>
      </rPr>
      <t>GK2401C Electrode</t>
    </r>
    <r>
      <rPr>
        <sz val="11"/>
        <color theme="1"/>
        <rFont val="Calibri"/>
        <family val="2"/>
        <scheme val="minor"/>
      </rPr>
      <t xml:space="preserve">, conductivity - </t>
    </r>
    <r>
      <rPr>
        <i/>
        <sz val="10"/>
        <color theme="1"/>
        <rFont val="Arial"/>
        <family val="2"/>
      </rPr>
      <t>Water analysis system - Radiometer</t>
    </r>
  </si>
  <si>
    <r>
      <t xml:space="preserve">Alkalinity - </t>
    </r>
    <r>
      <rPr>
        <i/>
        <sz val="10"/>
        <color theme="1"/>
        <rFont val="Arial"/>
        <family val="2"/>
      </rPr>
      <t>Metrohm E636 Titroprocessor Titrino Method-Limslick software</t>
    </r>
  </si>
  <si>
    <t>Man-Tech PC-Titrate</t>
  </si>
  <si>
    <r>
      <t>pH Method -</t>
    </r>
    <r>
      <rPr>
        <i/>
        <sz val="10"/>
        <color theme="1"/>
        <rFont val="Arial"/>
        <family val="2"/>
      </rPr>
      <t xml:space="preserve"> Orion Ross Ultra Glass electrode</t>
    </r>
    <r>
      <rPr>
        <sz val="11"/>
        <color theme="1"/>
        <rFont val="Calibri"/>
        <family val="2"/>
        <scheme val="minor"/>
      </rPr>
      <t>-Version 3 software</t>
    </r>
  </si>
  <si>
    <t>3-9</t>
  </si>
  <si>
    <r>
      <t xml:space="preserve">Specific Conductance  - </t>
    </r>
    <r>
      <rPr>
        <i/>
        <sz val="10"/>
        <color theme="1"/>
        <rFont val="Arial"/>
        <family val="2"/>
      </rPr>
      <t>4510 Conductivity meter</t>
    </r>
    <r>
      <rPr>
        <sz val="11"/>
        <color theme="1"/>
        <rFont val="Calibri"/>
        <family val="2"/>
        <scheme val="minor"/>
      </rPr>
      <t xml:space="preserve"> - Version 3 software</t>
    </r>
  </si>
  <si>
    <r>
      <t>0-150us/cm @25</t>
    </r>
    <r>
      <rPr>
        <vertAlign val="superscript"/>
        <sz val="10"/>
        <color theme="1"/>
        <rFont val="Arial"/>
        <family val="2"/>
      </rPr>
      <t>o</t>
    </r>
    <r>
      <rPr>
        <sz val="11"/>
        <color theme="1"/>
        <rFont val="Calibri"/>
        <family val="2"/>
        <scheme val="minor"/>
      </rPr>
      <t>C</t>
    </r>
  </si>
  <si>
    <t>0-2 meq/l</t>
  </si>
  <si>
    <t>TOC,TIC</t>
  </si>
  <si>
    <r>
      <rPr>
        <i/>
        <sz val="10"/>
        <color theme="1"/>
        <rFont val="Arial"/>
        <family val="2"/>
      </rPr>
      <t>Astro Analyzer</t>
    </r>
    <r>
      <rPr>
        <sz val="11"/>
        <color theme="1"/>
        <rFont val="Calibri"/>
        <family val="2"/>
        <scheme val="minor"/>
      </rPr>
      <t>(Total Carbon) and Inorganic Carbon</t>
    </r>
  </si>
  <si>
    <t xml:space="preserve">no more Astro, for carbon analysis, Auto Analysers used </t>
  </si>
  <si>
    <t>TOC Method - Sample purged - N2, Acid &amp; Potassium persulfate - UV rad-dialysis-OC imversely measured</t>
  </si>
  <si>
    <t>TOC-0.4ppm</t>
  </si>
  <si>
    <t>TIC Method - Sample acidified with H2SO4 - CO2 Dialysis through Membrane - IC inversely measured</t>
  </si>
  <si>
    <t>TIC-0.5ppm</t>
  </si>
  <si>
    <t>2013-04-01 to present</t>
  </si>
  <si>
    <r>
      <t xml:space="preserve">TOC, TIC run on autoanalyzers - </t>
    </r>
    <r>
      <rPr>
        <i/>
        <sz val="10"/>
        <color theme="1"/>
        <rFont val="Arial"/>
        <family val="2"/>
      </rPr>
      <t>same method as above</t>
    </r>
  </si>
  <si>
    <t>run on new AA3 with AACE 6.07 software</t>
  </si>
  <si>
    <t>NH3 and NO2+NO3</t>
  </si>
  <si>
    <r>
      <t>Auto Analyzer</t>
    </r>
    <r>
      <rPr>
        <sz val="11"/>
        <color theme="1"/>
        <rFont val="Calibri"/>
        <family val="2"/>
        <scheme val="minor"/>
      </rPr>
      <t xml:space="preserve">  NH3</t>
    </r>
    <r>
      <rPr>
        <i/>
        <sz val="10"/>
        <color theme="1"/>
        <rFont val="Arial"/>
        <family val="2"/>
      </rPr>
      <t>(Automated Sodium Nitroprusside Method)</t>
    </r>
    <r>
      <rPr>
        <sz val="11"/>
        <color theme="1"/>
        <rFont val="Calibri"/>
        <family val="2"/>
        <scheme val="minor"/>
      </rPr>
      <t xml:space="preserve">, NO2+NO3 </t>
    </r>
    <r>
      <rPr>
        <i/>
        <sz val="10"/>
        <color theme="1"/>
        <rFont val="Arial"/>
        <family val="2"/>
      </rPr>
      <t>(Automated Cadmium Reduction Method)</t>
    </r>
  </si>
  <si>
    <t>New buffer used for NO3/NO2 (now using TN buffer)</t>
  </si>
  <si>
    <r>
      <t xml:space="preserve">Ammonia and NO3+NO2 - </t>
    </r>
    <r>
      <rPr>
        <i/>
        <sz val="10"/>
        <color theme="1"/>
        <rFont val="Arial"/>
        <family val="2"/>
      </rPr>
      <t>same method as above</t>
    </r>
  </si>
  <si>
    <t>NH3 - 0.01ppm</t>
  </si>
  <si>
    <t>NO3 - 0.04ppm</t>
  </si>
  <si>
    <t>Cations (Ca, Mg)</t>
  </si>
  <si>
    <t>1994-2001</t>
  </si>
  <si>
    <t>Varian Spectra Model 880 - Atomic Absorption Spectrophotometer used for cations-OS 2 software</t>
  </si>
  <si>
    <t>Ca 0.075ppm, Mg 0.02ppm</t>
  </si>
  <si>
    <t>2001 samples now done on ICP-OES for cations</t>
  </si>
  <si>
    <t>CsCl added to samples on ICP-OES</t>
  </si>
  <si>
    <t>2001-2015</t>
  </si>
  <si>
    <t>Varian Vista Axial Simultaneous ICP (Version 1.3) - Cations and Trace Metals</t>
  </si>
  <si>
    <t>Ca,Mg 0.02ppm</t>
  </si>
  <si>
    <t>August 1, 2015-Dec2015</t>
  </si>
  <si>
    <t>Agilent 7700x ICP-MS - Masshunter software - Cations and Trace Metals (testing)</t>
  </si>
  <si>
    <t>Ca 0.01ppm, Mg 0.005ppm</t>
  </si>
  <si>
    <t>2016 to present</t>
  </si>
  <si>
    <t>Agilent 7700x ICP-MS - Masshunter software - Cations and Trace Metals (testing for Hg)</t>
  </si>
  <si>
    <t>Cations (Na,K)</t>
  </si>
  <si>
    <t>Varian Spectra Model 880 - Atomic Absorption Spectrophotometer used for cations-OS2 software</t>
  </si>
  <si>
    <t>Na,K 0.02ppm</t>
  </si>
  <si>
    <t>Na,K 0.01ppm</t>
  </si>
  <si>
    <t>Agilent 7700x ICP-MS - Masshunter software -  Cations and Trace Metals (testing for Hg)</t>
  </si>
  <si>
    <t>Trace Metals (Al, Mn, Fe, Zn)</t>
  </si>
  <si>
    <t>Atomic Absorption-Graphite Furnance</t>
  </si>
  <si>
    <t>ICP-Ultra sonic nebulizer</t>
  </si>
  <si>
    <t>1987-2000</t>
  </si>
  <si>
    <t>Thermo Jarrel Ash ICAP 1100 (thermo Spec software) used for trace metals</t>
  </si>
  <si>
    <t>Al,Fe,Zn0.005ppm, Mn0.002ppm</t>
  </si>
  <si>
    <t>Al 0.005ppm, Mn 0.002ppm, Fe 0.005ppm, Zn 0.005ppm</t>
  </si>
  <si>
    <t>Al 0.005ppm, Mn 0.0005ppm, Fe 0.005ppm, Zn 0.001ppm</t>
  </si>
  <si>
    <t>Trace Metals (Pb, Cu, Ni, Cd)</t>
  </si>
  <si>
    <t>Varian Spectra Model 880 - Atomic Absorption Spectrophotometer used for trace metals (Cd, Pb, Cu, Ni) with Graphite Furnace</t>
  </si>
  <si>
    <t>0.002ppm</t>
  </si>
  <si>
    <t>Pb 0.005ppm, Cu 0.002ppm, Ni 0.002ppm, Cd 0.001ppm</t>
  </si>
  <si>
    <t>Pb, Cu, Ni, Cd 0.0005ppm</t>
  </si>
  <si>
    <t>Laboratory Methods</t>
  </si>
  <si>
    <t>Specific Conductance  - 4510 Conductivity meter - Version 3 software</t>
  </si>
  <si>
    <t xml:space="preserve">T.K.N Analytical Method using the Lachat block digester and Lachat Analyzer (Lachat QuikChem Method No 10-107-06-2) contracted out to EnviroClean Laboratories, London, Ontario </t>
  </si>
  <si>
    <r>
      <t>TN analyzed on Autoanalyzer system (</t>
    </r>
    <r>
      <rPr>
        <sz val="10"/>
        <color theme="1"/>
        <rFont val="Arial"/>
        <family val="2"/>
      </rPr>
      <t>autoclave digestion, automated CD reduction method)</t>
    </r>
  </si>
  <si>
    <t>Element</t>
  </si>
  <si>
    <t>0.001ppm P</t>
  </si>
  <si>
    <r>
      <t xml:space="preserve">Total Alkalinity - </t>
    </r>
    <r>
      <rPr>
        <i/>
        <sz val="10"/>
        <color theme="1"/>
        <rFont val="Arial"/>
        <family val="2"/>
      </rPr>
      <t>Titra-Sip titrator, Orion Thermo Combination pH electrode</t>
    </r>
    <r>
      <rPr>
        <sz val="11"/>
        <color theme="1"/>
        <rFont val="Calibri"/>
        <family val="2"/>
        <scheme val="minor"/>
      </rPr>
      <t xml:space="preserve"> - Version 3 software; </t>
    </r>
  </si>
  <si>
    <t>April 1, 2013 to present</t>
  </si>
  <si>
    <t>Cl</t>
  </si>
  <si>
    <t>0.2ppm</t>
  </si>
  <si>
    <t>SO4</t>
  </si>
  <si>
    <r>
      <t>Auto Analyzer - SO4</t>
    </r>
    <r>
      <rPr>
        <i/>
        <sz val="10"/>
        <color theme="1"/>
        <rFont val="Arial"/>
        <family val="2"/>
      </rPr>
      <t>-Methyl Thymol Blue method</t>
    </r>
  </si>
  <si>
    <t>Man-Tech PC-Titrate; Orion Ross Ultra Glass electrode-Version 3 software</t>
  </si>
  <si>
    <t>Water analysis system - Radiometer</t>
  </si>
  <si>
    <t>NO2+NO3</t>
  </si>
  <si>
    <t>Metrohm E636 Titroprocessor Titrino Method-Limslick software</t>
  </si>
  <si>
    <t>TOC</t>
  </si>
  <si>
    <t>TIC</t>
  </si>
  <si>
    <r>
      <t xml:space="preserve">run on autoanalyzers - </t>
    </r>
    <r>
      <rPr>
        <i/>
        <sz val="10"/>
        <color theme="1"/>
        <rFont val="Arial"/>
        <family val="2"/>
      </rPr>
      <t>same method as above; run on new AA3 with AACE 6.07 software</t>
    </r>
  </si>
  <si>
    <t>0.4ppm</t>
  </si>
  <si>
    <t>no more Astro, for carbon analysis, Auto Analysers used ; Sample acidified with H2SO4 - CO2 Dialysis through Membrane - IC inversely measured</t>
  </si>
  <si>
    <t>Auto Analyzer Automated Cadmium Reduction Method</t>
  </si>
  <si>
    <r>
      <t xml:space="preserve">Auto Analyzer </t>
    </r>
    <r>
      <rPr>
        <i/>
        <sz val="10"/>
        <color theme="1"/>
        <rFont val="Arial"/>
        <family val="2"/>
      </rPr>
      <t>Automated Sodium Nitroprusside Method</t>
    </r>
  </si>
  <si>
    <t>same method as above; run on new AA3 with AACE 6.07 software</t>
  </si>
  <si>
    <t>0.01ppm</t>
  </si>
  <si>
    <t>0.04ppm</t>
  </si>
  <si>
    <t>Mg</t>
  </si>
  <si>
    <t>Ca</t>
  </si>
  <si>
    <t>0.075ppm</t>
  </si>
  <si>
    <t>0.005ppm</t>
  </si>
  <si>
    <t>K</t>
  </si>
  <si>
    <t>Na</t>
  </si>
  <si>
    <t>Mn</t>
  </si>
  <si>
    <t>Fe</t>
  </si>
  <si>
    <t>Al</t>
  </si>
  <si>
    <t>Zn</t>
  </si>
  <si>
    <t>0.0005ppm</t>
  </si>
  <si>
    <t>Aug.1, 2015-Dec2015</t>
  </si>
  <si>
    <t>Pb</t>
  </si>
  <si>
    <t>Cu</t>
  </si>
  <si>
    <t>Ni</t>
  </si>
  <si>
    <t>Cd</t>
  </si>
  <si>
    <t>Natural Resources Canada, Canadian Forest Service, Great Lakes Forestry Centre, 1219 Queen St. E., Sault Ste. Marie, ON P6A 2E5</t>
  </si>
  <si>
    <t>Ressources naturelles Canada, Centre de foresterie des Grand lacs 1219, rue Queen est, Sault Ste. Marie, ON P6A 2E5</t>
  </si>
  <si>
    <t>Impacts des pratiques forestières sur le sol et l'eau</t>
  </si>
  <si>
    <t>Kara Webster, Research Scientist, Forest Soil Ecologist, Forest Ecology, Great Lakes Forestry Centre, 1219 Queen St. E., Sault Ste. Marie, ON P6A 2E5 705-541-5520, kara.webster@canada.ca</t>
  </si>
  <si>
    <t>Kara Webster, chercheur, écologiste des sols forestiers, écologie forestière, Centre de foresterie des Grand Lacs 1219, rue Queen est, Sault Ste. Marie, ON P6A 2E5, 705-541-5520, kara.webster@canada.ca</t>
  </si>
  <si>
    <t>Stephanie Nelson, Ecosystem Biologist, Forest Ecology, Great Lakes Forestry Centre, 1219 Queen St. E., Sault Ste. Marie, ON P6A 2E5, 705-541-5612, stephanie.nelson@canada.ca</t>
  </si>
  <si>
    <t>Stephanie Nelson, biologiste des écosystèmes, écologie forestière, Centre de foresterie des Grand Lacs 1219, rue Queen est, Sault Ste. Marie, ON P6A 2E5 705-541-5612, stephanie.nelson@canada.ca</t>
  </si>
  <si>
    <t>Level 1 - a complete data set of specified quality that consists of research products subjected to quality assurance and quality control checks and data management procedures. Any data status that does not reach Level 1 is defined by codes described in the data dictionary following the data.</t>
  </si>
  <si>
    <r>
      <t xml:space="preserve">Cond - </t>
    </r>
    <r>
      <rPr>
        <i/>
        <sz val="10"/>
        <color theme="1"/>
        <rFont val="Arial"/>
        <family val="2"/>
      </rPr>
      <t>Radiometer Model CDM83 or CDM2E?- Cell type CDC307</t>
    </r>
  </si>
  <si>
    <t>alkalinity - Metrohm E636 Titroprocessor Titrino Method</t>
  </si>
  <si>
    <t>Varian 1275 spectrophotometer by atomic absorption</t>
  </si>
  <si>
    <t>Varian 1275 spectrophotometer by flame emission</t>
  </si>
  <si>
    <t>Radiometer Model CDM83 or CDM2E?- Cell type CDC307</t>
  </si>
  <si>
    <t>GK2401C Electrode</t>
  </si>
  <si>
    <t>Fisher Accumet Model 750 Selective Ion Analyser - Ross Electrode</t>
  </si>
  <si>
    <t>no more Astro, for carbon analysis, Auto Analysers used ; Sample purged - N2, Acid &amp; Potassium persulfate - UV rad-dialysis-OC inversely measured</t>
  </si>
  <si>
    <t>Astro Analyzer</t>
  </si>
  <si>
    <t>NH3</t>
  </si>
  <si>
    <t>And for organic N: If year &lt; 93 DON = TKN - NH4-N and If year =&gt; 93 DON = TN - (NH4-N + (NO2-N + NO3-N))</t>
  </si>
  <si>
    <t>Cond_code</t>
  </si>
  <si>
    <t>pH_code</t>
  </si>
  <si>
    <t>Ca_code</t>
  </si>
  <si>
    <t>Mg_code</t>
  </si>
  <si>
    <t>Na_code</t>
  </si>
  <si>
    <t>K_code</t>
  </si>
  <si>
    <t>NH4_code</t>
  </si>
  <si>
    <t>Alk_code</t>
  </si>
  <si>
    <t>SO4_code</t>
  </si>
  <si>
    <t>NO3_code</t>
  </si>
  <si>
    <t>Cl_code</t>
  </si>
  <si>
    <t>Si_code</t>
  </si>
  <si>
    <t>DOC_code</t>
  </si>
  <si>
    <t>DIC_code</t>
  </si>
  <si>
    <t>P_code</t>
  </si>
  <si>
    <t>TN_code</t>
  </si>
  <si>
    <t>N</t>
  </si>
  <si>
    <t>R</t>
  </si>
  <si>
    <t>UQ</t>
  </si>
  <si>
    <t>Data "codes" in columns to the right of each ion value have been determined using formulas with detection  limits, as well as noting whether repeats were compared yet in a certain time period.</t>
  </si>
  <si>
    <t>After each column of formulas were applied, the values were then revisited to denote things like red bolded values (suspect values coded "S"), or Blue bolded (where repeat values were used instead coded "R"), etc.</t>
  </si>
  <si>
    <t>CQ</t>
  </si>
  <si>
    <t>Repeat data has been measured up to 1996 and from 2011-1017. Values with an "R" indicate that the repeat data result replaced original data result due to an imbalance of cations and anions with original data.</t>
  </si>
  <si>
    <t>CLQ</t>
  </si>
  <si>
    <t>non coloured-SO4 0.5ppm, Cl 0.2ppm; coloured SO4, Cl 0.2ppm</t>
  </si>
  <si>
    <t>May-Dec. 1993</t>
  </si>
  <si>
    <t>unknown</t>
  </si>
  <si>
    <t>1981 - Feb. 1982</t>
  </si>
  <si>
    <t>1980-1983</t>
  </si>
  <si>
    <t>1997-2005</t>
  </si>
  <si>
    <t>2006-2008</t>
  </si>
  <si>
    <t>1980-2014</t>
  </si>
  <si>
    <t>1984-1996</t>
  </si>
  <si>
    <t>April 23, 1986-Mar. 2013</t>
  </si>
  <si>
    <t>1994-2000</t>
  </si>
  <si>
    <t>Oct. 12, 1995-Mar. 2013</t>
  </si>
  <si>
    <t>Jan. 1, 2001-Feb. 2003</t>
  </si>
  <si>
    <t>1981-1996</t>
  </si>
  <si>
    <t>1997-2008</t>
  </si>
  <si>
    <t>1980-Mar. 2013</t>
  </si>
  <si>
    <t>1980-Oct. 11, 1995</t>
  </si>
  <si>
    <t>1981-1993</t>
  </si>
  <si>
    <t>2001-July 31, 2015</t>
  </si>
  <si>
    <t>Jan. 1, 2001-Feb.28, 2003</t>
  </si>
  <si>
    <t>HAS BEEN REPLACED</t>
  </si>
  <si>
    <t>Dates</t>
  </si>
  <si>
    <t>Methods</t>
  </si>
  <si>
    <t>some pH done - method unknown</t>
  </si>
  <si>
    <t>?</t>
  </si>
  <si>
    <t>1982-1986</t>
  </si>
  <si>
    <t>pH, Conductivity, Alkalinity done - method unknown</t>
  </si>
  <si>
    <r>
      <t xml:space="preserve">Cond - </t>
    </r>
    <r>
      <rPr>
        <i/>
        <sz val="10"/>
        <color theme="1"/>
        <rFont val="Arial"/>
        <family val="2"/>
      </rPr>
      <t>Radiometer Model CDM83 - Cell type CDC307</t>
    </r>
  </si>
  <si>
    <t>pH 3-9</t>
  </si>
  <si>
    <r>
      <t>cond 0-150us/cm @25</t>
    </r>
    <r>
      <rPr>
        <vertAlign val="superscript"/>
        <sz val="10"/>
        <color theme="1"/>
        <rFont val="Arial"/>
        <family val="2"/>
      </rPr>
      <t>o</t>
    </r>
    <r>
      <rPr>
        <sz val="11"/>
        <color theme="1"/>
        <rFont val="Calibri"/>
        <family val="2"/>
        <scheme val="minor"/>
      </rPr>
      <t>C</t>
    </r>
  </si>
  <si>
    <r>
      <t xml:space="preserve">Total Alkalinity - </t>
    </r>
    <r>
      <rPr>
        <i/>
        <sz val="10"/>
        <color theme="1"/>
        <rFont val="Arial"/>
        <family val="2"/>
      </rPr>
      <t>Titra-Sip titrator, Orion Thermo Combination pH electrode</t>
    </r>
    <r>
      <rPr>
        <sz val="11"/>
        <color theme="1"/>
        <rFont val="Calibri"/>
        <family val="2"/>
        <scheme val="minor"/>
      </rPr>
      <t xml:space="preserve"> - Version 3 software</t>
    </r>
  </si>
  <si>
    <t>alk 0-2 meq/l</t>
  </si>
  <si>
    <t>??</t>
  </si>
  <si>
    <t>Atomic Absorption</t>
  </si>
  <si>
    <t>Atomic Emmission</t>
  </si>
  <si>
    <r>
      <t xml:space="preserve">Dionex 2110i used for </t>
    </r>
    <r>
      <rPr>
        <b/>
        <sz val="10"/>
        <color theme="1"/>
        <rFont val="Arial"/>
        <family val="2"/>
      </rPr>
      <t>coloured</t>
    </r>
    <r>
      <rPr>
        <sz val="11"/>
        <color theme="1"/>
        <rFont val="Calibri"/>
        <family val="2"/>
        <scheme val="minor"/>
      </rPr>
      <t xml:space="preserve"> samples, autoanalyzer for non coloured samples</t>
    </r>
  </si>
  <si>
    <r>
      <t xml:space="preserve">Dionex DX500 (PeakNet software) for </t>
    </r>
    <r>
      <rPr>
        <b/>
        <sz val="10"/>
        <color theme="1"/>
        <rFont val="Arial"/>
        <family val="2"/>
      </rPr>
      <t>coloured</t>
    </r>
    <r>
      <rPr>
        <sz val="11"/>
        <color theme="1"/>
        <rFont val="Calibri"/>
        <family val="2"/>
        <scheme val="minor"/>
      </rPr>
      <t xml:space="preserve"> samples, autoanalyzer for non coloured samples</t>
    </r>
  </si>
  <si>
    <r>
      <t xml:space="preserve">Dionex DX500 (PeakNet software) for </t>
    </r>
    <r>
      <rPr>
        <b/>
        <sz val="10"/>
        <color theme="1"/>
        <rFont val="Arial"/>
        <family val="2"/>
      </rPr>
      <t>all</t>
    </r>
    <r>
      <rPr>
        <sz val="11"/>
        <color theme="1"/>
        <rFont val="Calibri"/>
        <family val="2"/>
        <scheme val="minor"/>
      </rPr>
      <t xml:space="preserve"> samples</t>
    </r>
  </si>
  <si>
    <t>Dionex ICS1100 (Chromeleon 7 software) for all samples</t>
  </si>
  <si>
    <r>
      <t xml:space="preserve">Auto Analyzer - </t>
    </r>
    <r>
      <rPr>
        <i/>
        <sz val="10"/>
        <color theme="1"/>
        <rFont val="Arial"/>
        <family val="2"/>
      </rPr>
      <t>Mercuric thiocyanate method</t>
    </r>
  </si>
  <si>
    <t>Dionex ICS1100(Chromeleon 7 software) on all samples</t>
  </si>
  <si>
    <t>0.5ppm (non coloured) 0.2ppm (coloured)</t>
  </si>
  <si>
    <t>1981-1986</t>
  </si>
  <si>
    <t>1987-1996</t>
  </si>
  <si>
    <t>method unknown</t>
  </si>
  <si>
    <t>Man-Tech PC-Titrate; Titra-Sip titrator, Orion Thermo Combination pH electrode - Version 3 software</t>
  </si>
  <si>
    <t>1982-April 22, 1986</t>
  </si>
  <si>
    <r>
      <t xml:space="preserve">run on autoanalyzers - </t>
    </r>
    <r>
      <rPr>
        <i/>
        <sz val="10"/>
        <color theme="1"/>
        <rFont val="Arial"/>
        <family val="2"/>
      </rPr>
      <t>same method as above - run on new AA3 with AACE 6.07 software</t>
    </r>
  </si>
  <si>
    <t>Aug. 1, 2015-Dec. 2015</t>
  </si>
  <si>
    <t>2001- July 31, 2015</t>
  </si>
  <si>
    <t>1983-1985</t>
  </si>
  <si>
    <t>1998-2000</t>
  </si>
  <si>
    <t>1983-1997</t>
  </si>
  <si>
    <t>Feb 2020 (newest)</t>
  </si>
  <si>
    <t>Acknowledgment statement</t>
  </si>
  <si>
    <t>The author acknowledges Natural Resources Canada for the provision of:  TLW_streamchem.csv, accessed from the Canada Federal Geospatial Platform.</t>
  </si>
  <si>
    <t>Kara Webster. 2020. Data file: TLW_streamchem.csv, version number 1, generated 2020-01-23. DOI: (not yet available). Accessed [YYYY-MM-DD] from the Government of Canada Federal Geospatial Platform at gcgeo.gc.ca/en/</t>
  </si>
  <si>
    <t>Catchment</t>
  </si>
  <si>
    <t>TLW_streamchem.csv</t>
  </si>
  <si>
    <t>Turkey Lakes Watershed - Stream Water Chemistry</t>
  </si>
  <si>
    <t>For any questions regarding data please send email to kara.webster@canada.ca and reference TLW_streamchem.csv</t>
  </si>
  <si>
    <t>Cet ensemble de données sur la chimie de l’eau contient différentes concentrations moyennes recueillies dans les bassins versants des cours d’eau C31, C32, C33, C34, C35, C37, C38, C39, C42, C46, C47, C49, et C50 du bassin des lacs Turkey, à environ 60 km au nord-ouest de Sault-Sainte-Marie, Ontario, Canada. Il s’agit de concentrations moyennes en milligrammes par litre (mg/L) d’ions majeurs (Ca, Mg, K, Na, SO4, Cl, NO3-N, NH4-N) et de certains nutriments (PT, AT) relevées et consignées par le Centre de foresterie des Grands Lacs entre 1981 et 2018. Les échantillons sont recueillis selon un calendrier variable, de sorte que la fréquence augmentait généralement avec l’augmentation du débit du cours d’eau (période d’échantillonnage plus courte durant le ruissellement printanier, 1 à 3 jours, et plus longue durant l’hiver, 2 à 3 semaines). La méthode d’échantillonnage consistait à rincer au moins 3 fois avec l’eau du cours d’eau une bouteille de 2 litres en polyéthylène adéquatement nettoyée, puis à l’immerger pour recueillir l’échantillon final. Durant la procédure, on veillait à ne pas perturber les sédiments du cours d’eau. Des mesures du pH et de la conductivité sont réalisées juste après l’échantillonnage. Le Centre de foresterie des Grands Lacs à Sault Sainte-Marie réalise d’autres analyses chimiques dans les 2 semaines suivant le prélèvement. L’intégrité des échantillons était préservée en les conservant dans le noir, à 4 degrés Celsius et en les analysant à la température ambiante.</t>
  </si>
  <si>
    <t>Data status codes:</t>
  </si>
  <si>
    <t>L = the value is less than or equal to the indicated detection limit</t>
  </si>
  <si>
    <t>R = repeat value was used instead of original value</t>
  </si>
  <si>
    <t>W = waiting on lab results</t>
  </si>
  <si>
    <t>S = value is suspected to be incorrect although original data has been checked</t>
  </si>
  <si>
    <t>N = value not verified with original data set (location of original data set unknown)</t>
  </si>
  <si>
    <t>M = value missing or not available</t>
  </si>
  <si>
    <t>C = potentially contaminated collection bottles (high blank values)</t>
  </si>
  <si>
    <t>Q = final value after QA/QC</t>
  </si>
  <si>
    <t>Note that more than one code can be combined (i.e. LQ)</t>
  </si>
  <si>
    <t>O = original data and QA/QC is not complete</t>
  </si>
  <si>
    <t>This dataset contains average concentrations of water chemistry collected from stream catchments C31, C32, C33, C34, C35, C37, C38, C39, C42, C46, C47, C49, and C50 in the Turkey Lakes Watershed, approximately 60 km northwest of Sault Ste. Marie, Ontario, Canada. These are average concentrations recorded from 1981-2018 in milligrams per litre (mg/L) of major ions (Ca, Mg, K, Na, SO4, Cl, NO3-N, NH4-N) and some nutrients (TP, TN) collected by the Great Lakes Forestry Centre. Samples are collected according to variable schedules such that frequency generally increased with increasing stream flow, (sampling period was shortest during spring runoff, 1-3 days, and longest during winter, 2-3 weeks).  Sampling was accomplished by rinsing an appropriately cleaned 2-litre, polyethylene bottle at least 3 times with stream water followed by immersion to collect the final sample. Care was taken to not disturb the stream sediments throughout the sampling procedure. pH and conductivity testing is completed right after sampling. Other chemical analyses are completed by the Great Lakes Forestry Centre in Sault Ste. Marie within 2 weeks of collection. Sample integrity was maintained through storage in the dark at 4 degrees Celsius and analyzed at room temperature.</t>
  </si>
  <si>
    <t>A Data Dictionary is provided below for definitions of column headings and units.</t>
  </si>
  <si>
    <t>Laboratory methods and detection limits for each element are provided below the Data Dictionary.</t>
  </si>
  <si>
    <t>Enhancing sustainable forest management practices</t>
  </si>
  <si>
    <t>Data "status" codes in each column to the right of each value denote specific information about that value: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</si>
  <si>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File Name</t>
  </si>
  <si>
    <t>Date File Generated</t>
  </si>
  <si>
    <t>File Content</t>
  </si>
  <si>
    <t>Organization Name</t>
  </si>
  <si>
    <t>Program</t>
  </si>
  <si>
    <t>Principal Investigator</t>
  </si>
  <si>
    <t>Recommended Citation</t>
  </si>
  <si>
    <t>Data Steward</t>
  </si>
  <si>
    <t>Quality Assurance Level and Disclaimer</t>
  </si>
  <si>
    <t>Data Dictionary</t>
  </si>
  <si>
    <t>Attribute</t>
  </si>
  <si>
    <t>Definition</t>
  </si>
  <si>
    <t>catchment number</t>
  </si>
  <si>
    <t>latitude of catchment location in decimal degrees</t>
  </si>
  <si>
    <t>longitude of catchment location in decimal degrees</t>
  </si>
  <si>
    <t>Day</t>
  </si>
  <si>
    <t>day of the year sample was collected</t>
  </si>
  <si>
    <t>Year</t>
  </si>
  <si>
    <t>year of the sampling</t>
  </si>
  <si>
    <t>date of sample collection reported month/day/year (MM/DD/YYYY)</t>
  </si>
  <si>
    <t>conductivity reported in microsiemens per centimeter (uS/cm)</t>
  </si>
  <si>
    <t>data "status" code for conductivity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</si>
  <si>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pH reported in pH units</t>
  </si>
  <si>
    <t>data "status" code for pH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</si>
  <si>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calcium reported in milligrams per litre (mg/L)</t>
  </si>
  <si>
    <t>data "status" code for calcium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</si>
  <si>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magnesium reported in milligrams per litre (mg/L)</t>
  </si>
  <si>
    <t>data "status" code for magnesium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</si>
  <si>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sodium reported in milligrams per litre (mg/L)</t>
  </si>
  <si>
    <t>data "status" code for sodium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</si>
  <si>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potassium reported in milligrams per litre (mg/L)</t>
  </si>
  <si>
    <t>data "status" code for potassium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</si>
  <si>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 xml:space="preserve">ammonium reported in milligrams per litre (mg/L) </t>
  </si>
  <si>
    <t>data "status" code for ammonium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</si>
  <si>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alkalinity reported in microequivalents per litre (µeq/L)</t>
  </si>
  <si>
    <t>data "status" code for alkalinity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</si>
  <si>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Sulphate</t>
  </si>
  <si>
    <t>sulphate reported in milligrams per litre (mg/L)</t>
  </si>
  <si>
    <t>data "status" code for sulphate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</si>
  <si>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nitrate + nitrite reported in milligrams per litre (mg/L)</t>
  </si>
  <si>
    <t>data "status" code for nitrate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</si>
  <si>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chloride reported in milligrams per litre (mg/L)</t>
  </si>
  <si>
    <t>data "status" code for chloride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</si>
  <si>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silica reported in milligrams per litre (mg/L)</t>
  </si>
  <si>
    <t>data "status" code for silica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</si>
  <si>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dissolved organic carbon reported in milligrams per litre (mg/L)</t>
  </si>
  <si>
    <t>data "status" code for Dissolved Organic Carbon calculation: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</si>
  <si>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dissolved inorganic carbon reported in milligrams per litre (mg/L)</t>
  </si>
  <si>
    <t>data "status" code for Dissolved Inorganic Carbon calculation: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</si>
  <si>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total phosphorus reported in milligrams per litre (mg/L)</t>
  </si>
  <si>
    <t>data "status" code for total phosphorus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</si>
  <si>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total nitrogen reported in milligrams per litre (mg/L)</t>
  </si>
  <si>
    <t>data "status" code for total nitrogen measurement: "C" = potentially contaminated collection bottles (high blank values); "L" = the value is less than or equal to the indicated detection limit; "M" = value missing or not available; "N" = value not verified with original data set; "O" = original data and quality assurance/quality check is not complete; "Q" = final value after quality assurance/quality check; "R" = repeat value was used instead of original value; "S" = value is suspected to be incorrect although original data has been checked; "W" = waiting on lab results. More than one code can be combined (i.e. LQ).</t>
  </si>
  <si>
    <t>TN analyzed on Autoanalyzer system (autoclave digestion, automated CD reduction method)</t>
  </si>
  <si>
    <t>TP analyzed on Autoanalyser system (autoclave/persulfate digestion, automated molybdophosphoric blue method)</t>
  </si>
  <si>
    <t>Auto Analyzer- Automated Ascorbic Acid Method</t>
  </si>
  <si>
    <t>Auto Analyzer-Automated Ascorbic Acid Method-Technicon Autoanalyser II-N.A.P. software Version 4.4</t>
  </si>
  <si>
    <t>Auto Analyzer - SO4-Methyl Thymol Blue method</t>
  </si>
  <si>
    <t>Dionex 2110i used for coloured samples, autoanalyzer for non coloured samples</t>
  </si>
  <si>
    <t>Dionex DX500 (PeakNet software) for coloured samples, autoanalyzer for non coloured samples</t>
  </si>
  <si>
    <t>Dionex DX500 (PeakNet software) for all samples</t>
  </si>
  <si>
    <t>Auto Analyzer - Mercuric thiocyanate method</t>
  </si>
  <si>
    <t>0-150us/cm @25oC</t>
  </si>
  <si>
    <t>Astro Analyzer(Total Carbon) and Inorganic Carbon</t>
  </si>
  <si>
    <t>run on autoanalyzers - same method as above - run on new AA3 with AACE 6.07 software</t>
  </si>
  <si>
    <t>run on autoanalyzers - same method as above; run on new AA3 with AACE 6.07 software</t>
  </si>
  <si>
    <t>Auto Analyzer Automated Sodium Nitroprusside Method</t>
  </si>
  <si>
    <t>Atomic Emission</t>
  </si>
  <si>
    <t>Metadata Name</t>
  </si>
  <si>
    <t>ENGLISH</t>
  </si>
  <si>
    <t>FRANCAIS</t>
  </si>
  <si>
    <t>Nom de métadonnées</t>
  </si>
  <si>
    <t>Nom du fichier</t>
  </si>
  <si>
    <t>Date de création du fichier</t>
  </si>
  <si>
    <t xml:space="preserve">Description du contenu du fichier </t>
  </si>
  <si>
    <t xml:space="preserve">Nom de l'organisation </t>
  </si>
  <si>
    <t>Programme</t>
  </si>
  <si>
    <t>Nom du chercheur principal</t>
  </si>
  <si>
    <t>Co-chercheur</t>
  </si>
  <si>
    <t>Responsible des données</t>
  </si>
  <si>
    <t>Citation recommandée</t>
  </si>
  <si>
    <t>Remerciements</t>
  </si>
  <si>
    <t>Niveau d’évaluation de la qualité</t>
  </si>
  <si>
    <t>Remarques</t>
  </si>
  <si>
    <t>dictionnaire de données</t>
  </si>
  <si>
    <t xml:space="preserve">attribut </t>
  </si>
  <si>
    <t>captage</t>
  </si>
  <si>
    <t>Journée</t>
  </si>
  <si>
    <t>Année</t>
  </si>
  <si>
    <t>Conductivité</t>
  </si>
  <si>
    <t>Élément</t>
  </si>
  <si>
    <t>Bassin des lacs Turkey – Chimie des cours d’eau</t>
  </si>
  <si>
    <t>TLW_chimiedescoursdeau_metaFR.csv</t>
  </si>
  <si>
    <t>L'auteur remercie Ressources naturelles Canada pour la fourniture de: TLW_chimiedescoursdeau_metaFR.csv, accessible à partir de la Plateforme géospatiale fédérale du Canada.</t>
  </si>
  <si>
    <t>Les codes de données dans chaque colonne à droite de chaque valeur indiquent des informations spécifiques sur cette valeur: "L" = la valeur est inférieure ou égale à la limite de détection indiquée; "R" = la valeur de répétition a été utilisée à la place de la valeur d'origine; "W" = attente des résultats de laboratoire; "S" = la valeur est suspectée d'être incorrecte bien que les données d'origine aient été vérifiées; "O" = données originales mais en attente de données répétées pour comparaison (1997-2004 et 2018); "N" = valeur non vérifiée avec l'ensemble de données d'origine (emplacement de l'ensemble de données d'origine inconnu), "M" = valeur manquante ou non disponible, "C" = flacons de collecte potentiellement contaminés (valeurs vierges élevées), "Z" = ce sont des données du laboratoire qui n'ont pas encore été QA / QC'd, "Q" = valeur finale après QA / QC. Notez que plusieurs codes peuvent être combinés (c'est-à-dire LQ).</t>
  </si>
  <si>
    <t xml:space="preserve">Niveau 1 - ensemble complet de données de qualité déterminée comprenant des produits de la recherche qui font l’objet de vérifications aux fins de contrôle et d’assurance de la qualité, et qui sont soumis à des procédures de gestion des données. </t>
  </si>
  <si>
    <t>Définition</t>
  </si>
  <si>
    <t>Limite de détection</t>
  </si>
  <si>
    <t>Méthodes de laboratoire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</si>
</sst>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
    <numFmt numFmtId="168" formatCode="mm/dd/yy"/>
    <numFmt numFmtId="169" formatCode="0.000000"/>
    <numFmt numFmtId="170" formatCode="0.00000000"/>
    <numFmt numFmtId="171" formatCode="[$-F800]dddd\,\ mmmm\ dd\,\ yyyy"/>
  </numFmts>
  <fonts count="35" x14ac:knownFonts="1">
    <font>
      <sz val="11"/>
      <color theme="1"/>
      <name val="Calibri"/>
      <family val="2"/>
      <scheme val="minor"/>
    </font>
    <font>
      <b/>
      <sz val="10"/>
      <name val="Arial"/>
      <family val="2"/>
    </font>
    <font>
      <b/>
      <sz val="10"/>
      <color indexed="8"/>
      <name val="Arial"/>
      <family val="2"/>
    </font>
    <font>
      <sz val="10"/>
      <name val="Arial"/>
      <family val="2"/>
    </font>
    <font>
      <sz val="10"/>
      <color indexed="8"/>
      <name val="Arial"/>
      <family val="2"/>
    </font>
    <font>
      <sz val="11"/>
      <name val="Times New Roman"/>
      <family val="1"/>
    </font>
    <font>
      <sz val="11"/>
      <name val="Calibri"/>
      <family val="2"/>
      <scheme val="minor"/>
    </font>
    <font>
      <sz val="10"/>
      <color rgb="FFFF0000"/>
      <name val="Arial"/>
      <family val="2"/>
    </font>
    <font>
      <b/>
      <sz val="9"/>
      <color indexed="81"/>
      <name val="Tahoma"/>
      <family val="2"/>
    </font>
    <font>
      <sz val="9"/>
      <color indexed="81"/>
      <name val="Tahoma"/>
      <family val="2"/>
    </font>
    <font>
      <b/>
      <sz val="11"/>
      <name val="Times New Roman"/>
      <family val="1"/>
    </font>
    <font>
      <sz val="10"/>
      <name val="Verdana"/>
      <family val="2"/>
    </font>
    <font>
      <sz val="10"/>
      <name val="Verdana"/>
      <family val="2"/>
    </font>
    <font>
      <b/>
      <sz val="8"/>
      <color indexed="81"/>
      <name val="Tahoma"/>
      <family val="2"/>
    </font>
    <font>
      <sz val="8"/>
      <color indexed="81"/>
      <name val="Tahoma"/>
      <family val="2"/>
    </font>
    <font>
      <sz val="10"/>
      <color theme="1"/>
      <name val="Arial"/>
      <family val="2"/>
    </font>
    <font>
      <sz val="11"/>
      <color rgb="FFFF0000"/>
      <name val="Calibri"/>
      <family val="2"/>
      <scheme val="minor"/>
    </font>
    <font>
      <sz val="11"/>
      <color rgb="FF1F497D"/>
      <name val="Calibri"/>
      <family val="2"/>
    </font>
    <font>
      <sz val="11"/>
      <color rgb="FF1F497D"/>
      <name val="Calibri"/>
      <family val="2"/>
      <scheme val="minor"/>
    </font>
    <font>
      <sz val="11"/>
      <color rgb="FF000000"/>
      <name val="Calibri"/>
      <family val="2"/>
    </font>
    <font>
      <b/>
      <sz val="10"/>
      <color theme="1"/>
      <name val="Arial"/>
      <family val="2"/>
    </font>
    <font>
      <b/>
      <sz val="10"/>
      <color theme="9" tint="-0.249977111117893"/>
      <name val="Arial"/>
      <family val="2"/>
    </font>
    <font>
      <i/>
      <sz val="10"/>
      <color theme="1"/>
      <name val="Arial"/>
      <family val="2"/>
    </font>
    <font>
      <sz val="13.5"/>
      <color theme="1"/>
      <name val="Times New Roman"/>
      <family val="1"/>
    </font>
    <font>
      <vertAlign val="superscript"/>
      <sz val="10"/>
      <color theme="1"/>
      <name val="Arial"/>
      <family val="2"/>
    </font>
    <font>
      <sz val="10"/>
      <name val="Calibri"/>
      <family val="2"/>
      <scheme val="minor"/>
    </font>
    <font>
      <i/>
      <sz val="10"/>
      <name val="Calibri"/>
      <family val="2"/>
      <scheme val="minor"/>
    </font>
    <font>
      <sz val="10"/>
      <color indexed="8"/>
      <name val="Calibri"/>
      <family val="2"/>
      <scheme val="minor"/>
    </font>
    <font>
      <sz val="10"/>
      <color theme="1"/>
      <name val="Calibri"/>
      <family val="2"/>
      <scheme val="minor"/>
    </font>
    <font>
      <sz val="10"/>
      <color rgb="FF222222"/>
      <name val="Calibri"/>
      <family val="2"/>
      <scheme val="minor"/>
    </font>
    <font>
      <i/>
      <sz val="10"/>
      <color theme="1"/>
      <name val="Calibri"/>
      <family val="2"/>
      <scheme val="minor"/>
    </font>
    <font>
      <b/>
      <sz val="10"/>
      <color rgb="FF0C1FD8"/>
      <name val="Arial"/>
      <family val="2"/>
    </font>
    <font>
      <b/>
      <sz val="11"/>
      <color rgb="FF0C1FD8"/>
      <name val="Calibri"/>
      <family val="2"/>
      <scheme val="minor"/>
    </font>
    <font>
      <sz val="10"/>
      <color indexed="12"/>
      <name val="Arial"/>
      <family val="2"/>
    </font>
    <font>
      <b/>
      <sz val="16"/>
      <color theme="1"/>
      <name val="Calibri"/>
      <family val="2"/>
      <scheme val="minor"/>
    </font>
  </fonts>
  <fills count="12">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ck">
        <color indexed="64"/>
      </right>
      <top/>
      <bottom/>
      <diagonal/>
    </border>
    <border>
      <left/>
      <right style="thick">
        <color indexed="64"/>
      </right>
      <top/>
      <bottom/>
      <diagonal/>
    </border>
    <border>
      <left style="thick">
        <color indexed="64"/>
      </left>
      <right style="thick">
        <color indexed="64"/>
      </right>
      <top/>
      <bottom style="thin">
        <color indexed="64"/>
      </bottom>
      <diagonal/>
    </border>
    <border>
      <left style="thin">
        <color auto="1"/>
      </left>
      <right style="thick">
        <color indexed="64"/>
      </right>
      <top style="thin">
        <color auto="1"/>
      </top>
      <bottom style="thick">
        <color indexed="64"/>
      </bottom>
      <diagonal/>
    </border>
    <border>
      <left/>
      <right style="thick">
        <color indexed="64"/>
      </right>
      <top style="thin">
        <color auto="1"/>
      </top>
      <bottom style="thick">
        <color indexed="64"/>
      </bottom>
      <diagonal/>
    </border>
    <border>
      <left style="thin">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right style="thick">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ck">
        <color indexed="64"/>
      </left>
      <right style="thick">
        <color indexed="64"/>
      </right>
      <top style="thick">
        <color indexed="64"/>
      </top>
      <bottom style="thin">
        <color indexed="64"/>
      </bottom>
      <diagonal/>
    </border>
    <border>
      <left/>
      <right style="thick">
        <color indexed="64"/>
      </right>
      <top style="thin">
        <color auto="1"/>
      </top>
      <bottom style="thin">
        <color auto="1"/>
      </bottom>
      <diagonal/>
    </border>
    <border>
      <left/>
      <right style="thick">
        <color indexed="64"/>
      </right>
      <top style="thick">
        <color indexed="64"/>
      </top>
      <bottom style="thin">
        <color auto="1"/>
      </bottom>
      <diagonal/>
    </border>
    <border>
      <left/>
      <right style="thick">
        <color indexed="64"/>
      </right>
      <top style="thin">
        <color auto="1"/>
      </top>
      <bottom/>
      <diagonal/>
    </border>
    <border>
      <left style="thick">
        <color indexed="64"/>
      </left>
      <right style="thick">
        <color indexed="64"/>
      </right>
      <top/>
      <bottom/>
      <diagonal/>
    </border>
    <border>
      <left style="thick">
        <color indexed="64"/>
      </left>
      <right style="thick">
        <color indexed="64"/>
      </right>
      <top style="thin">
        <color indexed="64"/>
      </top>
      <bottom/>
      <diagonal/>
    </border>
    <border>
      <left style="thick">
        <color indexed="64"/>
      </left>
      <right style="thick">
        <color indexed="64"/>
      </right>
      <top/>
      <bottom style="thick">
        <color indexed="64"/>
      </bottom>
      <diagonal/>
    </border>
    <border>
      <left style="thin">
        <color indexed="64"/>
      </left>
      <right style="thick">
        <color indexed="64"/>
      </right>
      <top/>
      <bottom style="thick">
        <color indexed="64"/>
      </bottom>
      <diagonal/>
    </border>
    <border>
      <left style="thin">
        <color auto="1"/>
      </left>
      <right style="thick">
        <color indexed="64"/>
      </right>
      <top style="thin">
        <color auto="1"/>
      </top>
      <bottom style="thin">
        <color auto="1"/>
      </bottom>
      <diagonal/>
    </border>
    <border>
      <left/>
      <right/>
      <top style="thick">
        <color indexed="64"/>
      </top>
      <bottom style="thick">
        <color indexed="64"/>
      </bottom>
      <diagonal/>
    </border>
    <border>
      <left style="thick">
        <color indexed="64"/>
      </left>
      <right/>
      <top/>
      <bottom style="thin">
        <color indexed="64"/>
      </bottom>
      <diagonal/>
    </border>
    <border>
      <left style="thick">
        <color indexed="64"/>
      </left>
      <right/>
      <top style="thin">
        <color indexed="64"/>
      </top>
      <bottom style="thick">
        <color indexed="64"/>
      </bottom>
      <diagonal/>
    </border>
    <border>
      <left/>
      <right/>
      <top/>
      <bottom style="thin">
        <color indexed="64"/>
      </bottom>
      <diagonal/>
    </border>
    <border>
      <left style="thick">
        <color indexed="64"/>
      </left>
      <right/>
      <top style="thin">
        <color indexed="64"/>
      </top>
      <bottom style="thin">
        <color indexed="64"/>
      </bottom>
      <diagonal/>
    </border>
    <border>
      <left/>
      <right/>
      <top/>
      <bottom style="thick">
        <color indexed="64"/>
      </bottom>
      <diagonal/>
    </border>
    <border>
      <left/>
      <right/>
      <top style="thick">
        <color indexed="64"/>
      </top>
      <bottom/>
      <diagonal/>
    </border>
    <border>
      <left/>
      <right/>
      <top style="thin">
        <color auto="1"/>
      </top>
      <bottom style="thin">
        <color auto="1"/>
      </bottom>
      <diagonal/>
    </border>
    <border>
      <left style="thick">
        <color indexed="64"/>
      </left>
      <right/>
      <top style="thick">
        <color indexed="64"/>
      </top>
      <bottom/>
      <diagonal/>
    </border>
    <border>
      <left style="thick">
        <color indexed="64"/>
      </left>
      <right/>
      <top/>
      <bottom/>
      <diagonal/>
    </border>
    <border>
      <left style="thick">
        <color indexed="64"/>
      </left>
      <right/>
      <top style="thin">
        <color indexed="64"/>
      </top>
      <bottom/>
      <diagonal/>
    </border>
    <border>
      <left style="thick">
        <color indexed="64"/>
      </left>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cellStyleXfs>
  <cellXfs count="356">
    <xf numFmtId="0" fontId="0" fillId="0" borderId="0" xfId="0"/>
    <xf numFmtId="0" fontId="0" fillId="0" borderId="0" xfId="0" applyFill="1" applyBorder="1"/>
    <xf numFmtId="0" fontId="0" fillId="0" borderId="0" xfId="0" applyFill="1"/>
    <xf numFmtId="0" fontId="0" fillId="0" borderId="0" xfId="0" applyAlignment="1">
      <alignment horizontal="right"/>
    </xf>
    <xf numFmtId="1" fontId="0" fillId="0" borderId="0" xfId="0" applyNumberFormat="1" applyFill="1" applyBorder="1"/>
    <xf numFmtId="0" fontId="6" fillId="0" borderId="0" xfId="0" applyFont="1" applyFill="1" applyBorder="1"/>
    <xf numFmtId="0" fontId="6" fillId="0" borderId="0" xfId="0" applyFont="1" applyBorder="1" applyAlignment="1">
      <alignment horizontal="right"/>
    </xf>
    <xf numFmtId="0" fontId="6" fillId="0" borderId="0" xfId="0" applyFont="1" applyFill="1" applyBorder="1" applyAlignment="1">
      <alignment horizontal="right"/>
    </xf>
    <xf numFmtId="165" fontId="3" fillId="0" borderId="0" xfId="1" applyNumberFormat="1" applyFont="1" applyFill="1" applyBorder="1" applyAlignment="1">
      <alignment horizontal="right" wrapText="1"/>
    </xf>
    <xf numFmtId="165" fontId="3" fillId="0" borderId="0" xfId="1" applyNumberFormat="1" applyFont="1" applyFill="1" applyBorder="1" applyAlignment="1">
      <alignment horizontal="right"/>
    </xf>
    <xf numFmtId="165" fontId="4" fillId="0" borderId="0" xfId="1" applyNumberFormat="1" applyFont="1" applyFill="1" applyBorder="1" applyAlignment="1">
      <alignment horizontal="right"/>
    </xf>
    <xf numFmtId="0" fontId="3" fillId="0" borderId="0" xfId="1" applyFont="1" applyFill="1" applyBorder="1" applyAlignment="1">
      <alignment horizontal="right"/>
    </xf>
    <xf numFmtId="0" fontId="4" fillId="0" borderId="0" xfId="1" applyFont="1" applyFill="1" applyBorder="1" applyAlignment="1">
      <alignment horizontal="right"/>
    </xf>
    <xf numFmtId="2" fontId="11" fillId="0" borderId="0" xfId="1" applyNumberFormat="1" applyFill="1" applyBorder="1" applyAlignment="1">
      <alignment horizontal="right"/>
    </xf>
    <xf numFmtId="2" fontId="4" fillId="0" borderId="0" xfId="1" applyNumberFormat="1" applyFont="1" applyFill="1" applyBorder="1" applyAlignment="1">
      <alignment horizontal="right"/>
    </xf>
    <xf numFmtId="0" fontId="11" fillId="0" borderId="0" xfId="1" applyFill="1" applyBorder="1" applyAlignment="1">
      <alignment horizontal="right"/>
    </xf>
    <xf numFmtId="165" fontId="1" fillId="0" borderId="0" xfId="1" applyNumberFormat="1" applyFont="1" applyFill="1" applyBorder="1" applyAlignment="1" applyProtection="1">
      <alignment horizontal="right"/>
    </xf>
    <xf numFmtId="165" fontId="2" fillId="0" borderId="0" xfId="1" applyNumberFormat="1" applyFont="1" applyFill="1" applyBorder="1" applyAlignment="1" applyProtection="1">
      <alignment horizontal="right"/>
    </xf>
    <xf numFmtId="165" fontId="7" fillId="0" borderId="0" xfId="0" applyNumberFormat="1" applyFont="1" applyFill="1" applyBorder="1" applyAlignment="1">
      <alignment horizontal="right" wrapText="1"/>
    </xf>
    <xf numFmtId="0" fontId="0" fillId="0" borderId="0" xfId="0" applyFill="1" applyBorder="1" applyAlignment="1">
      <alignment horizontal="right"/>
    </xf>
    <xf numFmtId="165" fontId="1" fillId="0" borderId="0" xfId="1" applyNumberFormat="1" applyFont="1" applyFill="1" applyBorder="1" applyAlignment="1">
      <alignment horizontal="right"/>
    </xf>
    <xf numFmtId="165" fontId="11" fillId="0" borderId="0" xfId="1" applyNumberFormat="1" applyFill="1" applyBorder="1" applyAlignment="1">
      <alignment horizontal="right"/>
    </xf>
    <xf numFmtId="165" fontId="4" fillId="0" borderId="0" xfId="1" applyNumberFormat="1" applyFont="1" applyBorder="1" applyAlignment="1">
      <alignment horizontal="right"/>
    </xf>
    <xf numFmtId="165" fontId="11" fillId="0" borderId="0" xfId="1" applyNumberFormat="1" applyBorder="1" applyAlignment="1">
      <alignment horizontal="right"/>
    </xf>
    <xf numFmtId="165" fontId="1" fillId="0" borderId="0" xfId="1" applyNumberFormat="1" applyFont="1" applyBorder="1" applyAlignment="1">
      <alignment horizontal="right"/>
    </xf>
    <xf numFmtId="165" fontId="2" fillId="0" borderId="0" xfId="1" applyNumberFormat="1" applyFont="1" applyBorder="1" applyAlignment="1">
      <alignment horizontal="right"/>
    </xf>
    <xf numFmtId="165" fontId="4" fillId="0" borderId="0" xfId="1" applyNumberFormat="1" applyFont="1" applyFill="1" applyBorder="1" applyAlignment="1" applyProtection="1">
      <alignment horizontal="right"/>
    </xf>
    <xf numFmtId="165" fontId="3" fillId="0" borderId="0" xfId="0" applyNumberFormat="1" applyFont="1" applyFill="1" applyBorder="1" applyAlignment="1">
      <alignment horizontal="right" wrapText="1"/>
    </xf>
    <xf numFmtId="165" fontId="3" fillId="0" borderId="0" xfId="0" applyNumberFormat="1" applyFont="1" applyFill="1" applyBorder="1" applyAlignment="1">
      <alignment horizontal="right"/>
    </xf>
    <xf numFmtId="165" fontId="4" fillId="0" borderId="0" xfId="0" applyNumberFormat="1" applyFont="1" applyFill="1" applyBorder="1" applyAlignment="1">
      <alignment horizontal="right"/>
    </xf>
    <xf numFmtId="2" fontId="0" fillId="0" borderId="0" xfId="0" applyNumberFormat="1" applyFill="1" applyBorder="1" applyAlignment="1">
      <alignment horizontal="right"/>
    </xf>
    <xf numFmtId="165" fontId="1" fillId="0" borderId="0" xfId="0" applyNumberFormat="1" applyFont="1" applyFill="1" applyBorder="1" applyAlignment="1">
      <alignment horizontal="right"/>
    </xf>
    <xf numFmtId="165" fontId="0" fillId="0" borderId="0" xfId="0" applyNumberFormat="1" applyFill="1" applyBorder="1" applyAlignment="1">
      <alignment horizontal="right"/>
    </xf>
    <xf numFmtId="165" fontId="4" fillId="0" borderId="0" xfId="0" applyNumberFormat="1" applyFont="1" applyBorder="1" applyAlignment="1">
      <alignment horizontal="right"/>
    </xf>
    <xf numFmtId="165" fontId="0" fillId="0" borderId="0" xfId="0" applyNumberFormat="1" applyBorder="1" applyAlignment="1">
      <alignment horizontal="right"/>
    </xf>
    <xf numFmtId="2" fontId="4" fillId="0" borderId="0" xfId="0" applyNumberFormat="1" applyFont="1" applyFill="1" applyBorder="1" applyAlignment="1">
      <alignment horizontal="right"/>
    </xf>
    <xf numFmtId="165" fontId="1" fillId="0" borderId="0" xfId="0" applyNumberFormat="1" applyFont="1" applyBorder="1" applyAlignment="1">
      <alignment horizontal="right"/>
    </xf>
    <xf numFmtId="165" fontId="2" fillId="0" borderId="0" xfId="0" applyNumberFormat="1" applyFont="1" applyBorder="1" applyAlignment="1">
      <alignment horizontal="right"/>
    </xf>
    <xf numFmtId="165" fontId="4" fillId="0" borderId="0" xfId="0" applyNumberFormat="1" applyFont="1" applyFill="1" applyBorder="1" applyAlignment="1" applyProtection="1">
      <alignment horizontal="right"/>
    </xf>
    <xf numFmtId="165" fontId="2" fillId="0" borderId="0" xfId="0" applyNumberFormat="1" applyFont="1" applyFill="1" applyBorder="1" applyAlignment="1" applyProtection="1">
      <alignment horizontal="right"/>
    </xf>
    <xf numFmtId="165" fontId="0" fillId="0" borderId="0" xfId="0" applyNumberFormat="1" applyFont="1" applyFill="1" applyBorder="1" applyAlignment="1" applyProtection="1">
      <alignment horizontal="right"/>
    </xf>
    <xf numFmtId="165" fontId="1" fillId="0" borderId="0" xfId="0" applyNumberFormat="1" applyFont="1" applyFill="1" applyBorder="1" applyAlignment="1" applyProtection="1">
      <alignment horizontal="right"/>
    </xf>
    <xf numFmtId="0" fontId="2" fillId="0" borderId="0" xfId="0" applyFont="1" applyBorder="1" applyAlignment="1">
      <alignment horizontal="right"/>
    </xf>
    <xf numFmtId="0" fontId="17" fillId="0" borderId="0" xfId="0" applyFont="1" applyAlignment="1">
      <alignment vertical="center"/>
    </xf>
    <xf numFmtId="0" fontId="18" fillId="0" borderId="0" xfId="0" applyFont="1"/>
    <xf numFmtId="0" fontId="19" fillId="0" borderId="1" xfId="0" applyFont="1" applyBorder="1" applyAlignment="1">
      <alignment vertical="center"/>
    </xf>
    <xf numFmtId="0" fontId="19" fillId="0" borderId="2" xfId="0" applyFont="1" applyBorder="1" applyAlignment="1">
      <alignment vertical="center"/>
    </xf>
    <xf numFmtId="0" fontId="19" fillId="0" borderId="3" xfId="0" applyFont="1" applyBorder="1" applyAlignment="1">
      <alignment horizontal="right" vertical="center"/>
    </xf>
    <xf numFmtId="0" fontId="19" fillId="0" borderId="4" xfId="0" applyFont="1" applyBorder="1" applyAlignment="1">
      <alignment horizontal="right" vertical="center"/>
    </xf>
    <xf numFmtId="0" fontId="19" fillId="0" borderId="4" xfId="0" applyFont="1" applyBorder="1" applyAlignment="1">
      <alignment vertical="center"/>
    </xf>
    <xf numFmtId="0" fontId="19" fillId="6" borderId="3" xfId="0" applyFont="1" applyFill="1" applyBorder="1" applyAlignment="1">
      <alignment horizontal="right" vertical="center"/>
    </xf>
    <xf numFmtId="0" fontId="19" fillId="6" borderId="4" xfId="0" applyFont="1" applyFill="1" applyBorder="1" applyAlignment="1">
      <alignment horizontal="right" vertical="center"/>
    </xf>
    <xf numFmtId="0" fontId="19" fillId="6" borderId="4" xfId="0" applyFont="1" applyFill="1" applyBorder="1" applyAlignment="1">
      <alignment vertical="center"/>
    </xf>
    <xf numFmtId="169" fontId="0" fillId="0" borderId="0" xfId="0" applyNumberFormat="1"/>
    <xf numFmtId="170" fontId="0" fillId="0" borderId="0" xfId="0" applyNumberFormat="1"/>
    <xf numFmtId="0" fontId="19" fillId="0" borderId="0" xfId="0" applyFont="1" applyFill="1" applyBorder="1" applyAlignment="1">
      <alignment vertical="center"/>
    </xf>
    <xf numFmtId="49" fontId="0" fillId="0" borderId="0" xfId="0" applyNumberFormat="1"/>
    <xf numFmtId="49" fontId="20" fillId="0" borderId="0" xfId="0" applyNumberFormat="1" applyFont="1" applyAlignment="1">
      <alignment horizontal="left"/>
    </xf>
    <xf numFmtId="17" fontId="0" fillId="0" borderId="0" xfId="0" applyNumberFormat="1" applyAlignment="1">
      <alignment horizontal="right"/>
    </xf>
    <xf numFmtId="0" fontId="20" fillId="0" borderId="5" xfId="0" applyFont="1" applyBorder="1" applyAlignment="1">
      <alignment horizontal="center"/>
    </xf>
    <xf numFmtId="171" fontId="21" fillId="7" borderId="7" xfId="0" applyNumberFormat="1" applyFont="1" applyFill="1" applyBorder="1" applyAlignment="1">
      <alignment horizontal="right"/>
    </xf>
    <xf numFmtId="0" fontId="20" fillId="0" borderId="0" xfId="0" applyFont="1"/>
    <xf numFmtId="171" fontId="0" fillId="0" borderId="8" xfId="0" applyNumberFormat="1" applyFill="1" applyBorder="1" applyAlignment="1">
      <alignment horizontal="right"/>
    </xf>
    <xf numFmtId="0" fontId="20" fillId="0" borderId="0" xfId="0" applyFont="1" applyFill="1"/>
    <xf numFmtId="171" fontId="0" fillId="0" borderId="11" xfId="0" applyNumberFormat="1" applyFill="1" applyBorder="1" applyAlignment="1">
      <alignment horizontal="right"/>
    </xf>
    <xf numFmtId="171" fontId="0" fillId="7" borderId="13" xfId="0" applyNumberFormat="1" applyFill="1" applyBorder="1" applyAlignment="1">
      <alignment horizontal="right"/>
    </xf>
    <xf numFmtId="0" fontId="0" fillId="0" borderId="15" xfId="0" applyFill="1" applyBorder="1" applyAlignment="1">
      <alignment horizontal="right"/>
    </xf>
    <xf numFmtId="171" fontId="0" fillId="0" borderId="16" xfId="0" applyNumberFormat="1" applyFill="1" applyBorder="1" applyAlignment="1">
      <alignment horizontal="right"/>
    </xf>
    <xf numFmtId="171" fontId="0" fillId="7" borderId="9" xfId="0" applyNumberFormat="1" applyFill="1" applyBorder="1" applyAlignment="1">
      <alignment horizontal="right"/>
    </xf>
    <xf numFmtId="0" fontId="0" fillId="0" borderId="9" xfId="0" applyFill="1" applyBorder="1" applyAlignment="1">
      <alignment horizontal="right"/>
    </xf>
    <xf numFmtId="0" fontId="0" fillId="0" borderId="18" xfId="0" applyFill="1" applyBorder="1" applyAlignment="1">
      <alignment horizontal="right"/>
    </xf>
    <xf numFmtId="0" fontId="0" fillId="7" borderId="9" xfId="0" applyFill="1" applyBorder="1" applyAlignment="1">
      <alignment horizontal="right"/>
    </xf>
    <xf numFmtId="171" fontId="0" fillId="0" borderId="21" xfId="0" applyNumberFormat="1" applyFill="1" applyBorder="1" applyAlignment="1">
      <alignment horizontal="right"/>
    </xf>
    <xf numFmtId="171" fontId="0" fillId="0" borderId="18" xfId="0" applyNumberFormat="1" applyFill="1" applyBorder="1" applyAlignment="1">
      <alignment horizontal="right"/>
    </xf>
    <xf numFmtId="1" fontId="0" fillId="7" borderId="22" xfId="0" applyNumberFormat="1" applyFill="1" applyBorder="1" applyAlignment="1">
      <alignment horizontal="right"/>
    </xf>
    <xf numFmtId="1" fontId="20" fillId="0" borderId="23" xfId="0" applyNumberFormat="1" applyFont="1" applyFill="1" applyBorder="1" applyAlignment="1">
      <alignment horizontal="right"/>
    </xf>
    <xf numFmtId="1" fontId="20" fillId="0" borderId="9" xfId="0" applyNumberFormat="1" applyFont="1" applyFill="1" applyBorder="1" applyAlignment="1">
      <alignment horizontal="right"/>
    </xf>
    <xf numFmtId="1" fontId="0" fillId="0" borderId="15" xfId="0" applyNumberFormat="1" applyFill="1" applyBorder="1" applyAlignment="1">
      <alignment horizontal="right"/>
    </xf>
    <xf numFmtId="1" fontId="0" fillId="0" borderId="23" xfId="0" applyNumberFormat="1" applyFill="1" applyBorder="1" applyAlignment="1">
      <alignment horizontal="right"/>
    </xf>
    <xf numFmtId="0" fontId="23" fillId="0" borderId="0" xfId="0" applyFont="1" applyFill="1" applyBorder="1" applyAlignment="1">
      <alignment vertical="center"/>
    </xf>
    <xf numFmtId="1" fontId="0" fillId="0" borderId="9" xfId="0" applyNumberFormat="1" applyFill="1" applyBorder="1" applyAlignment="1">
      <alignment horizontal="right"/>
    </xf>
    <xf numFmtId="1" fontId="0" fillId="0" borderId="18" xfId="0" applyNumberFormat="1" applyFill="1" applyBorder="1" applyAlignment="1">
      <alignment horizontal="right"/>
    </xf>
    <xf numFmtId="0" fontId="23" fillId="0" borderId="0" xfId="0" applyFont="1" applyBorder="1" applyAlignment="1">
      <alignment vertical="center"/>
    </xf>
    <xf numFmtId="171" fontId="0" fillId="0" borderId="27" xfId="0" applyNumberFormat="1" applyFill="1" applyBorder="1" applyAlignment="1">
      <alignment horizontal="right"/>
    </xf>
    <xf numFmtId="171" fontId="0" fillId="0" borderId="28" xfId="0" applyNumberFormat="1" applyFill="1" applyBorder="1" applyAlignment="1">
      <alignment horizontal="right"/>
    </xf>
    <xf numFmtId="0" fontId="0" fillId="7" borderId="19" xfId="0" applyFill="1" applyBorder="1" applyAlignment="1">
      <alignment horizontal="right"/>
    </xf>
    <xf numFmtId="1" fontId="0" fillId="0" borderId="21" xfId="0" applyNumberFormat="1" applyFill="1" applyBorder="1" applyAlignment="1">
      <alignment horizontal="right"/>
    </xf>
    <xf numFmtId="1" fontId="0" fillId="0" borderId="12" xfId="0" applyNumberFormat="1" applyFill="1" applyBorder="1" applyAlignment="1">
      <alignment horizontal="right"/>
    </xf>
    <xf numFmtId="1" fontId="0" fillId="7" borderId="9" xfId="0" applyNumberFormat="1" applyFill="1" applyBorder="1" applyAlignment="1">
      <alignment horizontal="right"/>
    </xf>
    <xf numFmtId="0" fontId="0" fillId="0" borderId="21" xfId="0" applyFill="1" applyBorder="1" applyAlignment="1">
      <alignment horizontal="right"/>
    </xf>
    <xf numFmtId="0" fontId="0" fillId="0" borderId="28" xfId="0" applyFill="1" applyBorder="1" applyAlignment="1">
      <alignment horizontal="right"/>
    </xf>
    <xf numFmtId="171" fontId="0" fillId="0" borderId="15" xfId="0" applyNumberFormat="1" applyFill="1" applyBorder="1" applyAlignment="1">
      <alignment horizontal="right"/>
    </xf>
    <xf numFmtId="0" fontId="20" fillId="0" borderId="0" xfId="0" applyFont="1" applyFill="1" applyBorder="1" applyAlignment="1">
      <alignment horizontal="center"/>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Border="1" applyAlignment="1">
      <alignment horizontal="left"/>
    </xf>
    <xf numFmtId="0" fontId="22" fillId="0" borderId="0" xfId="0" applyFont="1" applyFill="1" applyBorder="1" applyAlignment="1">
      <alignment horizontal="left"/>
    </xf>
    <xf numFmtId="0" fontId="25" fillId="0" borderId="0" xfId="0" applyFont="1" applyFill="1" applyBorder="1" applyAlignment="1">
      <alignment horizontal="left"/>
    </xf>
    <xf numFmtId="0" fontId="26" fillId="0" borderId="0" xfId="0" applyFont="1" applyFill="1" applyBorder="1" applyAlignment="1">
      <alignment horizontal="left"/>
    </xf>
    <xf numFmtId="1" fontId="28" fillId="0" borderId="0" xfId="0" applyNumberFormat="1" applyFont="1" applyFill="1" applyBorder="1" applyAlignment="1">
      <alignment horizontal="left"/>
    </xf>
    <xf numFmtId="0" fontId="28" fillId="0" borderId="0" xfId="0" applyFont="1" applyFill="1" applyBorder="1" applyAlignment="1">
      <alignment horizontal="left"/>
    </xf>
    <xf numFmtId="2" fontId="25" fillId="0" borderId="0" xfId="1" applyNumberFormat="1" applyFont="1" applyFill="1" applyBorder="1" applyAlignment="1"/>
    <xf numFmtId="1" fontId="28" fillId="0" borderId="0" xfId="0" applyNumberFormat="1" applyFont="1" applyFill="1" applyBorder="1" applyAlignment="1"/>
    <xf numFmtId="0" fontId="25" fillId="0" borderId="0" xfId="0" applyFont="1" applyBorder="1" applyAlignment="1"/>
    <xf numFmtId="1" fontId="20" fillId="0" borderId="0" xfId="0" applyNumberFormat="1" applyFont="1" applyFill="1" applyBorder="1" applyAlignment="1">
      <alignment horizontal="right"/>
    </xf>
    <xf numFmtId="0" fontId="22" fillId="0" borderId="0" xfId="0" applyFont="1" applyFill="1" applyBorder="1"/>
    <xf numFmtId="0" fontId="28" fillId="0" borderId="0" xfId="0" applyFont="1" applyBorder="1" applyAlignment="1">
      <alignment horizontal="left"/>
    </xf>
    <xf numFmtId="0" fontId="30" fillId="0" borderId="0" xfId="0" applyFont="1" applyFill="1" applyBorder="1"/>
    <xf numFmtId="0" fontId="30" fillId="0" borderId="0" xfId="0" applyFont="1" applyFill="1" applyBorder="1" applyAlignment="1">
      <alignment horizontal="left"/>
    </xf>
    <xf numFmtId="171" fontId="28" fillId="0" borderId="0" xfId="0" applyNumberFormat="1" applyFont="1" applyFill="1" applyBorder="1" applyAlignment="1">
      <alignment horizontal="left"/>
    </xf>
    <xf numFmtId="49" fontId="28" fillId="0" borderId="0" xfId="0" applyNumberFormat="1" applyFont="1" applyFill="1" applyBorder="1" applyAlignment="1">
      <alignment horizontal="left"/>
    </xf>
    <xf numFmtId="0" fontId="28" fillId="0" borderId="0" xfId="0" applyFont="1" applyFill="1" applyBorder="1" applyAlignment="1">
      <alignment horizontal="left" vertical="center"/>
    </xf>
    <xf numFmtId="0" fontId="28" fillId="0" borderId="0" xfId="0" applyFont="1" applyFill="1" applyBorder="1"/>
    <xf numFmtId="0" fontId="11" fillId="0" borderId="0" xfId="1" applyFill="1" applyBorder="1" applyAlignment="1"/>
    <xf numFmtId="0" fontId="25" fillId="0" borderId="0" xfId="1" applyFont="1" applyFill="1" applyBorder="1"/>
    <xf numFmtId="0" fontId="6" fillId="0" borderId="0" xfId="0" applyFont="1" applyBorder="1"/>
    <xf numFmtId="165" fontId="12" fillId="0" borderId="0" xfId="1" applyNumberFormat="1" applyFont="1" applyFill="1" applyBorder="1" applyAlignment="1" applyProtection="1">
      <alignment horizontal="right"/>
    </xf>
    <xf numFmtId="0" fontId="0" fillId="0" borderId="0" xfId="0" applyBorder="1"/>
    <xf numFmtId="166" fontId="11" fillId="0" borderId="0" xfId="1" applyNumberFormat="1" applyBorder="1" applyAlignment="1">
      <alignment horizontal="right"/>
    </xf>
    <xf numFmtId="0" fontId="25" fillId="0" borderId="0" xfId="1" applyFont="1" applyBorder="1"/>
    <xf numFmtId="2" fontId="11" fillId="0" borderId="0" xfId="1" applyNumberFormat="1" applyBorder="1" applyAlignment="1">
      <alignment horizontal="right"/>
    </xf>
    <xf numFmtId="0" fontId="11" fillId="0" borderId="0" xfId="1" applyBorder="1" applyAlignment="1">
      <alignment horizontal="right"/>
    </xf>
    <xf numFmtId="164" fontId="11" fillId="0" borderId="0" xfId="1" applyNumberFormat="1" applyBorder="1" applyAlignment="1">
      <alignment horizontal="right"/>
    </xf>
    <xf numFmtId="164" fontId="1" fillId="0" borderId="0" xfId="1" applyNumberFormat="1" applyFont="1" applyBorder="1" applyAlignment="1">
      <alignment horizontal="right"/>
    </xf>
    <xf numFmtId="0" fontId="11" fillId="0" borderId="0" xfId="1" applyBorder="1"/>
    <xf numFmtId="168" fontId="0" fillId="0" borderId="0" xfId="0" applyNumberFormat="1" applyBorder="1"/>
    <xf numFmtId="2" fontId="4" fillId="0" borderId="0" xfId="1" applyNumberFormat="1" applyFont="1" applyBorder="1" applyAlignment="1">
      <alignment horizontal="right"/>
    </xf>
    <xf numFmtId="164" fontId="3" fillId="0" borderId="0" xfId="0" applyNumberFormat="1" applyFont="1" applyFill="1" applyBorder="1" applyAlignment="1">
      <alignment horizontal="right"/>
    </xf>
    <xf numFmtId="165" fontId="31" fillId="0" borderId="0" xfId="0" applyNumberFormat="1" applyFont="1" applyFill="1" applyBorder="1" applyAlignment="1">
      <alignment horizontal="right" wrapText="1"/>
    </xf>
    <xf numFmtId="164" fontId="33" fillId="0" borderId="0" xfId="0" applyNumberFormat="1" applyFont="1" applyFill="1" applyBorder="1" applyAlignment="1" applyProtection="1">
      <alignment horizontal="right"/>
    </xf>
    <xf numFmtId="0" fontId="15" fillId="0" borderId="41" xfId="0" applyFont="1" applyFill="1" applyBorder="1" applyAlignment="1">
      <alignment horizontal="left"/>
    </xf>
    <xf numFmtId="0" fontId="15" fillId="0" borderId="41" xfId="0" applyFont="1" applyBorder="1" applyAlignment="1">
      <alignment horizontal="left"/>
    </xf>
    <xf numFmtId="171" fontId="0" fillId="0" borderId="41" xfId="0" applyNumberFormat="1" applyFont="1" applyFill="1" applyBorder="1" applyAlignment="1">
      <alignment horizontal="left"/>
    </xf>
    <xf numFmtId="0" fontId="0" fillId="0" borderId="41" xfId="0" applyFill="1" applyBorder="1" applyAlignment="1">
      <alignment horizontal="left"/>
    </xf>
    <xf numFmtId="171" fontId="0" fillId="0" borderId="41" xfId="0" applyNumberFormat="1" applyFill="1" applyBorder="1" applyAlignment="1">
      <alignment horizontal="left"/>
    </xf>
    <xf numFmtId="0" fontId="0" fillId="0" borderId="41" xfId="0" applyFont="1" applyFill="1" applyBorder="1" applyAlignment="1">
      <alignment horizontal="left"/>
    </xf>
    <xf numFmtId="1" fontId="15" fillId="0" borderId="41" xfId="0" applyNumberFormat="1" applyFont="1" applyFill="1" applyBorder="1" applyAlignment="1">
      <alignment horizontal="left"/>
    </xf>
    <xf numFmtId="1" fontId="0" fillId="0" borderId="41" xfId="0" applyNumberFormat="1" applyFill="1" applyBorder="1" applyAlignment="1">
      <alignment horizontal="left"/>
    </xf>
    <xf numFmtId="49" fontId="0" fillId="0" borderId="41" xfId="0" applyNumberFormat="1" applyFill="1" applyBorder="1" applyAlignment="1">
      <alignment horizontal="left"/>
    </xf>
    <xf numFmtId="0" fontId="0" fillId="0" borderId="41" xfId="0" applyFill="1" applyBorder="1"/>
    <xf numFmtId="0" fontId="0" fillId="0" borderId="0" xfId="0" applyAlignment="1">
      <alignment wrapText="1"/>
    </xf>
    <xf numFmtId="0" fontId="20" fillId="0" borderId="6" xfId="0" applyFont="1" applyBorder="1" applyAlignment="1">
      <alignment horizontal="center" wrapText="1"/>
    </xf>
    <xf numFmtId="0" fontId="21" fillId="7" borderId="6" xfId="0" applyFont="1" applyFill="1" applyBorder="1" applyAlignment="1">
      <alignment wrapText="1"/>
    </xf>
    <xf numFmtId="0" fontId="0" fillId="0" borderId="9" xfId="0" applyFill="1" applyBorder="1" applyAlignment="1">
      <alignment wrapText="1"/>
    </xf>
    <xf numFmtId="0" fontId="22" fillId="0" borderId="9" xfId="0" applyFont="1" applyFill="1" applyBorder="1" applyAlignment="1">
      <alignment wrapText="1"/>
    </xf>
    <xf numFmtId="0" fontId="0" fillId="0" borderId="12" xfId="0" applyFill="1" applyBorder="1" applyAlignment="1">
      <alignment wrapText="1"/>
    </xf>
    <xf numFmtId="0" fontId="21" fillId="7" borderId="14" xfId="0" applyFont="1" applyFill="1" applyBorder="1" applyAlignment="1">
      <alignment wrapText="1"/>
    </xf>
    <xf numFmtId="0" fontId="0" fillId="0" borderId="15" xfId="0" applyFill="1" applyBorder="1" applyAlignment="1">
      <alignment wrapText="1"/>
    </xf>
    <xf numFmtId="0" fontId="0" fillId="0" borderId="17" xfId="0" applyFill="1" applyBorder="1" applyAlignment="1">
      <alignment wrapText="1"/>
    </xf>
    <xf numFmtId="0" fontId="0" fillId="0" borderId="20" xfId="0" applyFill="1" applyBorder="1" applyAlignment="1">
      <alignment wrapText="1"/>
    </xf>
    <xf numFmtId="0" fontId="0" fillId="0" borderId="24" xfId="0" applyFill="1" applyBorder="1" applyAlignment="1">
      <alignment wrapText="1"/>
    </xf>
    <xf numFmtId="0" fontId="0" fillId="0" borderId="0" xfId="0" applyFill="1" applyBorder="1" applyAlignment="1">
      <alignment wrapText="1"/>
    </xf>
    <xf numFmtId="0" fontId="0" fillId="0" borderId="25" xfId="0" applyFill="1" applyBorder="1" applyAlignment="1">
      <alignment wrapText="1"/>
    </xf>
    <xf numFmtId="0" fontId="0" fillId="0" borderId="10" xfId="0" applyFill="1" applyBorder="1" applyAlignment="1">
      <alignment wrapText="1"/>
    </xf>
    <xf numFmtId="0" fontId="0" fillId="0" borderId="26" xfId="0" applyFill="1" applyBorder="1" applyAlignment="1">
      <alignment wrapText="1"/>
    </xf>
    <xf numFmtId="0" fontId="22" fillId="0" borderId="10" xfId="0" applyFont="1" applyFill="1" applyBorder="1" applyAlignment="1">
      <alignment wrapText="1"/>
    </xf>
    <xf numFmtId="0" fontId="0" fillId="0" borderId="18" xfId="0" applyFill="1" applyBorder="1" applyAlignment="1">
      <alignment wrapText="1"/>
    </xf>
    <xf numFmtId="0" fontId="0" fillId="0" borderId="9" xfId="0" applyFont="1" applyFill="1" applyBorder="1" applyAlignment="1">
      <alignment wrapText="1"/>
    </xf>
    <xf numFmtId="0" fontId="0" fillId="0" borderId="21" xfId="0" applyFill="1" applyBorder="1" applyAlignment="1">
      <alignment wrapText="1"/>
    </xf>
    <xf numFmtId="0" fontId="20" fillId="0" borderId="29" xfId="0" applyFont="1" applyBorder="1" applyAlignment="1">
      <alignment horizontal="center" wrapText="1"/>
    </xf>
    <xf numFmtId="0" fontId="20" fillId="7" borderId="29" xfId="0" applyFont="1" applyFill="1" applyBorder="1" applyAlignment="1">
      <alignment wrapText="1"/>
    </xf>
    <xf numFmtId="0" fontId="20" fillId="0" borderId="0" xfId="0" applyFont="1" applyFill="1" applyBorder="1" applyAlignment="1">
      <alignment wrapText="1"/>
    </xf>
    <xf numFmtId="0" fontId="0" fillId="0" borderId="30" xfId="0" applyFill="1" applyBorder="1" applyAlignment="1">
      <alignment wrapText="1"/>
    </xf>
    <xf numFmtId="0" fontId="0" fillId="0" borderId="31" xfId="0" applyFill="1" applyBorder="1" applyAlignment="1">
      <alignment wrapText="1"/>
    </xf>
    <xf numFmtId="0" fontId="0" fillId="7" borderId="0" xfId="0" applyFill="1" applyBorder="1" applyAlignment="1">
      <alignment wrapText="1"/>
    </xf>
    <xf numFmtId="0" fontId="0" fillId="0" borderId="32" xfId="0" applyFill="1" applyBorder="1" applyAlignment="1">
      <alignment wrapText="1"/>
    </xf>
    <xf numFmtId="0" fontId="0" fillId="0" borderId="33" xfId="0" applyFill="1" applyBorder="1" applyAlignment="1">
      <alignment wrapText="1"/>
    </xf>
    <xf numFmtId="0" fontId="0" fillId="0" borderId="34" xfId="0" applyFill="1" applyBorder="1" applyAlignment="1">
      <alignment wrapText="1"/>
    </xf>
    <xf numFmtId="0" fontId="0" fillId="7" borderId="35" xfId="0" applyFill="1" applyBorder="1" applyAlignment="1">
      <alignment wrapText="1"/>
    </xf>
    <xf numFmtId="0" fontId="0" fillId="0" borderId="36" xfId="0" applyFill="1" applyBorder="1" applyAlignment="1">
      <alignment wrapText="1"/>
    </xf>
    <xf numFmtId="0" fontId="0" fillId="7"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49" fontId="0" fillId="0" borderId="38" xfId="0" applyNumberFormat="1" applyFill="1" applyBorder="1" applyAlignment="1">
      <alignment wrapText="1"/>
    </xf>
    <xf numFmtId="0" fontId="0" fillId="0" borderId="40" xfId="0" applyFill="1" applyBorder="1" applyAlignment="1">
      <alignment wrapText="1"/>
    </xf>
    <xf numFmtId="0" fontId="28" fillId="0" borderId="0" xfId="0" applyFont="1" applyFill="1" applyBorder="1" applyAlignment="1">
      <alignment horizontal="left" wrapText="1"/>
    </xf>
    <xf numFmtId="0" fontId="0" fillId="0" borderId="17" xfId="0" applyFill="1" applyBorder="1"/>
    <xf numFmtId="0" fontId="0" fillId="8" borderId="10" xfId="0" applyFill="1" applyBorder="1"/>
    <xf numFmtId="0" fontId="0" fillId="0" borderId="10" xfId="0" applyFill="1" applyBorder="1"/>
    <xf numFmtId="0" fontId="0" fillId="0" borderId="41" xfId="0" applyFill="1" applyBorder="1" applyAlignment="1">
      <alignment horizontal="right"/>
    </xf>
    <xf numFmtId="0" fontId="20" fillId="0" borderId="6" xfId="0" applyFont="1" applyBorder="1" applyAlignment="1">
      <alignment horizontal="center"/>
    </xf>
    <xf numFmtId="0" fontId="21" fillId="7" borderId="6" xfId="0" applyFont="1" applyFill="1" applyBorder="1"/>
    <xf numFmtId="0" fontId="20" fillId="7" borderId="6" xfId="0" applyFont="1" applyFill="1" applyBorder="1"/>
    <xf numFmtId="0" fontId="0" fillId="0" borderId="9" xfId="0" applyFill="1" applyBorder="1"/>
    <xf numFmtId="0" fontId="20" fillId="0" borderId="9" xfId="0" applyFont="1" applyFill="1" applyBorder="1"/>
    <xf numFmtId="0" fontId="22" fillId="0" borderId="9" xfId="0" applyFont="1" applyFill="1" applyBorder="1"/>
    <xf numFmtId="0" fontId="0" fillId="0" borderId="12" xfId="0" applyFill="1" applyBorder="1"/>
    <xf numFmtId="0" fontId="0" fillId="0" borderId="42" xfId="0" applyFill="1" applyBorder="1"/>
    <xf numFmtId="0" fontId="21" fillId="7" borderId="14" xfId="0" applyFont="1" applyFill="1" applyBorder="1"/>
    <xf numFmtId="0" fontId="0" fillId="7" borderId="9" xfId="0" applyFill="1" applyBorder="1"/>
    <xf numFmtId="0" fontId="0" fillId="0" borderId="15" xfId="0" applyFill="1" applyBorder="1"/>
    <xf numFmtId="0" fontId="0" fillId="0" borderId="18" xfId="0" applyFill="1" applyBorder="1"/>
    <xf numFmtId="0" fontId="0" fillId="7" borderId="19" xfId="0" applyFill="1" applyBorder="1"/>
    <xf numFmtId="0" fontId="0" fillId="0" borderId="20" xfId="0" applyFill="1" applyBorder="1"/>
    <xf numFmtId="0" fontId="0" fillId="0" borderId="21" xfId="0" applyFill="1" applyBorder="1"/>
    <xf numFmtId="0" fontId="0" fillId="7" borderId="7" xfId="0" applyFill="1" applyBorder="1"/>
    <xf numFmtId="0" fontId="1" fillId="0" borderId="7" xfId="0" applyFont="1" applyFill="1" applyBorder="1"/>
    <xf numFmtId="0" fontId="0" fillId="0" borderId="24" xfId="0" applyFill="1" applyBorder="1"/>
    <xf numFmtId="0" fontId="1" fillId="0" borderId="24" xfId="0" applyFont="1" applyFill="1" applyBorder="1"/>
    <xf numFmtId="16" fontId="0" fillId="0" borderId="24" xfId="0" applyNumberFormat="1" applyFill="1" applyBorder="1"/>
    <xf numFmtId="0" fontId="0" fillId="0" borderId="25" xfId="0" applyFill="1" applyBorder="1"/>
    <xf numFmtId="49" fontId="0" fillId="0" borderId="24" xfId="0" applyNumberFormat="1" applyFill="1" applyBorder="1"/>
    <xf numFmtId="0" fontId="0" fillId="0" borderId="26" xfId="0" applyFill="1" applyBorder="1"/>
    <xf numFmtId="0" fontId="22" fillId="0" borderId="10" xfId="0" applyFont="1" applyFill="1" applyBorder="1"/>
    <xf numFmtId="0" fontId="0" fillId="0" borderId="9" xfId="0" applyFont="1" applyFill="1" applyBorder="1"/>
    <xf numFmtId="0" fontId="0" fillId="0" borderId="43" xfId="0" applyFill="1" applyBorder="1"/>
    <xf numFmtId="1" fontId="0" fillId="0" borderId="0" xfId="0" applyNumberFormat="1" applyFill="1" applyBorder="1" applyAlignment="1">
      <alignment horizontal="right"/>
    </xf>
    <xf numFmtId="0" fontId="28" fillId="0" borderId="0" xfId="0" applyFont="1" applyBorder="1"/>
    <xf numFmtId="0" fontId="29" fillId="0" borderId="0" xfId="0" applyFont="1" applyFill="1" applyBorder="1" applyAlignment="1">
      <alignment horizontal="left" vertical="center"/>
    </xf>
    <xf numFmtId="0" fontId="25" fillId="0" borderId="0" xfId="1" applyFont="1" applyFill="1" applyBorder="1" applyAlignment="1"/>
    <xf numFmtId="0" fontId="25" fillId="0" borderId="0" xfId="1" applyFont="1" applyBorder="1" applyAlignment="1"/>
    <xf numFmtId="0" fontId="11" fillId="0" borderId="0" xfId="1" applyBorder="1" applyAlignment="1"/>
    <xf numFmtId="164" fontId="7" fillId="0" borderId="0" xfId="0" applyNumberFormat="1" applyFont="1" applyFill="1" applyBorder="1"/>
    <xf numFmtId="165" fontId="3" fillId="0" borderId="0" xfId="0" applyNumberFormat="1" applyFont="1" applyFill="1" applyBorder="1"/>
    <xf numFmtId="165" fontId="25" fillId="0" borderId="0" xfId="1" applyNumberFormat="1" applyFont="1" applyFill="1" applyBorder="1" applyAlignment="1"/>
    <xf numFmtId="1" fontId="25" fillId="0" borderId="0" xfId="1" applyNumberFormat="1" applyFont="1" applyBorder="1" applyAlignment="1"/>
    <xf numFmtId="0" fontId="28" fillId="0" borderId="0" xfId="0" applyFont="1" applyBorder="1" applyAlignment="1"/>
    <xf numFmtId="168" fontId="28" fillId="0" borderId="0" xfId="0" applyNumberFormat="1" applyFont="1" applyBorder="1" applyAlignment="1"/>
    <xf numFmtId="0" fontId="28" fillId="10" borderId="0" xfId="0" applyFont="1" applyFill="1" applyBorder="1"/>
    <xf numFmtId="0" fontId="28" fillId="9" borderId="0" xfId="0" applyFont="1" applyFill="1" applyBorder="1"/>
    <xf numFmtId="0" fontId="25" fillId="0" borderId="0" xfId="0" applyFont="1" applyBorder="1" applyAlignment="1">
      <alignment horizontal="left" vertical="center"/>
    </xf>
    <xf numFmtId="0" fontId="25" fillId="0" borderId="0" xfId="1" applyFont="1" applyBorder="1" applyAlignment="1">
      <alignment horizontal="left"/>
    </xf>
    <xf numFmtId="2" fontId="3" fillId="0" borderId="0" xfId="0" applyNumberFormat="1" applyFont="1" applyFill="1" applyBorder="1"/>
    <xf numFmtId="164" fontId="3" fillId="0" borderId="0" xfId="0" applyNumberFormat="1" applyFont="1" applyFill="1" applyBorder="1"/>
    <xf numFmtId="0" fontId="25" fillId="0" borderId="0" xfId="1" applyFont="1" applyFill="1" applyBorder="1" applyAlignment="1">
      <alignment wrapText="1"/>
    </xf>
    <xf numFmtId="165" fontId="25" fillId="0" borderId="0" xfId="1" applyNumberFormat="1" applyFont="1" applyBorder="1" applyAlignment="1"/>
    <xf numFmtId="0" fontId="27" fillId="0" borderId="0" xfId="0" applyFont="1" applyBorder="1" applyAlignment="1"/>
    <xf numFmtId="0" fontId="28" fillId="0" borderId="0" xfId="0" applyFont="1" applyBorder="1" applyAlignment="1">
      <alignment horizontal="right"/>
    </xf>
    <xf numFmtId="0" fontId="11" fillId="5" borderId="0" xfId="1" applyFill="1" applyBorder="1" applyAlignment="1">
      <alignment horizontal="right"/>
    </xf>
    <xf numFmtId="0" fontId="1" fillId="0" borderId="0" xfId="1" applyFont="1" applyBorder="1" applyAlignment="1">
      <alignment horizontal="right"/>
    </xf>
    <xf numFmtId="0" fontId="4" fillId="0" borderId="0" xfId="1" applyFont="1" applyBorder="1" applyAlignment="1">
      <alignment horizontal="right"/>
    </xf>
    <xf numFmtId="0" fontId="3" fillId="0" borderId="0" xfId="1" applyFont="1" applyBorder="1" applyAlignment="1">
      <alignment horizontal="right"/>
    </xf>
    <xf numFmtId="164" fontId="3" fillId="0" borderId="0" xfId="1" applyNumberFormat="1" applyFont="1" applyBorder="1" applyAlignment="1">
      <alignment horizontal="right"/>
    </xf>
    <xf numFmtId="0" fontId="3" fillId="0" borderId="0" xfId="1" applyFont="1" applyFill="1" applyBorder="1" applyAlignment="1">
      <alignment horizontal="right" wrapText="1"/>
    </xf>
    <xf numFmtId="2" fontId="3" fillId="0" borderId="0" xfId="1" applyNumberFormat="1" applyFont="1" applyBorder="1" applyAlignment="1">
      <alignment horizontal="right"/>
    </xf>
    <xf numFmtId="164" fontId="3" fillId="5" borderId="0" xfId="1" applyNumberFormat="1" applyFont="1" applyFill="1" applyBorder="1" applyAlignment="1">
      <alignment horizontal="right"/>
    </xf>
    <xf numFmtId="0" fontId="3" fillId="0" borderId="0" xfId="0" applyFont="1" applyBorder="1"/>
    <xf numFmtId="165" fontId="3" fillId="0" borderId="0" xfId="1" applyNumberFormat="1" applyFont="1" applyBorder="1" applyAlignment="1">
      <alignment horizontal="right"/>
    </xf>
    <xf numFmtId="164" fontId="2" fillId="0" borderId="0" xfId="1" applyNumberFormat="1" applyFont="1" applyBorder="1" applyAlignment="1">
      <alignment horizontal="right"/>
    </xf>
    <xf numFmtId="164" fontId="4" fillId="0" borderId="0" xfId="1" applyNumberFormat="1" applyFont="1" applyBorder="1" applyAlignment="1">
      <alignment horizontal="right"/>
    </xf>
    <xf numFmtId="164" fontId="3" fillId="0" borderId="0" xfId="1" applyNumberFormat="1" applyFont="1" applyFill="1" applyBorder="1" applyAlignment="1">
      <alignment horizontal="right"/>
    </xf>
    <xf numFmtId="164" fontId="1" fillId="0" borderId="0" xfId="1" applyNumberFormat="1" applyFont="1" applyFill="1" applyBorder="1" applyAlignment="1">
      <alignment horizontal="right"/>
    </xf>
    <xf numFmtId="0" fontId="0" fillId="0" borderId="0" xfId="0" applyNumberFormat="1" applyBorder="1"/>
    <xf numFmtId="167" fontId="11" fillId="0" borderId="0" xfId="1" applyNumberFormat="1" applyBorder="1" applyAlignment="1">
      <alignment horizontal="right"/>
    </xf>
    <xf numFmtId="164" fontId="31" fillId="0" borderId="0" xfId="0" applyNumberFormat="1" applyFont="1" applyFill="1" applyBorder="1"/>
    <xf numFmtId="164" fontId="11" fillId="0" borderId="0" xfId="1" applyNumberFormat="1" applyFill="1" applyBorder="1" applyAlignment="1">
      <alignment horizontal="right"/>
    </xf>
    <xf numFmtId="166" fontId="16" fillId="0" borderId="0" xfId="0" applyNumberFormat="1" applyFont="1" applyBorder="1" applyAlignment="1">
      <alignment horizontal="right"/>
    </xf>
    <xf numFmtId="2" fontId="16" fillId="0" borderId="0" xfId="0" applyNumberFormat="1" applyFont="1" applyBorder="1" applyAlignment="1">
      <alignment horizontal="right"/>
    </xf>
    <xf numFmtId="164" fontId="16" fillId="0" borderId="0" xfId="0" applyNumberFormat="1" applyFont="1" applyBorder="1" applyAlignment="1">
      <alignment horizontal="right"/>
    </xf>
    <xf numFmtId="165" fontId="16"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2" fontId="3" fillId="0" borderId="0" xfId="1" applyNumberFormat="1" applyFont="1" applyFill="1" applyBorder="1" applyAlignment="1">
      <alignment horizontal="right"/>
    </xf>
    <xf numFmtId="0" fontId="5" fillId="0" borderId="0" xfId="0" applyFont="1" applyBorder="1"/>
    <xf numFmtId="1" fontId="0" fillId="0" borderId="0" xfId="0" applyNumberFormat="1" applyBorder="1"/>
    <xf numFmtId="164" fontId="31" fillId="0" borderId="0" xfId="1" applyNumberFormat="1" applyFont="1" applyFill="1" applyBorder="1" applyAlignment="1">
      <alignment horizontal="right"/>
    </xf>
    <xf numFmtId="0" fontId="3" fillId="0" borderId="0" xfId="0" applyFont="1" applyBorder="1" applyAlignment="1">
      <alignment horizontal="right"/>
    </xf>
    <xf numFmtId="0" fontId="4" fillId="0" borderId="0" xfId="0" applyFont="1" applyBorder="1" applyAlignment="1">
      <alignment horizontal="right"/>
    </xf>
    <xf numFmtId="0" fontId="0" fillId="0" borderId="0" xfId="0" applyBorder="1" applyAlignment="1">
      <alignment horizontal="right"/>
    </xf>
    <xf numFmtId="2" fontId="3" fillId="0" borderId="0" xfId="0" applyNumberFormat="1" applyFont="1" applyFill="1" applyBorder="1" applyAlignment="1">
      <alignment horizontal="right"/>
    </xf>
    <xf numFmtId="2" fontId="3" fillId="2" borderId="0" xfId="0" applyNumberFormat="1" applyFont="1" applyFill="1" applyBorder="1" applyAlignment="1">
      <alignment horizontal="right"/>
    </xf>
    <xf numFmtId="164" fontId="3" fillId="2" borderId="0" xfId="0" applyNumberFormat="1" applyFont="1" applyFill="1" applyBorder="1" applyAlignment="1">
      <alignment horizontal="right"/>
    </xf>
    <xf numFmtId="165" fontId="3" fillId="3" borderId="0" xfId="0" applyNumberFormat="1" applyFont="1" applyFill="1" applyBorder="1" applyAlignment="1">
      <alignment horizontal="right"/>
    </xf>
    <xf numFmtId="165" fontId="3" fillId="2" borderId="0" xfId="0" applyNumberFormat="1" applyFont="1" applyFill="1" applyBorder="1" applyAlignment="1">
      <alignment horizontal="right"/>
    </xf>
    <xf numFmtId="164" fontId="3" fillId="3" borderId="0" xfId="0" applyNumberFormat="1" applyFont="1" applyFill="1" applyBorder="1" applyAlignment="1">
      <alignment horizontal="right"/>
    </xf>
    <xf numFmtId="164" fontId="0" fillId="0" borderId="0" xfId="0" applyNumberFormat="1" applyFill="1" applyBorder="1" applyAlignment="1">
      <alignment horizontal="right"/>
    </xf>
    <xf numFmtId="1" fontId="1" fillId="0" borderId="0" xfId="0" applyNumberFormat="1" applyFont="1" applyBorder="1" applyAlignment="1">
      <alignment horizontal="right"/>
    </xf>
    <xf numFmtId="165" fontId="3" fillId="0" borderId="0" xfId="1" applyNumberFormat="1" applyFont="1" applyFill="1" applyBorder="1"/>
    <xf numFmtId="165" fontId="2" fillId="0" borderId="0" xfId="1" applyNumberFormat="1" applyFont="1" applyFill="1" applyBorder="1" applyAlignment="1">
      <alignment horizontal="right"/>
    </xf>
    <xf numFmtId="164" fontId="31" fillId="0" borderId="0" xfId="0" applyNumberFormat="1" applyFont="1" applyFill="1" applyBorder="1" applyAlignment="1">
      <alignment horizontal="right"/>
    </xf>
    <xf numFmtId="165" fontId="31" fillId="0" borderId="0" xfId="0" applyNumberFormat="1" applyFont="1" applyFill="1" applyBorder="1" applyAlignment="1">
      <alignment horizontal="right"/>
    </xf>
    <xf numFmtId="0" fontId="11" fillId="4" borderId="0" xfId="1" applyFill="1" applyBorder="1" applyAlignment="1">
      <alignment horizontal="right"/>
    </xf>
    <xf numFmtId="1" fontId="7" fillId="0" borderId="0" xfId="0" applyNumberFormat="1" applyFont="1" applyFill="1" applyBorder="1" applyAlignment="1">
      <alignment horizontal="right"/>
    </xf>
    <xf numFmtId="168" fontId="0" fillId="0" borderId="0" xfId="0" applyNumberFormat="1" applyFill="1" applyBorder="1"/>
    <xf numFmtId="0" fontId="11" fillId="0" borderId="0" xfId="1" applyFill="1" applyBorder="1"/>
    <xf numFmtId="0" fontId="0" fillId="0" borderId="0" xfId="0" applyFont="1" applyBorder="1"/>
    <xf numFmtId="0" fontId="0" fillId="4" borderId="0" xfId="0" applyFill="1" applyBorder="1" applyAlignment="1">
      <alignment horizontal="right"/>
    </xf>
    <xf numFmtId="164" fontId="1" fillId="0" borderId="0" xfId="0" applyNumberFormat="1" applyFont="1" applyBorder="1" applyAlignment="1">
      <alignment horizontal="right"/>
    </xf>
    <xf numFmtId="0" fontId="1" fillId="0" borderId="0" xfId="0" applyFont="1" applyBorder="1" applyAlignment="1">
      <alignment horizontal="right"/>
    </xf>
    <xf numFmtId="2" fontId="0" fillId="0" borderId="0" xfId="0" applyNumberFormat="1" applyBorder="1" applyAlignment="1">
      <alignment horizontal="right"/>
    </xf>
    <xf numFmtId="164" fontId="0" fillId="0" borderId="0" xfId="0" applyNumberFormat="1" applyBorder="1" applyAlignment="1">
      <alignment horizontal="right"/>
    </xf>
    <xf numFmtId="0" fontId="3" fillId="0" borderId="0" xfId="0" applyFont="1" applyFill="1" applyBorder="1" applyAlignment="1">
      <alignment horizontal="right" wrapText="1"/>
    </xf>
    <xf numFmtId="164" fontId="3" fillId="0" borderId="0" xfId="0" applyNumberFormat="1" applyFont="1" applyBorder="1" applyAlignment="1">
      <alignment horizontal="right"/>
    </xf>
    <xf numFmtId="2" fontId="3" fillId="0" borderId="0" xfId="0" applyNumberFormat="1" applyFont="1" applyBorder="1" applyAlignment="1">
      <alignment horizontal="right"/>
    </xf>
    <xf numFmtId="164" fontId="3" fillId="5" borderId="0" xfId="0" applyNumberFormat="1" applyFont="1" applyFill="1" applyBorder="1" applyAlignment="1">
      <alignment horizontal="right"/>
    </xf>
    <xf numFmtId="2" fontId="4" fillId="0" borderId="0" xfId="0" applyNumberFormat="1" applyFont="1" applyBorder="1" applyAlignment="1">
      <alignment horizontal="right"/>
    </xf>
    <xf numFmtId="164" fontId="2" fillId="0" borderId="0" xfId="0" applyNumberFormat="1" applyFont="1" applyBorder="1" applyAlignment="1">
      <alignment horizontal="right"/>
    </xf>
    <xf numFmtId="164" fontId="4" fillId="0" borderId="0" xfId="0" applyNumberFormat="1" applyFont="1" applyBorder="1" applyAlignment="1">
      <alignment horizontal="right"/>
    </xf>
    <xf numFmtId="165" fontId="3" fillId="0" borderId="0" xfId="0" applyNumberFormat="1" applyFont="1" applyBorder="1" applyAlignment="1">
      <alignment horizontal="right"/>
    </xf>
    <xf numFmtId="0" fontId="3" fillId="0" borderId="0" xfId="0" applyFont="1" applyFill="1" applyBorder="1" applyAlignment="1">
      <alignment horizontal="right"/>
    </xf>
    <xf numFmtId="166" fontId="0" fillId="0" borderId="0" xfId="0" applyNumberFormat="1" applyBorder="1" applyAlignment="1">
      <alignment horizontal="right"/>
    </xf>
    <xf numFmtId="167" fontId="0" fillId="0" borderId="0" xfId="0" applyNumberFormat="1" applyBorder="1" applyAlignment="1">
      <alignment horizontal="right"/>
    </xf>
    <xf numFmtId="0" fontId="5" fillId="0" borderId="0" xfId="0" applyFont="1" applyBorder="1" applyAlignment="1">
      <alignment horizontal="right"/>
    </xf>
    <xf numFmtId="0" fontId="10" fillId="0" borderId="0" xfId="0" applyFont="1" applyBorder="1" applyAlignment="1">
      <alignment horizontal="right"/>
    </xf>
    <xf numFmtId="0" fontId="6" fillId="3" borderId="0" xfId="0" applyFont="1" applyFill="1" applyBorder="1" applyAlignment="1">
      <alignment horizontal="right"/>
    </xf>
    <xf numFmtId="0" fontId="6" fillId="3" borderId="0" xfId="0" applyFont="1" applyFill="1" applyBorder="1"/>
    <xf numFmtId="1" fontId="3" fillId="0" borderId="0" xfId="0" applyNumberFormat="1" applyFont="1" applyBorder="1" applyAlignment="1">
      <alignment horizontal="right"/>
    </xf>
    <xf numFmtId="165" fontId="3" fillId="4" borderId="0" xfId="0" applyNumberFormat="1" applyFont="1" applyFill="1" applyBorder="1"/>
    <xf numFmtId="164" fontId="32" fillId="0" borderId="0" xfId="0" applyNumberFormat="1" applyFont="1" applyBorder="1" applyAlignment="1">
      <alignment horizontal="right"/>
    </xf>
    <xf numFmtId="0" fontId="0" fillId="0" borderId="0" xfId="0" applyNumberFormat="1" applyBorder="1" applyAlignment="1">
      <alignment horizontal="right"/>
    </xf>
    <xf numFmtId="164" fontId="3" fillId="0" borderId="0" xfId="0" applyNumberFormat="1" applyFont="1" applyFill="1"/>
    <xf numFmtId="165" fontId="3" fillId="0" borderId="0" xfId="0" applyNumberFormat="1" applyFont="1" applyFill="1"/>
    <xf numFmtId="0" fontId="11" fillId="0" borderId="32" xfId="1" applyBorder="1" applyAlignment="1"/>
    <xf numFmtId="0" fontId="11" fillId="0" borderId="32" xfId="1" applyFill="1" applyBorder="1" applyAlignment="1"/>
    <xf numFmtId="0" fontId="25" fillId="0" borderId="32" xfId="1" applyFont="1" applyBorder="1"/>
    <xf numFmtId="0" fontId="25" fillId="0" borderId="32" xfId="1" applyFont="1" applyFill="1" applyBorder="1"/>
    <xf numFmtId="0" fontId="0" fillId="0" borderId="32" xfId="0" applyBorder="1"/>
    <xf numFmtId="0" fontId="11" fillId="0" borderId="32" xfId="1" applyBorder="1" applyAlignment="1">
      <alignment horizontal="right"/>
    </xf>
    <xf numFmtId="0" fontId="11" fillId="0" borderId="32" xfId="1" applyBorder="1"/>
    <xf numFmtId="165" fontId="11" fillId="0" borderId="32" xfId="1" applyNumberFormat="1" applyFill="1" applyBorder="1" applyAlignment="1">
      <alignment horizontal="right"/>
    </xf>
    <xf numFmtId="164" fontId="1" fillId="0" borderId="32" xfId="1" applyNumberFormat="1" applyFont="1" applyBorder="1" applyAlignment="1">
      <alignment horizontal="right"/>
    </xf>
    <xf numFmtId="165" fontId="11" fillId="0" borderId="32" xfId="1" applyNumberFormat="1" applyBorder="1" applyAlignment="1">
      <alignment horizontal="right"/>
    </xf>
    <xf numFmtId="0" fontId="1" fillId="0" borderId="32" xfId="1" applyFont="1" applyBorder="1" applyAlignment="1">
      <alignment horizontal="right"/>
    </xf>
    <xf numFmtId="2" fontId="11" fillId="0" borderId="32" xfId="1" applyNumberFormat="1" applyBorder="1" applyAlignment="1">
      <alignment horizontal="right"/>
    </xf>
    <xf numFmtId="168" fontId="0" fillId="0" borderId="32" xfId="0" applyNumberFormat="1" applyBorder="1"/>
    <xf numFmtId="0" fontId="0" fillId="0" borderId="32" xfId="0" applyNumberFormat="1" applyBorder="1"/>
    <xf numFmtId="0" fontId="0" fillId="0" borderId="32" xfId="0" applyBorder="1" applyAlignment="1">
      <alignment horizontal="right"/>
    </xf>
    <xf numFmtId="0" fontId="0" fillId="4" borderId="32" xfId="0" applyFill="1" applyBorder="1" applyAlignment="1">
      <alignment horizontal="right"/>
    </xf>
    <xf numFmtId="165" fontId="0" fillId="0" borderId="32" xfId="0" applyNumberFormat="1" applyFill="1" applyBorder="1" applyAlignment="1">
      <alignment horizontal="right"/>
    </xf>
    <xf numFmtId="164" fontId="1" fillId="0" borderId="32" xfId="0" applyNumberFormat="1" applyFont="1" applyBorder="1" applyAlignment="1">
      <alignment horizontal="right"/>
    </xf>
    <xf numFmtId="165" fontId="0" fillId="0" borderId="32" xfId="0" applyNumberFormat="1" applyBorder="1" applyAlignment="1">
      <alignment horizontal="right"/>
    </xf>
    <xf numFmtId="0" fontId="1" fillId="0" borderId="32" xfId="0" applyFont="1" applyBorder="1" applyAlignment="1">
      <alignment horizontal="right"/>
    </xf>
    <xf numFmtId="2" fontId="0" fillId="0" borderId="32" xfId="0" applyNumberFormat="1" applyBorder="1" applyAlignment="1">
      <alignment horizontal="right"/>
    </xf>
    <xf numFmtId="16" fontId="0" fillId="0" borderId="0" xfId="0" applyNumberFormat="1"/>
    <xf numFmtId="14" fontId="0" fillId="0" borderId="0" xfId="0" applyNumberFormat="1" applyAlignment="1">
      <alignment horizontal="left" wrapText="1"/>
    </xf>
    <xf numFmtId="15" fontId="0" fillId="0" borderId="0" xfId="0" applyNumberFormat="1" applyAlignment="1">
      <alignment wrapText="1"/>
    </xf>
    <xf numFmtId="0" fontId="28" fillId="11" borderId="0" xfId="0" applyFont="1" applyFill="1" applyBorder="1"/>
    <xf numFmtId="0" fontId="0" fillId="11" borderId="0" xfId="0" applyFill="1" applyBorder="1" applyAlignment="1">
      <alignment horizontal="right"/>
    </xf>
    <xf numFmtId="0" fontId="25" fillId="11" borderId="0" xfId="1" applyFont="1" applyFill="1" applyBorder="1" applyAlignment="1">
      <alignment horizontal="right"/>
    </xf>
    <xf numFmtId="0" fontId="25" fillId="11" borderId="0" xfId="1" applyFont="1" applyFill="1" applyBorder="1" applyAlignment="1"/>
    <xf numFmtId="0" fontId="11" fillId="11" borderId="0" xfId="1" applyFill="1" applyBorder="1" applyAlignment="1"/>
    <xf numFmtId="0" fontId="0" fillId="11" borderId="32" xfId="0" applyFill="1" applyBorder="1" applyAlignment="1">
      <alignment horizontal="right"/>
    </xf>
    <xf numFmtId="0" fontId="11" fillId="11" borderId="32" xfId="1" applyFill="1" applyBorder="1" applyAlignment="1"/>
    <xf numFmtId="165" fontId="0" fillId="11" borderId="0" xfId="0" applyNumberFormat="1" applyFill="1" applyBorder="1" applyAlignment="1">
      <alignment horizontal="right"/>
    </xf>
    <xf numFmtId="165" fontId="1" fillId="11" borderId="0" xfId="0" applyNumberFormat="1" applyFont="1" applyFill="1" applyBorder="1" applyAlignment="1">
      <alignment horizontal="right"/>
    </xf>
    <xf numFmtId="165" fontId="0" fillId="11" borderId="32" xfId="0" applyNumberFormat="1" applyFill="1" applyBorder="1" applyAlignment="1">
      <alignment horizontal="right"/>
    </xf>
    <xf numFmtId="0" fontId="1" fillId="11" borderId="0" xfId="0" applyFont="1" applyFill="1" applyBorder="1" applyAlignment="1">
      <alignment horizontal="right"/>
    </xf>
    <xf numFmtId="0" fontId="3" fillId="11" borderId="0" xfId="0" applyFont="1" applyFill="1" applyBorder="1" applyAlignment="1">
      <alignment horizontal="right"/>
    </xf>
    <xf numFmtId="0" fontId="4" fillId="11" borderId="0" xfId="0" applyFont="1" applyFill="1" applyBorder="1" applyAlignment="1">
      <alignment horizontal="right"/>
    </xf>
    <xf numFmtId="165" fontId="3" fillId="11" borderId="0" xfId="0" applyNumberFormat="1" applyFont="1" applyFill="1" applyBorder="1" applyAlignment="1">
      <alignment horizontal="right"/>
    </xf>
    <xf numFmtId="165" fontId="2" fillId="11" borderId="0" xfId="0" applyNumberFormat="1" applyFont="1" applyFill="1" applyBorder="1" applyAlignment="1">
      <alignment horizontal="right"/>
    </xf>
    <xf numFmtId="0" fontId="25" fillId="11" borderId="0" xfId="1" applyFont="1" applyFill="1" applyBorder="1"/>
    <xf numFmtId="2" fontId="3" fillId="11" borderId="0" xfId="0" applyNumberFormat="1" applyFont="1" applyFill="1" applyBorder="1" applyAlignment="1">
      <alignment horizontal="right"/>
    </xf>
    <xf numFmtId="165" fontId="3" fillId="11" borderId="0" xfId="0" applyNumberFormat="1" applyFont="1" applyFill="1" applyBorder="1"/>
    <xf numFmtId="0" fontId="11" fillId="11" borderId="0" xfId="1" applyFill="1" applyBorder="1" applyAlignment="1">
      <alignment horizontal="right"/>
    </xf>
    <xf numFmtId="0" fontId="11" fillId="11" borderId="32" xfId="1" applyFill="1" applyBorder="1" applyAlignment="1">
      <alignment horizontal="right"/>
    </xf>
    <xf numFmtId="165" fontId="11" fillId="11" borderId="0" xfId="1" applyNumberFormat="1" applyFill="1" applyBorder="1" applyAlignment="1">
      <alignment horizontal="right"/>
    </xf>
    <xf numFmtId="165" fontId="11" fillId="11" borderId="32" xfId="1" applyNumberFormat="1" applyFill="1" applyBorder="1" applyAlignment="1">
      <alignment horizontal="right"/>
    </xf>
    <xf numFmtId="0" fontId="3" fillId="11" borderId="0" xfId="1" applyFont="1" applyFill="1" applyBorder="1" applyAlignment="1">
      <alignment horizontal="right"/>
    </xf>
    <xf numFmtId="165" fontId="3" fillId="11" borderId="0" xfId="1" applyNumberFormat="1" applyFont="1" applyFill="1" applyBorder="1" applyAlignment="1">
      <alignment horizontal="right"/>
    </xf>
    <xf numFmtId="165" fontId="4" fillId="11" borderId="0" xfId="1" applyNumberFormat="1" applyFont="1" applyFill="1" applyBorder="1" applyAlignment="1">
      <alignment horizontal="right"/>
    </xf>
    <xf numFmtId="2" fontId="3" fillId="11" borderId="0" xfId="1" applyNumberFormat="1" applyFont="1" applyFill="1" applyBorder="1" applyAlignment="1">
      <alignment horizontal="right"/>
    </xf>
    <xf numFmtId="0" fontId="34" fillId="0" borderId="0" xfId="0" applyFont="1" applyAlignment="1">
      <alignment horizontal="center"/>
    </xf>
    <xf numFmtId="0" fontId="0" fillId="0" borderId="0" xfId="0" applyAlignment="1">
      <alignment horizontal="center"/>
    </xf>
  </cellXfs>
  <cellStyles count="2">
    <cellStyle name="Normal" xfId="0" builtinId="0"/>
    <cellStyle name="Normal 2" xfId="1" xr:uid="{00000000-0005-0000-0000-000001000000}"/>
  </cellStyles>
  <dxfs count="277">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font>
    </dxf>
    <dxf>
      <font>
        <b/>
        <i val="0"/>
      </font>
    </dxf>
    <dxf>
      <font>
        <b/>
        <i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'C35'!$X$1:$X$12</c:f>
              <c:strCache>
                <c:ptCount val="12"/>
              </c:strCache>
            </c:strRef>
          </c:tx>
          <c:spPr>
            <a:ln w="25400" cap="rnd">
              <a:noFill/>
              <a:round/>
            </a:ln>
            <a:effectLst/>
          </c:spPr>
          <c:marker>
            <c:symbol val="circle"/>
            <c:size val="5"/>
            <c:spPr>
              <a:solidFill>
                <a:schemeClr val="accent1"/>
              </a:solidFill>
              <a:ln w="9525">
                <a:solidFill>
                  <a:schemeClr val="accent1"/>
                </a:solidFill>
              </a:ln>
              <a:effectLst/>
            </c:spPr>
          </c:marker>
          <c:xVal>
            <c:numRef>
              <c:f>'C35'!$D$15:$D$1524</c:f>
              <c:numCache>
                <c:formatCode>mm/dd/yy</c:formatCode>
                <c:ptCount val="1510"/>
                <c:pt idx="0">
                  <c:v>29640</c:v>
                </c:pt>
                <c:pt idx="1">
                  <c:v>29654</c:v>
                </c:pt>
                <c:pt idx="2">
                  <c:v>29668</c:v>
                </c:pt>
                <c:pt idx="3">
                  <c:v>29675</c:v>
                </c:pt>
                <c:pt idx="4">
                  <c:v>29678</c:v>
                </c:pt>
                <c:pt idx="5">
                  <c:v>29680</c:v>
                </c:pt>
                <c:pt idx="6">
                  <c:v>29683</c:v>
                </c:pt>
                <c:pt idx="7">
                  <c:v>29684</c:v>
                </c:pt>
                <c:pt idx="8">
                  <c:v>29693</c:v>
                </c:pt>
                <c:pt idx="9">
                  <c:v>29699</c:v>
                </c:pt>
                <c:pt idx="10">
                  <c:v>29704</c:v>
                </c:pt>
                <c:pt idx="11">
                  <c:v>29717</c:v>
                </c:pt>
                <c:pt idx="12">
                  <c:v>29725</c:v>
                </c:pt>
                <c:pt idx="13">
                  <c:v>29732</c:v>
                </c:pt>
                <c:pt idx="14">
                  <c:v>29740</c:v>
                </c:pt>
                <c:pt idx="15">
                  <c:v>29747</c:v>
                </c:pt>
                <c:pt idx="16">
                  <c:v>29755</c:v>
                </c:pt>
                <c:pt idx="17">
                  <c:v>29761</c:v>
                </c:pt>
                <c:pt idx="18">
                  <c:v>29767</c:v>
                </c:pt>
                <c:pt idx="19">
                  <c:v>29774</c:v>
                </c:pt>
                <c:pt idx="20">
                  <c:v>29781</c:v>
                </c:pt>
                <c:pt idx="21">
                  <c:v>29788</c:v>
                </c:pt>
                <c:pt idx="22">
                  <c:v>29795</c:v>
                </c:pt>
                <c:pt idx="23">
                  <c:v>29802</c:v>
                </c:pt>
                <c:pt idx="24">
                  <c:v>29809</c:v>
                </c:pt>
                <c:pt idx="25">
                  <c:v>29816</c:v>
                </c:pt>
                <c:pt idx="26">
                  <c:v>29823</c:v>
                </c:pt>
                <c:pt idx="27">
                  <c:v>29830</c:v>
                </c:pt>
                <c:pt idx="28">
                  <c:v>29837</c:v>
                </c:pt>
                <c:pt idx="29">
                  <c:v>29844</c:v>
                </c:pt>
                <c:pt idx="30">
                  <c:v>29865</c:v>
                </c:pt>
                <c:pt idx="31">
                  <c:v>29879</c:v>
                </c:pt>
                <c:pt idx="32">
                  <c:v>29886</c:v>
                </c:pt>
                <c:pt idx="33">
                  <c:v>29893</c:v>
                </c:pt>
                <c:pt idx="34">
                  <c:v>29901</c:v>
                </c:pt>
                <c:pt idx="35">
                  <c:v>29908</c:v>
                </c:pt>
                <c:pt idx="36">
                  <c:v>29914</c:v>
                </c:pt>
                <c:pt idx="37">
                  <c:v>29927</c:v>
                </c:pt>
                <c:pt idx="38">
                  <c:v>29935</c:v>
                </c:pt>
                <c:pt idx="39">
                  <c:v>29950</c:v>
                </c:pt>
                <c:pt idx="40">
                  <c:v>29964</c:v>
                </c:pt>
                <c:pt idx="41">
                  <c:v>29977</c:v>
                </c:pt>
                <c:pt idx="42">
                  <c:v>29991</c:v>
                </c:pt>
                <c:pt idx="43">
                  <c:v>30005</c:v>
                </c:pt>
                <c:pt idx="44">
                  <c:v>30019</c:v>
                </c:pt>
                <c:pt idx="45">
                  <c:v>30033</c:v>
                </c:pt>
                <c:pt idx="46">
                  <c:v>30041</c:v>
                </c:pt>
                <c:pt idx="47">
                  <c:v>30043</c:v>
                </c:pt>
                <c:pt idx="48">
                  <c:v>30047</c:v>
                </c:pt>
                <c:pt idx="49">
                  <c:v>30049</c:v>
                </c:pt>
                <c:pt idx="50">
                  <c:v>30055</c:v>
                </c:pt>
                <c:pt idx="51">
                  <c:v>30057</c:v>
                </c:pt>
                <c:pt idx="52">
                  <c:v>30059</c:v>
                </c:pt>
                <c:pt idx="53">
                  <c:v>30061</c:v>
                </c:pt>
                <c:pt idx="54">
                  <c:v>30063</c:v>
                </c:pt>
                <c:pt idx="55">
                  <c:v>30066</c:v>
                </c:pt>
                <c:pt idx="56">
                  <c:v>30067</c:v>
                </c:pt>
                <c:pt idx="57">
                  <c:v>30068</c:v>
                </c:pt>
                <c:pt idx="58">
                  <c:v>30069</c:v>
                </c:pt>
                <c:pt idx="59">
                  <c:v>30070</c:v>
                </c:pt>
                <c:pt idx="60">
                  <c:v>30071</c:v>
                </c:pt>
                <c:pt idx="61">
                  <c:v>30076</c:v>
                </c:pt>
                <c:pt idx="62">
                  <c:v>30081</c:v>
                </c:pt>
                <c:pt idx="63">
                  <c:v>30082</c:v>
                </c:pt>
                <c:pt idx="64">
                  <c:v>30084</c:v>
                </c:pt>
                <c:pt idx="65">
                  <c:v>30089</c:v>
                </c:pt>
                <c:pt idx="66">
                  <c:v>30097</c:v>
                </c:pt>
                <c:pt idx="67">
                  <c:v>30103</c:v>
                </c:pt>
                <c:pt idx="68">
                  <c:v>30110</c:v>
                </c:pt>
                <c:pt idx="69">
                  <c:v>30117</c:v>
                </c:pt>
                <c:pt idx="70">
                  <c:v>30124</c:v>
                </c:pt>
                <c:pt idx="71">
                  <c:v>30131</c:v>
                </c:pt>
                <c:pt idx="72">
                  <c:v>30138</c:v>
                </c:pt>
                <c:pt idx="73">
                  <c:v>30145</c:v>
                </c:pt>
                <c:pt idx="74">
                  <c:v>30152</c:v>
                </c:pt>
                <c:pt idx="75">
                  <c:v>30159</c:v>
                </c:pt>
                <c:pt idx="76">
                  <c:v>30166</c:v>
                </c:pt>
                <c:pt idx="77">
                  <c:v>30173</c:v>
                </c:pt>
                <c:pt idx="78">
                  <c:v>30180</c:v>
                </c:pt>
                <c:pt idx="79">
                  <c:v>30187</c:v>
                </c:pt>
                <c:pt idx="80">
                  <c:v>30194</c:v>
                </c:pt>
                <c:pt idx="81">
                  <c:v>30201</c:v>
                </c:pt>
                <c:pt idx="82">
                  <c:v>30208</c:v>
                </c:pt>
                <c:pt idx="83">
                  <c:v>30214</c:v>
                </c:pt>
                <c:pt idx="84">
                  <c:v>30223</c:v>
                </c:pt>
                <c:pt idx="85">
                  <c:v>30230</c:v>
                </c:pt>
                <c:pt idx="86">
                  <c:v>30235</c:v>
                </c:pt>
                <c:pt idx="87">
                  <c:v>30243</c:v>
                </c:pt>
                <c:pt idx="88">
                  <c:v>30250</c:v>
                </c:pt>
                <c:pt idx="89">
                  <c:v>30257</c:v>
                </c:pt>
                <c:pt idx="90">
                  <c:v>30266</c:v>
                </c:pt>
                <c:pt idx="91">
                  <c:v>30271</c:v>
                </c:pt>
                <c:pt idx="92">
                  <c:v>30278</c:v>
                </c:pt>
                <c:pt idx="93">
                  <c:v>30285</c:v>
                </c:pt>
                <c:pt idx="94">
                  <c:v>30292</c:v>
                </c:pt>
                <c:pt idx="95">
                  <c:v>30298</c:v>
                </c:pt>
                <c:pt idx="96">
                  <c:v>30306</c:v>
                </c:pt>
                <c:pt idx="97">
                  <c:v>30315</c:v>
                </c:pt>
                <c:pt idx="98">
                  <c:v>30327</c:v>
                </c:pt>
                <c:pt idx="99">
                  <c:v>30341</c:v>
                </c:pt>
                <c:pt idx="100">
                  <c:v>30355</c:v>
                </c:pt>
                <c:pt idx="101">
                  <c:v>30369</c:v>
                </c:pt>
                <c:pt idx="102">
                  <c:v>30382</c:v>
                </c:pt>
                <c:pt idx="103">
                  <c:v>30384</c:v>
                </c:pt>
                <c:pt idx="104">
                  <c:v>30388</c:v>
                </c:pt>
                <c:pt idx="105">
                  <c:v>30390</c:v>
                </c:pt>
                <c:pt idx="106">
                  <c:v>30397</c:v>
                </c:pt>
                <c:pt idx="107">
                  <c:v>30404</c:v>
                </c:pt>
                <c:pt idx="108">
                  <c:v>30412</c:v>
                </c:pt>
                <c:pt idx="109">
                  <c:v>30414</c:v>
                </c:pt>
                <c:pt idx="110">
                  <c:v>30415</c:v>
                </c:pt>
                <c:pt idx="111">
                  <c:v>30417</c:v>
                </c:pt>
                <c:pt idx="112">
                  <c:v>30418</c:v>
                </c:pt>
                <c:pt idx="113">
                  <c:v>30419</c:v>
                </c:pt>
                <c:pt idx="114">
                  <c:v>30420</c:v>
                </c:pt>
                <c:pt idx="115">
                  <c:v>30421</c:v>
                </c:pt>
                <c:pt idx="116">
                  <c:v>30425</c:v>
                </c:pt>
                <c:pt idx="117">
                  <c:v>30432</c:v>
                </c:pt>
                <c:pt idx="118">
                  <c:v>30434</c:v>
                </c:pt>
                <c:pt idx="119">
                  <c:v>30438</c:v>
                </c:pt>
                <c:pt idx="120">
                  <c:v>30441</c:v>
                </c:pt>
                <c:pt idx="121">
                  <c:v>30445</c:v>
                </c:pt>
                <c:pt idx="122">
                  <c:v>30448</c:v>
                </c:pt>
                <c:pt idx="123">
                  <c:v>30452</c:v>
                </c:pt>
                <c:pt idx="124">
                  <c:v>30462</c:v>
                </c:pt>
                <c:pt idx="125">
                  <c:v>30466</c:v>
                </c:pt>
                <c:pt idx="126">
                  <c:v>30476</c:v>
                </c:pt>
                <c:pt idx="127">
                  <c:v>30480</c:v>
                </c:pt>
                <c:pt idx="128">
                  <c:v>30489</c:v>
                </c:pt>
                <c:pt idx="129">
                  <c:v>30494</c:v>
                </c:pt>
                <c:pt idx="130">
                  <c:v>30501</c:v>
                </c:pt>
                <c:pt idx="131">
                  <c:v>30508</c:v>
                </c:pt>
                <c:pt idx="132">
                  <c:v>30515</c:v>
                </c:pt>
                <c:pt idx="133">
                  <c:v>30522</c:v>
                </c:pt>
                <c:pt idx="134">
                  <c:v>30531</c:v>
                </c:pt>
                <c:pt idx="135">
                  <c:v>30543</c:v>
                </c:pt>
                <c:pt idx="136">
                  <c:v>30552</c:v>
                </c:pt>
                <c:pt idx="137">
                  <c:v>30557</c:v>
                </c:pt>
                <c:pt idx="138">
                  <c:v>30564</c:v>
                </c:pt>
                <c:pt idx="139">
                  <c:v>30571</c:v>
                </c:pt>
                <c:pt idx="140">
                  <c:v>30578</c:v>
                </c:pt>
                <c:pt idx="141">
                  <c:v>30585</c:v>
                </c:pt>
                <c:pt idx="142">
                  <c:v>30591</c:v>
                </c:pt>
                <c:pt idx="143">
                  <c:v>30599</c:v>
                </c:pt>
                <c:pt idx="144">
                  <c:v>30606</c:v>
                </c:pt>
                <c:pt idx="145">
                  <c:v>30613</c:v>
                </c:pt>
                <c:pt idx="146">
                  <c:v>30620</c:v>
                </c:pt>
                <c:pt idx="147">
                  <c:v>30627</c:v>
                </c:pt>
                <c:pt idx="148">
                  <c:v>30634</c:v>
                </c:pt>
                <c:pt idx="149">
                  <c:v>30641</c:v>
                </c:pt>
                <c:pt idx="150">
                  <c:v>30648</c:v>
                </c:pt>
                <c:pt idx="151">
                  <c:v>30656</c:v>
                </c:pt>
                <c:pt idx="152">
                  <c:v>30663</c:v>
                </c:pt>
                <c:pt idx="153">
                  <c:v>30691</c:v>
                </c:pt>
                <c:pt idx="154">
                  <c:v>30711</c:v>
                </c:pt>
                <c:pt idx="155">
                  <c:v>30719</c:v>
                </c:pt>
                <c:pt idx="156">
                  <c:v>30726</c:v>
                </c:pt>
                <c:pt idx="157">
                  <c:v>30733</c:v>
                </c:pt>
                <c:pt idx="158">
                  <c:v>30747</c:v>
                </c:pt>
                <c:pt idx="159">
                  <c:v>30761</c:v>
                </c:pt>
                <c:pt idx="160">
                  <c:v>30764</c:v>
                </c:pt>
                <c:pt idx="161">
                  <c:v>30768</c:v>
                </c:pt>
                <c:pt idx="162">
                  <c:v>30772</c:v>
                </c:pt>
                <c:pt idx="163">
                  <c:v>30775</c:v>
                </c:pt>
                <c:pt idx="164">
                  <c:v>30777</c:v>
                </c:pt>
                <c:pt idx="165">
                  <c:v>30778</c:v>
                </c:pt>
                <c:pt idx="166">
                  <c:v>30779</c:v>
                </c:pt>
                <c:pt idx="167">
                  <c:v>30780</c:v>
                </c:pt>
                <c:pt idx="168">
                  <c:v>30781</c:v>
                </c:pt>
                <c:pt idx="169">
                  <c:v>30782</c:v>
                </c:pt>
                <c:pt idx="170">
                  <c:v>30783</c:v>
                </c:pt>
                <c:pt idx="171">
                  <c:v>30784</c:v>
                </c:pt>
                <c:pt idx="172">
                  <c:v>30785</c:v>
                </c:pt>
                <c:pt idx="173">
                  <c:v>30786</c:v>
                </c:pt>
                <c:pt idx="174">
                  <c:v>30787</c:v>
                </c:pt>
                <c:pt idx="175">
                  <c:v>30788</c:v>
                </c:pt>
                <c:pt idx="176">
                  <c:v>30789</c:v>
                </c:pt>
                <c:pt idx="177">
                  <c:v>30790</c:v>
                </c:pt>
                <c:pt idx="178">
                  <c:v>30791</c:v>
                </c:pt>
                <c:pt idx="179">
                  <c:v>30797</c:v>
                </c:pt>
                <c:pt idx="180">
                  <c:v>30810</c:v>
                </c:pt>
                <c:pt idx="181">
                  <c:v>30824</c:v>
                </c:pt>
                <c:pt idx="182">
                  <c:v>30838</c:v>
                </c:pt>
                <c:pt idx="183">
                  <c:v>30852</c:v>
                </c:pt>
                <c:pt idx="184">
                  <c:v>30866</c:v>
                </c:pt>
                <c:pt idx="185">
                  <c:v>30880</c:v>
                </c:pt>
                <c:pt idx="186">
                  <c:v>30894</c:v>
                </c:pt>
                <c:pt idx="187">
                  <c:v>30908</c:v>
                </c:pt>
                <c:pt idx="188">
                  <c:v>30922</c:v>
                </c:pt>
                <c:pt idx="189">
                  <c:v>30936</c:v>
                </c:pt>
                <c:pt idx="190">
                  <c:v>30950</c:v>
                </c:pt>
                <c:pt idx="191">
                  <c:v>30964</c:v>
                </c:pt>
                <c:pt idx="192">
                  <c:v>30978</c:v>
                </c:pt>
                <c:pt idx="193">
                  <c:v>30992</c:v>
                </c:pt>
                <c:pt idx="194">
                  <c:v>31006</c:v>
                </c:pt>
                <c:pt idx="195">
                  <c:v>31020</c:v>
                </c:pt>
                <c:pt idx="196">
                  <c:v>31034</c:v>
                </c:pt>
                <c:pt idx="197">
                  <c:v>31043</c:v>
                </c:pt>
                <c:pt idx="198">
                  <c:v>31055</c:v>
                </c:pt>
                <c:pt idx="199">
                  <c:v>31069</c:v>
                </c:pt>
                <c:pt idx="200">
                  <c:v>31083</c:v>
                </c:pt>
                <c:pt idx="201">
                  <c:v>31097</c:v>
                </c:pt>
                <c:pt idx="202">
                  <c:v>31111</c:v>
                </c:pt>
                <c:pt idx="203">
                  <c:v>31125</c:v>
                </c:pt>
                <c:pt idx="204">
                  <c:v>31134</c:v>
                </c:pt>
                <c:pt idx="205">
                  <c:v>31135</c:v>
                </c:pt>
                <c:pt idx="206">
                  <c:v>31138</c:v>
                </c:pt>
                <c:pt idx="207">
                  <c:v>31141</c:v>
                </c:pt>
                <c:pt idx="208">
                  <c:v>31146</c:v>
                </c:pt>
                <c:pt idx="209">
                  <c:v>31149</c:v>
                </c:pt>
                <c:pt idx="210">
                  <c:v>31151</c:v>
                </c:pt>
                <c:pt idx="211">
                  <c:v>31152</c:v>
                </c:pt>
                <c:pt idx="212">
                  <c:v>31153</c:v>
                </c:pt>
                <c:pt idx="213">
                  <c:v>31154</c:v>
                </c:pt>
                <c:pt idx="214">
                  <c:v>31155</c:v>
                </c:pt>
                <c:pt idx="215">
                  <c:v>31156</c:v>
                </c:pt>
                <c:pt idx="216">
                  <c:v>31157</c:v>
                </c:pt>
                <c:pt idx="217">
                  <c:v>31158</c:v>
                </c:pt>
                <c:pt idx="218">
                  <c:v>31159</c:v>
                </c:pt>
                <c:pt idx="219">
                  <c:v>31160</c:v>
                </c:pt>
                <c:pt idx="220">
                  <c:v>31168</c:v>
                </c:pt>
                <c:pt idx="221">
                  <c:v>31174</c:v>
                </c:pt>
                <c:pt idx="222">
                  <c:v>31190</c:v>
                </c:pt>
                <c:pt idx="223">
                  <c:v>31202</c:v>
                </c:pt>
                <c:pt idx="224">
                  <c:v>31216</c:v>
                </c:pt>
                <c:pt idx="225">
                  <c:v>31230</c:v>
                </c:pt>
                <c:pt idx="226">
                  <c:v>31244</c:v>
                </c:pt>
                <c:pt idx="227">
                  <c:v>31258</c:v>
                </c:pt>
                <c:pt idx="228">
                  <c:v>31272</c:v>
                </c:pt>
                <c:pt idx="229">
                  <c:v>31286</c:v>
                </c:pt>
                <c:pt idx="230">
                  <c:v>31300</c:v>
                </c:pt>
                <c:pt idx="231">
                  <c:v>31314</c:v>
                </c:pt>
                <c:pt idx="232">
                  <c:v>31328</c:v>
                </c:pt>
                <c:pt idx="233">
                  <c:v>31342</c:v>
                </c:pt>
                <c:pt idx="234">
                  <c:v>31357</c:v>
                </c:pt>
                <c:pt idx="235">
                  <c:v>31370</c:v>
                </c:pt>
                <c:pt idx="236">
                  <c:v>31385</c:v>
                </c:pt>
                <c:pt idx="237">
                  <c:v>31398</c:v>
                </c:pt>
                <c:pt idx="238">
                  <c:v>31418</c:v>
                </c:pt>
                <c:pt idx="239">
                  <c:v>31433</c:v>
                </c:pt>
                <c:pt idx="240">
                  <c:v>31447</c:v>
                </c:pt>
                <c:pt idx="241">
                  <c:v>31461</c:v>
                </c:pt>
                <c:pt idx="242">
                  <c:v>31475</c:v>
                </c:pt>
                <c:pt idx="243">
                  <c:v>31489</c:v>
                </c:pt>
                <c:pt idx="244">
                  <c:v>31498</c:v>
                </c:pt>
                <c:pt idx="245">
                  <c:v>31500</c:v>
                </c:pt>
                <c:pt idx="246">
                  <c:v>31501</c:v>
                </c:pt>
                <c:pt idx="247">
                  <c:v>31502</c:v>
                </c:pt>
                <c:pt idx="248">
                  <c:v>31503</c:v>
                </c:pt>
                <c:pt idx="249">
                  <c:v>31504</c:v>
                </c:pt>
                <c:pt idx="250">
                  <c:v>31505</c:v>
                </c:pt>
                <c:pt idx="251">
                  <c:v>31506</c:v>
                </c:pt>
                <c:pt idx="252">
                  <c:v>31507</c:v>
                </c:pt>
                <c:pt idx="253">
                  <c:v>31508</c:v>
                </c:pt>
                <c:pt idx="254">
                  <c:v>31509</c:v>
                </c:pt>
                <c:pt idx="255">
                  <c:v>31510</c:v>
                </c:pt>
                <c:pt idx="256">
                  <c:v>31511</c:v>
                </c:pt>
                <c:pt idx="257">
                  <c:v>31512</c:v>
                </c:pt>
                <c:pt idx="258">
                  <c:v>31514</c:v>
                </c:pt>
                <c:pt idx="259">
                  <c:v>31516</c:v>
                </c:pt>
                <c:pt idx="260">
                  <c:v>31518</c:v>
                </c:pt>
                <c:pt idx="261">
                  <c:v>31520</c:v>
                </c:pt>
                <c:pt idx="262">
                  <c:v>31523</c:v>
                </c:pt>
                <c:pt idx="263">
                  <c:v>31526</c:v>
                </c:pt>
                <c:pt idx="264">
                  <c:v>31531</c:v>
                </c:pt>
                <c:pt idx="265">
                  <c:v>31545</c:v>
                </c:pt>
                <c:pt idx="266">
                  <c:v>31559</c:v>
                </c:pt>
                <c:pt idx="267">
                  <c:v>31572</c:v>
                </c:pt>
                <c:pt idx="268">
                  <c:v>31587</c:v>
                </c:pt>
                <c:pt idx="269">
                  <c:v>31601</c:v>
                </c:pt>
                <c:pt idx="270">
                  <c:v>31615</c:v>
                </c:pt>
                <c:pt idx="271">
                  <c:v>31629</c:v>
                </c:pt>
                <c:pt idx="272">
                  <c:v>31643</c:v>
                </c:pt>
                <c:pt idx="273">
                  <c:v>31658</c:v>
                </c:pt>
                <c:pt idx="274">
                  <c:v>31671</c:v>
                </c:pt>
                <c:pt idx="275">
                  <c:v>31685</c:v>
                </c:pt>
                <c:pt idx="276">
                  <c:v>31699</c:v>
                </c:pt>
                <c:pt idx="277">
                  <c:v>31713</c:v>
                </c:pt>
                <c:pt idx="278">
                  <c:v>31728</c:v>
                </c:pt>
                <c:pt idx="279">
                  <c:v>31741</c:v>
                </c:pt>
                <c:pt idx="280">
                  <c:v>31762</c:v>
                </c:pt>
                <c:pt idx="281">
                  <c:v>31776</c:v>
                </c:pt>
                <c:pt idx="282">
                  <c:v>31790</c:v>
                </c:pt>
                <c:pt idx="283">
                  <c:v>31805</c:v>
                </c:pt>
                <c:pt idx="284">
                  <c:v>31818</c:v>
                </c:pt>
                <c:pt idx="285">
                  <c:v>31834</c:v>
                </c:pt>
                <c:pt idx="286">
                  <c:v>31846</c:v>
                </c:pt>
                <c:pt idx="287">
                  <c:v>31858</c:v>
                </c:pt>
                <c:pt idx="288">
                  <c:v>31860</c:v>
                </c:pt>
                <c:pt idx="289">
                  <c:v>31861</c:v>
                </c:pt>
                <c:pt idx="290">
                  <c:v>31862</c:v>
                </c:pt>
                <c:pt idx="291">
                  <c:v>31863</c:v>
                </c:pt>
                <c:pt idx="292">
                  <c:v>31864</c:v>
                </c:pt>
                <c:pt idx="293">
                  <c:v>31865</c:v>
                </c:pt>
                <c:pt idx="294">
                  <c:v>31866</c:v>
                </c:pt>
                <c:pt idx="295">
                  <c:v>31867</c:v>
                </c:pt>
                <c:pt idx="296">
                  <c:v>31870</c:v>
                </c:pt>
                <c:pt idx="297">
                  <c:v>31873</c:v>
                </c:pt>
                <c:pt idx="298">
                  <c:v>31874</c:v>
                </c:pt>
                <c:pt idx="299">
                  <c:v>31875</c:v>
                </c:pt>
                <c:pt idx="300">
                  <c:v>31876</c:v>
                </c:pt>
                <c:pt idx="301">
                  <c:v>31877</c:v>
                </c:pt>
                <c:pt idx="302">
                  <c:v>31878</c:v>
                </c:pt>
                <c:pt idx="303">
                  <c:v>31879</c:v>
                </c:pt>
                <c:pt idx="304">
                  <c:v>31880</c:v>
                </c:pt>
                <c:pt idx="305">
                  <c:v>31883</c:v>
                </c:pt>
                <c:pt idx="306">
                  <c:v>31888</c:v>
                </c:pt>
                <c:pt idx="307">
                  <c:v>31909</c:v>
                </c:pt>
                <c:pt idx="308">
                  <c:v>31923</c:v>
                </c:pt>
                <c:pt idx="309">
                  <c:v>31937</c:v>
                </c:pt>
                <c:pt idx="310">
                  <c:v>31952</c:v>
                </c:pt>
                <c:pt idx="311">
                  <c:v>31965</c:v>
                </c:pt>
                <c:pt idx="312">
                  <c:v>31979</c:v>
                </c:pt>
                <c:pt idx="313">
                  <c:v>31993</c:v>
                </c:pt>
                <c:pt idx="314">
                  <c:v>32007</c:v>
                </c:pt>
                <c:pt idx="315">
                  <c:v>32021</c:v>
                </c:pt>
                <c:pt idx="316">
                  <c:v>32035</c:v>
                </c:pt>
                <c:pt idx="317">
                  <c:v>32049</c:v>
                </c:pt>
                <c:pt idx="318">
                  <c:v>32063</c:v>
                </c:pt>
                <c:pt idx="319">
                  <c:v>32076</c:v>
                </c:pt>
                <c:pt idx="320">
                  <c:v>32091</c:v>
                </c:pt>
                <c:pt idx="321">
                  <c:v>32105</c:v>
                </c:pt>
                <c:pt idx="322">
                  <c:v>32119</c:v>
                </c:pt>
                <c:pt idx="323">
                  <c:v>32133</c:v>
                </c:pt>
                <c:pt idx="324">
                  <c:v>32149</c:v>
                </c:pt>
                <c:pt idx="325">
                  <c:v>32161</c:v>
                </c:pt>
                <c:pt idx="326">
                  <c:v>32175</c:v>
                </c:pt>
                <c:pt idx="327">
                  <c:v>32189</c:v>
                </c:pt>
                <c:pt idx="328">
                  <c:v>32210</c:v>
                </c:pt>
                <c:pt idx="329">
                  <c:v>32217</c:v>
                </c:pt>
                <c:pt idx="330">
                  <c:v>32228</c:v>
                </c:pt>
                <c:pt idx="331">
                  <c:v>32230</c:v>
                </c:pt>
                <c:pt idx="332">
                  <c:v>32234</c:v>
                </c:pt>
                <c:pt idx="333">
                  <c:v>32237</c:v>
                </c:pt>
                <c:pt idx="334">
                  <c:v>32239</c:v>
                </c:pt>
                <c:pt idx="335">
                  <c:v>32240</c:v>
                </c:pt>
                <c:pt idx="336">
                  <c:v>32241</c:v>
                </c:pt>
                <c:pt idx="337">
                  <c:v>32242</c:v>
                </c:pt>
                <c:pt idx="338">
                  <c:v>32243</c:v>
                </c:pt>
                <c:pt idx="339">
                  <c:v>32244</c:v>
                </c:pt>
                <c:pt idx="340">
                  <c:v>32245</c:v>
                </c:pt>
                <c:pt idx="341">
                  <c:v>32246</c:v>
                </c:pt>
                <c:pt idx="342">
                  <c:v>32247</c:v>
                </c:pt>
                <c:pt idx="343">
                  <c:v>32248</c:v>
                </c:pt>
                <c:pt idx="344">
                  <c:v>32251</c:v>
                </c:pt>
                <c:pt idx="345">
                  <c:v>32253</c:v>
                </c:pt>
                <c:pt idx="346">
                  <c:v>32255</c:v>
                </c:pt>
                <c:pt idx="347">
                  <c:v>32258</c:v>
                </c:pt>
                <c:pt idx="348">
                  <c:v>32260</c:v>
                </c:pt>
                <c:pt idx="349">
                  <c:v>32272</c:v>
                </c:pt>
                <c:pt idx="350">
                  <c:v>32287</c:v>
                </c:pt>
                <c:pt idx="351">
                  <c:v>32301</c:v>
                </c:pt>
                <c:pt idx="352">
                  <c:v>32315</c:v>
                </c:pt>
                <c:pt idx="353">
                  <c:v>32329</c:v>
                </c:pt>
                <c:pt idx="354">
                  <c:v>32343</c:v>
                </c:pt>
                <c:pt idx="355">
                  <c:v>32357</c:v>
                </c:pt>
                <c:pt idx="356">
                  <c:v>32371</c:v>
                </c:pt>
                <c:pt idx="357">
                  <c:v>32385</c:v>
                </c:pt>
                <c:pt idx="358">
                  <c:v>32392</c:v>
                </c:pt>
                <c:pt idx="359">
                  <c:v>32406</c:v>
                </c:pt>
                <c:pt idx="360">
                  <c:v>32420</c:v>
                </c:pt>
                <c:pt idx="361">
                  <c:v>32434</c:v>
                </c:pt>
                <c:pt idx="362">
                  <c:v>32450</c:v>
                </c:pt>
                <c:pt idx="363">
                  <c:v>32462</c:v>
                </c:pt>
                <c:pt idx="364">
                  <c:v>32476</c:v>
                </c:pt>
                <c:pt idx="365">
                  <c:v>32490</c:v>
                </c:pt>
                <c:pt idx="366">
                  <c:v>32507</c:v>
                </c:pt>
                <c:pt idx="367">
                  <c:v>32525</c:v>
                </c:pt>
                <c:pt idx="368">
                  <c:v>32540</c:v>
                </c:pt>
                <c:pt idx="369">
                  <c:v>32553</c:v>
                </c:pt>
                <c:pt idx="370">
                  <c:v>32570</c:v>
                </c:pt>
                <c:pt idx="371">
                  <c:v>32581</c:v>
                </c:pt>
                <c:pt idx="372">
                  <c:v>32596</c:v>
                </c:pt>
                <c:pt idx="373">
                  <c:v>32599</c:v>
                </c:pt>
                <c:pt idx="374">
                  <c:v>32601</c:v>
                </c:pt>
                <c:pt idx="375">
                  <c:v>32603</c:v>
                </c:pt>
                <c:pt idx="376">
                  <c:v>32604</c:v>
                </c:pt>
                <c:pt idx="377">
                  <c:v>32605</c:v>
                </c:pt>
                <c:pt idx="378">
                  <c:v>32607</c:v>
                </c:pt>
                <c:pt idx="379">
                  <c:v>32609</c:v>
                </c:pt>
                <c:pt idx="380">
                  <c:v>32611</c:v>
                </c:pt>
                <c:pt idx="381">
                  <c:v>32613</c:v>
                </c:pt>
                <c:pt idx="382">
                  <c:v>32614</c:v>
                </c:pt>
                <c:pt idx="383">
                  <c:v>32615</c:v>
                </c:pt>
                <c:pt idx="384">
                  <c:v>32616</c:v>
                </c:pt>
                <c:pt idx="385">
                  <c:v>32618</c:v>
                </c:pt>
                <c:pt idx="386">
                  <c:v>32620</c:v>
                </c:pt>
                <c:pt idx="387">
                  <c:v>32622</c:v>
                </c:pt>
                <c:pt idx="388">
                  <c:v>32625</c:v>
                </c:pt>
                <c:pt idx="389">
                  <c:v>32629</c:v>
                </c:pt>
                <c:pt idx="390">
                  <c:v>32632</c:v>
                </c:pt>
                <c:pt idx="391">
                  <c:v>32643</c:v>
                </c:pt>
                <c:pt idx="392">
                  <c:v>32658</c:v>
                </c:pt>
                <c:pt idx="393">
                  <c:v>32672</c:v>
                </c:pt>
                <c:pt idx="394">
                  <c:v>32686</c:v>
                </c:pt>
                <c:pt idx="395">
                  <c:v>32700</c:v>
                </c:pt>
                <c:pt idx="396">
                  <c:v>32714</c:v>
                </c:pt>
                <c:pt idx="397">
                  <c:v>32728</c:v>
                </c:pt>
                <c:pt idx="398">
                  <c:v>32742</c:v>
                </c:pt>
                <c:pt idx="399">
                  <c:v>32756</c:v>
                </c:pt>
                <c:pt idx="400">
                  <c:v>32770</c:v>
                </c:pt>
                <c:pt idx="401">
                  <c:v>32784</c:v>
                </c:pt>
                <c:pt idx="402">
                  <c:v>32797</c:v>
                </c:pt>
                <c:pt idx="403">
                  <c:v>32812</c:v>
                </c:pt>
                <c:pt idx="404">
                  <c:v>32827</c:v>
                </c:pt>
                <c:pt idx="405">
                  <c:v>32840</c:v>
                </c:pt>
                <c:pt idx="406">
                  <c:v>32854</c:v>
                </c:pt>
                <c:pt idx="407">
                  <c:v>32876</c:v>
                </c:pt>
                <c:pt idx="408">
                  <c:v>32891</c:v>
                </c:pt>
                <c:pt idx="409">
                  <c:v>32903</c:v>
                </c:pt>
                <c:pt idx="410">
                  <c:v>32918</c:v>
                </c:pt>
                <c:pt idx="411">
                  <c:v>32932</c:v>
                </c:pt>
                <c:pt idx="412">
                  <c:v>32945</c:v>
                </c:pt>
                <c:pt idx="413">
                  <c:v>32946</c:v>
                </c:pt>
                <c:pt idx="414">
                  <c:v>32947</c:v>
                </c:pt>
                <c:pt idx="415">
                  <c:v>32949</c:v>
                </c:pt>
                <c:pt idx="416">
                  <c:v>32950</c:v>
                </c:pt>
                <c:pt idx="417">
                  <c:v>32952</c:v>
                </c:pt>
                <c:pt idx="418">
                  <c:v>32954</c:v>
                </c:pt>
                <c:pt idx="419">
                  <c:v>32959</c:v>
                </c:pt>
                <c:pt idx="420">
                  <c:v>32966</c:v>
                </c:pt>
                <c:pt idx="421">
                  <c:v>32972</c:v>
                </c:pt>
                <c:pt idx="422">
                  <c:v>32980</c:v>
                </c:pt>
                <c:pt idx="423">
                  <c:v>32982</c:v>
                </c:pt>
                <c:pt idx="424">
                  <c:v>32984</c:v>
                </c:pt>
                <c:pt idx="425">
                  <c:v>32986</c:v>
                </c:pt>
                <c:pt idx="426">
                  <c:v>32987</c:v>
                </c:pt>
                <c:pt idx="427">
                  <c:v>32988</c:v>
                </c:pt>
                <c:pt idx="428">
                  <c:v>32996</c:v>
                </c:pt>
                <c:pt idx="429">
                  <c:v>33008</c:v>
                </c:pt>
                <c:pt idx="430">
                  <c:v>33022</c:v>
                </c:pt>
                <c:pt idx="431">
                  <c:v>33036</c:v>
                </c:pt>
                <c:pt idx="432">
                  <c:v>33050</c:v>
                </c:pt>
                <c:pt idx="433">
                  <c:v>33064</c:v>
                </c:pt>
                <c:pt idx="434">
                  <c:v>33078</c:v>
                </c:pt>
                <c:pt idx="435">
                  <c:v>33092</c:v>
                </c:pt>
                <c:pt idx="436">
                  <c:v>33105</c:v>
                </c:pt>
                <c:pt idx="437">
                  <c:v>33120</c:v>
                </c:pt>
                <c:pt idx="438">
                  <c:v>33134</c:v>
                </c:pt>
                <c:pt idx="439">
                  <c:v>33148</c:v>
                </c:pt>
                <c:pt idx="440">
                  <c:v>33162</c:v>
                </c:pt>
                <c:pt idx="441">
                  <c:v>33176</c:v>
                </c:pt>
                <c:pt idx="442">
                  <c:v>33190</c:v>
                </c:pt>
                <c:pt idx="443">
                  <c:v>33205</c:v>
                </c:pt>
                <c:pt idx="444">
                  <c:v>33218</c:v>
                </c:pt>
                <c:pt idx="445">
                  <c:v>33234</c:v>
                </c:pt>
                <c:pt idx="446">
                  <c:v>33246</c:v>
                </c:pt>
                <c:pt idx="447">
                  <c:v>33260</c:v>
                </c:pt>
                <c:pt idx="448">
                  <c:v>33274</c:v>
                </c:pt>
                <c:pt idx="449">
                  <c:v>33289</c:v>
                </c:pt>
                <c:pt idx="450">
                  <c:v>33302</c:v>
                </c:pt>
                <c:pt idx="451">
                  <c:v>33316</c:v>
                </c:pt>
                <c:pt idx="452">
                  <c:v>33318</c:v>
                </c:pt>
                <c:pt idx="453">
                  <c:v>33322</c:v>
                </c:pt>
                <c:pt idx="454">
                  <c:v>33324</c:v>
                </c:pt>
                <c:pt idx="455">
                  <c:v>33326</c:v>
                </c:pt>
                <c:pt idx="456">
                  <c:v>33329</c:v>
                </c:pt>
                <c:pt idx="457">
                  <c:v>33332</c:v>
                </c:pt>
                <c:pt idx="458">
                  <c:v>33334</c:v>
                </c:pt>
                <c:pt idx="459">
                  <c:v>33335</c:v>
                </c:pt>
                <c:pt idx="460">
                  <c:v>33336</c:v>
                </c:pt>
                <c:pt idx="461">
                  <c:v>33337</c:v>
                </c:pt>
                <c:pt idx="462">
                  <c:v>33340</c:v>
                </c:pt>
                <c:pt idx="463">
                  <c:v>33342</c:v>
                </c:pt>
                <c:pt idx="464">
                  <c:v>33343</c:v>
                </c:pt>
                <c:pt idx="465">
                  <c:v>33344</c:v>
                </c:pt>
                <c:pt idx="466">
                  <c:v>33345</c:v>
                </c:pt>
                <c:pt idx="467">
                  <c:v>33346</c:v>
                </c:pt>
                <c:pt idx="468">
                  <c:v>33347</c:v>
                </c:pt>
                <c:pt idx="469">
                  <c:v>33358</c:v>
                </c:pt>
                <c:pt idx="470">
                  <c:v>33372</c:v>
                </c:pt>
                <c:pt idx="471">
                  <c:v>33385</c:v>
                </c:pt>
                <c:pt idx="472">
                  <c:v>33401</c:v>
                </c:pt>
                <c:pt idx="473">
                  <c:v>33414</c:v>
                </c:pt>
                <c:pt idx="474">
                  <c:v>33428</c:v>
                </c:pt>
                <c:pt idx="475">
                  <c:v>33443</c:v>
                </c:pt>
                <c:pt idx="476">
                  <c:v>33456</c:v>
                </c:pt>
                <c:pt idx="477">
                  <c:v>33469</c:v>
                </c:pt>
                <c:pt idx="478">
                  <c:v>33484</c:v>
                </c:pt>
                <c:pt idx="479">
                  <c:v>33497</c:v>
                </c:pt>
                <c:pt idx="480">
                  <c:v>33512</c:v>
                </c:pt>
                <c:pt idx="481">
                  <c:v>33526</c:v>
                </c:pt>
                <c:pt idx="482">
                  <c:v>33540</c:v>
                </c:pt>
                <c:pt idx="483">
                  <c:v>33555</c:v>
                </c:pt>
                <c:pt idx="484">
                  <c:v>33568</c:v>
                </c:pt>
                <c:pt idx="485">
                  <c:v>33582</c:v>
                </c:pt>
                <c:pt idx="486">
                  <c:v>33595</c:v>
                </c:pt>
                <c:pt idx="487">
                  <c:v>33610</c:v>
                </c:pt>
                <c:pt idx="488">
                  <c:v>33624</c:v>
                </c:pt>
                <c:pt idx="489">
                  <c:v>33640</c:v>
                </c:pt>
                <c:pt idx="490">
                  <c:v>33652</c:v>
                </c:pt>
                <c:pt idx="491">
                  <c:v>33666</c:v>
                </c:pt>
                <c:pt idx="492">
                  <c:v>33671</c:v>
                </c:pt>
                <c:pt idx="493">
                  <c:v>33672</c:v>
                </c:pt>
                <c:pt idx="494">
                  <c:v>33673</c:v>
                </c:pt>
                <c:pt idx="495">
                  <c:v>33680</c:v>
                </c:pt>
                <c:pt idx="496">
                  <c:v>33694</c:v>
                </c:pt>
                <c:pt idx="497">
                  <c:v>33700</c:v>
                </c:pt>
                <c:pt idx="498">
                  <c:v>33702</c:v>
                </c:pt>
                <c:pt idx="499">
                  <c:v>33703</c:v>
                </c:pt>
                <c:pt idx="500">
                  <c:v>33704</c:v>
                </c:pt>
                <c:pt idx="501">
                  <c:v>33705</c:v>
                </c:pt>
                <c:pt idx="502">
                  <c:v>33707</c:v>
                </c:pt>
                <c:pt idx="503">
                  <c:v>33709</c:v>
                </c:pt>
                <c:pt idx="504">
                  <c:v>33710</c:v>
                </c:pt>
                <c:pt idx="505">
                  <c:v>33711</c:v>
                </c:pt>
                <c:pt idx="506">
                  <c:v>33712</c:v>
                </c:pt>
                <c:pt idx="507">
                  <c:v>33713</c:v>
                </c:pt>
                <c:pt idx="508">
                  <c:v>33714</c:v>
                </c:pt>
                <c:pt idx="509">
                  <c:v>33715</c:v>
                </c:pt>
                <c:pt idx="510">
                  <c:v>33716</c:v>
                </c:pt>
                <c:pt idx="511">
                  <c:v>33717</c:v>
                </c:pt>
                <c:pt idx="512">
                  <c:v>33724</c:v>
                </c:pt>
                <c:pt idx="513">
                  <c:v>33729</c:v>
                </c:pt>
                <c:pt idx="514">
                  <c:v>33743</c:v>
                </c:pt>
                <c:pt idx="515">
                  <c:v>33757</c:v>
                </c:pt>
                <c:pt idx="516">
                  <c:v>33771</c:v>
                </c:pt>
                <c:pt idx="517">
                  <c:v>33785</c:v>
                </c:pt>
                <c:pt idx="518">
                  <c:v>33799</c:v>
                </c:pt>
                <c:pt idx="519">
                  <c:v>33813</c:v>
                </c:pt>
                <c:pt idx="520">
                  <c:v>33827</c:v>
                </c:pt>
                <c:pt idx="521">
                  <c:v>33841</c:v>
                </c:pt>
                <c:pt idx="522">
                  <c:v>33855</c:v>
                </c:pt>
                <c:pt idx="523">
                  <c:v>33869</c:v>
                </c:pt>
                <c:pt idx="524">
                  <c:v>33883</c:v>
                </c:pt>
                <c:pt idx="525">
                  <c:v>33897</c:v>
                </c:pt>
                <c:pt idx="526">
                  <c:v>33911</c:v>
                </c:pt>
                <c:pt idx="527">
                  <c:v>33926</c:v>
                </c:pt>
                <c:pt idx="528">
                  <c:v>33939</c:v>
                </c:pt>
                <c:pt idx="529">
                  <c:v>33953</c:v>
                </c:pt>
                <c:pt idx="530">
                  <c:v>33967</c:v>
                </c:pt>
                <c:pt idx="531">
                  <c:v>33981</c:v>
                </c:pt>
                <c:pt idx="532">
                  <c:v>33995</c:v>
                </c:pt>
                <c:pt idx="533">
                  <c:v>34009</c:v>
                </c:pt>
                <c:pt idx="534">
                  <c:v>34023</c:v>
                </c:pt>
                <c:pt idx="535">
                  <c:v>34037</c:v>
                </c:pt>
                <c:pt idx="536">
                  <c:v>34051</c:v>
                </c:pt>
                <c:pt idx="537">
                  <c:v>34053</c:v>
                </c:pt>
                <c:pt idx="538">
                  <c:v>34054</c:v>
                </c:pt>
                <c:pt idx="539">
                  <c:v>34055</c:v>
                </c:pt>
                <c:pt idx="540">
                  <c:v>34056</c:v>
                </c:pt>
                <c:pt idx="541">
                  <c:v>34057</c:v>
                </c:pt>
                <c:pt idx="542">
                  <c:v>34058</c:v>
                </c:pt>
                <c:pt idx="543">
                  <c:v>34059</c:v>
                </c:pt>
                <c:pt idx="544">
                  <c:v>34060</c:v>
                </c:pt>
                <c:pt idx="545">
                  <c:v>34064</c:v>
                </c:pt>
                <c:pt idx="546">
                  <c:v>34065</c:v>
                </c:pt>
                <c:pt idx="547">
                  <c:v>34066</c:v>
                </c:pt>
                <c:pt idx="548">
                  <c:v>34067</c:v>
                </c:pt>
                <c:pt idx="549">
                  <c:v>34068</c:v>
                </c:pt>
                <c:pt idx="550">
                  <c:v>34069</c:v>
                </c:pt>
                <c:pt idx="551">
                  <c:v>34070</c:v>
                </c:pt>
                <c:pt idx="552">
                  <c:v>34071</c:v>
                </c:pt>
                <c:pt idx="553">
                  <c:v>34072</c:v>
                </c:pt>
                <c:pt idx="554">
                  <c:v>34074</c:v>
                </c:pt>
                <c:pt idx="555">
                  <c:v>34085</c:v>
                </c:pt>
                <c:pt idx="556">
                  <c:v>34094</c:v>
                </c:pt>
                <c:pt idx="557">
                  <c:v>34107</c:v>
                </c:pt>
                <c:pt idx="558">
                  <c:v>34121</c:v>
                </c:pt>
                <c:pt idx="559">
                  <c:v>34135</c:v>
                </c:pt>
                <c:pt idx="560">
                  <c:v>34149</c:v>
                </c:pt>
                <c:pt idx="561">
                  <c:v>34158</c:v>
                </c:pt>
                <c:pt idx="562">
                  <c:v>34177</c:v>
                </c:pt>
                <c:pt idx="563">
                  <c:v>34191</c:v>
                </c:pt>
                <c:pt idx="564">
                  <c:v>34206</c:v>
                </c:pt>
                <c:pt idx="565">
                  <c:v>34219</c:v>
                </c:pt>
                <c:pt idx="566">
                  <c:v>34233</c:v>
                </c:pt>
                <c:pt idx="567">
                  <c:v>34247</c:v>
                </c:pt>
                <c:pt idx="568">
                  <c:v>34261</c:v>
                </c:pt>
                <c:pt idx="569">
                  <c:v>34275</c:v>
                </c:pt>
                <c:pt idx="570">
                  <c:v>34289</c:v>
                </c:pt>
                <c:pt idx="571">
                  <c:v>34303</c:v>
                </c:pt>
                <c:pt idx="572">
                  <c:v>34317</c:v>
                </c:pt>
                <c:pt idx="573">
                  <c:v>34324</c:v>
                </c:pt>
                <c:pt idx="574">
                  <c:v>34339</c:v>
                </c:pt>
                <c:pt idx="575">
                  <c:v>34355</c:v>
                </c:pt>
                <c:pt idx="576">
                  <c:v>34366</c:v>
                </c:pt>
                <c:pt idx="577">
                  <c:v>34380</c:v>
                </c:pt>
                <c:pt idx="578">
                  <c:v>34394</c:v>
                </c:pt>
                <c:pt idx="579">
                  <c:v>34408</c:v>
                </c:pt>
                <c:pt idx="580">
                  <c:v>34422</c:v>
                </c:pt>
                <c:pt idx="581">
                  <c:v>34434</c:v>
                </c:pt>
                <c:pt idx="582">
                  <c:v>34435</c:v>
                </c:pt>
                <c:pt idx="583">
                  <c:v>34436</c:v>
                </c:pt>
                <c:pt idx="584">
                  <c:v>34437</c:v>
                </c:pt>
                <c:pt idx="585">
                  <c:v>34438</c:v>
                </c:pt>
                <c:pt idx="586">
                  <c:v>34439</c:v>
                </c:pt>
                <c:pt idx="587">
                  <c:v>34440</c:v>
                </c:pt>
                <c:pt idx="588">
                  <c:v>34441</c:v>
                </c:pt>
                <c:pt idx="589">
                  <c:v>34442</c:v>
                </c:pt>
                <c:pt idx="590">
                  <c:v>34443</c:v>
                </c:pt>
                <c:pt idx="591">
                  <c:v>34444</c:v>
                </c:pt>
                <c:pt idx="592">
                  <c:v>34445</c:v>
                </c:pt>
                <c:pt idx="593">
                  <c:v>34446</c:v>
                </c:pt>
                <c:pt idx="594">
                  <c:v>34447</c:v>
                </c:pt>
                <c:pt idx="595">
                  <c:v>34448</c:v>
                </c:pt>
                <c:pt idx="596">
                  <c:v>34464</c:v>
                </c:pt>
                <c:pt idx="597">
                  <c:v>34478</c:v>
                </c:pt>
                <c:pt idx="598">
                  <c:v>34492</c:v>
                </c:pt>
                <c:pt idx="599">
                  <c:v>34506</c:v>
                </c:pt>
                <c:pt idx="600">
                  <c:v>34520</c:v>
                </c:pt>
                <c:pt idx="601">
                  <c:v>34535</c:v>
                </c:pt>
                <c:pt idx="602">
                  <c:v>34562</c:v>
                </c:pt>
                <c:pt idx="603">
                  <c:v>34576</c:v>
                </c:pt>
                <c:pt idx="604">
                  <c:v>34590</c:v>
                </c:pt>
                <c:pt idx="605">
                  <c:v>34603</c:v>
                </c:pt>
                <c:pt idx="606">
                  <c:v>34610</c:v>
                </c:pt>
                <c:pt idx="607">
                  <c:v>34625</c:v>
                </c:pt>
                <c:pt idx="608">
                  <c:v>34634</c:v>
                </c:pt>
                <c:pt idx="609">
                  <c:v>34653</c:v>
                </c:pt>
                <c:pt idx="610">
                  <c:v>34667</c:v>
                </c:pt>
                <c:pt idx="611">
                  <c:v>34681</c:v>
                </c:pt>
                <c:pt idx="612">
                  <c:v>34695</c:v>
                </c:pt>
                <c:pt idx="613">
                  <c:v>34709</c:v>
                </c:pt>
                <c:pt idx="614">
                  <c:v>34723</c:v>
                </c:pt>
                <c:pt idx="615">
                  <c:v>34739</c:v>
                </c:pt>
                <c:pt idx="616">
                  <c:v>34751</c:v>
                </c:pt>
                <c:pt idx="617">
                  <c:v>34764</c:v>
                </c:pt>
                <c:pt idx="618">
                  <c:v>34773</c:v>
                </c:pt>
                <c:pt idx="619">
                  <c:v>34774</c:v>
                </c:pt>
                <c:pt idx="620">
                  <c:v>34775</c:v>
                </c:pt>
                <c:pt idx="621">
                  <c:v>34776</c:v>
                </c:pt>
                <c:pt idx="622">
                  <c:v>34778</c:v>
                </c:pt>
                <c:pt idx="623">
                  <c:v>34779</c:v>
                </c:pt>
                <c:pt idx="624">
                  <c:v>34781</c:v>
                </c:pt>
                <c:pt idx="625">
                  <c:v>34784</c:v>
                </c:pt>
                <c:pt idx="626">
                  <c:v>34785</c:v>
                </c:pt>
                <c:pt idx="627">
                  <c:v>34787</c:v>
                </c:pt>
                <c:pt idx="628">
                  <c:v>34789</c:v>
                </c:pt>
                <c:pt idx="629">
                  <c:v>34794</c:v>
                </c:pt>
                <c:pt idx="630">
                  <c:v>34800</c:v>
                </c:pt>
                <c:pt idx="631">
                  <c:v>34801</c:v>
                </c:pt>
                <c:pt idx="632">
                  <c:v>34802</c:v>
                </c:pt>
                <c:pt idx="633">
                  <c:v>34804</c:v>
                </c:pt>
                <c:pt idx="634">
                  <c:v>34806</c:v>
                </c:pt>
                <c:pt idx="635">
                  <c:v>34808</c:v>
                </c:pt>
                <c:pt idx="636">
                  <c:v>34827</c:v>
                </c:pt>
                <c:pt idx="637">
                  <c:v>34843</c:v>
                </c:pt>
                <c:pt idx="638">
                  <c:v>34857</c:v>
                </c:pt>
                <c:pt idx="639">
                  <c:v>34871</c:v>
                </c:pt>
                <c:pt idx="640">
                  <c:v>34885</c:v>
                </c:pt>
                <c:pt idx="641">
                  <c:v>34898</c:v>
                </c:pt>
                <c:pt idx="642">
                  <c:v>34907</c:v>
                </c:pt>
                <c:pt idx="643">
                  <c:v>34920</c:v>
                </c:pt>
                <c:pt idx="644">
                  <c:v>34934</c:v>
                </c:pt>
                <c:pt idx="645">
                  <c:v>34948</c:v>
                </c:pt>
                <c:pt idx="646">
                  <c:v>34962</c:v>
                </c:pt>
                <c:pt idx="647">
                  <c:v>34975</c:v>
                </c:pt>
                <c:pt idx="648">
                  <c:v>34989</c:v>
                </c:pt>
                <c:pt idx="649">
                  <c:v>35003</c:v>
                </c:pt>
                <c:pt idx="650">
                  <c:v>35018</c:v>
                </c:pt>
                <c:pt idx="651">
                  <c:v>35032</c:v>
                </c:pt>
                <c:pt idx="652">
                  <c:v>35046</c:v>
                </c:pt>
                <c:pt idx="653">
                  <c:v>35067</c:v>
                </c:pt>
                <c:pt idx="654">
                  <c:v>35080</c:v>
                </c:pt>
                <c:pt idx="655">
                  <c:v>35096</c:v>
                </c:pt>
                <c:pt idx="656">
                  <c:v>35109</c:v>
                </c:pt>
                <c:pt idx="657">
                  <c:v>35123</c:v>
                </c:pt>
                <c:pt idx="658">
                  <c:v>35136</c:v>
                </c:pt>
                <c:pt idx="659">
                  <c:v>35143</c:v>
                </c:pt>
                <c:pt idx="660">
                  <c:v>35150</c:v>
                </c:pt>
                <c:pt idx="661">
                  <c:v>35157</c:v>
                </c:pt>
                <c:pt idx="662">
                  <c:v>35164</c:v>
                </c:pt>
                <c:pt idx="663">
                  <c:v>35167</c:v>
                </c:pt>
                <c:pt idx="664">
                  <c:v>35169</c:v>
                </c:pt>
                <c:pt idx="665">
                  <c:v>35171</c:v>
                </c:pt>
                <c:pt idx="666">
                  <c:v>35172</c:v>
                </c:pt>
                <c:pt idx="667">
                  <c:v>35173</c:v>
                </c:pt>
                <c:pt idx="668">
                  <c:v>35174</c:v>
                </c:pt>
                <c:pt idx="669">
                  <c:v>35175</c:v>
                </c:pt>
                <c:pt idx="670">
                  <c:v>35176</c:v>
                </c:pt>
                <c:pt idx="671">
                  <c:v>35177</c:v>
                </c:pt>
                <c:pt idx="672">
                  <c:v>35178</c:v>
                </c:pt>
                <c:pt idx="673">
                  <c:v>35179</c:v>
                </c:pt>
                <c:pt idx="674">
                  <c:v>35180</c:v>
                </c:pt>
                <c:pt idx="675">
                  <c:v>35181</c:v>
                </c:pt>
                <c:pt idx="676">
                  <c:v>35182</c:v>
                </c:pt>
                <c:pt idx="677">
                  <c:v>35185</c:v>
                </c:pt>
                <c:pt idx="678">
                  <c:v>35188</c:v>
                </c:pt>
                <c:pt idx="679">
                  <c:v>35191</c:v>
                </c:pt>
                <c:pt idx="680">
                  <c:v>35206</c:v>
                </c:pt>
                <c:pt idx="681">
                  <c:v>35220</c:v>
                </c:pt>
                <c:pt idx="682">
                  <c:v>35234</c:v>
                </c:pt>
                <c:pt idx="683">
                  <c:v>35248</c:v>
                </c:pt>
                <c:pt idx="684">
                  <c:v>35262</c:v>
                </c:pt>
                <c:pt idx="685">
                  <c:v>35277</c:v>
                </c:pt>
                <c:pt idx="686">
                  <c:v>35290</c:v>
                </c:pt>
                <c:pt idx="687">
                  <c:v>35303</c:v>
                </c:pt>
                <c:pt idx="688">
                  <c:v>35318</c:v>
                </c:pt>
                <c:pt idx="689">
                  <c:v>35327</c:v>
                </c:pt>
                <c:pt idx="690">
                  <c:v>35346</c:v>
                </c:pt>
                <c:pt idx="691">
                  <c:v>35359</c:v>
                </c:pt>
                <c:pt idx="692">
                  <c:v>35368</c:v>
                </c:pt>
                <c:pt idx="693">
                  <c:v>35381</c:v>
                </c:pt>
                <c:pt idx="694">
                  <c:v>35395</c:v>
                </c:pt>
                <c:pt idx="695">
                  <c:v>35409</c:v>
                </c:pt>
                <c:pt idx="696">
                  <c:v>35422</c:v>
                </c:pt>
                <c:pt idx="697">
                  <c:v>35437</c:v>
                </c:pt>
                <c:pt idx="698">
                  <c:v>35451</c:v>
                </c:pt>
                <c:pt idx="699">
                  <c:v>35465</c:v>
                </c:pt>
                <c:pt idx="700">
                  <c:v>35479</c:v>
                </c:pt>
                <c:pt idx="701">
                  <c:v>35493</c:v>
                </c:pt>
                <c:pt idx="702">
                  <c:v>35509</c:v>
                </c:pt>
                <c:pt idx="703">
                  <c:v>35518</c:v>
                </c:pt>
                <c:pt idx="704">
                  <c:v>35520</c:v>
                </c:pt>
                <c:pt idx="705">
                  <c:v>35522</c:v>
                </c:pt>
                <c:pt idx="706">
                  <c:v>35524</c:v>
                </c:pt>
                <c:pt idx="707">
                  <c:v>35525</c:v>
                </c:pt>
                <c:pt idx="708">
                  <c:v>35527</c:v>
                </c:pt>
                <c:pt idx="709">
                  <c:v>35529</c:v>
                </c:pt>
                <c:pt idx="710">
                  <c:v>35531</c:v>
                </c:pt>
                <c:pt idx="711">
                  <c:v>35534</c:v>
                </c:pt>
                <c:pt idx="712">
                  <c:v>35536</c:v>
                </c:pt>
                <c:pt idx="713">
                  <c:v>35538</c:v>
                </c:pt>
                <c:pt idx="714">
                  <c:v>35541</c:v>
                </c:pt>
                <c:pt idx="715">
                  <c:v>35542</c:v>
                </c:pt>
                <c:pt idx="716">
                  <c:v>35543</c:v>
                </c:pt>
                <c:pt idx="717">
                  <c:v>35544</c:v>
                </c:pt>
                <c:pt idx="718">
                  <c:v>35545</c:v>
                </c:pt>
                <c:pt idx="719">
                  <c:v>35546</c:v>
                </c:pt>
                <c:pt idx="720">
                  <c:v>35547</c:v>
                </c:pt>
                <c:pt idx="721">
                  <c:v>35563</c:v>
                </c:pt>
                <c:pt idx="722">
                  <c:v>35574</c:v>
                </c:pt>
                <c:pt idx="723">
                  <c:v>35591</c:v>
                </c:pt>
                <c:pt idx="724">
                  <c:v>35605</c:v>
                </c:pt>
                <c:pt idx="725">
                  <c:v>35614</c:v>
                </c:pt>
                <c:pt idx="726">
                  <c:v>35633</c:v>
                </c:pt>
                <c:pt idx="727">
                  <c:v>35647</c:v>
                </c:pt>
                <c:pt idx="728">
                  <c:v>35661</c:v>
                </c:pt>
                <c:pt idx="729">
                  <c:v>35675</c:v>
                </c:pt>
                <c:pt idx="730">
                  <c:v>35689</c:v>
                </c:pt>
                <c:pt idx="731">
                  <c:v>35703</c:v>
                </c:pt>
                <c:pt idx="732">
                  <c:v>35717</c:v>
                </c:pt>
                <c:pt idx="733">
                  <c:v>35731</c:v>
                </c:pt>
                <c:pt idx="734">
                  <c:v>35746</c:v>
                </c:pt>
                <c:pt idx="735">
                  <c:v>35766</c:v>
                </c:pt>
                <c:pt idx="736">
                  <c:v>35780</c:v>
                </c:pt>
                <c:pt idx="737">
                  <c:v>35794</c:v>
                </c:pt>
                <c:pt idx="738">
                  <c:v>35804</c:v>
                </c:pt>
                <c:pt idx="739">
                  <c:v>35815</c:v>
                </c:pt>
                <c:pt idx="740">
                  <c:v>35829</c:v>
                </c:pt>
                <c:pt idx="741">
                  <c:v>35843</c:v>
                </c:pt>
                <c:pt idx="742">
                  <c:v>35857</c:v>
                </c:pt>
                <c:pt idx="743">
                  <c:v>35859</c:v>
                </c:pt>
                <c:pt idx="744">
                  <c:v>35871</c:v>
                </c:pt>
                <c:pt idx="745">
                  <c:v>35881</c:v>
                </c:pt>
                <c:pt idx="746">
                  <c:v>35882</c:v>
                </c:pt>
                <c:pt idx="747">
                  <c:v>35883</c:v>
                </c:pt>
                <c:pt idx="748">
                  <c:v>35884</c:v>
                </c:pt>
                <c:pt idx="749">
                  <c:v>35885</c:v>
                </c:pt>
                <c:pt idx="750">
                  <c:v>35886</c:v>
                </c:pt>
                <c:pt idx="751">
                  <c:v>35887</c:v>
                </c:pt>
                <c:pt idx="752">
                  <c:v>35888</c:v>
                </c:pt>
                <c:pt idx="753">
                  <c:v>35889</c:v>
                </c:pt>
                <c:pt idx="754">
                  <c:v>35890</c:v>
                </c:pt>
                <c:pt idx="755">
                  <c:v>35901</c:v>
                </c:pt>
                <c:pt idx="756">
                  <c:v>35914</c:v>
                </c:pt>
                <c:pt idx="757">
                  <c:v>35927</c:v>
                </c:pt>
                <c:pt idx="758">
                  <c:v>35941</c:v>
                </c:pt>
                <c:pt idx="759">
                  <c:v>35969</c:v>
                </c:pt>
                <c:pt idx="760">
                  <c:v>35983</c:v>
                </c:pt>
                <c:pt idx="761">
                  <c:v>35997</c:v>
                </c:pt>
                <c:pt idx="762">
                  <c:v>36011</c:v>
                </c:pt>
                <c:pt idx="763">
                  <c:v>36025</c:v>
                </c:pt>
                <c:pt idx="764">
                  <c:v>36039</c:v>
                </c:pt>
                <c:pt idx="765">
                  <c:v>36053</c:v>
                </c:pt>
                <c:pt idx="766">
                  <c:v>36067</c:v>
                </c:pt>
                <c:pt idx="767">
                  <c:v>36081</c:v>
                </c:pt>
                <c:pt idx="768">
                  <c:v>36095</c:v>
                </c:pt>
                <c:pt idx="769">
                  <c:v>36109</c:v>
                </c:pt>
                <c:pt idx="770">
                  <c:v>36123</c:v>
                </c:pt>
                <c:pt idx="771">
                  <c:v>36137</c:v>
                </c:pt>
                <c:pt idx="772">
                  <c:v>36150</c:v>
                </c:pt>
                <c:pt idx="773">
                  <c:v>36166</c:v>
                </c:pt>
                <c:pt idx="774">
                  <c:v>36179</c:v>
                </c:pt>
                <c:pt idx="775">
                  <c:v>36193</c:v>
                </c:pt>
                <c:pt idx="776">
                  <c:v>36207</c:v>
                </c:pt>
                <c:pt idx="777">
                  <c:v>36221</c:v>
                </c:pt>
                <c:pt idx="778">
                  <c:v>36235</c:v>
                </c:pt>
                <c:pt idx="779">
                  <c:v>36242</c:v>
                </c:pt>
                <c:pt idx="780">
                  <c:v>36248</c:v>
                </c:pt>
                <c:pt idx="781">
                  <c:v>36250</c:v>
                </c:pt>
                <c:pt idx="782">
                  <c:v>36252</c:v>
                </c:pt>
                <c:pt idx="783">
                  <c:v>36254</c:v>
                </c:pt>
                <c:pt idx="784">
                  <c:v>36256</c:v>
                </c:pt>
                <c:pt idx="785">
                  <c:v>36257</c:v>
                </c:pt>
                <c:pt idx="786">
                  <c:v>36258</c:v>
                </c:pt>
                <c:pt idx="787">
                  <c:v>36259</c:v>
                </c:pt>
                <c:pt idx="788">
                  <c:v>36260</c:v>
                </c:pt>
                <c:pt idx="789">
                  <c:v>36261</c:v>
                </c:pt>
                <c:pt idx="790">
                  <c:v>36262</c:v>
                </c:pt>
                <c:pt idx="791">
                  <c:v>36264</c:v>
                </c:pt>
                <c:pt idx="792">
                  <c:v>36278</c:v>
                </c:pt>
                <c:pt idx="793">
                  <c:v>36291</c:v>
                </c:pt>
                <c:pt idx="794">
                  <c:v>36305</c:v>
                </c:pt>
                <c:pt idx="795">
                  <c:v>36319</c:v>
                </c:pt>
                <c:pt idx="796">
                  <c:v>36333</c:v>
                </c:pt>
                <c:pt idx="797">
                  <c:v>36347</c:v>
                </c:pt>
                <c:pt idx="798">
                  <c:v>36362</c:v>
                </c:pt>
                <c:pt idx="799">
                  <c:v>36375</c:v>
                </c:pt>
                <c:pt idx="800">
                  <c:v>36389</c:v>
                </c:pt>
                <c:pt idx="801">
                  <c:v>36403</c:v>
                </c:pt>
                <c:pt idx="802">
                  <c:v>36417</c:v>
                </c:pt>
                <c:pt idx="803">
                  <c:v>36431</c:v>
                </c:pt>
                <c:pt idx="804">
                  <c:v>36445</c:v>
                </c:pt>
                <c:pt idx="805">
                  <c:v>36459</c:v>
                </c:pt>
                <c:pt idx="806">
                  <c:v>36473</c:v>
                </c:pt>
                <c:pt idx="807">
                  <c:v>36487</c:v>
                </c:pt>
                <c:pt idx="808">
                  <c:v>36501</c:v>
                </c:pt>
                <c:pt idx="809">
                  <c:v>36515</c:v>
                </c:pt>
                <c:pt idx="810">
                  <c:v>36530</c:v>
                </c:pt>
                <c:pt idx="811">
                  <c:v>36543</c:v>
                </c:pt>
                <c:pt idx="812">
                  <c:v>36557</c:v>
                </c:pt>
                <c:pt idx="813">
                  <c:v>36571</c:v>
                </c:pt>
                <c:pt idx="814">
                  <c:v>36581</c:v>
                </c:pt>
                <c:pt idx="815">
                  <c:v>36583</c:v>
                </c:pt>
                <c:pt idx="816">
                  <c:v>36585</c:v>
                </c:pt>
                <c:pt idx="817">
                  <c:v>36587</c:v>
                </c:pt>
                <c:pt idx="818">
                  <c:v>36589</c:v>
                </c:pt>
                <c:pt idx="819">
                  <c:v>36591</c:v>
                </c:pt>
                <c:pt idx="820">
                  <c:v>36593</c:v>
                </c:pt>
                <c:pt idx="821">
                  <c:v>36595</c:v>
                </c:pt>
                <c:pt idx="822">
                  <c:v>36597</c:v>
                </c:pt>
                <c:pt idx="823">
                  <c:v>36606</c:v>
                </c:pt>
                <c:pt idx="824">
                  <c:v>36608</c:v>
                </c:pt>
                <c:pt idx="825">
                  <c:v>36610</c:v>
                </c:pt>
                <c:pt idx="826">
                  <c:v>36612</c:v>
                </c:pt>
                <c:pt idx="827">
                  <c:v>36615</c:v>
                </c:pt>
                <c:pt idx="828">
                  <c:v>36619</c:v>
                </c:pt>
                <c:pt idx="829">
                  <c:v>36641</c:v>
                </c:pt>
                <c:pt idx="830">
                  <c:v>36655</c:v>
                </c:pt>
                <c:pt idx="831">
                  <c:v>36669</c:v>
                </c:pt>
                <c:pt idx="832">
                  <c:v>36683</c:v>
                </c:pt>
                <c:pt idx="833">
                  <c:v>36697</c:v>
                </c:pt>
                <c:pt idx="834">
                  <c:v>36711</c:v>
                </c:pt>
                <c:pt idx="835">
                  <c:v>36725</c:v>
                </c:pt>
                <c:pt idx="836">
                  <c:v>36739</c:v>
                </c:pt>
                <c:pt idx="837">
                  <c:v>36753</c:v>
                </c:pt>
                <c:pt idx="838">
                  <c:v>36767</c:v>
                </c:pt>
                <c:pt idx="839">
                  <c:v>36781</c:v>
                </c:pt>
                <c:pt idx="840">
                  <c:v>36795</c:v>
                </c:pt>
                <c:pt idx="841">
                  <c:v>36809</c:v>
                </c:pt>
                <c:pt idx="842">
                  <c:v>36824</c:v>
                </c:pt>
                <c:pt idx="843">
                  <c:v>36837</c:v>
                </c:pt>
                <c:pt idx="844">
                  <c:v>36851</c:v>
                </c:pt>
                <c:pt idx="845">
                  <c:v>36865</c:v>
                </c:pt>
                <c:pt idx="846">
                  <c:v>36878</c:v>
                </c:pt>
                <c:pt idx="847">
                  <c:v>36893</c:v>
                </c:pt>
                <c:pt idx="848">
                  <c:v>36907</c:v>
                </c:pt>
                <c:pt idx="849">
                  <c:v>36922</c:v>
                </c:pt>
                <c:pt idx="850">
                  <c:v>36935</c:v>
                </c:pt>
                <c:pt idx="851">
                  <c:v>36949</c:v>
                </c:pt>
                <c:pt idx="852">
                  <c:v>36963</c:v>
                </c:pt>
                <c:pt idx="853">
                  <c:v>36971</c:v>
                </c:pt>
                <c:pt idx="854">
                  <c:v>36977</c:v>
                </c:pt>
                <c:pt idx="855">
                  <c:v>36984</c:v>
                </c:pt>
                <c:pt idx="856">
                  <c:v>36986</c:v>
                </c:pt>
                <c:pt idx="857">
                  <c:v>36988</c:v>
                </c:pt>
                <c:pt idx="858">
                  <c:v>36990</c:v>
                </c:pt>
                <c:pt idx="859">
                  <c:v>36991</c:v>
                </c:pt>
                <c:pt idx="860">
                  <c:v>36992</c:v>
                </c:pt>
                <c:pt idx="861">
                  <c:v>36993</c:v>
                </c:pt>
                <c:pt idx="862">
                  <c:v>36994</c:v>
                </c:pt>
                <c:pt idx="863">
                  <c:v>36997</c:v>
                </c:pt>
                <c:pt idx="864">
                  <c:v>36998</c:v>
                </c:pt>
                <c:pt idx="865">
                  <c:v>37000</c:v>
                </c:pt>
                <c:pt idx="866">
                  <c:v>37005</c:v>
                </c:pt>
                <c:pt idx="867">
                  <c:v>37019</c:v>
                </c:pt>
                <c:pt idx="868">
                  <c:v>37033</c:v>
                </c:pt>
                <c:pt idx="869">
                  <c:v>37047</c:v>
                </c:pt>
                <c:pt idx="870">
                  <c:v>37060</c:v>
                </c:pt>
                <c:pt idx="871">
                  <c:v>37075</c:v>
                </c:pt>
                <c:pt idx="872">
                  <c:v>37088</c:v>
                </c:pt>
                <c:pt idx="873">
                  <c:v>37117</c:v>
                </c:pt>
                <c:pt idx="874">
                  <c:v>37145</c:v>
                </c:pt>
                <c:pt idx="875">
                  <c:v>37158</c:v>
                </c:pt>
                <c:pt idx="876">
                  <c:v>37173</c:v>
                </c:pt>
                <c:pt idx="877">
                  <c:v>37187</c:v>
                </c:pt>
                <c:pt idx="878">
                  <c:v>37201</c:v>
                </c:pt>
                <c:pt idx="879">
                  <c:v>37215</c:v>
                </c:pt>
                <c:pt idx="880">
                  <c:v>37229</c:v>
                </c:pt>
                <c:pt idx="881">
                  <c:v>37243</c:v>
                </c:pt>
                <c:pt idx="882">
                  <c:v>37258</c:v>
                </c:pt>
                <c:pt idx="883">
                  <c:v>37271</c:v>
                </c:pt>
                <c:pt idx="884">
                  <c:v>37285</c:v>
                </c:pt>
                <c:pt idx="885">
                  <c:v>37300</c:v>
                </c:pt>
                <c:pt idx="886">
                  <c:v>37314</c:v>
                </c:pt>
                <c:pt idx="887">
                  <c:v>37327</c:v>
                </c:pt>
                <c:pt idx="888">
                  <c:v>37335</c:v>
                </c:pt>
                <c:pt idx="889">
                  <c:v>37341</c:v>
                </c:pt>
                <c:pt idx="890">
                  <c:v>37355</c:v>
                </c:pt>
                <c:pt idx="891">
                  <c:v>37357</c:v>
                </c:pt>
                <c:pt idx="892">
                  <c:v>37359</c:v>
                </c:pt>
                <c:pt idx="893">
                  <c:v>37361</c:v>
                </c:pt>
                <c:pt idx="894">
                  <c:v>37362</c:v>
                </c:pt>
                <c:pt idx="895">
                  <c:v>37363</c:v>
                </c:pt>
                <c:pt idx="896">
                  <c:v>37364</c:v>
                </c:pt>
                <c:pt idx="897">
                  <c:v>37365</c:v>
                </c:pt>
                <c:pt idx="898">
                  <c:v>37385</c:v>
                </c:pt>
                <c:pt idx="899">
                  <c:v>37397</c:v>
                </c:pt>
                <c:pt idx="900">
                  <c:v>37411</c:v>
                </c:pt>
                <c:pt idx="901">
                  <c:v>37425</c:v>
                </c:pt>
                <c:pt idx="902">
                  <c:v>37439</c:v>
                </c:pt>
                <c:pt idx="903">
                  <c:v>37454</c:v>
                </c:pt>
                <c:pt idx="904">
                  <c:v>37467</c:v>
                </c:pt>
                <c:pt idx="905">
                  <c:v>37481</c:v>
                </c:pt>
                <c:pt idx="906">
                  <c:v>37495</c:v>
                </c:pt>
                <c:pt idx="907">
                  <c:v>37509</c:v>
                </c:pt>
                <c:pt idx="908">
                  <c:v>37523</c:v>
                </c:pt>
                <c:pt idx="909">
                  <c:v>37536</c:v>
                </c:pt>
                <c:pt idx="910">
                  <c:v>37551</c:v>
                </c:pt>
                <c:pt idx="911">
                  <c:v>37565</c:v>
                </c:pt>
                <c:pt idx="912">
                  <c:v>37579</c:v>
                </c:pt>
                <c:pt idx="913">
                  <c:v>37593</c:v>
                </c:pt>
                <c:pt idx="914">
                  <c:v>37607</c:v>
                </c:pt>
                <c:pt idx="915">
                  <c:v>37620</c:v>
                </c:pt>
                <c:pt idx="916">
                  <c:v>37635</c:v>
                </c:pt>
                <c:pt idx="917">
                  <c:v>37649</c:v>
                </c:pt>
                <c:pt idx="918">
                  <c:v>37706</c:v>
                </c:pt>
                <c:pt idx="919">
                  <c:v>37709</c:v>
                </c:pt>
                <c:pt idx="920">
                  <c:v>37712</c:v>
                </c:pt>
                <c:pt idx="921">
                  <c:v>37718</c:v>
                </c:pt>
                <c:pt idx="922">
                  <c:v>37721</c:v>
                </c:pt>
                <c:pt idx="923">
                  <c:v>37725</c:v>
                </c:pt>
                <c:pt idx="924">
                  <c:v>37727</c:v>
                </c:pt>
                <c:pt idx="925">
                  <c:v>37729</c:v>
                </c:pt>
                <c:pt idx="926">
                  <c:v>37731</c:v>
                </c:pt>
                <c:pt idx="927">
                  <c:v>37732</c:v>
                </c:pt>
                <c:pt idx="928">
                  <c:v>37747</c:v>
                </c:pt>
                <c:pt idx="929">
                  <c:v>37761</c:v>
                </c:pt>
                <c:pt idx="930">
                  <c:v>37775</c:v>
                </c:pt>
                <c:pt idx="931">
                  <c:v>37788</c:v>
                </c:pt>
                <c:pt idx="932">
                  <c:v>37802</c:v>
                </c:pt>
                <c:pt idx="933">
                  <c:v>37817</c:v>
                </c:pt>
                <c:pt idx="934">
                  <c:v>37831</c:v>
                </c:pt>
                <c:pt idx="935">
                  <c:v>37845</c:v>
                </c:pt>
                <c:pt idx="936">
                  <c:v>37859</c:v>
                </c:pt>
                <c:pt idx="937">
                  <c:v>37873</c:v>
                </c:pt>
                <c:pt idx="938">
                  <c:v>37887</c:v>
                </c:pt>
                <c:pt idx="939">
                  <c:v>37900</c:v>
                </c:pt>
                <c:pt idx="940">
                  <c:v>37915</c:v>
                </c:pt>
                <c:pt idx="941">
                  <c:v>37929</c:v>
                </c:pt>
                <c:pt idx="942">
                  <c:v>37943</c:v>
                </c:pt>
                <c:pt idx="943">
                  <c:v>37957</c:v>
                </c:pt>
                <c:pt idx="944">
                  <c:v>37971</c:v>
                </c:pt>
                <c:pt idx="945">
                  <c:v>37984</c:v>
                </c:pt>
                <c:pt idx="946">
                  <c:v>37999</c:v>
                </c:pt>
                <c:pt idx="947">
                  <c:v>38014</c:v>
                </c:pt>
                <c:pt idx="948">
                  <c:v>38027</c:v>
                </c:pt>
                <c:pt idx="949">
                  <c:v>38070</c:v>
                </c:pt>
                <c:pt idx="950">
                  <c:v>38075</c:v>
                </c:pt>
                <c:pt idx="951">
                  <c:v>38078</c:v>
                </c:pt>
                <c:pt idx="952">
                  <c:v>38082</c:v>
                </c:pt>
                <c:pt idx="953">
                  <c:v>38084</c:v>
                </c:pt>
                <c:pt idx="954">
                  <c:v>38089</c:v>
                </c:pt>
                <c:pt idx="955">
                  <c:v>38092</c:v>
                </c:pt>
                <c:pt idx="956">
                  <c:v>38098</c:v>
                </c:pt>
                <c:pt idx="957">
                  <c:v>38111</c:v>
                </c:pt>
                <c:pt idx="958">
                  <c:v>38125</c:v>
                </c:pt>
                <c:pt idx="959">
                  <c:v>38137</c:v>
                </c:pt>
                <c:pt idx="960">
                  <c:v>38153</c:v>
                </c:pt>
                <c:pt idx="961">
                  <c:v>38167</c:v>
                </c:pt>
                <c:pt idx="962">
                  <c:v>38264</c:v>
                </c:pt>
                <c:pt idx="963">
                  <c:v>38279</c:v>
                </c:pt>
                <c:pt idx="964">
                  <c:v>38288</c:v>
                </c:pt>
                <c:pt idx="965">
                  <c:v>38307</c:v>
                </c:pt>
                <c:pt idx="966">
                  <c:v>38321</c:v>
                </c:pt>
                <c:pt idx="967">
                  <c:v>38336</c:v>
                </c:pt>
                <c:pt idx="968">
                  <c:v>38356</c:v>
                </c:pt>
                <c:pt idx="969">
                  <c:v>38363</c:v>
                </c:pt>
                <c:pt idx="970">
                  <c:v>38377</c:v>
                </c:pt>
                <c:pt idx="971">
                  <c:v>38391</c:v>
                </c:pt>
                <c:pt idx="972">
                  <c:v>38404</c:v>
                </c:pt>
                <c:pt idx="973">
                  <c:v>38442</c:v>
                </c:pt>
                <c:pt idx="974">
                  <c:v>38444</c:v>
                </c:pt>
                <c:pt idx="975">
                  <c:v>38447</c:v>
                </c:pt>
                <c:pt idx="976">
                  <c:v>38448</c:v>
                </c:pt>
                <c:pt idx="977">
                  <c:v>38449</c:v>
                </c:pt>
                <c:pt idx="978">
                  <c:v>38450</c:v>
                </c:pt>
                <c:pt idx="979">
                  <c:v>38451</c:v>
                </c:pt>
                <c:pt idx="980">
                  <c:v>38452</c:v>
                </c:pt>
                <c:pt idx="981">
                  <c:v>38453</c:v>
                </c:pt>
                <c:pt idx="982">
                  <c:v>38454</c:v>
                </c:pt>
                <c:pt idx="983">
                  <c:v>38461</c:v>
                </c:pt>
                <c:pt idx="984">
                  <c:v>38469</c:v>
                </c:pt>
                <c:pt idx="985">
                  <c:v>38475</c:v>
                </c:pt>
                <c:pt idx="986">
                  <c:v>38489</c:v>
                </c:pt>
                <c:pt idx="987">
                  <c:v>38503</c:v>
                </c:pt>
                <c:pt idx="988">
                  <c:v>38516</c:v>
                </c:pt>
                <c:pt idx="989">
                  <c:v>38643</c:v>
                </c:pt>
                <c:pt idx="990">
                  <c:v>38656</c:v>
                </c:pt>
                <c:pt idx="991">
                  <c:v>38671</c:v>
                </c:pt>
                <c:pt idx="992">
                  <c:v>38685</c:v>
                </c:pt>
                <c:pt idx="993">
                  <c:v>38699</c:v>
                </c:pt>
                <c:pt idx="994">
                  <c:v>38715</c:v>
                </c:pt>
                <c:pt idx="995">
                  <c:v>38726</c:v>
                </c:pt>
                <c:pt idx="996">
                  <c:v>38741</c:v>
                </c:pt>
                <c:pt idx="997">
                  <c:v>38755</c:v>
                </c:pt>
                <c:pt idx="998">
                  <c:v>38771</c:v>
                </c:pt>
                <c:pt idx="999">
                  <c:v>38783</c:v>
                </c:pt>
                <c:pt idx="1000">
                  <c:v>38797</c:v>
                </c:pt>
                <c:pt idx="1001">
                  <c:v>38804</c:v>
                </c:pt>
                <c:pt idx="1002">
                  <c:v>38807</c:v>
                </c:pt>
                <c:pt idx="1003">
                  <c:v>38810</c:v>
                </c:pt>
                <c:pt idx="1004">
                  <c:v>38813</c:v>
                </c:pt>
                <c:pt idx="1005">
                  <c:v>38818</c:v>
                </c:pt>
                <c:pt idx="1006">
                  <c:v>38819</c:v>
                </c:pt>
                <c:pt idx="1007">
                  <c:v>38820</c:v>
                </c:pt>
                <c:pt idx="1008">
                  <c:v>38821</c:v>
                </c:pt>
                <c:pt idx="1009">
                  <c:v>38823</c:v>
                </c:pt>
                <c:pt idx="1010">
                  <c:v>38825</c:v>
                </c:pt>
                <c:pt idx="1011">
                  <c:v>38832</c:v>
                </c:pt>
                <c:pt idx="1012">
                  <c:v>38839</c:v>
                </c:pt>
                <c:pt idx="1013">
                  <c:v>38853</c:v>
                </c:pt>
                <c:pt idx="1014">
                  <c:v>38867</c:v>
                </c:pt>
                <c:pt idx="1015">
                  <c:v>38881</c:v>
                </c:pt>
                <c:pt idx="1016">
                  <c:v>38895</c:v>
                </c:pt>
                <c:pt idx="1017">
                  <c:v>38992</c:v>
                </c:pt>
                <c:pt idx="1018">
                  <c:v>39002</c:v>
                </c:pt>
                <c:pt idx="1019">
                  <c:v>39013</c:v>
                </c:pt>
                <c:pt idx="1020">
                  <c:v>39021</c:v>
                </c:pt>
                <c:pt idx="1021">
                  <c:v>39030</c:v>
                </c:pt>
                <c:pt idx="1022">
                  <c:v>39041</c:v>
                </c:pt>
                <c:pt idx="1023">
                  <c:v>39049</c:v>
                </c:pt>
                <c:pt idx="1024">
                  <c:v>39064</c:v>
                </c:pt>
                <c:pt idx="1025">
                  <c:v>39079</c:v>
                </c:pt>
                <c:pt idx="1026">
                  <c:v>39091</c:v>
                </c:pt>
                <c:pt idx="1027">
                  <c:v>39105</c:v>
                </c:pt>
                <c:pt idx="1028">
                  <c:v>39120</c:v>
                </c:pt>
                <c:pt idx="1029">
                  <c:v>39133</c:v>
                </c:pt>
                <c:pt idx="1030">
                  <c:v>39167</c:v>
                </c:pt>
                <c:pt idx="1031">
                  <c:v>39169</c:v>
                </c:pt>
                <c:pt idx="1032">
                  <c:v>39171</c:v>
                </c:pt>
                <c:pt idx="1033">
                  <c:v>39173</c:v>
                </c:pt>
                <c:pt idx="1034">
                  <c:v>39176</c:v>
                </c:pt>
                <c:pt idx="1035">
                  <c:v>39178</c:v>
                </c:pt>
                <c:pt idx="1036">
                  <c:v>39182</c:v>
                </c:pt>
                <c:pt idx="1037">
                  <c:v>39185</c:v>
                </c:pt>
                <c:pt idx="1038">
                  <c:v>39188</c:v>
                </c:pt>
                <c:pt idx="1039">
                  <c:v>39190</c:v>
                </c:pt>
                <c:pt idx="1040">
                  <c:v>39192</c:v>
                </c:pt>
                <c:pt idx="1041">
                  <c:v>39195</c:v>
                </c:pt>
                <c:pt idx="1042">
                  <c:v>39197</c:v>
                </c:pt>
                <c:pt idx="1043">
                  <c:v>39202</c:v>
                </c:pt>
                <c:pt idx="1044">
                  <c:v>39205</c:v>
                </c:pt>
                <c:pt idx="1045">
                  <c:v>39209</c:v>
                </c:pt>
                <c:pt idx="1046">
                  <c:v>39217</c:v>
                </c:pt>
                <c:pt idx="1047">
                  <c:v>39231</c:v>
                </c:pt>
                <c:pt idx="1048">
                  <c:v>39245</c:v>
                </c:pt>
                <c:pt idx="1049">
                  <c:v>39366</c:v>
                </c:pt>
                <c:pt idx="1050">
                  <c:v>39371</c:v>
                </c:pt>
                <c:pt idx="1051">
                  <c:v>39378</c:v>
                </c:pt>
                <c:pt idx="1052">
                  <c:v>39385</c:v>
                </c:pt>
                <c:pt idx="1053">
                  <c:v>39393</c:v>
                </c:pt>
                <c:pt idx="1054">
                  <c:v>39399</c:v>
                </c:pt>
                <c:pt idx="1055">
                  <c:v>39405</c:v>
                </c:pt>
                <c:pt idx="1056">
                  <c:v>39413</c:v>
                </c:pt>
                <c:pt idx="1057">
                  <c:v>39427</c:v>
                </c:pt>
                <c:pt idx="1058">
                  <c:v>39443</c:v>
                </c:pt>
                <c:pt idx="1059">
                  <c:v>39457</c:v>
                </c:pt>
                <c:pt idx="1060">
                  <c:v>39470</c:v>
                </c:pt>
                <c:pt idx="1061">
                  <c:v>39482</c:v>
                </c:pt>
                <c:pt idx="1062">
                  <c:v>39504</c:v>
                </c:pt>
                <c:pt idx="1063">
                  <c:v>39518</c:v>
                </c:pt>
                <c:pt idx="1064">
                  <c:v>39525</c:v>
                </c:pt>
                <c:pt idx="1065">
                  <c:v>39540</c:v>
                </c:pt>
                <c:pt idx="1066">
                  <c:v>39544</c:v>
                </c:pt>
                <c:pt idx="1067">
                  <c:v>39548</c:v>
                </c:pt>
                <c:pt idx="1068">
                  <c:v>39551</c:v>
                </c:pt>
                <c:pt idx="1069">
                  <c:v>39553</c:v>
                </c:pt>
                <c:pt idx="1070">
                  <c:v>39555</c:v>
                </c:pt>
                <c:pt idx="1071">
                  <c:v>39556</c:v>
                </c:pt>
                <c:pt idx="1072">
                  <c:v>39557</c:v>
                </c:pt>
                <c:pt idx="1073">
                  <c:v>39558</c:v>
                </c:pt>
                <c:pt idx="1074">
                  <c:v>39559</c:v>
                </c:pt>
                <c:pt idx="1075">
                  <c:v>39560</c:v>
                </c:pt>
                <c:pt idx="1076">
                  <c:v>39561</c:v>
                </c:pt>
                <c:pt idx="1077">
                  <c:v>39562</c:v>
                </c:pt>
                <c:pt idx="1078">
                  <c:v>39567</c:v>
                </c:pt>
                <c:pt idx="1079">
                  <c:v>39569</c:v>
                </c:pt>
                <c:pt idx="1080">
                  <c:v>39574</c:v>
                </c:pt>
                <c:pt idx="1081">
                  <c:v>39576</c:v>
                </c:pt>
                <c:pt idx="1082">
                  <c:v>39580</c:v>
                </c:pt>
                <c:pt idx="1083">
                  <c:v>39583</c:v>
                </c:pt>
                <c:pt idx="1084">
                  <c:v>39589</c:v>
                </c:pt>
                <c:pt idx="1085">
                  <c:v>39595</c:v>
                </c:pt>
                <c:pt idx="1086">
                  <c:v>39601</c:v>
                </c:pt>
                <c:pt idx="1087">
                  <c:v>39609</c:v>
                </c:pt>
                <c:pt idx="1088">
                  <c:v>39623</c:v>
                </c:pt>
                <c:pt idx="1089">
                  <c:v>39638</c:v>
                </c:pt>
                <c:pt idx="1090">
                  <c:v>39651</c:v>
                </c:pt>
                <c:pt idx="1091">
                  <c:v>39660</c:v>
                </c:pt>
                <c:pt idx="1092">
                  <c:v>39679</c:v>
                </c:pt>
                <c:pt idx="1093">
                  <c:v>39770</c:v>
                </c:pt>
                <c:pt idx="1094">
                  <c:v>39777</c:v>
                </c:pt>
                <c:pt idx="1095">
                  <c:v>39784</c:v>
                </c:pt>
                <c:pt idx="1096">
                  <c:v>39791</c:v>
                </c:pt>
                <c:pt idx="1097">
                  <c:v>39803</c:v>
                </c:pt>
                <c:pt idx="1098">
                  <c:v>39819</c:v>
                </c:pt>
                <c:pt idx="1099">
                  <c:v>39833</c:v>
                </c:pt>
                <c:pt idx="1100">
                  <c:v>39847</c:v>
                </c:pt>
                <c:pt idx="1101">
                  <c:v>39861</c:v>
                </c:pt>
                <c:pt idx="1102">
                  <c:v>39875</c:v>
                </c:pt>
                <c:pt idx="1103">
                  <c:v>39891</c:v>
                </c:pt>
                <c:pt idx="1104">
                  <c:v>39896</c:v>
                </c:pt>
                <c:pt idx="1105">
                  <c:v>39898</c:v>
                </c:pt>
                <c:pt idx="1106">
                  <c:v>39903</c:v>
                </c:pt>
                <c:pt idx="1107">
                  <c:v>39905</c:v>
                </c:pt>
                <c:pt idx="1108">
                  <c:v>39910</c:v>
                </c:pt>
                <c:pt idx="1109">
                  <c:v>39913</c:v>
                </c:pt>
                <c:pt idx="1110">
                  <c:v>39916</c:v>
                </c:pt>
                <c:pt idx="1111">
                  <c:v>39918</c:v>
                </c:pt>
                <c:pt idx="1112">
                  <c:v>39919</c:v>
                </c:pt>
                <c:pt idx="1113">
                  <c:v>39920</c:v>
                </c:pt>
                <c:pt idx="1114">
                  <c:v>39921</c:v>
                </c:pt>
                <c:pt idx="1115">
                  <c:v>39922</c:v>
                </c:pt>
                <c:pt idx="1116">
                  <c:v>39923</c:v>
                </c:pt>
                <c:pt idx="1117">
                  <c:v>39925</c:v>
                </c:pt>
                <c:pt idx="1118">
                  <c:v>39927</c:v>
                </c:pt>
                <c:pt idx="1119">
                  <c:v>39929</c:v>
                </c:pt>
                <c:pt idx="1120">
                  <c:v>39934</c:v>
                </c:pt>
                <c:pt idx="1121">
                  <c:v>39938</c:v>
                </c:pt>
                <c:pt idx="1122">
                  <c:v>39944</c:v>
                </c:pt>
                <c:pt idx="1123">
                  <c:v>39953</c:v>
                </c:pt>
                <c:pt idx="1124">
                  <c:v>39959</c:v>
                </c:pt>
                <c:pt idx="1125">
                  <c:v>39966</c:v>
                </c:pt>
                <c:pt idx="1126">
                  <c:v>39973</c:v>
                </c:pt>
                <c:pt idx="1127">
                  <c:v>39987</c:v>
                </c:pt>
                <c:pt idx="1128">
                  <c:v>40001</c:v>
                </c:pt>
                <c:pt idx="1129">
                  <c:v>40015</c:v>
                </c:pt>
                <c:pt idx="1130">
                  <c:v>40029</c:v>
                </c:pt>
                <c:pt idx="1131">
                  <c:v>40043</c:v>
                </c:pt>
                <c:pt idx="1132">
                  <c:v>40057</c:v>
                </c:pt>
                <c:pt idx="1133">
                  <c:v>40071</c:v>
                </c:pt>
                <c:pt idx="1134">
                  <c:v>40085</c:v>
                </c:pt>
                <c:pt idx="1135">
                  <c:v>40092</c:v>
                </c:pt>
                <c:pt idx="1136">
                  <c:v>40099</c:v>
                </c:pt>
                <c:pt idx="1137">
                  <c:v>40106</c:v>
                </c:pt>
                <c:pt idx="1138">
                  <c:v>40114</c:v>
                </c:pt>
                <c:pt idx="1139">
                  <c:v>40120</c:v>
                </c:pt>
                <c:pt idx="1140">
                  <c:v>40127</c:v>
                </c:pt>
                <c:pt idx="1141">
                  <c:v>40134</c:v>
                </c:pt>
                <c:pt idx="1142">
                  <c:v>40141</c:v>
                </c:pt>
                <c:pt idx="1143">
                  <c:v>40155</c:v>
                </c:pt>
                <c:pt idx="1144">
                  <c:v>40169</c:v>
                </c:pt>
                <c:pt idx="1145">
                  <c:v>40183</c:v>
                </c:pt>
                <c:pt idx="1146">
                  <c:v>40197</c:v>
                </c:pt>
                <c:pt idx="1147">
                  <c:v>40211</c:v>
                </c:pt>
                <c:pt idx="1148">
                  <c:v>40225</c:v>
                </c:pt>
                <c:pt idx="1149">
                  <c:v>40240</c:v>
                </c:pt>
                <c:pt idx="1150">
                  <c:v>40246</c:v>
                </c:pt>
                <c:pt idx="1151">
                  <c:v>40252</c:v>
                </c:pt>
                <c:pt idx="1152">
                  <c:v>40253</c:v>
                </c:pt>
                <c:pt idx="1153">
                  <c:v>40254</c:v>
                </c:pt>
                <c:pt idx="1154">
                  <c:v>40256</c:v>
                </c:pt>
                <c:pt idx="1155">
                  <c:v>40257</c:v>
                </c:pt>
                <c:pt idx="1156">
                  <c:v>40259</c:v>
                </c:pt>
                <c:pt idx="1157">
                  <c:v>40261</c:v>
                </c:pt>
                <c:pt idx="1158">
                  <c:v>40267</c:v>
                </c:pt>
                <c:pt idx="1159">
                  <c:v>40274</c:v>
                </c:pt>
                <c:pt idx="1160">
                  <c:v>40281</c:v>
                </c:pt>
                <c:pt idx="1161">
                  <c:v>40288</c:v>
                </c:pt>
                <c:pt idx="1162">
                  <c:v>40295</c:v>
                </c:pt>
                <c:pt idx="1163">
                  <c:v>40302</c:v>
                </c:pt>
                <c:pt idx="1164">
                  <c:v>40309</c:v>
                </c:pt>
                <c:pt idx="1165">
                  <c:v>40316</c:v>
                </c:pt>
                <c:pt idx="1166">
                  <c:v>40324</c:v>
                </c:pt>
                <c:pt idx="1167">
                  <c:v>40337</c:v>
                </c:pt>
                <c:pt idx="1168">
                  <c:v>40352</c:v>
                </c:pt>
                <c:pt idx="1169">
                  <c:v>40364</c:v>
                </c:pt>
                <c:pt idx="1170">
                  <c:v>40379</c:v>
                </c:pt>
                <c:pt idx="1171">
                  <c:v>40394</c:v>
                </c:pt>
                <c:pt idx="1172">
                  <c:v>40407</c:v>
                </c:pt>
                <c:pt idx="1173">
                  <c:v>40421</c:v>
                </c:pt>
                <c:pt idx="1174">
                  <c:v>40426</c:v>
                </c:pt>
                <c:pt idx="1175">
                  <c:v>40448</c:v>
                </c:pt>
                <c:pt idx="1176">
                  <c:v>40456</c:v>
                </c:pt>
                <c:pt idx="1177">
                  <c:v>40464</c:v>
                </c:pt>
                <c:pt idx="1178">
                  <c:v>40470</c:v>
                </c:pt>
                <c:pt idx="1179">
                  <c:v>40477</c:v>
                </c:pt>
                <c:pt idx="1180">
                  <c:v>40484</c:v>
                </c:pt>
                <c:pt idx="1181">
                  <c:v>40498</c:v>
                </c:pt>
                <c:pt idx="1182">
                  <c:v>40498</c:v>
                </c:pt>
                <c:pt idx="1183">
                  <c:v>40519</c:v>
                </c:pt>
                <c:pt idx="1184">
                  <c:v>40532</c:v>
                </c:pt>
                <c:pt idx="1185">
                  <c:v>40547</c:v>
                </c:pt>
                <c:pt idx="1186">
                  <c:v>40561</c:v>
                </c:pt>
                <c:pt idx="1187">
                  <c:v>40575</c:v>
                </c:pt>
                <c:pt idx="1188">
                  <c:v>40590</c:v>
                </c:pt>
                <c:pt idx="1189">
                  <c:v>40603</c:v>
                </c:pt>
                <c:pt idx="1190">
                  <c:v>40616</c:v>
                </c:pt>
                <c:pt idx="1191">
                  <c:v>40623</c:v>
                </c:pt>
                <c:pt idx="1192">
                  <c:v>40630</c:v>
                </c:pt>
                <c:pt idx="1193">
                  <c:v>40633</c:v>
                </c:pt>
                <c:pt idx="1194">
                  <c:v>40638</c:v>
                </c:pt>
                <c:pt idx="1195">
                  <c:v>40641</c:v>
                </c:pt>
                <c:pt idx="1196">
                  <c:v>40642</c:v>
                </c:pt>
                <c:pt idx="1197">
                  <c:v>40643</c:v>
                </c:pt>
                <c:pt idx="1198">
                  <c:v>40644</c:v>
                </c:pt>
                <c:pt idx="1199">
                  <c:v>40645</c:v>
                </c:pt>
                <c:pt idx="1200">
                  <c:v>40646</c:v>
                </c:pt>
                <c:pt idx="1201">
                  <c:v>40647</c:v>
                </c:pt>
                <c:pt idx="1202">
                  <c:v>40649</c:v>
                </c:pt>
                <c:pt idx="1203">
                  <c:v>40650</c:v>
                </c:pt>
                <c:pt idx="1204">
                  <c:v>40652</c:v>
                </c:pt>
                <c:pt idx="1205">
                  <c:v>40654</c:v>
                </c:pt>
                <c:pt idx="1206">
                  <c:v>40656</c:v>
                </c:pt>
                <c:pt idx="1207">
                  <c:v>40659</c:v>
                </c:pt>
                <c:pt idx="1208">
                  <c:v>40662</c:v>
                </c:pt>
                <c:pt idx="1209">
                  <c:v>40665</c:v>
                </c:pt>
                <c:pt idx="1210">
                  <c:v>40667</c:v>
                </c:pt>
                <c:pt idx="1211">
                  <c:v>40673</c:v>
                </c:pt>
                <c:pt idx="1212">
                  <c:v>40680</c:v>
                </c:pt>
                <c:pt idx="1213">
                  <c:v>40687</c:v>
                </c:pt>
                <c:pt idx="1214">
                  <c:v>40694</c:v>
                </c:pt>
                <c:pt idx="1215">
                  <c:v>40701</c:v>
                </c:pt>
                <c:pt idx="1216">
                  <c:v>40716</c:v>
                </c:pt>
                <c:pt idx="1217">
                  <c:v>40728</c:v>
                </c:pt>
                <c:pt idx="1218">
                  <c:v>40743</c:v>
                </c:pt>
                <c:pt idx="1219">
                  <c:v>40758</c:v>
                </c:pt>
                <c:pt idx="1220">
                  <c:v>40834</c:v>
                </c:pt>
                <c:pt idx="1221">
                  <c:v>40841</c:v>
                </c:pt>
                <c:pt idx="1222">
                  <c:v>40848</c:v>
                </c:pt>
                <c:pt idx="1223">
                  <c:v>40855</c:v>
                </c:pt>
                <c:pt idx="1224">
                  <c:v>40862</c:v>
                </c:pt>
                <c:pt idx="1225">
                  <c:v>40868</c:v>
                </c:pt>
                <c:pt idx="1226">
                  <c:v>40878</c:v>
                </c:pt>
                <c:pt idx="1227">
                  <c:v>40883</c:v>
                </c:pt>
                <c:pt idx="1228">
                  <c:v>40897</c:v>
                </c:pt>
                <c:pt idx="1229">
                  <c:v>40913</c:v>
                </c:pt>
                <c:pt idx="1230">
                  <c:v>40925</c:v>
                </c:pt>
                <c:pt idx="1231">
                  <c:v>40939</c:v>
                </c:pt>
                <c:pt idx="1232">
                  <c:v>40953</c:v>
                </c:pt>
                <c:pt idx="1233">
                  <c:v>40967</c:v>
                </c:pt>
                <c:pt idx="1234">
                  <c:v>40981</c:v>
                </c:pt>
                <c:pt idx="1235">
                  <c:v>40983</c:v>
                </c:pt>
                <c:pt idx="1236">
                  <c:v>40985</c:v>
                </c:pt>
                <c:pt idx="1237">
                  <c:v>40986</c:v>
                </c:pt>
                <c:pt idx="1238">
                  <c:v>40987</c:v>
                </c:pt>
                <c:pt idx="1239">
                  <c:v>40988</c:v>
                </c:pt>
                <c:pt idx="1240">
                  <c:v>40989</c:v>
                </c:pt>
                <c:pt idx="1241">
                  <c:v>40990</c:v>
                </c:pt>
                <c:pt idx="1242">
                  <c:v>40995</c:v>
                </c:pt>
                <c:pt idx="1243">
                  <c:v>41003</c:v>
                </c:pt>
                <c:pt idx="1244">
                  <c:v>41009</c:v>
                </c:pt>
                <c:pt idx="1245">
                  <c:v>41023</c:v>
                </c:pt>
                <c:pt idx="1246">
                  <c:v>41037</c:v>
                </c:pt>
                <c:pt idx="1247">
                  <c:v>41051</c:v>
                </c:pt>
                <c:pt idx="1248">
                  <c:v>41065</c:v>
                </c:pt>
                <c:pt idx="1249">
                  <c:v>41078</c:v>
                </c:pt>
                <c:pt idx="1250">
                  <c:v>41092</c:v>
                </c:pt>
                <c:pt idx="1251">
                  <c:v>41107</c:v>
                </c:pt>
                <c:pt idx="1252">
                  <c:v>41191</c:v>
                </c:pt>
                <c:pt idx="1253">
                  <c:v>41205</c:v>
                </c:pt>
                <c:pt idx="1254">
                  <c:v>41212</c:v>
                </c:pt>
                <c:pt idx="1255">
                  <c:v>41220</c:v>
                </c:pt>
                <c:pt idx="1256">
                  <c:v>41227</c:v>
                </c:pt>
                <c:pt idx="1257">
                  <c:v>41233</c:v>
                </c:pt>
                <c:pt idx="1258">
                  <c:v>41240</c:v>
                </c:pt>
                <c:pt idx="1259">
                  <c:v>41247</c:v>
                </c:pt>
                <c:pt idx="1260">
                  <c:v>41262</c:v>
                </c:pt>
                <c:pt idx="1261">
                  <c:v>41276</c:v>
                </c:pt>
                <c:pt idx="1262">
                  <c:v>41289</c:v>
                </c:pt>
                <c:pt idx="1263">
                  <c:v>41304</c:v>
                </c:pt>
                <c:pt idx="1264">
                  <c:v>41317</c:v>
                </c:pt>
                <c:pt idx="1265">
                  <c:v>41331</c:v>
                </c:pt>
                <c:pt idx="1266">
                  <c:v>41345</c:v>
                </c:pt>
                <c:pt idx="1267">
                  <c:v>41359</c:v>
                </c:pt>
                <c:pt idx="1268">
                  <c:v>41373</c:v>
                </c:pt>
                <c:pt idx="1269">
                  <c:v>41376</c:v>
                </c:pt>
                <c:pt idx="1270">
                  <c:v>41379</c:v>
                </c:pt>
                <c:pt idx="1271">
                  <c:v>41382</c:v>
                </c:pt>
                <c:pt idx="1272">
                  <c:v>41384</c:v>
                </c:pt>
                <c:pt idx="1273">
                  <c:v>41387</c:v>
                </c:pt>
                <c:pt idx="1274">
                  <c:v>41389</c:v>
                </c:pt>
                <c:pt idx="1275">
                  <c:v>41391</c:v>
                </c:pt>
                <c:pt idx="1276">
                  <c:v>41393</c:v>
                </c:pt>
                <c:pt idx="1277">
                  <c:v>41395</c:v>
                </c:pt>
                <c:pt idx="1278">
                  <c:v>41396</c:v>
                </c:pt>
                <c:pt idx="1279">
                  <c:v>41397</c:v>
                </c:pt>
                <c:pt idx="1280">
                  <c:v>41398</c:v>
                </c:pt>
                <c:pt idx="1281">
                  <c:v>41399</c:v>
                </c:pt>
                <c:pt idx="1282">
                  <c:v>41401</c:v>
                </c:pt>
                <c:pt idx="1283">
                  <c:v>41403</c:v>
                </c:pt>
                <c:pt idx="1284">
                  <c:v>41407</c:v>
                </c:pt>
                <c:pt idx="1285">
                  <c:v>41410</c:v>
                </c:pt>
                <c:pt idx="1286">
                  <c:v>41415</c:v>
                </c:pt>
                <c:pt idx="1287">
                  <c:v>41417</c:v>
                </c:pt>
                <c:pt idx="1288">
                  <c:v>41422</c:v>
                </c:pt>
                <c:pt idx="1289">
                  <c:v>41429</c:v>
                </c:pt>
                <c:pt idx="1290">
                  <c:v>41436</c:v>
                </c:pt>
                <c:pt idx="1291">
                  <c:v>41442</c:v>
                </c:pt>
                <c:pt idx="1292">
                  <c:v>41457</c:v>
                </c:pt>
                <c:pt idx="1293">
                  <c:v>41472</c:v>
                </c:pt>
                <c:pt idx="1294">
                  <c:v>41485</c:v>
                </c:pt>
                <c:pt idx="1295">
                  <c:v>41499</c:v>
                </c:pt>
                <c:pt idx="1296">
                  <c:v>41513</c:v>
                </c:pt>
                <c:pt idx="1297">
                  <c:v>41527</c:v>
                </c:pt>
                <c:pt idx="1298">
                  <c:v>41541</c:v>
                </c:pt>
                <c:pt idx="1299">
                  <c:v>41555</c:v>
                </c:pt>
                <c:pt idx="1300">
                  <c:v>41562</c:v>
                </c:pt>
                <c:pt idx="1301">
                  <c:v>41569</c:v>
                </c:pt>
                <c:pt idx="1302">
                  <c:v>41576</c:v>
                </c:pt>
                <c:pt idx="1303">
                  <c:v>41583</c:v>
                </c:pt>
                <c:pt idx="1304">
                  <c:v>41597</c:v>
                </c:pt>
                <c:pt idx="1305">
                  <c:v>41604</c:v>
                </c:pt>
                <c:pt idx="1306">
                  <c:v>41612</c:v>
                </c:pt>
                <c:pt idx="1307">
                  <c:v>41625</c:v>
                </c:pt>
                <c:pt idx="1308">
                  <c:v>41638</c:v>
                </c:pt>
                <c:pt idx="1309">
                  <c:v>41653</c:v>
                </c:pt>
                <c:pt idx="1310">
                  <c:v>41667</c:v>
                </c:pt>
                <c:pt idx="1311">
                  <c:v>41681</c:v>
                </c:pt>
                <c:pt idx="1312">
                  <c:v>41696</c:v>
                </c:pt>
                <c:pt idx="1313">
                  <c:v>41709</c:v>
                </c:pt>
                <c:pt idx="1314">
                  <c:v>41723</c:v>
                </c:pt>
                <c:pt idx="1315">
                  <c:v>41737</c:v>
                </c:pt>
                <c:pt idx="1316">
                  <c:v>41740</c:v>
                </c:pt>
                <c:pt idx="1317">
                  <c:v>41743</c:v>
                </c:pt>
                <c:pt idx="1318">
                  <c:v>41745</c:v>
                </c:pt>
                <c:pt idx="1319">
                  <c:v>41751</c:v>
                </c:pt>
                <c:pt idx="1320">
                  <c:v>41751</c:v>
                </c:pt>
                <c:pt idx="1321">
                  <c:v>41757</c:v>
                </c:pt>
                <c:pt idx="1322">
                  <c:v>41758</c:v>
                </c:pt>
                <c:pt idx="1323">
                  <c:v>41760</c:v>
                </c:pt>
                <c:pt idx="1324">
                  <c:v>41761</c:v>
                </c:pt>
                <c:pt idx="1325">
                  <c:v>41762</c:v>
                </c:pt>
                <c:pt idx="1326">
                  <c:v>41764</c:v>
                </c:pt>
                <c:pt idx="1327">
                  <c:v>41766</c:v>
                </c:pt>
                <c:pt idx="1328">
                  <c:v>41771</c:v>
                </c:pt>
                <c:pt idx="1329">
                  <c:v>41775</c:v>
                </c:pt>
                <c:pt idx="1330">
                  <c:v>41779</c:v>
                </c:pt>
                <c:pt idx="1331">
                  <c:v>41781</c:v>
                </c:pt>
                <c:pt idx="1332">
                  <c:v>41786</c:v>
                </c:pt>
                <c:pt idx="1333">
                  <c:v>41793</c:v>
                </c:pt>
                <c:pt idx="1334">
                  <c:v>41800</c:v>
                </c:pt>
                <c:pt idx="1335">
                  <c:v>41806</c:v>
                </c:pt>
                <c:pt idx="1336">
                  <c:v>41820</c:v>
                </c:pt>
                <c:pt idx="1337">
                  <c:v>41850</c:v>
                </c:pt>
                <c:pt idx="1338">
                  <c:v>41863</c:v>
                </c:pt>
                <c:pt idx="1339">
                  <c:v>41905</c:v>
                </c:pt>
                <c:pt idx="1340">
                  <c:v>41919</c:v>
                </c:pt>
                <c:pt idx="1341">
                  <c:v>41926</c:v>
                </c:pt>
                <c:pt idx="1342">
                  <c:v>41933</c:v>
                </c:pt>
                <c:pt idx="1343">
                  <c:v>41940</c:v>
                </c:pt>
                <c:pt idx="1344">
                  <c:v>41947</c:v>
                </c:pt>
                <c:pt idx="1345">
                  <c:v>41962</c:v>
                </c:pt>
                <c:pt idx="1346">
                  <c:v>41974</c:v>
                </c:pt>
                <c:pt idx="1347">
                  <c:v>41988</c:v>
                </c:pt>
                <c:pt idx="1348">
                  <c:v>42003</c:v>
                </c:pt>
                <c:pt idx="1349">
                  <c:v>42018</c:v>
                </c:pt>
                <c:pt idx="1350">
                  <c:v>42032</c:v>
                </c:pt>
                <c:pt idx="1351">
                  <c:v>42045</c:v>
                </c:pt>
                <c:pt idx="1352">
                  <c:v>42060</c:v>
                </c:pt>
                <c:pt idx="1353">
                  <c:v>42073</c:v>
                </c:pt>
                <c:pt idx="1354">
                  <c:v>42087</c:v>
                </c:pt>
                <c:pt idx="1355">
                  <c:v>42094</c:v>
                </c:pt>
                <c:pt idx="1356">
                  <c:v>42097</c:v>
                </c:pt>
                <c:pt idx="1357">
                  <c:v>42101</c:v>
                </c:pt>
                <c:pt idx="1358">
                  <c:v>42103</c:v>
                </c:pt>
                <c:pt idx="1359">
                  <c:v>42108</c:v>
                </c:pt>
                <c:pt idx="1360">
                  <c:v>42109</c:v>
                </c:pt>
                <c:pt idx="1361">
                  <c:v>42111</c:v>
                </c:pt>
                <c:pt idx="1362">
                  <c:v>42112</c:v>
                </c:pt>
                <c:pt idx="1363">
                  <c:v>42113</c:v>
                </c:pt>
                <c:pt idx="1364">
                  <c:v>42114</c:v>
                </c:pt>
                <c:pt idx="1365">
                  <c:v>42115</c:v>
                </c:pt>
                <c:pt idx="1366">
                  <c:v>42117</c:v>
                </c:pt>
                <c:pt idx="1367">
                  <c:v>42121</c:v>
                </c:pt>
                <c:pt idx="1368">
                  <c:v>42125</c:v>
                </c:pt>
                <c:pt idx="1369">
                  <c:v>42129</c:v>
                </c:pt>
                <c:pt idx="1370">
                  <c:v>42136</c:v>
                </c:pt>
                <c:pt idx="1371">
                  <c:v>42143</c:v>
                </c:pt>
                <c:pt idx="1372">
                  <c:v>42150</c:v>
                </c:pt>
                <c:pt idx="1373">
                  <c:v>42157</c:v>
                </c:pt>
                <c:pt idx="1374">
                  <c:v>42164</c:v>
                </c:pt>
                <c:pt idx="1375">
                  <c:v>42170</c:v>
                </c:pt>
                <c:pt idx="1376">
                  <c:v>42184</c:v>
                </c:pt>
                <c:pt idx="1377">
                  <c:v>42200</c:v>
                </c:pt>
                <c:pt idx="1378">
                  <c:v>42214</c:v>
                </c:pt>
                <c:pt idx="1379">
                  <c:v>42227</c:v>
                </c:pt>
                <c:pt idx="1380">
                  <c:v>42241</c:v>
                </c:pt>
                <c:pt idx="1381">
                  <c:v>42255</c:v>
                </c:pt>
                <c:pt idx="1382">
                  <c:v>42269</c:v>
                </c:pt>
                <c:pt idx="1383">
                  <c:v>42283</c:v>
                </c:pt>
                <c:pt idx="1384">
                  <c:v>42297</c:v>
                </c:pt>
                <c:pt idx="1385">
                  <c:v>42311</c:v>
                </c:pt>
                <c:pt idx="1386">
                  <c:v>42326</c:v>
                </c:pt>
                <c:pt idx="1387">
                  <c:v>42338</c:v>
                </c:pt>
                <c:pt idx="1388">
                  <c:v>42354</c:v>
                </c:pt>
                <c:pt idx="1389">
                  <c:v>42367</c:v>
                </c:pt>
                <c:pt idx="1390">
                  <c:v>42381</c:v>
                </c:pt>
                <c:pt idx="1391">
                  <c:v>42395</c:v>
                </c:pt>
                <c:pt idx="1392">
                  <c:v>42409</c:v>
                </c:pt>
                <c:pt idx="1393">
                  <c:v>42423</c:v>
                </c:pt>
                <c:pt idx="1394">
                  <c:v>42437</c:v>
                </c:pt>
                <c:pt idx="1395">
                  <c:v>42439</c:v>
                </c:pt>
                <c:pt idx="1396">
                  <c:v>42441</c:v>
                </c:pt>
                <c:pt idx="1397">
                  <c:v>42442</c:v>
                </c:pt>
                <c:pt idx="1398">
                  <c:v>42443</c:v>
                </c:pt>
                <c:pt idx="1399">
                  <c:v>42444</c:v>
                </c:pt>
                <c:pt idx="1400">
                  <c:v>42445</c:v>
                </c:pt>
                <c:pt idx="1401">
                  <c:v>42446</c:v>
                </c:pt>
                <c:pt idx="1402">
                  <c:v>42447</c:v>
                </c:pt>
                <c:pt idx="1403">
                  <c:v>42448</c:v>
                </c:pt>
                <c:pt idx="1404">
                  <c:v>42458</c:v>
                </c:pt>
                <c:pt idx="1405">
                  <c:v>42460</c:v>
                </c:pt>
                <c:pt idx="1406">
                  <c:v>42465</c:v>
                </c:pt>
                <c:pt idx="1407">
                  <c:v>42475</c:v>
                </c:pt>
                <c:pt idx="1408">
                  <c:v>42476</c:v>
                </c:pt>
                <c:pt idx="1409">
                  <c:v>42477</c:v>
                </c:pt>
                <c:pt idx="1410">
                  <c:v>42478</c:v>
                </c:pt>
                <c:pt idx="1411">
                  <c:v>42479</c:v>
                </c:pt>
                <c:pt idx="1412">
                  <c:v>42480</c:v>
                </c:pt>
                <c:pt idx="1413">
                  <c:v>42481</c:v>
                </c:pt>
                <c:pt idx="1414">
                  <c:v>42493</c:v>
                </c:pt>
                <c:pt idx="1415">
                  <c:v>42507</c:v>
                </c:pt>
                <c:pt idx="1416">
                  <c:v>42520</c:v>
                </c:pt>
                <c:pt idx="1417">
                  <c:v>42535</c:v>
                </c:pt>
                <c:pt idx="1418">
                  <c:v>42549</c:v>
                </c:pt>
                <c:pt idx="1419">
                  <c:v>42563</c:v>
                </c:pt>
                <c:pt idx="1420">
                  <c:v>42577</c:v>
                </c:pt>
                <c:pt idx="1421">
                  <c:v>42591</c:v>
                </c:pt>
                <c:pt idx="1422">
                  <c:v>42605</c:v>
                </c:pt>
                <c:pt idx="1423">
                  <c:v>42619</c:v>
                </c:pt>
                <c:pt idx="1424">
                  <c:v>42633</c:v>
                </c:pt>
                <c:pt idx="1425">
                  <c:v>42648</c:v>
                </c:pt>
                <c:pt idx="1426">
                  <c:v>42661</c:v>
                </c:pt>
                <c:pt idx="1427">
                  <c:v>42675</c:v>
                </c:pt>
                <c:pt idx="1428">
                  <c:v>42689</c:v>
                </c:pt>
                <c:pt idx="1429">
                  <c:v>42703</c:v>
                </c:pt>
                <c:pt idx="1430">
                  <c:v>42717</c:v>
                </c:pt>
                <c:pt idx="1431">
                  <c:v>42732</c:v>
                </c:pt>
                <c:pt idx="1432">
                  <c:v>42738</c:v>
                </c:pt>
                <c:pt idx="1433">
                  <c:v>42752</c:v>
                </c:pt>
                <c:pt idx="1434">
                  <c:v>42759</c:v>
                </c:pt>
                <c:pt idx="1435">
                  <c:v>42773</c:v>
                </c:pt>
                <c:pt idx="1436">
                  <c:v>42788</c:v>
                </c:pt>
                <c:pt idx="1437">
                  <c:v>42800</c:v>
                </c:pt>
                <c:pt idx="1438">
                  <c:v>42815</c:v>
                </c:pt>
                <c:pt idx="1439">
                  <c:v>42822</c:v>
                </c:pt>
                <c:pt idx="1440">
                  <c:v>42825</c:v>
                </c:pt>
                <c:pt idx="1441">
                  <c:v>42828</c:v>
                </c:pt>
                <c:pt idx="1442">
                  <c:v>42830</c:v>
                </c:pt>
                <c:pt idx="1443">
                  <c:v>42833</c:v>
                </c:pt>
                <c:pt idx="1444">
                  <c:v>42834</c:v>
                </c:pt>
                <c:pt idx="1445">
                  <c:v>42835</c:v>
                </c:pt>
                <c:pt idx="1446">
                  <c:v>42837</c:v>
                </c:pt>
                <c:pt idx="1447">
                  <c:v>42838</c:v>
                </c:pt>
                <c:pt idx="1448">
                  <c:v>42840</c:v>
                </c:pt>
                <c:pt idx="1449">
                  <c:v>42844</c:v>
                </c:pt>
                <c:pt idx="1450">
                  <c:v>42849</c:v>
                </c:pt>
                <c:pt idx="1451">
                  <c:v>42852</c:v>
                </c:pt>
                <c:pt idx="1452">
                  <c:v>42857</c:v>
                </c:pt>
                <c:pt idx="1453">
                  <c:v>42859</c:v>
                </c:pt>
                <c:pt idx="1454">
                  <c:v>42864</c:v>
                </c:pt>
                <c:pt idx="1455">
                  <c:v>42871</c:v>
                </c:pt>
                <c:pt idx="1456">
                  <c:v>42885</c:v>
                </c:pt>
                <c:pt idx="1457">
                  <c:v>42900</c:v>
                </c:pt>
                <c:pt idx="1458">
                  <c:v>42913</c:v>
                </c:pt>
                <c:pt idx="1459">
                  <c:v>42927</c:v>
                </c:pt>
                <c:pt idx="1460">
                  <c:v>42941</c:v>
                </c:pt>
                <c:pt idx="1461">
                  <c:v>42955</c:v>
                </c:pt>
                <c:pt idx="1462">
                  <c:v>42969</c:v>
                </c:pt>
                <c:pt idx="1463">
                  <c:v>42983</c:v>
                </c:pt>
                <c:pt idx="1464">
                  <c:v>42998</c:v>
                </c:pt>
                <c:pt idx="1465">
                  <c:v>43011</c:v>
                </c:pt>
                <c:pt idx="1466">
                  <c:v>43025</c:v>
                </c:pt>
                <c:pt idx="1467">
                  <c:v>43039</c:v>
                </c:pt>
                <c:pt idx="1468">
                  <c:v>43053</c:v>
                </c:pt>
                <c:pt idx="1469">
                  <c:v>43067</c:v>
                </c:pt>
                <c:pt idx="1470">
                  <c:v>43081</c:v>
                </c:pt>
                <c:pt idx="1471">
                  <c:v>43096</c:v>
                </c:pt>
                <c:pt idx="1472">
                  <c:v>43111</c:v>
                </c:pt>
                <c:pt idx="1473">
                  <c:v>43123</c:v>
                </c:pt>
                <c:pt idx="1474">
                  <c:v>43144</c:v>
                </c:pt>
                <c:pt idx="1475">
                  <c:v>43151</c:v>
                </c:pt>
                <c:pt idx="1476">
                  <c:v>43165</c:v>
                </c:pt>
                <c:pt idx="1477">
                  <c:v>43179</c:v>
                </c:pt>
                <c:pt idx="1478">
                  <c:v>43193</c:v>
                </c:pt>
                <c:pt idx="1479">
                  <c:v>43207</c:v>
                </c:pt>
                <c:pt idx="1480">
                  <c:v>43209</c:v>
                </c:pt>
                <c:pt idx="1481">
                  <c:v>43211</c:v>
                </c:pt>
                <c:pt idx="1482">
                  <c:v>43213</c:v>
                </c:pt>
                <c:pt idx="1483">
                  <c:v>43214</c:v>
                </c:pt>
                <c:pt idx="1484">
                  <c:v>43215</c:v>
                </c:pt>
                <c:pt idx="1485">
                  <c:v>43217</c:v>
                </c:pt>
                <c:pt idx="1486">
                  <c:v>43219</c:v>
                </c:pt>
                <c:pt idx="1487">
                  <c:v>43221</c:v>
                </c:pt>
                <c:pt idx="1488">
                  <c:v>43222</c:v>
                </c:pt>
                <c:pt idx="1489">
                  <c:v>43224</c:v>
                </c:pt>
                <c:pt idx="1490">
                  <c:v>43227</c:v>
                </c:pt>
                <c:pt idx="1491">
                  <c:v>43231</c:v>
                </c:pt>
                <c:pt idx="1492">
                  <c:v>43235</c:v>
                </c:pt>
                <c:pt idx="1493">
                  <c:v>43242</c:v>
                </c:pt>
                <c:pt idx="1494">
                  <c:v>43249</c:v>
                </c:pt>
                <c:pt idx="1495">
                  <c:v>43263</c:v>
                </c:pt>
                <c:pt idx="1496">
                  <c:v>43277</c:v>
                </c:pt>
                <c:pt idx="1497">
                  <c:v>43292</c:v>
                </c:pt>
                <c:pt idx="1498">
                  <c:v>43305</c:v>
                </c:pt>
                <c:pt idx="1499">
                  <c:v>43319</c:v>
                </c:pt>
                <c:pt idx="1500">
                  <c:v>43333</c:v>
                </c:pt>
                <c:pt idx="1501">
                  <c:v>43347</c:v>
                </c:pt>
                <c:pt idx="1502">
                  <c:v>43361</c:v>
                </c:pt>
                <c:pt idx="1503">
                  <c:v>43375</c:v>
                </c:pt>
                <c:pt idx="1504">
                  <c:v>43389</c:v>
                </c:pt>
                <c:pt idx="1505">
                  <c:v>43403</c:v>
                </c:pt>
                <c:pt idx="1506">
                  <c:v>43417</c:v>
                </c:pt>
                <c:pt idx="1507">
                  <c:v>43431</c:v>
                </c:pt>
                <c:pt idx="1508">
                  <c:v>43445</c:v>
                </c:pt>
                <c:pt idx="1509">
                  <c:v>43461</c:v>
                </c:pt>
              </c:numCache>
            </c:numRef>
          </c:xVal>
          <c:yVal>
            <c:numRef>
              <c:f>'C35'!$W$15:$W$368</c:f>
              <c:numCache>
                <c:formatCode>General</c:formatCode>
                <c:ptCount val="354"/>
                <c:pt idx="0">
                  <c:v>0.73799999999999999</c:v>
                </c:pt>
                <c:pt idx="1">
                  <c:v>0.83099999999999996</c:v>
                </c:pt>
                <c:pt idx="2">
                  <c:v>0.64600000000000002</c:v>
                </c:pt>
                <c:pt idx="3">
                  <c:v>1.1910000000000001</c:v>
                </c:pt>
                <c:pt idx="4">
                  <c:v>1.05</c:v>
                </c:pt>
                <c:pt idx="5">
                  <c:v>0.91400000000000003</c:v>
                </c:pt>
                <c:pt idx="6">
                  <c:v>0.9</c:v>
                </c:pt>
                <c:pt idx="7">
                  <c:v>0.86699999999999999</c:v>
                </c:pt>
                <c:pt idx="8">
                  <c:v>0.72899999999999998</c:v>
                </c:pt>
                <c:pt idx="9">
                  <c:v>0.66100000000000003</c:v>
                </c:pt>
                <c:pt idx="10">
                  <c:v>0.69899999999999995</c:v>
                </c:pt>
                <c:pt idx="11">
                  <c:v>0.66</c:v>
                </c:pt>
                <c:pt idx="12">
                  <c:v>0.61099999999999999</c:v>
                </c:pt>
                <c:pt idx="13">
                  <c:v>0.61399999999999999</c:v>
                </c:pt>
                <c:pt idx="14">
                  <c:v>0.67400000000000004</c:v>
                </c:pt>
                <c:pt idx="15">
                  <c:v>0.91300000000000003</c:v>
                </c:pt>
                <c:pt idx="16">
                  <c:v>0.90500000000000003</c:v>
                </c:pt>
                <c:pt idx="17">
                  <c:v>0.53400000000000003</c:v>
                </c:pt>
                <c:pt idx="18">
                  <c:v>0.49299999999999999</c:v>
                </c:pt>
                <c:pt idx="19">
                  <c:v>0.371</c:v>
                </c:pt>
                <c:pt idx="20">
                  <c:v>0.58099999999999996</c:v>
                </c:pt>
                <c:pt idx="21">
                  <c:v>0.58799999999999997</c:v>
                </c:pt>
                <c:pt idx="22">
                  <c:v>0.49199999999999999</c:v>
                </c:pt>
                <c:pt idx="23">
                  <c:v>0.58499999999999996</c:v>
                </c:pt>
                <c:pt idx="24">
                  <c:v>0.623</c:v>
                </c:pt>
                <c:pt idx="25">
                  <c:v>0.56899999999999995</c:v>
                </c:pt>
                <c:pt idx="26">
                  <c:v>0.70299999999999996</c:v>
                </c:pt>
                <c:pt idx="27">
                  <c:v>0.88500000000000001</c:v>
                </c:pt>
                <c:pt idx="28">
                  <c:v>0.71399999999999997</c:v>
                </c:pt>
                <c:pt idx="29">
                  <c:v>0.66800000000000004</c:v>
                </c:pt>
                <c:pt idx="30">
                  <c:v>0.82699999999999996</c:v>
                </c:pt>
                <c:pt idx="31">
                  <c:v>0.54700000000000004</c:v>
                </c:pt>
                <c:pt idx="32">
                  <c:v>0.502</c:v>
                </c:pt>
                <c:pt idx="33">
                  <c:v>0.46600000000000003</c:v>
                </c:pt>
                <c:pt idx="34">
                  <c:v>0.44700000000000001</c:v>
                </c:pt>
                <c:pt idx="35">
                  <c:v>0.40799999999999997</c:v>
                </c:pt>
                <c:pt idx="36">
                  <c:v>0.435</c:v>
                </c:pt>
                <c:pt idx="37">
                  <c:v>0.32600000000000001</c:v>
                </c:pt>
                <c:pt idx="38">
                  <c:v>0.439</c:v>
                </c:pt>
                <c:pt idx="39">
                  <c:v>0.505</c:v>
                </c:pt>
                <c:pt idx="40">
                  <c:v>0.55600000000000005</c:v>
                </c:pt>
                <c:pt idx="41">
                  <c:v>0.77500000000000002</c:v>
                </c:pt>
                <c:pt idx="42">
                  <c:v>0.57099999999999995</c:v>
                </c:pt>
                <c:pt idx="43">
                  <c:v>0.59799999999999998</c:v>
                </c:pt>
                <c:pt idx="44">
                  <c:v>0.59399999999999997</c:v>
                </c:pt>
                <c:pt idx="45">
                  <c:v>0.58599999999999997</c:v>
                </c:pt>
                <c:pt idx="46">
                  <c:v>0.85399999999999998</c:v>
                </c:pt>
                <c:pt idx="47">
                  <c:v>0.754</c:v>
                </c:pt>
                <c:pt idx="48">
                  <c:v>0.69399999999999995</c:v>
                </c:pt>
                <c:pt idx="49">
                  <c:v>0.69599999999999995</c:v>
                </c:pt>
                <c:pt idx="50">
                  <c:v>0.83</c:v>
                </c:pt>
                <c:pt idx="51">
                  <c:v>0.55700000000000005</c:v>
                </c:pt>
                <c:pt idx="52">
                  <c:v>0.7</c:v>
                </c:pt>
                <c:pt idx="53">
                  <c:v>0.58899999999999997</c:v>
                </c:pt>
                <c:pt idx="54">
                  <c:v>0.622</c:v>
                </c:pt>
                <c:pt idx="55">
                  <c:v>0.61399999999999999</c:v>
                </c:pt>
                <c:pt idx="56">
                  <c:v>0.58699999999999997</c:v>
                </c:pt>
                <c:pt idx="57">
                  <c:v>0.58599999999999997</c:v>
                </c:pt>
                <c:pt idx="58">
                  <c:v>0.22</c:v>
                </c:pt>
                <c:pt idx="59">
                  <c:v>0.51500000000000001</c:v>
                </c:pt>
                <c:pt idx="60">
                  <c:v>0.48599999999999999</c:v>
                </c:pt>
                <c:pt idx="61">
                  <c:v>0.52500000000000002</c:v>
                </c:pt>
                <c:pt idx="62">
                  <c:v>0.40100000000000002</c:v>
                </c:pt>
                <c:pt idx="63">
                  <c:v>0.377</c:v>
                </c:pt>
                <c:pt idx="64">
                  <c:v>0.44</c:v>
                </c:pt>
                <c:pt idx="65">
                  <c:v>0.55700000000000005</c:v>
                </c:pt>
                <c:pt idx="66">
                  <c:v>0.39500000000000002</c:v>
                </c:pt>
                <c:pt idx="67">
                  <c:v>0.50800000000000001</c:v>
                </c:pt>
                <c:pt idx="68">
                  <c:v>0.435</c:v>
                </c:pt>
                <c:pt idx="69">
                  <c:v>0.41399999999999998</c:v>
                </c:pt>
                <c:pt idx="70">
                  <c:v>0.44600000000000001</c:v>
                </c:pt>
                <c:pt idx="71">
                  <c:v>0.47799999999999998</c:v>
                </c:pt>
                <c:pt idx="72">
                  <c:v>0.53900000000000003</c:v>
                </c:pt>
                <c:pt idx="73">
                  <c:v>0.48899999999999999</c:v>
                </c:pt>
                <c:pt idx="74">
                  <c:v>0.47499999999999998</c:v>
                </c:pt>
                <c:pt idx="75">
                  <c:v>0.48099999999999998</c:v>
                </c:pt>
                <c:pt idx="76">
                  <c:v>0.52300000000000002</c:v>
                </c:pt>
                <c:pt idx="77">
                  <c:v>0.52</c:v>
                </c:pt>
                <c:pt idx="78">
                  <c:v>0.47499999999999998</c:v>
                </c:pt>
                <c:pt idx="79">
                  <c:v>0.51400000000000001</c:v>
                </c:pt>
                <c:pt idx="80">
                  <c:v>0.46100000000000002</c:v>
                </c:pt>
                <c:pt idx="81">
                  <c:v>0.51800000000000002</c:v>
                </c:pt>
                <c:pt idx="82">
                  <c:v>0.40899999999999997</c:v>
                </c:pt>
                <c:pt idx="83">
                  <c:v>0.65600000000000003</c:v>
                </c:pt>
                <c:pt idx="84">
                  <c:v>0.28199999999999997</c:v>
                </c:pt>
                <c:pt idx="85">
                  <c:v>0.28499999999999998</c:v>
                </c:pt>
                <c:pt idx="86">
                  <c:v>0.45100000000000001</c:v>
                </c:pt>
                <c:pt idx="87">
                  <c:v>0.32200000000000001</c:v>
                </c:pt>
                <c:pt idx="88">
                  <c:v>0.28999999999999998</c:v>
                </c:pt>
                <c:pt idx="89">
                  <c:v>0.28999999999999998</c:v>
                </c:pt>
                <c:pt idx="90">
                  <c:v>0.30299999999999999</c:v>
                </c:pt>
                <c:pt idx="91">
                  <c:v>0.35899999999999999</c:v>
                </c:pt>
                <c:pt idx="92">
                  <c:v>0.36599999999999999</c:v>
                </c:pt>
                <c:pt idx="93">
                  <c:v>0.41099999999999998</c:v>
                </c:pt>
                <c:pt idx="94">
                  <c:v>0.39</c:v>
                </c:pt>
                <c:pt idx="95">
                  <c:v>0.39600000000000002</c:v>
                </c:pt>
                <c:pt idx="96">
                  <c:v>0.379</c:v>
                </c:pt>
                <c:pt idx="97">
                  <c:v>0.56000000000000005</c:v>
                </c:pt>
                <c:pt idx="98">
                  <c:v>0.49199999999999999</c:v>
                </c:pt>
                <c:pt idx="99">
                  <c:v>0.41799999999999998</c:v>
                </c:pt>
                <c:pt idx="100">
                  <c:v>0.45100000000000001</c:v>
                </c:pt>
                <c:pt idx="101">
                  <c:v>0.52900000000000003</c:v>
                </c:pt>
                <c:pt idx="102">
                  <c:v>0.66800000000000004</c:v>
                </c:pt>
                <c:pt idx="103">
                  <c:v>1.25</c:v>
                </c:pt>
                <c:pt idx="104">
                  <c:v>0.92400000000000004</c:v>
                </c:pt>
                <c:pt idx="105">
                  <c:v>0.86299999999999999</c:v>
                </c:pt>
                <c:pt idx="106">
                  <c:v>0.77900000000000003</c:v>
                </c:pt>
                <c:pt idx="107">
                  <c:v>0.72299999999999998</c:v>
                </c:pt>
                <c:pt idx="108">
                  <c:v>0.7</c:v>
                </c:pt>
                <c:pt idx="109">
                  <c:v>0.68799999999999994</c:v>
                </c:pt>
                <c:pt idx="110">
                  <c:v>0.68500000000000005</c:v>
                </c:pt>
                <c:pt idx="111">
                  <c:v>0.82</c:v>
                </c:pt>
                <c:pt idx="112">
                  <c:v>0.88200000000000001</c:v>
                </c:pt>
                <c:pt idx="113">
                  <c:v>0.89200000000000002</c:v>
                </c:pt>
                <c:pt idx="114">
                  <c:v>1.02</c:v>
                </c:pt>
                <c:pt idx="115">
                  <c:v>0.95799999999999996</c:v>
                </c:pt>
                <c:pt idx="116">
                  <c:v>0.82299999999999995</c:v>
                </c:pt>
                <c:pt idx="117">
                  <c:v>0.67400000000000004</c:v>
                </c:pt>
                <c:pt idx="118">
                  <c:v>0.64800000000000002</c:v>
                </c:pt>
                <c:pt idx="119">
                  <c:v>0.58099999999999996</c:v>
                </c:pt>
                <c:pt idx="120">
                  <c:v>0.61</c:v>
                </c:pt>
                <c:pt idx="121">
                  <c:v>0.57499999999999996</c:v>
                </c:pt>
                <c:pt idx="122">
                  <c:v>0.58599999999999997</c:v>
                </c:pt>
                <c:pt idx="123">
                  <c:v>0.58199999999999996</c:v>
                </c:pt>
                <c:pt idx="124">
                  <c:v>0.52400000000000002</c:v>
                </c:pt>
                <c:pt idx="125">
                  <c:v>0.42399999999999999</c:v>
                </c:pt>
                <c:pt idx="126">
                  <c:v>0.377</c:v>
                </c:pt>
                <c:pt idx="127">
                  <c:v>0.58799999999999997</c:v>
                </c:pt>
                <c:pt idx="128">
                  <c:v>0.34799999999999998</c:v>
                </c:pt>
                <c:pt idx="129">
                  <c:v>0.55100000000000005</c:v>
                </c:pt>
                <c:pt idx="130">
                  <c:v>0.78700000000000003</c:v>
                </c:pt>
                <c:pt idx="131">
                  <c:v>0.443</c:v>
                </c:pt>
                <c:pt idx="132">
                  <c:v>0.44700000000000001</c:v>
                </c:pt>
                <c:pt idx="133">
                  <c:v>0.45200000000000001</c:v>
                </c:pt>
                <c:pt idx="134">
                  <c:v>0.623</c:v>
                </c:pt>
                <c:pt idx="135">
                  <c:v>0.46200000000000002</c:v>
                </c:pt>
                <c:pt idx="136">
                  <c:v>0.54100000000000004</c:v>
                </c:pt>
                <c:pt idx="137">
                  <c:v>0.48599999999999999</c:v>
                </c:pt>
                <c:pt idx="138">
                  <c:v>0.54400000000000004</c:v>
                </c:pt>
                <c:pt idx="139">
                  <c:v>0.73</c:v>
                </c:pt>
                <c:pt idx="140">
                  <c:v>0.79200000000000004</c:v>
                </c:pt>
                <c:pt idx="141">
                  <c:v>0.74</c:v>
                </c:pt>
                <c:pt idx="142">
                  <c:v>0.68300000000000005</c:v>
                </c:pt>
                <c:pt idx="143">
                  <c:v>0.72499999999999998</c:v>
                </c:pt>
                <c:pt idx="144">
                  <c:v>0.59</c:v>
                </c:pt>
                <c:pt idx="145">
                  <c:v>0.58799999999999997</c:v>
                </c:pt>
                <c:pt idx="146">
                  <c:v>0.55600000000000005</c:v>
                </c:pt>
                <c:pt idx="147">
                  <c:v>0.57499999999999996</c:v>
                </c:pt>
                <c:pt idx="148">
                  <c:v>0.60399999999999998</c:v>
                </c:pt>
                <c:pt idx="149">
                  <c:v>0.91</c:v>
                </c:pt>
                <c:pt idx="150">
                  <c:v>0.65700000000000003</c:v>
                </c:pt>
                <c:pt idx="151">
                  <c:v>0.627</c:v>
                </c:pt>
                <c:pt idx="152">
                  <c:v>0.67200000000000004</c:v>
                </c:pt>
                <c:pt idx="153">
                  <c:v>0.59499999999999997</c:v>
                </c:pt>
                <c:pt idx="154">
                  <c:v>0.58399999999999996</c:v>
                </c:pt>
                <c:pt idx="155">
                  <c:v>0.60699999999999998</c:v>
                </c:pt>
                <c:pt idx="156">
                  <c:v>0.77300000000000002</c:v>
                </c:pt>
                <c:pt idx="157">
                  <c:v>1.39</c:v>
                </c:pt>
                <c:pt idx="158">
                  <c:v>0.74</c:v>
                </c:pt>
                <c:pt idx="159">
                  <c:v>1.02</c:v>
                </c:pt>
                <c:pt idx="160">
                  <c:v>0.73</c:v>
                </c:pt>
                <c:pt idx="161">
                  <c:v>0.76900000000000002</c:v>
                </c:pt>
                <c:pt idx="162">
                  <c:v>0.82399999999999995</c:v>
                </c:pt>
                <c:pt idx="163">
                  <c:v>0.77200000000000002</c:v>
                </c:pt>
                <c:pt idx="164">
                  <c:v>1.31</c:v>
                </c:pt>
                <c:pt idx="165">
                  <c:v>1.1499999999999999</c:v>
                </c:pt>
                <c:pt idx="166">
                  <c:v>1.1200000000000001</c:v>
                </c:pt>
                <c:pt idx="167">
                  <c:v>1.17</c:v>
                </c:pt>
                <c:pt idx="168">
                  <c:v>1.55</c:v>
                </c:pt>
                <c:pt idx="169">
                  <c:v>1.53</c:v>
                </c:pt>
                <c:pt idx="170">
                  <c:v>1.31</c:v>
                </c:pt>
                <c:pt idx="171">
                  <c:v>1.28</c:v>
                </c:pt>
                <c:pt idx="172">
                  <c:v>1.26</c:v>
                </c:pt>
                <c:pt idx="173">
                  <c:v>1.23</c:v>
                </c:pt>
                <c:pt idx="174">
                  <c:v>1.1299999999999999</c:v>
                </c:pt>
                <c:pt idx="175">
                  <c:v>1.05</c:v>
                </c:pt>
                <c:pt idx="176">
                  <c:v>0.95399999999999996</c:v>
                </c:pt>
                <c:pt idx="177">
                  <c:v>0.85899999999999999</c:v>
                </c:pt>
                <c:pt idx="178">
                  <c:v>0.95399999999999996</c:v>
                </c:pt>
                <c:pt idx="179">
                  <c:v>0.745</c:v>
                </c:pt>
                <c:pt idx="180">
                  <c:v>0.67400000000000004</c:v>
                </c:pt>
                <c:pt idx="181">
                  <c:v>0.91700000000000004</c:v>
                </c:pt>
                <c:pt idx="182">
                  <c:v>0.63800000000000001</c:v>
                </c:pt>
                <c:pt idx="183">
                  <c:v>0.64100000000000001</c:v>
                </c:pt>
                <c:pt idx="184">
                  <c:v>0.61799999999999999</c:v>
                </c:pt>
                <c:pt idx="185">
                  <c:v>0.55600000000000005</c:v>
                </c:pt>
                <c:pt idx="186">
                  <c:v>0.60299999999999998</c:v>
                </c:pt>
                <c:pt idx="187">
                  <c:v>0.58199999999999996</c:v>
                </c:pt>
                <c:pt idx="188">
                  <c:v>0.61899999999999999</c:v>
                </c:pt>
                <c:pt idx="189">
                  <c:v>0.61899999999999999</c:v>
                </c:pt>
                <c:pt idx="190">
                  <c:v>0.59699999999999998</c:v>
                </c:pt>
                <c:pt idx="191">
                  <c:v>0.44600000000000001</c:v>
                </c:pt>
                <c:pt idx="192">
                  <c:v>0.42</c:v>
                </c:pt>
                <c:pt idx="193">
                  <c:v>0.498</c:v>
                </c:pt>
                <c:pt idx="194">
                  <c:v>0.501</c:v>
                </c:pt>
                <c:pt idx="195">
                  <c:v>0.59299999999999997</c:v>
                </c:pt>
                <c:pt idx="196">
                  <c:v>0.77</c:v>
                </c:pt>
                <c:pt idx="197">
                  <c:v>0.66100000000000003</c:v>
                </c:pt>
                <c:pt idx="198">
                  <c:v>0.66100000000000003</c:v>
                </c:pt>
                <c:pt idx="199">
                  <c:v>0.63500000000000001</c:v>
                </c:pt>
                <c:pt idx="200">
                  <c:v>0.65600000000000003</c:v>
                </c:pt>
                <c:pt idx="201">
                  <c:v>0.64900000000000002</c:v>
                </c:pt>
                <c:pt idx="202">
                  <c:v>0.66100000000000003</c:v>
                </c:pt>
                <c:pt idx="203">
                  <c:v>0.65100000000000002</c:v>
                </c:pt>
                <c:pt idx="204">
                  <c:v>1.45</c:v>
                </c:pt>
                <c:pt idx="205">
                  <c:v>1.45</c:v>
                </c:pt>
                <c:pt idx="206">
                  <c:v>1.27</c:v>
                </c:pt>
                <c:pt idx="207">
                  <c:v>1.19</c:v>
                </c:pt>
                <c:pt idx="208">
                  <c:v>1.08</c:v>
                </c:pt>
                <c:pt idx="209">
                  <c:v>1.1200000000000001</c:v>
                </c:pt>
                <c:pt idx="210">
                  <c:v>1.24</c:v>
                </c:pt>
                <c:pt idx="211">
                  <c:v>1.33</c:v>
                </c:pt>
                <c:pt idx="212">
                  <c:v>1.67</c:v>
                </c:pt>
                <c:pt idx="213">
                  <c:v>1.59</c:v>
                </c:pt>
                <c:pt idx="214">
                  <c:v>1.56</c:v>
                </c:pt>
                <c:pt idx="215">
                  <c:v>1.52</c:v>
                </c:pt>
                <c:pt idx="216">
                  <c:v>1.41</c:v>
                </c:pt>
                <c:pt idx="217">
                  <c:v>1.22</c:v>
                </c:pt>
                <c:pt idx="218">
                  <c:v>1.0900000000000001</c:v>
                </c:pt>
                <c:pt idx="219">
                  <c:v>0.88100000000000001</c:v>
                </c:pt>
                <c:pt idx="220">
                  <c:v>0.95699999999999996</c:v>
                </c:pt>
                <c:pt idx="221">
                  <c:v>0.90500000000000003</c:v>
                </c:pt>
                <c:pt idx="222">
                  <c:v>0.82199999999999995</c:v>
                </c:pt>
                <c:pt idx="223">
                  <c:v>0.69699999999999995</c:v>
                </c:pt>
                <c:pt idx="224">
                  <c:v>0.71399999999999997</c:v>
                </c:pt>
                <c:pt idx="225">
                  <c:v>0.65</c:v>
                </c:pt>
                <c:pt idx="226">
                  <c:v>0.65300000000000002</c:v>
                </c:pt>
                <c:pt idx="227">
                  <c:v>0.72</c:v>
                </c:pt>
                <c:pt idx="228">
                  <c:v>0.78300000000000003</c:v>
                </c:pt>
                <c:pt idx="229">
                  <c:v>0.72299999999999998</c:v>
                </c:pt>
                <c:pt idx="230">
                  <c:v>0.47099999999999997</c:v>
                </c:pt>
                <c:pt idx="231">
                  <c:v>0.48799999999999999</c:v>
                </c:pt>
                <c:pt idx="232">
                  <c:v>0.40899999999999997</c:v>
                </c:pt>
                <c:pt idx="233">
                  <c:v>0.46899999999999997</c:v>
                </c:pt>
                <c:pt idx="234">
                  <c:v>0.52400000000000002</c:v>
                </c:pt>
                <c:pt idx="235">
                  <c:v>0.52800000000000002</c:v>
                </c:pt>
                <c:pt idx="236">
                  <c:v>0.55200000000000005</c:v>
                </c:pt>
                <c:pt idx="237">
                  <c:v>0.53400000000000003</c:v>
                </c:pt>
                <c:pt idx="238">
                  <c:v>0.55000000000000004</c:v>
                </c:pt>
                <c:pt idx="239">
                  <c:v>0.61099999999999999</c:v>
                </c:pt>
                <c:pt idx="240">
                  <c:v>0.57399999999999995</c:v>
                </c:pt>
                <c:pt idx="241">
                  <c:v>0.58499999999999996</c:v>
                </c:pt>
                <c:pt idx="242">
                  <c:v>0.62</c:v>
                </c:pt>
                <c:pt idx="243">
                  <c:v>0.65200000000000002</c:v>
                </c:pt>
                <c:pt idx="244">
                  <c:v>0.74099999999999999</c:v>
                </c:pt>
                <c:pt idx="245">
                  <c:v>0.70099999999999996</c:v>
                </c:pt>
                <c:pt idx="246">
                  <c:v>1.7</c:v>
                </c:pt>
                <c:pt idx="247">
                  <c:v>1.85</c:v>
                </c:pt>
                <c:pt idx="248">
                  <c:v>1.89</c:v>
                </c:pt>
                <c:pt idx="249">
                  <c:v>1.85</c:v>
                </c:pt>
                <c:pt idx="250">
                  <c:v>1.79</c:v>
                </c:pt>
                <c:pt idx="251">
                  <c:v>1.65</c:v>
                </c:pt>
                <c:pt idx="252">
                  <c:v>1.68</c:v>
                </c:pt>
                <c:pt idx="253">
                  <c:v>1.55</c:v>
                </c:pt>
                <c:pt idx="254">
                  <c:v>1.52</c:v>
                </c:pt>
                <c:pt idx="255">
                  <c:v>1.71</c:v>
                </c:pt>
                <c:pt idx="256">
                  <c:v>1.61</c:v>
                </c:pt>
                <c:pt idx="257">
                  <c:v>1.54</c:v>
                </c:pt>
                <c:pt idx="258">
                  <c:v>1.43</c:v>
                </c:pt>
                <c:pt idx="259">
                  <c:v>1.42</c:v>
                </c:pt>
                <c:pt idx="260">
                  <c:v>1.43</c:v>
                </c:pt>
                <c:pt idx="261">
                  <c:v>1.33</c:v>
                </c:pt>
                <c:pt idx="262">
                  <c:v>1.17</c:v>
                </c:pt>
                <c:pt idx="263">
                  <c:v>1.06</c:v>
                </c:pt>
                <c:pt idx="264">
                  <c:v>0.93899999999999995</c:v>
                </c:pt>
                <c:pt idx="265">
                  <c:v>0.90800000000000003</c:v>
                </c:pt>
                <c:pt idx="266">
                  <c:v>0.80800000000000005</c:v>
                </c:pt>
                <c:pt idx="267">
                  <c:v>0.79300000000000004</c:v>
                </c:pt>
                <c:pt idx="268">
                  <c:v>0.77400000000000002</c:v>
                </c:pt>
                <c:pt idx="269">
                  <c:v>0.73299999999999998</c:v>
                </c:pt>
                <c:pt idx="270">
                  <c:v>0.71</c:v>
                </c:pt>
                <c:pt idx="271">
                  <c:v>0.69</c:v>
                </c:pt>
                <c:pt idx="272">
                  <c:v>0.50700000000000001</c:v>
                </c:pt>
                <c:pt idx="273">
                  <c:v>0.497</c:v>
                </c:pt>
                <c:pt idx="274">
                  <c:v>0.38300000000000001</c:v>
                </c:pt>
                <c:pt idx="275">
                  <c:v>0.33100000000000002</c:v>
                </c:pt>
                <c:pt idx="276">
                  <c:v>0.45800000000000002</c:v>
                </c:pt>
                <c:pt idx="277">
                  <c:v>0.38500000000000001</c:v>
                </c:pt>
                <c:pt idx="278">
                  <c:v>0.377</c:v>
                </c:pt>
                <c:pt idx="279">
                  <c:v>0.44400000000000001</c:v>
                </c:pt>
                <c:pt idx="280">
                  <c:v>0.47599999999999998</c:v>
                </c:pt>
                <c:pt idx="281">
                  <c:v>0.48</c:v>
                </c:pt>
                <c:pt idx="282">
                  <c:v>0.501</c:v>
                </c:pt>
                <c:pt idx="283">
                  <c:v>0.51600000000000001</c:v>
                </c:pt>
                <c:pt idx="284">
                  <c:v>0.52500000000000002</c:v>
                </c:pt>
                <c:pt idx="285">
                  <c:v>0.47799999999999998</c:v>
                </c:pt>
                <c:pt idx="286">
                  <c:v>0.59099999999999997</c:v>
                </c:pt>
                <c:pt idx="287">
                  <c:v>0.57399999999999995</c:v>
                </c:pt>
                <c:pt idx="288">
                  <c:v>0.59799999999999998</c:v>
                </c:pt>
                <c:pt idx="289">
                  <c:v>1.84</c:v>
                </c:pt>
                <c:pt idx="290">
                  <c:v>1.78</c:v>
                </c:pt>
                <c:pt idx="291">
                  <c:v>1.79</c:v>
                </c:pt>
                <c:pt idx="292">
                  <c:v>1.67</c:v>
                </c:pt>
                <c:pt idx="293">
                  <c:v>1.61</c:v>
                </c:pt>
                <c:pt idx="294">
                  <c:v>1.54</c:v>
                </c:pt>
                <c:pt idx="295">
                  <c:v>1.45</c:v>
                </c:pt>
                <c:pt idx="296">
                  <c:v>1.33</c:v>
                </c:pt>
                <c:pt idx="297">
                  <c:v>1.22</c:v>
                </c:pt>
                <c:pt idx="298">
                  <c:v>1.48</c:v>
                </c:pt>
                <c:pt idx="299">
                  <c:v>1.45</c:v>
                </c:pt>
                <c:pt idx="300">
                  <c:v>1.48</c:v>
                </c:pt>
                <c:pt idx="301">
                  <c:v>1.51</c:v>
                </c:pt>
                <c:pt idx="302">
                  <c:v>1.53</c:v>
                </c:pt>
                <c:pt idx="303">
                  <c:v>1.46</c:v>
                </c:pt>
                <c:pt idx="304">
                  <c:v>1.43</c:v>
                </c:pt>
                <c:pt idx="305">
                  <c:v>1.32</c:v>
                </c:pt>
                <c:pt idx="306">
                  <c:v>1.1599999999999999</c:v>
                </c:pt>
                <c:pt idx="307">
                  <c:v>1.01</c:v>
                </c:pt>
                <c:pt idx="308">
                  <c:v>0.89400000000000002</c:v>
                </c:pt>
                <c:pt idx="309">
                  <c:v>0.84899999999999998</c:v>
                </c:pt>
                <c:pt idx="310">
                  <c:v>0.79400000000000004</c:v>
                </c:pt>
                <c:pt idx="311">
                  <c:v>0.78300000000000003</c:v>
                </c:pt>
                <c:pt idx="312">
                  <c:v>0.79200000000000004</c:v>
                </c:pt>
                <c:pt idx="313">
                  <c:v>0.77400000000000002</c:v>
                </c:pt>
                <c:pt idx="314">
                  <c:v>0.95899999999999996</c:v>
                </c:pt>
                <c:pt idx="315">
                  <c:v>0.85699999999999998</c:v>
                </c:pt>
                <c:pt idx="316">
                  <c:v>0.81200000000000006</c:v>
                </c:pt>
                <c:pt idx="317">
                  <c:v>0.76200000000000001</c:v>
                </c:pt>
                <c:pt idx="318">
                  <c:v>0.59599999999999997</c:v>
                </c:pt>
                <c:pt idx="319">
                  <c:v>0.59099999999999997</c:v>
                </c:pt>
                <c:pt idx="320">
                  <c:v>0.54700000000000004</c:v>
                </c:pt>
                <c:pt idx="321">
                  <c:v>0.58499999999999996</c:v>
                </c:pt>
                <c:pt idx="322">
                  <c:v>0.6</c:v>
                </c:pt>
                <c:pt idx="323">
                  <c:v>0.63</c:v>
                </c:pt>
                <c:pt idx="324">
                  <c:v>0.625</c:v>
                </c:pt>
                <c:pt idx="325">
                  <c:v>0.625</c:v>
                </c:pt>
                <c:pt idx="326">
                  <c:v>0.64200000000000002</c:v>
                </c:pt>
                <c:pt idx="327">
                  <c:v>0.65700000000000003</c:v>
                </c:pt>
                <c:pt idx="328">
                  <c:v>0.73499999999999999</c:v>
                </c:pt>
                <c:pt idx="329">
                  <c:v>0.68799999999999994</c:v>
                </c:pt>
                <c:pt idx="330">
                  <c:v>0.72899999999999998</c:v>
                </c:pt>
                <c:pt idx="331">
                  <c:v>0.71599999999999997</c:v>
                </c:pt>
                <c:pt idx="332">
                  <c:v>1.1100000000000001</c:v>
                </c:pt>
                <c:pt idx="333">
                  <c:v>1.42</c:v>
                </c:pt>
                <c:pt idx="334">
                  <c:v>1.23</c:v>
                </c:pt>
                <c:pt idx="335">
                  <c:v>1.21</c:v>
                </c:pt>
                <c:pt idx="336">
                  <c:v>1.1499999999999999</c:v>
                </c:pt>
                <c:pt idx="337">
                  <c:v>1.1100000000000001</c:v>
                </c:pt>
                <c:pt idx="338">
                  <c:v>1.07</c:v>
                </c:pt>
                <c:pt idx="339">
                  <c:v>1.04</c:v>
                </c:pt>
                <c:pt idx="340">
                  <c:v>1</c:v>
                </c:pt>
                <c:pt idx="341">
                  <c:v>0.94099999999999995</c:v>
                </c:pt>
                <c:pt idx="342">
                  <c:v>0.93400000000000005</c:v>
                </c:pt>
                <c:pt idx="343">
                  <c:v>0.91500000000000004</c:v>
                </c:pt>
                <c:pt idx="344">
                  <c:v>0.9</c:v>
                </c:pt>
                <c:pt idx="345">
                  <c:v>0.89300000000000002</c:v>
                </c:pt>
                <c:pt idx="346">
                  <c:v>0.86699999999999999</c:v>
                </c:pt>
                <c:pt idx="347">
                  <c:v>0.80900000000000005</c:v>
                </c:pt>
                <c:pt idx="348">
                  <c:v>0.77100000000000002</c:v>
                </c:pt>
                <c:pt idx="349">
                  <c:v>0.72699999999999998</c:v>
                </c:pt>
                <c:pt idx="350">
                  <c:v>0.65400000000000003</c:v>
                </c:pt>
                <c:pt idx="351">
                  <c:v>0.65700000000000003</c:v>
                </c:pt>
                <c:pt idx="352">
                  <c:v>0.66400000000000003</c:v>
                </c:pt>
                <c:pt idx="353">
                  <c:v>0.75600000000000001</c:v>
                </c:pt>
              </c:numCache>
            </c:numRef>
          </c:yVal>
          <c:smooth val="0"/>
          <c:extLst>
            <c:ext xmlns:c16="http://schemas.microsoft.com/office/drawing/2014/chart" uri="{C3380CC4-5D6E-409C-BE32-E72D297353CC}">
              <c16:uniqueId val="{00000000-CD75-42D7-A815-EB7CA52511DB}"/>
            </c:ext>
          </c:extLst>
        </c:ser>
        <c:dLbls>
          <c:showLegendKey val="0"/>
          <c:showVal val="0"/>
          <c:showCatName val="0"/>
          <c:showSerName val="0"/>
          <c:showPercent val="0"/>
          <c:showBubbleSize val="0"/>
        </c:dLbls>
        <c:axId val="2086063967"/>
        <c:axId val="2086059391"/>
      </c:scatterChart>
      <c:valAx>
        <c:axId val="2086063967"/>
        <c:scaling>
          <c:orientation val="minMax"/>
        </c:scaling>
        <c:delete val="0"/>
        <c:axPos val="b"/>
        <c:majorGridlines>
          <c:spPr>
            <a:ln w="9525" cap="flat" cmpd="sng" algn="ctr">
              <a:solidFill>
                <a:schemeClr val="tx1">
                  <a:lumMod val="15000"/>
                  <a:lumOff val="85000"/>
                </a:schemeClr>
              </a:solidFill>
              <a:round/>
            </a:ln>
            <a:effectLst/>
          </c:spPr>
        </c:majorGridlines>
        <c:numFmt formatCode="mm/d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59391"/>
        <c:crosses val="autoZero"/>
        <c:crossBetween val="midCat"/>
      </c:valAx>
      <c:valAx>
        <c:axId val="20860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63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'C38'!$W$1:$W$12</c:f>
              <c:strCache>
                <c:ptCount val="12"/>
              </c:strCache>
            </c:strRef>
          </c:tx>
          <c:spPr>
            <a:ln w="19050" cap="rnd">
              <a:noFill/>
              <a:round/>
            </a:ln>
            <a:effectLst/>
          </c:spPr>
          <c:marker>
            <c:symbol val="circle"/>
            <c:size val="5"/>
            <c:spPr>
              <a:solidFill>
                <a:schemeClr val="accent1"/>
              </a:solidFill>
              <a:ln w="9525">
                <a:solidFill>
                  <a:schemeClr val="accent1"/>
                </a:solidFill>
              </a:ln>
              <a:effectLst/>
            </c:spPr>
          </c:marker>
          <c:yVal>
            <c:numRef>
              <c:f>'C38'!$W$13:$W$1550</c:f>
              <c:numCache>
                <c:formatCode>General</c:formatCode>
                <c:ptCount val="1538"/>
                <c:pt idx="0">
                  <c:v>0</c:v>
                </c:pt>
                <c:pt idx="1">
                  <c:v>0</c:v>
                </c:pt>
                <c:pt idx="2">
                  <c:v>2.1000000000000001E-2</c:v>
                </c:pt>
                <c:pt idx="3">
                  <c:v>0.59</c:v>
                </c:pt>
                <c:pt idx="4">
                  <c:v>0.25900000000000001</c:v>
                </c:pt>
                <c:pt idx="5">
                  <c:v>0.36799999999999999</c:v>
                </c:pt>
                <c:pt idx="6">
                  <c:v>0.17699999999999999</c:v>
                </c:pt>
                <c:pt idx="7">
                  <c:v>1.36</c:v>
                </c:pt>
                <c:pt idx="8">
                  <c:v>0.129</c:v>
                </c:pt>
                <c:pt idx="9">
                  <c:v>0.105</c:v>
                </c:pt>
                <c:pt idx="10">
                  <c:v>2.5000000000000001E-2</c:v>
                </c:pt>
                <c:pt idx="11">
                  <c:v>7.5999999999999998E-2</c:v>
                </c:pt>
                <c:pt idx="12">
                  <c:v>0.02</c:v>
                </c:pt>
                <c:pt idx="13">
                  <c:v>7.1999999999999995E-2</c:v>
                </c:pt>
                <c:pt idx="14">
                  <c:v>0.02</c:v>
                </c:pt>
                <c:pt idx="15">
                  <c:v>0.32600000000000001</c:v>
                </c:pt>
                <c:pt idx="16">
                  <c:v>1.3759999999999999</c:v>
                </c:pt>
                <c:pt idx="17">
                  <c:v>0.26800000000000002</c:v>
                </c:pt>
                <c:pt idx="18">
                  <c:v>0.53800000000000003</c:v>
                </c:pt>
                <c:pt idx="19">
                  <c:v>8.5000000000000006E-2</c:v>
                </c:pt>
                <c:pt idx="20">
                  <c:v>0.17100000000000001</c:v>
                </c:pt>
                <c:pt idx="21">
                  <c:v>7.4999999999999997E-2</c:v>
                </c:pt>
                <c:pt idx="22">
                  <c:v>0.54</c:v>
                </c:pt>
                <c:pt idx="23">
                  <c:v>0.02</c:v>
                </c:pt>
                <c:pt idx="24">
                  <c:v>0.60299999999999998</c:v>
                </c:pt>
                <c:pt idx="25">
                  <c:v>4.4999999999999998E-2</c:v>
                </c:pt>
                <c:pt idx="26">
                  <c:v>0.02</c:v>
                </c:pt>
                <c:pt idx="27">
                  <c:v>0.02</c:v>
                </c:pt>
                <c:pt idx="28">
                  <c:v>6.9000000000000006E-2</c:v>
                </c:pt>
                <c:pt idx="29">
                  <c:v>0.29799999999999999</c:v>
                </c:pt>
                <c:pt idx="30">
                  <c:v>0.13700000000000001</c:v>
                </c:pt>
                <c:pt idx="31">
                  <c:v>9.5000000000000001E-2</c:v>
                </c:pt>
                <c:pt idx="32">
                  <c:v>0.13</c:v>
                </c:pt>
                <c:pt idx="33">
                  <c:v>0.13900000000000001</c:v>
                </c:pt>
                <c:pt idx="34">
                  <c:v>0.105</c:v>
                </c:pt>
                <c:pt idx="35">
                  <c:v>0.14899999999999999</c:v>
                </c:pt>
                <c:pt idx="36">
                  <c:v>8.8999999999999996E-2</c:v>
                </c:pt>
                <c:pt idx="37">
                  <c:v>9.2999999999999999E-2</c:v>
                </c:pt>
                <c:pt idx="38">
                  <c:v>0.17299999999999999</c:v>
                </c:pt>
                <c:pt idx="39">
                  <c:v>0.23100000000000001</c:v>
                </c:pt>
                <c:pt idx="40">
                  <c:v>0.16600000000000001</c:v>
                </c:pt>
                <c:pt idx="41">
                  <c:v>0.111</c:v>
                </c:pt>
                <c:pt idx="42">
                  <c:v>0.121</c:v>
                </c:pt>
                <c:pt idx="43">
                  <c:v>0.123</c:v>
                </c:pt>
                <c:pt idx="44">
                  <c:v>0.12</c:v>
                </c:pt>
                <c:pt idx="45">
                  <c:v>4.7E-2</c:v>
                </c:pt>
                <c:pt idx="46">
                  <c:v>9.2999999999999999E-2</c:v>
                </c:pt>
                <c:pt idx="47">
                  <c:v>0.11700000000000001</c:v>
                </c:pt>
                <c:pt idx="48">
                  <c:v>0.02</c:v>
                </c:pt>
                <c:pt idx="49">
                  <c:v>0.02</c:v>
                </c:pt>
                <c:pt idx="50">
                  <c:v>4.2999999999999997E-2</c:v>
                </c:pt>
                <c:pt idx="51">
                  <c:v>0.109</c:v>
                </c:pt>
                <c:pt idx="52">
                  <c:v>0.06</c:v>
                </c:pt>
                <c:pt idx="53">
                  <c:v>0.26100000000000001</c:v>
                </c:pt>
                <c:pt idx="54">
                  <c:v>0.02</c:v>
                </c:pt>
                <c:pt idx="55">
                  <c:v>0.02</c:v>
                </c:pt>
                <c:pt idx="56">
                  <c:v>0.106</c:v>
                </c:pt>
                <c:pt idx="57">
                  <c:v>0.02</c:v>
                </c:pt>
                <c:pt idx="58">
                  <c:v>0.02</c:v>
                </c:pt>
                <c:pt idx="59">
                  <c:v>0.02</c:v>
                </c:pt>
                <c:pt idx="60">
                  <c:v>0.02</c:v>
                </c:pt>
                <c:pt idx="61">
                  <c:v>0.02</c:v>
                </c:pt>
                <c:pt idx="62">
                  <c:v>0.02</c:v>
                </c:pt>
                <c:pt idx="63">
                  <c:v>0.02</c:v>
                </c:pt>
                <c:pt idx="64">
                  <c:v>0.02</c:v>
                </c:pt>
                <c:pt idx="65">
                  <c:v>0.02</c:v>
                </c:pt>
                <c:pt idx="66">
                  <c:v>0.02</c:v>
                </c:pt>
                <c:pt idx="67">
                  <c:v>5.0999999999999997E-2</c:v>
                </c:pt>
                <c:pt idx="68">
                  <c:v>0.02</c:v>
                </c:pt>
                <c:pt idx="69">
                  <c:v>0.02</c:v>
                </c:pt>
                <c:pt idx="70">
                  <c:v>0.151</c:v>
                </c:pt>
                <c:pt idx="71">
                  <c:v>0.02</c:v>
                </c:pt>
                <c:pt idx="72">
                  <c:v>0.36299999999999999</c:v>
                </c:pt>
                <c:pt idx="73">
                  <c:v>0.35499999999999998</c:v>
                </c:pt>
                <c:pt idx="74">
                  <c:v>0.13300000000000001</c:v>
                </c:pt>
                <c:pt idx="75">
                  <c:v>0.125</c:v>
                </c:pt>
                <c:pt idx="76">
                  <c:v>0.23499999999999999</c:v>
                </c:pt>
                <c:pt idx="77">
                  <c:v>0.16300000000000001</c:v>
                </c:pt>
                <c:pt idx="78">
                  <c:v>0.13800000000000001</c:v>
                </c:pt>
                <c:pt idx="79">
                  <c:v>0.155</c:v>
                </c:pt>
                <c:pt idx="80">
                  <c:v>0.11700000000000001</c:v>
                </c:pt>
                <c:pt idx="81">
                  <c:v>0.11799999999999999</c:v>
                </c:pt>
                <c:pt idx="82">
                  <c:v>0.16700000000000001</c:v>
                </c:pt>
                <c:pt idx="83">
                  <c:v>0.184</c:v>
                </c:pt>
                <c:pt idx="84">
                  <c:v>0.38400000000000001</c:v>
                </c:pt>
                <c:pt idx="85">
                  <c:v>0.31</c:v>
                </c:pt>
                <c:pt idx="86">
                  <c:v>0.16300000000000001</c:v>
                </c:pt>
                <c:pt idx="87">
                  <c:v>0.127</c:v>
                </c:pt>
                <c:pt idx="88">
                  <c:v>0.11700000000000001</c:v>
                </c:pt>
                <c:pt idx="89">
                  <c:v>6.6000000000000003E-2</c:v>
                </c:pt>
                <c:pt idx="90">
                  <c:v>3.6999999999999998E-2</c:v>
                </c:pt>
                <c:pt idx="91">
                  <c:v>0.154</c:v>
                </c:pt>
                <c:pt idx="92">
                  <c:v>0.14199999999999999</c:v>
                </c:pt>
                <c:pt idx="93">
                  <c:v>3.2000000000000001E-2</c:v>
                </c:pt>
                <c:pt idx="94">
                  <c:v>1.4E-2</c:v>
                </c:pt>
                <c:pt idx="95">
                  <c:v>7.8E-2</c:v>
                </c:pt>
                <c:pt idx="96">
                  <c:v>2.7E-2</c:v>
                </c:pt>
                <c:pt idx="97">
                  <c:v>4.1000000000000002E-2</c:v>
                </c:pt>
                <c:pt idx="98">
                  <c:v>0.19800000000000001</c:v>
                </c:pt>
                <c:pt idx="99">
                  <c:v>0.27400000000000002</c:v>
                </c:pt>
                <c:pt idx="100">
                  <c:v>0.12</c:v>
                </c:pt>
                <c:pt idx="101">
                  <c:v>0.13100000000000001</c:v>
                </c:pt>
                <c:pt idx="102">
                  <c:v>0.41399999999999998</c:v>
                </c:pt>
                <c:pt idx="103">
                  <c:v>0.152</c:v>
                </c:pt>
                <c:pt idx="104">
                  <c:v>0.111</c:v>
                </c:pt>
                <c:pt idx="105">
                  <c:v>0.02</c:v>
                </c:pt>
                <c:pt idx="106">
                  <c:v>4.2999999999999997E-2</c:v>
                </c:pt>
                <c:pt idx="107">
                  <c:v>2.5999999999999999E-2</c:v>
                </c:pt>
                <c:pt idx="108">
                  <c:v>1.0999999999999999E-2</c:v>
                </c:pt>
                <c:pt idx="109">
                  <c:v>1.4999999999999999E-2</c:v>
                </c:pt>
                <c:pt idx="110">
                  <c:v>0.03</c:v>
                </c:pt>
                <c:pt idx="111">
                  <c:v>5.5E-2</c:v>
                </c:pt>
                <c:pt idx="112">
                  <c:v>9.9000000000000005E-2</c:v>
                </c:pt>
                <c:pt idx="113">
                  <c:v>0.19900000000000001</c:v>
                </c:pt>
                <c:pt idx="114">
                  <c:v>5.3999999999999999E-2</c:v>
                </c:pt>
                <c:pt idx="115">
                  <c:v>9.1999999999999998E-2</c:v>
                </c:pt>
                <c:pt idx="116">
                  <c:v>0.20699999999999999</c:v>
                </c:pt>
                <c:pt idx="117">
                  <c:v>0.19500000000000001</c:v>
                </c:pt>
                <c:pt idx="118">
                  <c:v>0.73899999999999999</c:v>
                </c:pt>
                <c:pt idx="119">
                  <c:v>0.27600000000000002</c:v>
                </c:pt>
                <c:pt idx="120">
                  <c:v>0.22500000000000001</c:v>
                </c:pt>
                <c:pt idx="121">
                  <c:v>0.26700000000000002</c:v>
                </c:pt>
                <c:pt idx="122">
                  <c:v>0.254</c:v>
                </c:pt>
                <c:pt idx="123">
                  <c:v>0.27300000000000002</c:v>
                </c:pt>
                <c:pt idx="124">
                  <c:v>0.71299999999999997</c:v>
                </c:pt>
                <c:pt idx="125">
                  <c:v>0.56499999999999995</c:v>
                </c:pt>
                <c:pt idx="126">
                  <c:v>0.38500000000000001</c:v>
                </c:pt>
                <c:pt idx="127">
                  <c:v>0.40600000000000003</c:v>
                </c:pt>
                <c:pt idx="128">
                  <c:v>0.40899999999999997</c:v>
                </c:pt>
                <c:pt idx="129">
                  <c:v>0.40699999999999997</c:v>
                </c:pt>
                <c:pt idx="130">
                  <c:v>0.35499999999999998</c:v>
                </c:pt>
                <c:pt idx="131">
                  <c:v>0.34499999999999997</c:v>
                </c:pt>
                <c:pt idx="132">
                  <c:v>0.27200000000000002</c:v>
                </c:pt>
                <c:pt idx="133">
                  <c:v>0.221</c:v>
                </c:pt>
                <c:pt idx="134">
                  <c:v>0.22600000000000001</c:v>
                </c:pt>
                <c:pt idx="135">
                  <c:v>9.2999999999999999E-2</c:v>
                </c:pt>
                <c:pt idx="136">
                  <c:v>0.02</c:v>
                </c:pt>
                <c:pt idx="137">
                  <c:v>7.1999999999999995E-2</c:v>
                </c:pt>
                <c:pt idx="138">
                  <c:v>0.129</c:v>
                </c:pt>
                <c:pt idx="139">
                  <c:v>0.21199999999999999</c:v>
                </c:pt>
                <c:pt idx="140">
                  <c:v>0.22500000000000001</c:v>
                </c:pt>
                <c:pt idx="141">
                  <c:v>2.9000000000000001E-2</c:v>
                </c:pt>
                <c:pt idx="142">
                  <c:v>5.3999999999999999E-2</c:v>
                </c:pt>
                <c:pt idx="143">
                  <c:v>4.7E-2</c:v>
                </c:pt>
                <c:pt idx="144">
                  <c:v>0.02</c:v>
                </c:pt>
                <c:pt idx="145">
                  <c:v>0.02</c:v>
                </c:pt>
                <c:pt idx="146">
                  <c:v>0.02</c:v>
                </c:pt>
                <c:pt idx="147">
                  <c:v>2.3E-2</c:v>
                </c:pt>
                <c:pt idx="148">
                  <c:v>0.152</c:v>
                </c:pt>
                <c:pt idx="149">
                  <c:v>0.36399999999999999</c:v>
                </c:pt>
                <c:pt idx="150">
                  <c:v>0.28000000000000003</c:v>
                </c:pt>
                <c:pt idx="151">
                  <c:v>0.26700000000000002</c:v>
                </c:pt>
                <c:pt idx="152">
                  <c:v>0.224</c:v>
                </c:pt>
                <c:pt idx="153">
                  <c:v>0.17799999999999999</c:v>
                </c:pt>
                <c:pt idx="154">
                  <c:v>0.23699999999999999</c:v>
                </c:pt>
                <c:pt idx="155">
                  <c:v>0.35</c:v>
                </c:pt>
                <c:pt idx="156">
                  <c:v>0.27300000000000002</c:v>
                </c:pt>
                <c:pt idx="157">
                  <c:v>0.42299999999999999</c:v>
                </c:pt>
                <c:pt idx="158">
                  <c:v>0.38</c:v>
                </c:pt>
                <c:pt idx="159">
                  <c:v>0.33400000000000002</c:v>
                </c:pt>
                <c:pt idx="160">
                  <c:v>0.38200000000000001</c:v>
                </c:pt>
                <c:pt idx="161">
                  <c:v>0.46800000000000003</c:v>
                </c:pt>
                <c:pt idx="162">
                  <c:v>0.47799999999999998</c:v>
                </c:pt>
                <c:pt idx="163">
                  <c:v>0.51200000000000001</c:v>
                </c:pt>
                <c:pt idx="164">
                  <c:v>0.44</c:v>
                </c:pt>
                <c:pt idx="165">
                  <c:v>0.104</c:v>
                </c:pt>
                <c:pt idx="166">
                  <c:v>5.2999999999999999E-2</c:v>
                </c:pt>
                <c:pt idx="167">
                  <c:v>0.02</c:v>
                </c:pt>
                <c:pt idx="168">
                  <c:v>0.02</c:v>
                </c:pt>
                <c:pt idx="169">
                  <c:v>0.02</c:v>
                </c:pt>
                <c:pt idx="170">
                  <c:v>0.156</c:v>
                </c:pt>
                <c:pt idx="171">
                  <c:v>0.44800000000000001</c:v>
                </c:pt>
                <c:pt idx="172">
                  <c:v>0.02</c:v>
                </c:pt>
                <c:pt idx="173">
                  <c:v>4.4999999999999998E-2</c:v>
                </c:pt>
                <c:pt idx="174">
                  <c:v>0.02</c:v>
                </c:pt>
                <c:pt idx="175">
                  <c:v>0.02</c:v>
                </c:pt>
                <c:pt idx="176">
                  <c:v>0.02</c:v>
                </c:pt>
                <c:pt idx="177">
                  <c:v>0.02</c:v>
                </c:pt>
                <c:pt idx="178">
                  <c:v>0.02</c:v>
                </c:pt>
                <c:pt idx="179">
                  <c:v>0.02</c:v>
                </c:pt>
                <c:pt idx="180">
                  <c:v>5.2999999999999999E-2</c:v>
                </c:pt>
                <c:pt idx="181">
                  <c:v>0.29499999999999998</c:v>
                </c:pt>
                <c:pt idx="182">
                  <c:v>0.21199999999999999</c:v>
                </c:pt>
                <c:pt idx="183">
                  <c:v>0.23899999999999999</c:v>
                </c:pt>
                <c:pt idx="184">
                  <c:v>0.29399999999999998</c:v>
                </c:pt>
                <c:pt idx="185">
                  <c:v>0.48399999999999999</c:v>
                </c:pt>
                <c:pt idx="186">
                  <c:v>0.495</c:v>
                </c:pt>
                <c:pt idx="187">
                  <c:v>0.35599999999999998</c:v>
                </c:pt>
                <c:pt idx="188">
                  <c:v>0.31900000000000001</c:v>
                </c:pt>
                <c:pt idx="189">
                  <c:v>0.33300000000000002</c:v>
                </c:pt>
                <c:pt idx="190">
                  <c:v>0.313</c:v>
                </c:pt>
                <c:pt idx="191">
                  <c:v>0.29699999999999999</c:v>
                </c:pt>
                <c:pt idx="192">
                  <c:v>0.39800000000000002</c:v>
                </c:pt>
                <c:pt idx="193">
                  <c:v>0.28299999999999997</c:v>
                </c:pt>
                <c:pt idx="194">
                  <c:v>0.218</c:v>
                </c:pt>
                <c:pt idx="195">
                  <c:v>0.155</c:v>
                </c:pt>
                <c:pt idx="196">
                  <c:v>0.46400000000000002</c:v>
                </c:pt>
                <c:pt idx="197">
                  <c:v>0.217</c:v>
                </c:pt>
                <c:pt idx="198">
                  <c:v>0.22</c:v>
                </c:pt>
                <c:pt idx="199">
                  <c:v>0.16</c:v>
                </c:pt>
                <c:pt idx="200">
                  <c:v>0.11600000000000001</c:v>
                </c:pt>
                <c:pt idx="201">
                  <c:v>5.0999999999999997E-2</c:v>
                </c:pt>
                <c:pt idx="202">
                  <c:v>3.4000000000000002E-2</c:v>
                </c:pt>
                <c:pt idx="203">
                  <c:v>0.13100000000000001</c:v>
                </c:pt>
                <c:pt idx="204">
                  <c:v>0.106</c:v>
                </c:pt>
                <c:pt idx="205">
                  <c:v>0.114</c:v>
                </c:pt>
                <c:pt idx="206">
                  <c:v>2.4E-2</c:v>
                </c:pt>
                <c:pt idx="207">
                  <c:v>1.0999999999999999E-2</c:v>
                </c:pt>
                <c:pt idx="208">
                  <c:v>6.0999999999999999E-2</c:v>
                </c:pt>
                <c:pt idx="209">
                  <c:v>5.0000000000000001E-3</c:v>
                </c:pt>
                <c:pt idx="210">
                  <c:v>8.9999999999999993E-3</c:v>
                </c:pt>
                <c:pt idx="211">
                  <c:v>7.0000000000000001E-3</c:v>
                </c:pt>
                <c:pt idx="212">
                  <c:v>1.4E-2</c:v>
                </c:pt>
                <c:pt idx="213">
                  <c:v>4.1000000000000002E-2</c:v>
                </c:pt>
                <c:pt idx="214">
                  <c:v>6.3E-2</c:v>
                </c:pt>
                <c:pt idx="215">
                  <c:v>0.05</c:v>
                </c:pt>
                <c:pt idx="216">
                  <c:v>6.2E-2</c:v>
                </c:pt>
                <c:pt idx="217">
                  <c:v>7.5999999999999998E-2</c:v>
                </c:pt>
                <c:pt idx="218">
                  <c:v>8.8999999999999996E-2</c:v>
                </c:pt>
                <c:pt idx="219">
                  <c:v>8.8999999999999996E-2</c:v>
                </c:pt>
                <c:pt idx="220">
                  <c:v>0.13400000000000001</c:v>
                </c:pt>
                <c:pt idx="221">
                  <c:v>0.125</c:v>
                </c:pt>
                <c:pt idx="222">
                  <c:v>0.996</c:v>
                </c:pt>
                <c:pt idx="223">
                  <c:v>0.94899999999999995</c:v>
                </c:pt>
                <c:pt idx="224">
                  <c:v>0.14000000000000001</c:v>
                </c:pt>
                <c:pt idx="225">
                  <c:v>0.49099999999999999</c:v>
                </c:pt>
                <c:pt idx="226">
                  <c:v>0.58299999999999996</c:v>
                </c:pt>
                <c:pt idx="227">
                  <c:v>0.438</c:v>
                </c:pt>
                <c:pt idx="228">
                  <c:v>0.33100000000000002</c:v>
                </c:pt>
                <c:pt idx="229">
                  <c:v>0.26700000000000002</c:v>
                </c:pt>
                <c:pt idx="230">
                  <c:v>0.251</c:v>
                </c:pt>
                <c:pt idx="231">
                  <c:v>0.21099999999999999</c:v>
                </c:pt>
                <c:pt idx="232">
                  <c:v>0.21199999999999999</c:v>
                </c:pt>
                <c:pt idx="233">
                  <c:v>0.217</c:v>
                </c:pt>
                <c:pt idx="234">
                  <c:v>0.189</c:v>
                </c:pt>
                <c:pt idx="235">
                  <c:v>0.13600000000000001</c:v>
                </c:pt>
                <c:pt idx="236">
                  <c:v>0.16500000000000001</c:v>
                </c:pt>
                <c:pt idx="237">
                  <c:v>9.4E-2</c:v>
                </c:pt>
                <c:pt idx="238">
                  <c:v>0.08</c:v>
                </c:pt>
                <c:pt idx="239">
                  <c:v>9.4E-2</c:v>
                </c:pt>
                <c:pt idx="240">
                  <c:v>0.125</c:v>
                </c:pt>
                <c:pt idx="241">
                  <c:v>8.9999999999999993E-3</c:v>
                </c:pt>
                <c:pt idx="242">
                  <c:v>2.5000000000000001E-2</c:v>
                </c:pt>
                <c:pt idx="243">
                  <c:v>8.7999999999999995E-2</c:v>
                </c:pt>
                <c:pt idx="246">
                  <c:v>8.9999999999999993E-3</c:v>
                </c:pt>
                <c:pt idx="247">
                  <c:v>5.0000000000000001E-3</c:v>
                </c:pt>
                <c:pt idx="248">
                  <c:v>5.0000000000000001E-3</c:v>
                </c:pt>
                <c:pt idx="249">
                  <c:v>6.0000000000000001E-3</c:v>
                </c:pt>
                <c:pt idx="250">
                  <c:v>7.0000000000000001E-3</c:v>
                </c:pt>
                <c:pt idx="251">
                  <c:v>4.0000000000000001E-3</c:v>
                </c:pt>
                <c:pt idx="252">
                  <c:v>2E-3</c:v>
                </c:pt>
                <c:pt idx="253">
                  <c:v>6.0000000000000001E-3</c:v>
                </c:pt>
                <c:pt idx="254">
                  <c:v>3.2000000000000001E-2</c:v>
                </c:pt>
                <c:pt idx="256">
                  <c:v>7.2999999999999995E-2</c:v>
                </c:pt>
                <c:pt idx="257">
                  <c:v>8.8999999999999996E-2</c:v>
                </c:pt>
                <c:pt idx="258">
                  <c:v>0.105</c:v>
                </c:pt>
                <c:pt idx="259">
                  <c:v>0.11899999999999999</c:v>
                </c:pt>
                <c:pt idx="260">
                  <c:v>0.15</c:v>
                </c:pt>
                <c:pt idx="261">
                  <c:v>0.42499999999999999</c:v>
                </c:pt>
                <c:pt idx="262">
                  <c:v>0.45800000000000002</c:v>
                </c:pt>
                <c:pt idx="263">
                  <c:v>0.129</c:v>
                </c:pt>
                <c:pt idx="264">
                  <c:v>0.105</c:v>
                </c:pt>
                <c:pt idx="265">
                  <c:v>0.19900000000000001</c:v>
                </c:pt>
                <c:pt idx="266">
                  <c:v>0.16700000000000001</c:v>
                </c:pt>
                <c:pt idx="267">
                  <c:v>0.14499999999999999</c:v>
                </c:pt>
                <c:pt idx="268">
                  <c:v>0.106</c:v>
                </c:pt>
                <c:pt idx="269">
                  <c:v>9.1999999999999998E-2</c:v>
                </c:pt>
                <c:pt idx="270">
                  <c:v>8.5000000000000006E-2</c:v>
                </c:pt>
                <c:pt idx="271">
                  <c:v>0.1</c:v>
                </c:pt>
                <c:pt idx="272">
                  <c:v>0.13400000000000001</c:v>
                </c:pt>
                <c:pt idx="273">
                  <c:v>0.20200000000000001</c:v>
                </c:pt>
                <c:pt idx="274">
                  <c:v>0.20799999999999999</c:v>
                </c:pt>
                <c:pt idx="275">
                  <c:v>0.157</c:v>
                </c:pt>
                <c:pt idx="276">
                  <c:v>0.191</c:v>
                </c:pt>
                <c:pt idx="277">
                  <c:v>0.19800000000000001</c:v>
                </c:pt>
                <c:pt idx="278">
                  <c:v>0.25900000000000001</c:v>
                </c:pt>
                <c:pt idx="279">
                  <c:v>0.14899999999999999</c:v>
                </c:pt>
                <c:pt idx="280">
                  <c:v>0.14199999999999999</c:v>
                </c:pt>
                <c:pt idx="281">
                  <c:v>1.4999999999999999E-2</c:v>
                </c:pt>
                <c:pt idx="282">
                  <c:v>1.7000000000000001E-2</c:v>
                </c:pt>
                <c:pt idx="283">
                  <c:v>1.2999999999999999E-2</c:v>
                </c:pt>
                <c:pt idx="284">
                  <c:v>3.1E-2</c:v>
                </c:pt>
                <c:pt idx="285">
                  <c:v>6.8000000000000005E-2</c:v>
                </c:pt>
                <c:pt idx="288">
                  <c:v>0.32400000000000001</c:v>
                </c:pt>
                <c:pt idx="289">
                  <c:v>0.16300000000000001</c:v>
                </c:pt>
                <c:pt idx="290">
                  <c:v>0.214</c:v>
                </c:pt>
                <c:pt idx="291">
                  <c:v>0.10100000000000001</c:v>
                </c:pt>
                <c:pt idx="292">
                  <c:v>6.2E-2</c:v>
                </c:pt>
                <c:pt idx="293">
                  <c:v>2.5000000000000001E-2</c:v>
                </c:pt>
                <c:pt idx="294">
                  <c:v>0.21099999999999999</c:v>
                </c:pt>
                <c:pt idx="295">
                  <c:v>0.16800000000000001</c:v>
                </c:pt>
                <c:pt idx="296">
                  <c:v>0.13600000000000001</c:v>
                </c:pt>
                <c:pt idx="297">
                  <c:v>0.13400000000000001</c:v>
                </c:pt>
                <c:pt idx="298">
                  <c:v>0.16200000000000001</c:v>
                </c:pt>
                <c:pt idx="299">
                  <c:v>0.17699999999999999</c:v>
                </c:pt>
                <c:pt idx="300">
                  <c:v>0.215</c:v>
                </c:pt>
                <c:pt idx="301">
                  <c:v>0.17599999999999999</c:v>
                </c:pt>
                <c:pt idx="302">
                  <c:v>0.36499999999999999</c:v>
                </c:pt>
                <c:pt idx="303">
                  <c:v>0.442</c:v>
                </c:pt>
                <c:pt idx="304">
                  <c:v>0.63600000000000001</c:v>
                </c:pt>
                <c:pt idx="305">
                  <c:v>0.42</c:v>
                </c:pt>
                <c:pt idx="306">
                  <c:v>0.29599999999999999</c:v>
                </c:pt>
                <c:pt idx="307">
                  <c:v>0.157</c:v>
                </c:pt>
                <c:pt idx="308">
                  <c:v>0.14499999999999999</c:v>
                </c:pt>
                <c:pt idx="309">
                  <c:v>0.14099999999999999</c:v>
                </c:pt>
                <c:pt idx="310">
                  <c:v>0.17499999999999999</c:v>
                </c:pt>
                <c:pt idx="312">
                  <c:v>0.13800000000000001</c:v>
                </c:pt>
                <c:pt idx="313">
                  <c:v>0.14099999999999999</c:v>
                </c:pt>
                <c:pt idx="314">
                  <c:v>0.20699999999999999</c:v>
                </c:pt>
                <c:pt idx="315">
                  <c:v>0.249</c:v>
                </c:pt>
                <c:pt idx="316">
                  <c:v>0.27400000000000002</c:v>
                </c:pt>
                <c:pt idx="318">
                  <c:v>7.1999999999999995E-2</c:v>
                </c:pt>
                <c:pt idx="319">
                  <c:v>1.2999999999999999E-2</c:v>
                </c:pt>
                <c:pt idx="320">
                  <c:v>1.9E-2</c:v>
                </c:pt>
                <c:pt idx="321">
                  <c:v>2.5999999999999999E-2</c:v>
                </c:pt>
                <c:pt idx="322">
                  <c:v>4.2999999999999997E-2</c:v>
                </c:pt>
                <c:pt idx="323">
                  <c:v>2.1999999999999999E-2</c:v>
                </c:pt>
                <c:pt idx="324">
                  <c:v>9.8000000000000004E-2</c:v>
                </c:pt>
                <c:pt idx="328">
                  <c:v>2.7E-2</c:v>
                </c:pt>
                <c:pt idx="329">
                  <c:v>7.0000000000000001E-3</c:v>
                </c:pt>
                <c:pt idx="330">
                  <c:v>2.1999999999999999E-2</c:v>
                </c:pt>
                <c:pt idx="331">
                  <c:v>5.8999999999999997E-2</c:v>
                </c:pt>
                <c:pt idx="332">
                  <c:v>7.6999999999999999E-2</c:v>
                </c:pt>
                <c:pt idx="333">
                  <c:v>0.112</c:v>
                </c:pt>
                <c:pt idx="334">
                  <c:v>0.14199999999999999</c:v>
                </c:pt>
                <c:pt idx="335">
                  <c:v>0.16800000000000001</c:v>
                </c:pt>
                <c:pt idx="336">
                  <c:v>0.182</c:v>
                </c:pt>
                <c:pt idx="337">
                  <c:v>0.19500000000000001</c:v>
                </c:pt>
                <c:pt idx="338">
                  <c:v>0.21</c:v>
                </c:pt>
                <c:pt idx="339">
                  <c:v>0.23300000000000001</c:v>
                </c:pt>
                <c:pt idx="340">
                  <c:v>0.246</c:v>
                </c:pt>
                <c:pt idx="341">
                  <c:v>0.246</c:v>
                </c:pt>
                <c:pt idx="342">
                  <c:v>0.253</c:v>
                </c:pt>
                <c:pt idx="343">
                  <c:v>0.40300000000000002</c:v>
                </c:pt>
                <c:pt idx="344">
                  <c:v>0.46400000000000002</c:v>
                </c:pt>
                <c:pt idx="345">
                  <c:v>0.248</c:v>
                </c:pt>
                <c:pt idx="346">
                  <c:v>0.21199999999999999</c:v>
                </c:pt>
                <c:pt idx="347">
                  <c:v>0.34200000000000003</c:v>
                </c:pt>
                <c:pt idx="348">
                  <c:v>0.39100000000000001</c:v>
                </c:pt>
                <c:pt idx="349">
                  <c:v>0.39800000000000002</c:v>
                </c:pt>
                <c:pt idx="350">
                  <c:v>0.32</c:v>
                </c:pt>
                <c:pt idx="351">
                  <c:v>0.193</c:v>
                </c:pt>
                <c:pt idx="352">
                  <c:v>0.17899999999999999</c:v>
                </c:pt>
                <c:pt idx="353">
                  <c:v>0.215</c:v>
                </c:pt>
                <c:pt idx="354">
                  <c:v>0.23499999999999999</c:v>
                </c:pt>
                <c:pt idx="355">
                  <c:v>0.2</c:v>
                </c:pt>
                <c:pt idx="356">
                  <c:v>0.19800000000000001</c:v>
                </c:pt>
                <c:pt idx="357">
                  <c:v>0.193</c:v>
                </c:pt>
                <c:pt idx="358">
                  <c:v>2.1000000000000001E-2</c:v>
                </c:pt>
                <c:pt idx="359">
                  <c:v>2.5000000000000001E-2</c:v>
                </c:pt>
                <c:pt idx="360">
                  <c:v>2.5999999999999999E-2</c:v>
                </c:pt>
                <c:pt idx="361">
                  <c:v>0.14299999999999999</c:v>
                </c:pt>
                <c:pt idx="362">
                  <c:v>9.2999999999999999E-2</c:v>
                </c:pt>
                <c:pt idx="363">
                  <c:v>0.104</c:v>
                </c:pt>
                <c:pt idx="364">
                  <c:v>0.6</c:v>
                </c:pt>
                <c:pt idx="365">
                  <c:v>7.0000000000000001E-3</c:v>
                </c:pt>
                <c:pt idx="366">
                  <c:v>2E-3</c:v>
                </c:pt>
                <c:pt idx="367">
                  <c:v>6.0000000000000001E-3</c:v>
                </c:pt>
                <c:pt idx="368">
                  <c:v>2E-3</c:v>
                </c:pt>
                <c:pt idx="369">
                  <c:v>4.3999999999999997E-2</c:v>
                </c:pt>
                <c:pt idx="370">
                  <c:v>4.3999999999999997E-2</c:v>
                </c:pt>
                <c:pt idx="371">
                  <c:v>9.7000000000000003E-2</c:v>
                </c:pt>
                <c:pt idx="372">
                  <c:v>0.111</c:v>
                </c:pt>
                <c:pt idx="373">
                  <c:v>0.13200000000000001</c:v>
                </c:pt>
                <c:pt idx="374">
                  <c:v>0.16800000000000001</c:v>
                </c:pt>
                <c:pt idx="375">
                  <c:v>0.19800000000000001</c:v>
                </c:pt>
                <c:pt idx="376">
                  <c:v>0.223</c:v>
                </c:pt>
                <c:pt idx="377">
                  <c:v>0.25600000000000001</c:v>
                </c:pt>
                <c:pt idx="378">
                  <c:v>0.28000000000000003</c:v>
                </c:pt>
                <c:pt idx="379">
                  <c:v>0.27</c:v>
                </c:pt>
                <c:pt idx="380">
                  <c:v>0.246</c:v>
                </c:pt>
                <c:pt idx="381">
                  <c:v>0.24299999999999999</c:v>
                </c:pt>
                <c:pt idx="382">
                  <c:v>0.27700000000000002</c:v>
                </c:pt>
                <c:pt idx="383">
                  <c:v>0.27500000000000002</c:v>
                </c:pt>
                <c:pt idx="384">
                  <c:v>0.32500000000000001</c:v>
                </c:pt>
                <c:pt idx="385">
                  <c:v>0.27300000000000002</c:v>
                </c:pt>
                <c:pt idx="386">
                  <c:v>0.245</c:v>
                </c:pt>
                <c:pt idx="387">
                  <c:v>0.219</c:v>
                </c:pt>
                <c:pt idx="388">
                  <c:v>0.222</c:v>
                </c:pt>
                <c:pt idx="389">
                  <c:v>0.22900000000000001</c:v>
                </c:pt>
                <c:pt idx="390">
                  <c:v>0.23499999999999999</c:v>
                </c:pt>
                <c:pt idx="391">
                  <c:v>0.23400000000000001</c:v>
                </c:pt>
                <c:pt idx="392">
                  <c:v>0.24</c:v>
                </c:pt>
                <c:pt idx="393">
                  <c:v>0.33400000000000002</c:v>
                </c:pt>
                <c:pt idx="394">
                  <c:v>0.42899999999999999</c:v>
                </c:pt>
                <c:pt idx="395">
                  <c:v>0.35599999999999998</c:v>
                </c:pt>
                <c:pt idx="396">
                  <c:v>0.34100000000000003</c:v>
                </c:pt>
                <c:pt idx="397">
                  <c:v>0.23</c:v>
                </c:pt>
                <c:pt idx="398">
                  <c:v>0.109</c:v>
                </c:pt>
                <c:pt idx="399">
                  <c:v>7.0000000000000007E-2</c:v>
                </c:pt>
                <c:pt idx="400">
                  <c:v>3.2000000000000001E-2</c:v>
                </c:pt>
                <c:pt idx="401">
                  <c:v>5.0999999999999997E-2</c:v>
                </c:pt>
                <c:pt idx="402">
                  <c:v>8.5000000000000006E-2</c:v>
                </c:pt>
                <c:pt idx="403">
                  <c:v>2.1000000000000001E-2</c:v>
                </c:pt>
                <c:pt idx="404">
                  <c:v>3.1E-2</c:v>
                </c:pt>
                <c:pt idx="405">
                  <c:v>2.5999999999999999E-2</c:v>
                </c:pt>
                <c:pt idx="406">
                  <c:v>0.13400000000000001</c:v>
                </c:pt>
                <c:pt idx="407">
                  <c:v>0.01</c:v>
                </c:pt>
                <c:pt idx="408">
                  <c:v>5.0000000000000001E-3</c:v>
                </c:pt>
                <c:pt idx="409">
                  <c:v>5.0000000000000001E-3</c:v>
                </c:pt>
                <c:pt idx="410">
                  <c:v>8.0000000000000002E-3</c:v>
                </c:pt>
                <c:pt idx="411">
                  <c:v>0.02</c:v>
                </c:pt>
                <c:pt idx="412">
                  <c:v>0.02</c:v>
                </c:pt>
                <c:pt idx="413">
                  <c:v>0.04</c:v>
                </c:pt>
                <c:pt idx="414">
                  <c:v>8.2000000000000003E-2</c:v>
                </c:pt>
                <c:pt idx="415">
                  <c:v>6.8000000000000005E-2</c:v>
                </c:pt>
                <c:pt idx="416">
                  <c:v>8.8999999999999996E-2</c:v>
                </c:pt>
                <c:pt idx="417">
                  <c:v>0.11</c:v>
                </c:pt>
                <c:pt idx="418">
                  <c:v>0.126</c:v>
                </c:pt>
                <c:pt idx="419">
                  <c:v>0.153</c:v>
                </c:pt>
                <c:pt idx="420">
                  <c:v>0.17699999999999999</c:v>
                </c:pt>
                <c:pt idx="421">
                  <c:v>0.20200000000000001</c:v>
                </c:pt>
                <c:pt idx="422">
                  <c:v>0.23200000000000001</c:v>
                </c:pt>
                <c:pt idx="423">
                  <c:v>0.24399999999999999</c:v>
                </c:pt>
                <c:pt idx="424">
                  <c:v>0.221</c:v>
                </c:pt>
                <c:pt idx="425">
                  <c:v>0.215</c:v>
                </c:pt>
                <c:pt idx="426">
                  <c:v>0.23</c:v>
                </c:pt>
                <c:pt idx="427">
                  <c:v>0.22500000000000001</c:v>
                </c:pt>
                <c:pt idx="428">
                  <c:v>0.28999999999999998</c:v>
                </c:pt>
                <c:pt idx="429">
                  <c:v>0.19900000000000001</c:v>
                </c:pt>
                <c:pt idx="430">
                  <c:v>0.122</c:v>
                </c:pt>
                <c:pt idx="431">
                  <c:v>0.123</c:v>
                </c:pt>
                <c:pt idx="432">
                  <c:v>0.13300000000000001</c:v>
                </c:pt>
                <c:pt idx="433">
                  <c:v>0.188</c:v>
                </c:pt>
                <c:pt idx="434">
                  <c:v>0.47799999999999998</c:v>
                </c:pt>
                <c:pt idx="435">
                  <c:v>0.309</c:v>
                </c:pt>
                <c:pt idx="436">
                  <c:v>0.216</c:v>
                </c:pt>
                <c:pt idx="437">
                  <c:v>0.16700000000000001</c:v>
                </c:pt>
                <c:pt idx="438">
                  <c:v>0.14499999999999999</c:v>
                </c:pt>
                <c:pt idx="439">
                  <c:v>0.124</c:v>
                </c:pt>
                <c:pt idx="440">
                  <c:v>0.10299999999999999</c:v>
                </c:pt>
                <c:pt idx="441">
                  <c:v>6.5000000000000002E-2</c:v>
                </c:pt>
                <c:pt idx="442">
                  <c:v>2.4E-2</c:v>
                </c:pt>
                <c:pt idx="443">
                  <c:v>5.0000000000000001E-3</c:v>
                </c:pt>
                <c:pt idx="444">
                  <c:v>5.0000000000000001E-3</c:v>
                </c:pt>
                <c:pt idx="445">
                  <c:v>0.08</c:v>
                </c:pt>
                <c:pt idx="446">
                  <c:v>2.4E-2</c:v>
                </c:pt>
                <c:pt idx="447">
                  <c:v>3.9E-2</c:v>
                </c:pt>
                <c:pt idx="448">
                  <c:v>3.7999999999999999E-2</c:v>
                </c:pt>
                <c:pt idx="449">
                  <c:v>0.11</c:v>
                </c:pt>
                <c:pt idx="450">
                  <c:v>0.20100000000000001</c:v>
                </c:pt>
                <c:pt idx="451">
                  <c:v>3.7999999999999999E-2</c:v>
                </c:pt>
                <c:pt idx="452">
                  <c:v>0.01</c:v>
                </c:pt>
                <c:pt idx="453">
                  <c:v>1E-3</c:v>
                </c:pt>
                <c:pt idx="454">
                  <c:v>1.4E-2</c:v>
                </c:pt>
                <c:pt idx="455">
                  <c:v>1.2E-2</c:v>
                </c:pt>
                <c:pt idx="456">
                  <c:v>4.2999999999999997E-2</c:v>
                </c:pt>
                <c:pt idx="457">
                  <c:v>5.1999999999999998E-2</c:v>
                </c:pt>
                <c:pt idx="458">
                  <c:v>6.2E-2</c:v>
                </c:pt>
                <c:pt idx="459">
                  <c:v>0.86099999999999999</c:v>
                </c:pt>
                <c:pt idx="460">
                  <c:v>0.121</c:v>
                </c:pt>
                <c:pt idx="461">
                  <c:v>0.28799999999999998</c:v>
                </c:pt>
                <c:pt idx="462">
                  <c:v>0.23699999999999999</c:v>
                </c:pt>
                <c:pt idx="463">
                  <c:v>0.23200000000000001</c:v>
                </c:pt>
                <c:pt idx="464">
                  <c:v>0.24399999999999999</c:v>
                </c:pt>
                <c:pt idx="465">
                  <c:v>0.25600000000000001</c:v>
                </c:pt>
                <c:pt idx="466">
                  <c:v>0.43099999999999999</c:v>
                </c:pt>
                <c:pt idx="467">
                  <c:v>0.72799999999999998</c:v>
                </c:pt>
                <c:pt idx="468">
                  <c:v>0.44400000000000001</c:v>
                </c:pt>
                <c:pt idx="469">
                  <c:v>0.315</c:v>
                </c:pt>
                <c:pt idx="470">
                  <c:v>0.34200000000000003</c:v>
                </c:pt>
                <c:pt idx="471">
                  <c:v>0.32900000000000001</c:v>
                </c:pt>
                <c:pt idx="472">
                  <c:v>0.26800000000000002</c:v>
                </c:pt>
                <c:pt idx="473">
                  <c:v>0.23599999999999999</c:v>
                </c:pt>
                <c:pt idx="474">
                  <c:v>0.26</c:v>
                </c:pt>
                <c:pt idx="475">
                  <c:v>0.39900000000000002</c:v>
                </c:pt>
                <c:pt idx="476">
                  <c:v>0.06</c:v>
                </c:pt>
                <c:pt idx="477">
                  <c:v>3.3000000000000002E-2</c:v>
                </c:pt>
                <c:pt idx="478">
                  <c:v>1.4E-2</c:v>
                </c:pt>
                <c:pt idx="479">
                  <c:v>0.11700000000000001</c:v>
                </c:pt>
                <c:pt idx="483">
                  <c:v>0.03</c:v>
                </c:pt>
                <c:pt idx="484">
                  <c:v>6.6000000000000003E-2</c:v>
                </c:pt>
                <c:pt idx="485">
                  <c:v>1.4E-2</c:v>
                </c:pt>
                <c:pt idx="486">
                  <c:v>2.8000000000000001E-2</c:v>
                </c:pt>
                <c:pt idx="487">
                  <c:v>1.7999999999999999E-2</c:v>
                </c:pt>
                <c:pt idx="488">
                  <c:v>1.9E-2</c:v>
                </c:pt>
                <c:pt idx="489">
                  <c:v>3.1E-2</c:v>
                </c:pt>
                <c:pt idx="490">
                  <c:v>4.7E-2</c:v>
                </c:pt>
                <c:pt idx="491">
                  <c:v>7.0000000000000007E-2</c:v>
                </c:pt>
                <c:pt idx="492">
                  <c:v>6.4000000000000001E-2</c:v>
                </c:pt>
                <c:pt idx="493">
                  <c:v>9.9000000000000005E-2</c:v>
                </c:pt>
                <c:pt idx="494">
                  <c:v>0.105</c:v>
                </c:pt>
                <c:pt idx="495">
                  <c:v>0.124</c:v>
                </c:pt>
                <c:pt idx="498">
                  <c:v>0.33100000000000002</c:v>
                </c:pt>
                <c:pt idx="499">
                  <c:v>0.58799999999999997</c:v>
                </c:pt>
                <c:pt idx="500">
                  <c:v>0.34799999999999998</c:v>
                </c:pt>
                <c:pt idx="501">
                  <c:v>0.23400000000000001</c:v>
                </c:pt>
                <c:pt idx="502">
                  <c:v>0.14699999999999999</c:v>
                </c:pt>
                <c:pt idx="503">
                  <c:v>0.432</c:v>
                </c:pt>
                <c:pt idx="504">
                  <c:v>0.186</c:v>
                </c:pt>
                <c:pt idx="505">
                  <c:v>0.13700000000000001</c:v>
                </c:pt>
                <c:pt idx="506">
                  <c:v>0.126</c:v>
                </c:pt>
                <c:pt idx="507">
                  <c:v>0.14000000000000001</c:v>
                </c:pt>
                <c:pt idx="508">
                  <c:v>0.151</c:v>
                </c:pt>
                <c:pt idx="509">
                  <c:v>0.14699999999999999</c:v>
                </c:pt>
                <c:pt idx="510">
                  <c:v>0.122</c:v>
                </c:pt>
                <c:pt idx="511">
                  <c:v>0.23499999999999999</c:v>
                </c:pt>
                <c:pt idx="512">
                  <c:v>0.22700000000000001</c:v>
                </c:pt>
                <c:pt idx="513">
                  <c:v>0.157</c:v>
                </c:pt>
                <c:pt idx="514">
                  <c:v>0.16800000000000001</c:v>
                </c:pt>
                <c:pt idx="515">
                  <c:v>0.224</c:v>
                </c:pt>
                <c:pt idx="516">
                  <c:v>2.8000000000000001E-2</c:v>
                </c:pt>
                <c:pt idx="517">
                  <c:v>1.2999999999999999E-2</c:v>
                </c:pt>
                <c:pt idx="518">
                  <c:v>2.9000000000000001E-2</c:v>
                </c:pt>
                <c:pt idx="519">
                  <c:v>0.246</c:v>
                </c:pt>
                <c:pt idx="520">
                  <c:v>0.79400000000000004</c:v>
                </c:pt>
                <c:pt idx="521">
                  <c:v>0.33600000000000002</c:v>
                </c:pt>
                <c:pt idx="522">
                  <c:v>0.45400000000000001</c:v>
                </c:pt>
                <c:pt idx="523">
                  <c:v>0.61299999999999999</c:v>
                </c:pt>
                <c:pt idx="524">
                  <c:v>0.54500000000000004</c:v>
                </c:pt>
                <c:pt idx="525">
                  <c:v>0.17599999999999999</c:v>
                </c:pt>
                <c:pt idx="526">
                  <c:v>2.5999999999999999E-2</c:v>
                </c:pt>
                <c:pt idx="527">
                  <c:v>5.0000000000000001E-3</c:v>
                </c:pt>
                <c:pt idx="528">
                  <c:v>1.2E-2</c:v>
                </c:pt>
                <c:pt idx="529">
                  <c:v>2.9000000000000001E-2</c:v>
                </c:pt>
                <c:pt idx="530">
                  <c:v>7.0000000000000007E-2</c:v>
                </c:pt>
                <c:pt idx="531">
                  <c:v>8.5999999999999993E-2</c:v>
                </c:pt>
                <c:pt idx="532">
                  <c:v>0.12</c:v>
                </c:pt>
                <c:pt idx="533">
                  <c:v>0.14099999999999999</c:v>
                </c:pt>
                <c:pt idx="534">
                  <c:v>0.16600000000000001</c:v>
                </c:pt>
                <c:pt idx="535">
                  <c:v>0.11700000000000001</c:v>
                </c:pt>
                <c:pt idx="536">
                  <c:v>0.13300000000000001</c:v>
                </c:pt>
                <c:pt idx="537">
                  <c:v>0.16900000000000001</c:v>
                </c:pt>
                <c:pt idx="538">
                  <c:v>0.16900000000000001</c:v>
                </c:pt>
                <c:pt idx="539">
                  <c:v>0.17299999999999999</c:v>
                </c:pt>
                <c:pt idx="540">
                  <c:v>0.218</c:v>
                </c:pt>
                <c:pt idx="541">
                  <c:v>0.16300000000000001</c:v>
                </c:pt>
                <c:pt idx="542">
                  <c:v>0.16900000000000001</c:v>
                </c:pt>
                <c:pt idx="543">
                  <c:v>0.24099999999999999</c:v>
                </c:pt>
                <c:pt idx="544">
                  <c:v>0.187</c:v>
                </c:pt>
                <c:pt idx="545">
                  <c:v>0.183</c:v>
                </c:pt>
                <c:pt idx="546">
                  <c:v>0.188</c:v>
                </c:pt>
                <c:pt idx="547">
                  <c:v>0.21199999999999999</c:v>
                </c:pt>
                <c:pt idx="548">
                  <c:v>0.41699999999999998</c:v>
                </c:pt>
                <c:pt idx="549">
                  <c:v>0.60099999999999998</c:v>
                </c:pt>
                <c:pt idx="550">
                  <c:v>0.52300000000000002</c:v>
                </c:pt>
                <c:pt idx="551">
                  <c:v>0.441</c:v>
                </c:pt>
                <c:pt idx="552">
                  <c:v>0.38900000000000001</c:v>
                </c:pt>
                <c:pt idx="553">
                  <c:v>0.308</c:v>
                </c:pt>
                <c:pt idx="554">
                  <c:v>0.26500000000000001</c:v>
                </c:pt>
                <c:pt idx="555">
                  <c:v>0.28599999999999998</c:v>
                </c:pt>
                <c:pt idx="556">
                  <c:v>0.247</c:v>
                </c:pt>
                <c:pt idx="557">
                  <c:v>0.20599999999999999</c:v>
                </c:pt>
                <c:pt idx="558">
                  <c:v>0.17</c:v>
                </c:pt>
                <c:pt idx="559">
                  <c:v>0.23300000000000001</c:v>
                </c:pt>
                <c:pt idx="560">
                  <c:v>0.02</c:v>
                </c:pt>
                <c:pt idx="561">
                  <c:v>2.1999999999999999E-2</c:v>
                </c:pt>
                <c:pt idx="562">
                  <c:v>9.7000000000000003E-2</c:v>
                </c:pt>
                <c:pt idx="563">
                  <c:v>5.8999999999999997E-2</c:v>
                </c:pt>
                <c:pt idx="564">
                  <c:v>2.5999999999999999E-2</c:v>
                </c:pt>
                <c:pt idx="565">
                  <c:v>1.2999999999999999E-2</c:v>
                </c:pt>
                <c:pt idx="566">
                  <c:v>0.04</c:v>
                </c:pt>
                <c:pt idx="567">
                  <c:v>3.2000000000000001E-2</c:v>
                </c:pt>
                <c:pt idx="568">
                  <c:v>9.6000000000000002E-2</c:v>
                </c:pt>
                <c:pt idx="569">
                  <c:v>2.5000000000000001E-2</c:v>
                </c:pt>
                <c:pt idx="570">
                  <c:v>8.0000000000000002E-3</c:v>
                </c:pt>
                <c:pt idx="571">
                  <c:v>7.0000000000000001E-3</c:v>
                </c:pt>
                <c:pt idx="572">
                  <c:v>7.0000000000000001E-3</c:v>
                </c:pt>
                <c:pt idx="573">
                  <c:v>0.02</c:v>
                </c:pt>
                <c:pt idx="574">
                  <c:v>4.7E-2</c:v>
                </c:pt>
                <c:pt idx="575">
                  <c:v>5.8999999999999997E-2</c:v>
                </c:pt>
                <c:pt idx="576">
                  <c:v>6.5000000000000002E-2</c:v>
                </c:pt>
                <c:pt idx="577">
                  <c:v>0.10100000000000001</c:v>
                </c:pt>
                <c:pt idx="578">
                  <c:v>0.105</c:v>
                </c:pt>
                <c:pt idx="579">
                  <c:v>9.4E-2</c:v>
                </c:pt>
                <c:pt idx="583">
                  <c:v>0.21099999999999999</c:v>
                </c:pt>
                <c:pt idx="584">
                  <c:v>0.12</c:v>
                </c:pt>
                <c:pt idx="585">
                  <c:v>0.121</c:v>
                </c:pt>
                <c:pt idx="586">
                  <c:v>0.151</c:v>
                </c:pt>
                <c:pt idx="587">
                  <c:v>0.151</c:v>
                </c:pt>
                <c:pt idx="588">
                  <c:v>0.66</c:v>
                </c:pt>
                <c:pt idx="589">
                  <c:v>0.25900000000000001</c:v>
                </c:pt>
                <c:pt idx="590">
                  <c:v>0.152</c:v>
                </c:pt>
                <c:pt idx="591">
                  <c:v>0.13300000000000001</c:v>
                </c:pt>
                <c:pt idx="592">
                  <c:v>0.157</c:v>
                </c:pt>
                <c:pt idx="593">
                  <c:v>0.161</c:v>
                </c:pt>
                <c:pt idx="594">
                  <c:v>0.22</c:v>
                </c:pt>
                <c:pt idx="595">
                  <c:v>0.252</c:v>
                </c:pt>
                <c:pt idx="596">
                  <c:v>0.28499999999999998</c:v>
                </c:pt>
                <c:pt idx="597">
                  <c:v>0.311</c:v>
                </c:pt>
                <c:pt idx="598">
                  <c:v>0.28999999999999998</c:v>
                </c:pt>
                <c:pt idx="599">
                  <c:v>0.27600000000000002</c:v>
                </c:pt>
                <c:pt idx="600">
                  <c:v>0.27400000000000002</c:v>
                </c:pt>
                <c:pt idx="601">
                  <c:v>5.5E-2</c:v>
                </c:pt>
                <c:pt idx="602">
                  <c:v>2.9000000000000001E-2</c:v>
                </c:pt>
                <c:pt idx="603">
                  <c:v>8.5000000000000006E-2</c:v>
                </c:pt>
                <c:pt idx="604">
                  <c:v>1.4999999999999999E-2</c:v>
                </c:pt>
                <c:pt idx="605">
                  <c:v>4.7E-2</c:v>
                </c:pt>
                <c:pt idx="612">
                  <c:v>0.26900000000000002</c:v>
                </c:pt>
                <c:pt idx="613">
                  <c:v>0.224</c:v>
                </c:pt>
                <c:pt idx="614">
                  <c:v>0.115</c:v>
                </c:pt>
                <c:pt idx="615">
                  <c:v>0.255</c:v>
                </c:pt>
                <c:pt idx="616">
                  <c:v>0.25600000000000001</c:v>
                </c:pt>
                <c:pt idx="617">
                  <c:v>0.30399999999999999</c:v>
                </c:pt>
                <c:pt idx="618">
                  <c:v>0.31900000000000001</c:v>
                </c:pt>
                <c:pt idx="619">
                  <c:v>0.30099999999999999</c:v>
                </c:pt>
                <c:pt idx="620">
                  <c:v>0.43</c:v>
                </c:pt>
                <c:pt idx="621">
                  <c:v>0.33700000000000002</c:v>
                </c:pt>
                <c:pt idx="622">
                  <c:v>0.29699999999999999</c:v>
                </c:pt>
                <c:pt idx="623">
                  <c:v>0.29099999999999998</c:v>
                </c:pt>
                <c:pt idx="624">
                  <c:v>0.28399999999999997</c:v>
                </c:pt>
                <c:pt idx="625">
                  <c:v>0.71599999999999997</c:v>
                </c:pt>
                <c:pt idx="626">
                  <c:v>1.004</c:v>
                </c:pt>
                <c:pt idx="627">
                  <c:v>0.78700000000000003</c:v>
                </c:pt>
                <c:pt idx="628">
                  <c:v>0.71599999999999997</c:v>
                </c:pt>
                <c:pt idx="629">
                  <c:v>0.52200000000000002</c:v>
                </c:pt>
                <c:pt idx="630">
                  <c:v>0.46</c:v>
                </c:pt>
                <c:pt idx="631">
                  <c:v>0.38300000000000001</c:v>
                </c:pt>
                <c:pt idx="632">
                  <c:v>0.32800000000000001</c:v>
                </c:pt>
                <c:pt idx="633">
                  <c:v>0.315</c:v>
                </c:pt>
                <c:pt idx="634">
                  <c:v>0.309</c:v>
                </c:pt>
                <c:pt idx="635">
                  <c:v>5.8999999999999997E-2</c:v>
                </c:pt>
                <c:pt idx="636">
                  <c:v>2.3E-2</c:v>
                </c:pt>
                <c:pt idx="637">
                  <c:v>4.8000000000000001E-2</c:v>
                </c:pt>
                <c:pt idx="638">
                  <c:v>2.4E-2</c:v>
                </c:pt>
                <c:pt idx="639">
                  <c:v>3.3000000000000002E-2</c:v>
                </c:pt>
                <c:pt idx="640">
                  <c:v>0.379</c:v>
                </c:pt>
                <c:pt idx="641">
                  <c:v>0.33200000000000002</c:v>
                </c:pt>
                <c:pt idx="642">
                  <c:v>0.03</c:v>
                </c:pt>
                <c:pt idx="643">
                  <c:v>1.6E-2</c:v>
                </c:pt>
                <c:pt idx="644">
                  <c:v>4.2999999999999997E-2</c:v>
                </c:pt>
                <c:pt idx="645">
                  <c:v>0.14099999999999999</c:v>
                </c:pt>
                <c:pt idx="646">
                  <c:v>0.22600000000000001</c:v>
                </c:pt>
                <c:pt idx="647">
                  <c:v>0.11899999999999999</c:v>
                </c:pt>
                <c:pt idx="648">
                  <c:v>0.20100000000000001</c:v>
                </c:pt>
                <c:pt idx="649">
                  <c:v>0.24</c:v>
                </c:pt>
                <c:pt idx="650">
                  <c:v>0.307</c:v>
                </c:pt>
                <c:pt idx="651">
                  <c:v>0.29799999999999999</c:v>
                </c:pt>
                <c:pt idx="652">
                  <c:v>0.28699999999999998</c:v>
                </c:pt>
                <c:pt idx="653">
                  <c:v>0.215</c:v>
                </c:pt>
                <c:pt idx="654">
                  <c:v>0.217</c:v>
                </c:pt>
                <c:pt idx="655">
                  <c:v>0.25700000000000001</c:v>
                </c:pt>
                <c:pt idx="656">
                  <c:v>0.38900000000000001</c:v>
                </c:pt>
                <c:pt idx="657">
                  <c:v>0.42199999999999999</c:v>
                </c:pt>
                <c:pt idx="658">
                  <c:v>0.58099999999999996</c:v>
                </c:pt>
                <c:pt idx="659">
                  <c:v>0.45</c:v>
                </c:pt>
                <c:pt idx="660">
                  <c:v>0.377</c:v>
                </c:pt>
                <c:pt idx="661">
                  <c:v>0.378</c:v>
                </c:pt>
                <c:pt idx="662">
                  <c:v>0.35</c:v>
                </c:pt>
                <c:pt idx="663">
                  <c:v>0.30299999999999999</c:v>
                </c:pt>
                <c:pt idx="664">
                  <c:v>0.29499999999999998</c:v>
                </c:pt>
                <c:pt idx="665">
                  <c:v>0.27</c:v>
                </c:pt>
                <c:pt idx="666">
                  <c:v>0.24199999999999999</c:v>
                </c:pt>
                <c:pt idx="667">
                  <c:v>0.23300000000000001</c:v>
                </c:pt>
                <c:pt idx="668">
                  <c:v>3.7999999999999999E-2</c:v>
                </c:pt>
                <c:pt idx="669">
                  <c:v>2.3E-2</c:v>
                </c:pt>
                <c:pt idx="670">
                  <c:v>4.8000000000000001E-2</c:v>
                </c:pt>
                <c:pt idx="671">
                  <c:v>5.5E-2</c:v>
                </c:pt>
                <c:pt idx="672">
                  <c:v>2.5000000000000001E-2</c:v>
                </c:pt>
                <c:pt idx="673">
                  <c:v>2.1000000000000001E-2</c:v>
                </c:pt>
                <c:pt idx="674">
                  <c:v>4.3999999999999997E-2</c:v>
                </c:pt>
                <c:pt idx="675">
                  <c:v>8.9999999999999993E-3</c:v>
                </c:pt>
                <c:pt idx="676">
                  <c:v>1.0999999999999999E-2</c:v>
                </c:pt>
                <c:pt idx="677">
                  <c:v>2.3E-2</c:v>
                </c:pt>
                <c:pt idx="678">
                  <c:v>3.4000000000000002E-2</c:v>
                </c:pt>
                <c:pt idx="679">
                  <c:v>8.2000000000000003E-2</c:v>
                </c:pt>
                <c:pt idx="680">
                  <c:v>0.10299999999999999</c:v>
                </c:pt>
                <c:pt idx="681">
                  <c:v>0.126</c:v>
                </c:pt>
                <c:pt idx="682">
                  <c:v>0.13200000000000001</c:v>
                </c:pt>
                <c:pt idx="683">
                  <c:v>0.13900000000000001</c:v>
                </c:pt>
                <c:pt idx="684">
                  <c:v>0.152</c:v>
                </c:pt>
                <c:pt idx="685">
                  <c:v>0.157</c:v>
                </c:pt>
                <c:pt idx="686">
                  <c:v>0.28399999999999997</c:v>
                </c:pt>
                <c:pt idx="687">
                  <c:v>0.56299999999999994</c:v>
                </c:pt>
                <c:pt idx="688">
                  <c:v>0.308</c:v>
                </c:pt>
                <c:pt idx="689">
                  <c:v>0.30499999999999999</c:v>
                </c:pt>
                <c:pt idx="690">
                  <c:v>0.20300000000000001</c:v>
                </c:pt>
                <c:pt idx="691">
                  <c:v>0.17399999999999999</c:v>
                </c:pt>
                <c:pt idx="692">
                  <c:v>0.28000000000000003</c:v>
                </c:pt>
                <c:pt idx="693">
                  <c:v>0.23200000000000001</c:v>
                </c:pt>
                <c:pt idx="694">
                  <c:v>0.17299999999999999</c:v>
                </c:pt>
                <c:pt idx="695">
                  <c:v>0.153</c:v>
                </c:pt>
                <c:pt idx="696">
                  <c:v>0.14799999999999999</c:v>
                </c:pt>
                <c:pt idx="697">
                  <c:v>0.27600000000000002</c:v>
                </c:pt>
                <c:pt idx="698">
                  <c:v>0.191</c:v>
                </c:pt>
                <c:pt idx="699">
                  <c:v>0.14499999999999999</c:v>
                </c:pt>
                <c:pt idx="700">
                  <c:v>0.13400000000000001</c:v>
                </c:pt>
                <c:pt idx="701">
                  <c:v>3.1E-2</c:v>
                </c:pt>
                <c:pt idx="702">
                  <c:v>2.7E-2</c:v>
                </c:pt>
                <c:pt idx="703">
                  <c:v>2.8000000000000001E-2</c:v>
                </c:pt>
                <c:pt idx="704">
                  <c:v>0.04</c:v>
                </c:pt>
                <c:pt idx="705">
                  <c:v>2.4E-2</c:v>
                </c:pt>
                <c:pt idx="706">
                  <c:v>2.5000000000000001E-2</c:v>
                </c:pt>
                <c:pt idx="707">
                  <c:v>8.6999999999999994E-2</c:v>
                </c:pt>
                <c:pt idx="708">
                  <c:v>0.14699999999999999</c:v>
                </c:pt>
                <c:pt idx="709">
                  <c:v>0.152</c:v>
                </c:pt>
                <c:pt idx="710">
                  <c:v>0.10100000000000001</c:v>
                </c:pt>
                <c:pt idx="711">
                  <c:v>1.9E-2</c:v>
                </c:pt>
                <c:pt idx="712">
                  <c:v>1.7999999999999999E-2</c:v>
                </c:pt>
                <c:pt idx="713">
                  <c:v>6.0000000000000001E-3</c:v>
                </c:pt>
                <c:pt idx="714">
                  <c:v>2.1000000000000001E-2</c:v>
                </c:pt>
                <c:pt idx="715">
                  <c:v>0.41899999999999998</c:v>
                </c:pt>
                <c:pt idx="716">
                  <c:v>6.4000000000000001E-2</c:v>
                </c:pt>
                <c:pt idx="717">
                  <c:v>9.5000000000000001E-2</c:v>
                </c:pt>
                <c:pt idx="718">
                  <c:v>0.105</c:v>
                </c:pt>
                <c:pt idx="719">
                  <c:v>0.14399999999999999</c:v>
                </c:pt>
                <c:pt idx="720">
                  <c:v>0.14199999999999999</c:v>
                </c:pt>
                <c:pt idx="721">
                  <c:v>0.157</c:v>
                </c:pt>
                <c:pt idx="722">
                  <c:v>0.161</c:v>
                </c:pt>
                <c:pt idx="723">
                  <c:v>0.161</c:v>
                </c:pt>
                <c:pt idx="724">
                  <c:v>0.14599999999999999</c:v>
                </c:pt>
                <c:pt idx="725">
                  <c:v>0.17899999999999999</c:v>
                </c:pt>
                <c:pt idx="726">
                  <c:v>0.14699999999999999</c:v>
                </c:pt>
                <c:pt idx="727">
                  <c:v>0.16800000000000001</c:v>
                </c:pt>
                <c:pt idx="728">
                  <c:v>0.17399999999999999</c:v>
                </c:pt>
                <c:pt idx="729">
                  <c:v>0.39700000000000002</c:v>
                </c:pt>
                <c:pt idx="730">
                  <c:v>0.48099999999999998</c:v>
                </c:pt>
                <c:pt idx="731">
                  <c:v>0.39700000000000002</c:v>
                </c:pt>
                <c:pt idx="732">
                  <c:v>0.32</c:v>
                </c:pt>
                <c:pt idx="733">
                  <c:v>0.57599999999999996</c:v>
                </c:pt>
                <c:pt idx="734">
                  <c:v>0.49099999999999999</c:v>
                </c:pt>
                <c:pt idx="735">
                  <c:v>0.27800000000000002</c:v>
                </c:pt>
                <c:pt idx="736">
                  <c:v>0.251</c:v>
                </c:pt>
                <c:pt idx="737">
                  <c:v>0.21199999999999999</c:v>
                </c:pt>
                <c:pt idx="738">
                  <c:v>0.19600000000000001</c:v>
                </c:pt>
                <c:pt idx="739">
                  <c:v>1.4E-2</c:v>
                </c:pt>
                <c:pt idx="740">
                  <c:v>0.02</c:v>
                </c:pt>
                <c:pt idx="741">
                  <c:v>2.8000000000000001E-2</c:v>
                </c:pt>
                <c:pt idx="742">
                  <c:v>3.9E-2</c:v>
                </c:pt>
                <c:pt idx="743">
                  <c:v>0.56799999999999995</c:v>
                </c:pt>
                <c:pt idx="744">
                  <c:v>0.41199999999999998</c:v>
                </c:pt>
                <c:pt idx="745">
                  <c:v>4.4999999999999998E-2</c:v>
                </c:pt>
                <c:pt idx="746">
                  <c:v>0.106</c:v>
                </c:pt>
                <c:pt idx="747">
                  <c:v>3.0000000000000001E-3</c:v>
                </c:pt>
                <c:pt idx="748">
                  <c:v>1.4E-2</c:v>
                </c:pt>
                <c:pt idx="749">
                  <c:v>1.9E-2</c:v>
                </c:pt>
                <c:pt idx="750">
                  <c:v>0.112</c:v>
                </c:pt>
                <c:pt idx="751">
                  <c:v>0.105</c:v>
                </c:pt>
                <c:pt idx="752">
                  <c:v>0.14000000000000001</c:v>
                </c:pt>
                <c:pt idx="753">
                  <c:v>0.15</c:v>
                </c:pt>
                <c:pt idx="754">
                  <c:v>0.17199999999999999</c:v>
                </c:pt>
                <c:pt idx="755">
                  <c:v>0.19800000000000001</c:v>
                </c:pt>
                <c:pt idx="756">
                  <c:v>0.216</c:v>
                </c:pt>
                <c:pt idx="757">
                  <c:v>0.20300000000000001</c:v>
                </c:pt>
                <c:pt idx="758">
                  <c:v>0.19500000000000001</c:v>
                </c:pt>
                <c:pt idx="759">
                  <c:v>0.184</c:v>
                </c:pt>
                <c:pt idx="760">
                  <c:v>0.311</c:v>
                </c:pt>
                <c:pt idx="761">
                  <c:v>0.39500000000000002</c:v>
                </c:pt>
                <c:pt idx="762">
                  <c:v>0.32800000000000001</c:v>
                </c:pt>
                <c:pt idx="763">
                  <c:v>0.39500000000000002</c:v>
                </c:pt>
                <c:pt idx="764">
                  <c:v>0.42899999999999999</c:v>
                </c:pt>
                <c:pt idx="765">
                  <c:v>0.4</c:v>
                </c:pt>
                <c:pt idx="766">
                  <c:v>0.34300000000000003</c:v>
                </c:pt>
                <c:pt idx="767">
                  <c:v>0.33100000000000002</c:v>
                </c:pt>
                <c:pt idx="768">
                  <c:v>6.0999999999999999E-2</c:v>
                </c:pt>
                <c:pt idx="769">
                  <c:v>5.8000000000000003E-2</c:v>
                </c:pt>
                <c:pt idx="770">
                  <c:v>2.5999999999999999E-2</c:v>
                </c:pt>
                <c:pt idx="771">
                  <c:v>2.3E-2</c:v>
                </c:pt>
                <c:pt idx="772">
                  <c:v>0.105</c:v>
                </c:pt>
                <c:pt idx="773">
                  <c:v>9.4E-2</c:v>
                </c:pt>
                <c:pt idx="774">
                  <c:v>4.8000000000000001E-2</c:v>
                </c:pt>
                <c:pt idx="775">
                  <c:v>0.01</c:v>
                </c:pt>
                <c:pt idx="776">
                  <c:v>2.3E-2</c:v>
                </c:pt>
                <c:pt idx="777">
                  <c:v>7.5999999999999998E-2</c:v>
                </c:pt>
                <c:pt idx="778">
                  <c:v>0.13600000000000001</c:v>
                </c:pt>
                <c:pt idx="779">
                  <c:v>0.14499999999999999</c:v>
                </c:pt>
                <c:pt idx="780">
                  <c:v>0.216</c:v>
                </c:pt>
                <c:pt idx="781">
                  <c:v>0.17899999999999999</c:v>
                </c:pt>
                <c:pt idx="782">
                  <c:v>0.21</c:v>
                </c:pt>
                <c:pt idx="783">
                  <c:v>0.23899999999999999</c:v>
                </c:pt>
                <c:pt idx="784">
                  <c:v>0.26800000000000002</c:v>
                </c:pt>
                <c:pt idx="785">
                  <c:v>0.29899999999999999</c:v>
                </c:pt>
                <c:pt idx="786">
                  <c:v>0.32200000000000001</c:v>
                </c:pt>
                <c:pt idx="787">
                  <c:v>0.57499999999999996</c:v>
                </c:pt>
                <c:pt idx="788">
                  <c:v>0.46400000000000002</c:v>
                </c:pt>
                <c:pt idx="789">
                  <c:v>0.58199999999999996</c:v>
                </c:pt>
                <c:pt idx="790">
                  <c:v>0.40500000000000003</c:v>
                </c:pt>
                <c:pt idx="791">
                  <c:v>0.318</c:v>
                </c:pt>
                <c:pt idx="792">
                  <c:v>0.29599999999999999</c:v>
                </c:pt>
                <c:pt idx="793">
                  <c:v>0.33700000000000002</c:v>
                </c:pt>
                <c:pt idx="794">
                  <c:v>0.53800000000000003</c:v>
                </c:pt>
                <c:pt idx="795">
                  <c:v>0.45100000000000001</c:v>
                </c:pt>
                <c:pt idx="796">
                  <c:v>0.56200000000000006</c:v>
                </c:pt>
                <c:pt idx="797">
                  <c:v>0.56299999999999994</c:v>
                </c:pt>
                <c:pt idx="798">
                  <c:v>3.6999999999999998E-2</c:v>
                </c:pt>
                <c:pt idx="799">
                  <c:v>3.7999999999999999E-2</c:v>
                </c:pt>
                <c:pt idx="800">
                  <c:v>4.4999999999999998E-2</c:v>
                </c:pt>
                <c:pt idx="801">
                  <c:v>6.8000000000000005E-2</c:v>
                </c:pt>
                <c:pt idx="802">
                  <c:v>7.2999999999999995E-2</c:v>
                </c:pt>
                <c:pt idx="803">
                  <c:v>0.03</c:v>
                </c:pt>
                <c:pt idx="804">
                  <c:v>4.2999999999999997E-2</c:v>
                </c:pt>
                <c:pt idx="805">
                  <c:v>4.2999999999999997E-2</c:v>
                </c:pt>
                <c:pt idx="806">
                  <c:v>1.7999999999999999E-2</c:v>
                </c:pt>
                <c:pt idx="807">
                  <c:v>1.6E-2</c:v>
                </c:pt>
                <c:pt idx="808">
                  <c:v>1.6E-2</c:v>
                </c:pt>
                <c:pt idx="809">
                  <c:v>0.56599999999999995</c:v>
                </c:pt>
                <c:pt idx="810">
                  <c:v>5.6000000000000001E-2</c:v>
                </c:pt>
                <c:pt idx="811">
                  <c:v>9.1999999999999998E-2</c:v>
                </c:pt>
                <c:pt idx="812">
                  <c:v>0.124</c:v>
                </c:pt>
                <c:pt idx="813" formatCode="0.000">
                  <c:v>0.124</c:v>
                </c:pt>
                <c:pt idx="814" formatCode="0.000">
                  <c:v>0.14599999999999999</c:v>
                </c:pt>
                <c:pt idx="815" formatCode="0.000">
                  <c:v>0.17100000000000001</c:v>
                </c:pt>
                <c:pt idx="816" formatCode="0.000">
                  <c:v>0.182</c:v>
                </c:pt>
                <c:pt idx="817" formatCode="0.000">
                  <c:v>0.16400000000000001</c:v>
                </c:pt>
                <c:pt idx="818" formatCode="0.000">
                  <c:v>0.20200000000000001</c:v>
                </c:pt>
                <c:pt idx="819" formatCode="0.000">
                  <c:v>0.54200000000000004</c:v>
                </c:pt>
                <c:pt idx="820" formatCode="0.000">
                  <c:v>0.26500000000000001</c:v>
                </c:pt>
                <c:pt idx="821" formatCode="0.000">
                  <c:v>0.21299999999999999</c:v>
                </c:pt>
                <c:pt idx="822" formatCode="0.000">
                  <c:v>0.187</c:v>
                </c:pt>
                <c:pt idx="823" formatCode="0.000">
                  <c:v>0.17399999999999999</c:v>
                </c:pt>
                <c:pt idx="824" formatCode="0.000">
                  <c:v>0.16</c:v>
                </c:pt>
                <c:pt idx="825" formatCode="0.000">
                  <c:v>0.23899999999999999</c:v>
                </c:pt>
                <c:pt idx="826" formatCode="0.000">
                  <c:v>0.18</c:v>
                </c:pt>
                <c:pt idx="827" formatCode="0.000">
                  <c:v>0.11799999999999999</c:v>
                </c:pt>
                <c:pt idx="828" formatCode="0.000">
                  <c:v>0.115</c:v>
                </c:pt>
                <c:pt idx="829" formatCode="0.000">
                  <c:v>6.5000000000000002E-2</c:v>
                </c:pt>
                <c:pt idx="830" formatCode="0.000">
                  <c:v>5.3999999999999999E-2</c:v>
                </c:pt>
                <c:pt idx="831" formatCode="0.000">
                  <c:v>0.06</c:v>
                </c:pt>
                <c:pt idx="832" formatCode="0.000">
                  <c:v>2.5000000000000001E-2</c:v>
                </c:pt>
                <c:pt idx="833" formatCode="0.000">
                  <c:v>1.4999999999999999E-2</c:v>
                </c:pt>
                <c:pt idx="834" formatCode="0.000">
                  <c:v>2.1999999999999999E-2</c:v>
                </c:pt>
                <c:pt idx="835" formatCode="0.000">
                  <c:v>1.6E-2</c:v>
                </c:pt>
                <c:pt idx="836" formatCode="0.000">
                  <c:v>3.5999999999999997E-2</c:v>
                </c:pt>
                <c:pt idx="837" formatCode="0.000">
                  <c:v>4.3999999999999997E-2</c:v>
                </c:pt>
                <c:pt idx="838" formatCode="0.000">
                  <c:v>6.7000000000000004E-2</c:v>
                </c:pt>
                <c:pt idx="839" formatCode="0.000">
                  <c:v>5.6000000000000001E-2</c:v>
                </c:pt>
                <c:pt idx="840" formatCode="0.000">
                  <c:v>2.5000000000000001E-2</c:v>
                </c:pt>
                <c:pt idx="841" formatCode="0.000">
                  <c:v>4.4999999999999998E-2</c:v>
                </c:pt>
                <c:pt idx="842" formatCode="0.000">
                  <c:v>1.9E-2</c:v>
                </c:pt>
                <c:pt idx="843" formatCode="0.000">
                  <c:v>1.0999999999999999E-2</c:v>
                </c:pt>
                <c:pt idx="844" formatCode="0.000">
                  <c:v>8.9999999999999993E-3</c:v>
                </c:pt>
                <c:pt idx="845" formatCode="0.000">
                  <c:v>3.5000000000000003E-2</c:v>
                </c:pt>
                <c:pt idx="846" formatCode="0.000">
                  <c:v>4.9000000000000002E-2</c:v>
                </c:pt>
                <c:pt idx="847" formatCode="0.000">
                  <c:v>7.9000000000000001E-2</c:v>
                </c:pt>
                <c:pt idx="848">
                  <c:v>0.1</c:v>
                </c:pt>
                <c:pt idx="849">
                  <c:v>0.10299999999999999</c:v>
                </c:pt>
                <c:pt idx="850">
                  <c:v>0.11799999999999999</c:v>
                </c:pt>
                <c:pt idx="851">
                  <c:v>0.20300000000000001</c:v>
                </c:pt>
                <c:pt idx="852">
                  <c:v>0.13800000000000001</c:v>
                </c:pt>
                <c:pt idx="853">
                  <c:v>0.155</c:v>
                </c:pt>
                <c:pt idx="854">
                  <c:v>0.16400000000000001</c:v>
                </c:pt>
                <c:pt idx="855">
                  <c:v>0.187</c:v>
                </c:pt>
                <c:pt idx="856">
                  <c:v>0.223</c:v>
                </c:pt>
                <c:pt idx="857">
                  <c:v>0.40500000000000003</c:v>
                </c:pt>
                <c:pt idx="858">
                  <c:v>0.32600000000000001</c:v>
                </c:pt>
                <c:pt idx="859">
                  <c:v>0.33600000000000002</c:v>
                </c:pt>
                <c:pt idx="860">
                  <c:v>0.32500000000000001</c:v>
                </c:pt>
                <c:pt idx="861">
                  <c:v>0.30299999999999999</c:v>
                </c:pt>
                <c:pt idx="862">
                  <c:v>0.27800000000000002</c:v>
                </c:pt>
                <c:pt idx="863">
                  <c:v>0.27300000000000002</c:v>
                </c:pt>
                <c:pt idx="864">
                  <c:v>0.248</c:v>
                </c:pt>
                <c:pt idx="865">
                  <c:v>0.22</c:v>
                </c:pt>
                <c:pt idx="866">
                  <c:v>2.5000000000000001E-2</c:v>
                </c:pt>
                <c:pt idx="867">
                  <c:v>5.1999999999999998E-2</c:v>
                </c:pt>
                <c:pt idx="868">
                  <c:v>4.2999999999999997E-2</c:v>
                </c:pt>
                <c:pt idx="869">
                  <c:v>1.9E-2</c:v>
                </c:pt>
                <c:pt idx="870">
                  <c:v>0.03</c:v>
                </c:pt>
                <c:pt idx="871">
                  <c:v>5.8999999999999997E-2</c:v>
                </c:pt>
                <c:pt idx="872">
                  <c:v>1.7999999999999999E-2</c:v>
                </c:pt>
                <c:pt idx="873">
                  <c:v>7.1999999999999995E-2</c:v>
                </c:pt>
                <c:pt idx="874">
                  <c:v>5.8000000000000003E-2</c:v>
                </c:pt>
                <c:pt idx="875">
                  <c:v>0.12</c:v>
                </c:pt>
                <c:pt idx="876">
                  <c:v>0.17299999999999999</c:v>
                </c:pt>
                <c:pt idx="877">
                  <c:v>0.20599999999999999</c:v>
                </c:pt>
                <c:pt idx="878">
                  <c:v>0.20399999999999999</c:v>
                </c:pt>
                <c:pt idx="879">
                  <c:v>0.23599999999999999</c:v>
                </c:pt>
                <c:pt idx="880">
                  <c:v>0.224</c:v>
                </c:pt>
                <c:pt idx="881">
                  <c:v>0.22900000000000001</c:v>
                </c:pt>
                <c:pt idx="882">
                  <c:v>0.31900000000000001</c:v>
                </c:pt>
                <c:pt idx="883">
                  <c:v>0.30399999999999999</c:v>
                </c:pt>
                <c:pt idx="884">
                  <c:v>0.25850000000000001</c:v>
                </c:pt>
                <c:pt idx="885">
                  <c:v>0.21820000000000001</c:v>
                </c:pt>
                <c:pt idx="886">
                  <c:v>0.32719999999999999</c:v>
                </c:pt>
                <c:pt idx="887">
                  <c:v>0.25359999999999999</c:v>
                </c:pt>
                <c:pt idx="888">
                  <c:v>0.2361</c:v>
                </c:pt>
                <c:pt idx="889">
                  <c:v>0.15329999999999999</c:v>
                </c:pt>
                <c:pt idx="890">
                  <c:v>8.8999999999999996E-2</c:v>
                </c:pt>
                <c:pt idx="891">
                  <c:v>3.3399999999999999E-2</c:v>
                </c:pt>
                <c:pt idx="892">
                  <c:v>3.2000000000000001E-2</c:v>
                </c:pt>
                <c:pt idx="893">
                  <c:v>2.4E-2</c:v>
                </c:pt>
                <c:pt idx="894">
                  <c:v>3.6999999999999998E-2</c:v>
                </c:pt>
                <c:pt idx="895">
                  <c:v>0.25600000000000001</c:v>
                </c:pt>
                <c:pt idx="896">
                  <c:v>2.1989999999999998</c:v>
                </c:pt>
                <c:pt idx="897">
                  <c:v>0.878</c:v>
                </c:pt>
                <c:pt idx="898">
                  <c:v>5.7000000000000002E-2</c:v>
                </c:pt>
                <c:pt idx="899">
                  <c:v>0.06</c:v>
                </c:pt>
                <c:pt idx="900">
                  <c:v>3.3000000000000002E-2</c:v>
                </c:pt>
                <c:pt idx="901">
                  <c:v>6.7000000000000004E-2</c:v>
                </c:pt>
                <c:pt idx="902">
                  <c:v>4.4999999999999998E-2</c:v>
                </c:pt>
                <c:pt idx="903">
                  <c:v>0.107</c:v>
                </c:pt>
                <c:pt idx="904">
                  <c:v>0.14499999999999999</c:v>
                </c:pt>
                <c:pt idx="905">
                  <c:v>0.20899999999999999</c:v>
                </c:pt>
                <c:pt idx="906">
                  <c:v>0.17299999999999999</c:v>
                </c:pt>
                <c:pt idx="907" formatCode="0.000">
                  <c:v>0.191</c:v>
                </c:pt>
                <c:pt idx="908" formatCode="0.000">
                  <c:v>0.23499999999999999</c:v>
                </c:pt>
                <c:pt idx="909" formatCode="0.000">
                  <c:v>0.27100000000000002</c:v>
                </c:pt>
                <c:pt idx="910" formatCode="0.000">
                  <c:v>0.29199999999999998</c:v>
                </c:pt>
                <c:pt idx="911" formatCode="0.000">
                  <c:v>0.33</c:v>
                </c:pt>
                <c:pt idx="912" formatCode="0.000">
                  <c:v>0.34899999999999998</c:v>
                </c:pt>
                <c:pt idx="913" formatCode="0.000">
                  <c:v>0.42399999999999999</c:v>
                </c:pt>
                <c:pt idx="914" formatCode="0.000">
                  <c:v>0.59599999999999997</c:v>
                </c:pt>
                <c:pt idx="915" formatCode="0.000">
                  <c:v>0.40400000000000003</c:v>
                </c:pt>
                <c:pt idx="916" formatCode="0.000">
                  <c:v>0.36399999999999999</c:v>
                </c:pt>
                <c:pt idx="917" formatCode="0.000">
                  <c:v>0.30399999999999999</c:v>
                </c:pt>
                <c:pt idx="918" formatCode="0.000">
                  <c:v>0.254</c:v>
                </c:pt>
                <c:pt idx="919" formatCode="0.000">
                  <c:v>0.21</c:v>
                </c:pt>
                <c:pt idx="920" formatCode="0.000">
                  <c:v>0.20399999999999999</c:v>
                </c:pt>
                <c:pt idx="921" formatCode="0.000">
                  <c:v>0.192</c:v>
                </c:pt>
                <c:pt idx="922" formatCode="0.000">
                  <c:v>0.161</c:v>
                </c:pt>
                <c:pt idx="923" formatCode="0.000">
                  <c:v>0.2</c:v>
                </c:pt>
                <c:pt idx="924" formatCode="0.000">
                  <c:v>0.109</c:v>
                </c:pt>
                <c:pt idx="925" formatCode="0.000">
                  <c:v>7.0999999999999994E-2</c:v>
                </c:pt>
                <c:pt idx="926" formatCode="0.000">
                  <c:v>2.1999999999999999E-2</c:v>
                </c:pt>
                <c:pt idx="927" formatCode="0.000">
                  <c:v>0.03</c:v>
                </c:pt>
                <c:pt idx="928" formatCode="0.000">
                  <c:v>2.5999999999999999E-2</c:v>
                </c:pt>
                <c:pt idx="929" formatCode="0.000">
                  <c:v>0.03</c:v>
                </c:pt>
                <c:pt idx="930" formatCode="0.000">
                  <c:v>3.2000000000000001E-2</c:v>
                </c:pt>
                <c:pt idx="931" formatCode="0.000">
                  <c:v>6.3E-2</c:v>
                </c:pt>
                <c:pt idx="932" formatCode="0.000">
                  <c:v>5.5E-2</c:v>
                </c:pt>
                <c:pt idx="933" formatCode="0.000">
                  <c:v>0.01</c:v>
                </c:pt>
                <c:pt idx="934" formatCode="0.000">
                  <c:v>2.1000000000000001E-2</c:v>
                </c:pt>
                <c:pt idx="935" formatCode="0.000">
                  <c:v>1.7999999999999999E-2</c:v>
                </c:pt>
                <c:pt idx="936" formatCode="0.000">
                  <c:v>3.6999999999999998E-2</c:v>
                </c:pt>
                <c:pt idx="937">
                  <c:v>6.7000000000000004E-2</c:v>
                </c:pt>
                <c:pt idx="938">
                  <c:v>8.2000000000000003E-2</c:v>
                </c:pt>
                <c:pt idx="939">
                  <c:v>0.13500000000000001</c:v>
                </c:pt>
                <c:pt idx="940">
                  <c:v>0.16600000000000001</c:v>
                </c:pt>
                <c:pt idx="941">
                  <c:v>0.21299999999999999</c:v>
                </c:pt>
                <c:pt idx="942">
                  <c:v>0.23499999999999999</c:v>
                </c:pt>
                <c:pt idx="943" formatCode="0.000">
                  <c:v>0.25700000000000001</c:v>
                </c:pt>
                <c:pt idx="944" formatCode="0.000">
                  <c:v>0.29399999999999998</c:v>
                </c:pt>
                <c:pt idx="945" formatCode="0.000">
                  <c:v>0.30299999999999999</c:v>
                </c:pt>
                <c:pt idx="946" formatCode="0.000">
                  <c:v>0.28299999999999997</c:v>
                </c:pt>
                <c:pt idx="947" formatCode="0.000">
                  <c:v>0.316</c:v>
                </c:pt>
                <c:pt idx="948" formatCode="0.000">
                  <c:v>0.34599999999999997</c:v>
                </c:pt>
                <c:pt idx="949" formatCode="0.000">
                  <c:v>0.36299999999999999</c:v>
                </c:pt>
                <c:pt idx="950" formatCode="0.000">
                  <c:v>0.35199999999999998</c:v>
                </c:pt>
                <c:pt idx="951" formatCode="0.000">
                  <c:v>0.88800000000000001</c:v>
                </c:pt>
                <c:pt idx="952" formatCode="0.000">
                  <c:v>0.745</c:v>
                </c:pt>
                <c:pt idx="953" formatCode="0.000">
                  <c:v>0.69099999999999995</c:v>
                </c:pt>
                <c:pt idx="954" formatCode="0.000">
                  <c:v>0.88500000000000001</c:v>
                </c:pt>
                <c:pt idx="955" formatCode="0.000">
                  <c:v>0.86199999999999999</c:v>
                </c:pt>
                <c:pt idx="956" formatCode="0.000">
                  <c:v>0.82399999999999995</c:v>
                </c:pt>
                <c:pt idx="957" formatCode="0.000">
                  <c:v>0.80100000000000005</c:v>
                </c:pt>
                <c:pt idx="958" formatCode="0.000">
                  <c:v>0.75600000000000001</c:v>
                </c:pt>
                <c:pt idx="959" formatCode="0.000">
                  <c:v>0.71899999999999997</c:v>
                </c:pt>
                <c:pt idx="960" formatCode="0.000">
                  <c:v>0.64700000000000002</c:v>
                </c:pt>
                <c:pt idx="961" formatCode="0.000">
                  <c:v>0.54300000000000004</c:v>
                </c:pt>
                <c:pt idx="962" formatCode="0.000">
                  <c:v>0.35</c:v>
                </c:pt>
                <c:pt idx="963" formatCode="0.000">
                  <c:v>0.26600000000000001</c:v>
                </c:pt>
                <c:pt idx="964" formatCode="0.000">
                  <c:v>8.7999999999999995E-2</c:v>
                </c:pt>
                <c:pt idx="965" formatCode="0.000">
                  <c:v>0.10199999999999999</c:v>
                </c:pt>
                <c:pt idx="966" formatCode="0.000">
                  <c:v>3.5000000000000003E-2</c:v>
                </c:pt>
                <c:pt idx="967" formatCode="0.000">
                  <c:v>2.1000000000000001E-2</c:v>
                </c:pt>
                <c:pt idx="968" formatCode="0.000">
                  <c:v>2.4E-2</c:v>
                </c:pt>
                <c:pt idx="969" formatCode="0.000">
                  <c:v>1.6E-2</c:v>
                </c:pt>
                <c:pt idx="970" formatCode="0.000">
                  <c:v>0.01</c:v>
                </c:pt>
                <c:pt idx="971" formatCode="0.000">
                  <c:v>1.9E-2</c:v>
                </c:pt>
                <c:pt idx="972" formatCode="0.000">
                  <c:v>2.5999999999999999E-2</c:v>
                </c:pt>
                <c:pt idx="973" formatCode="0.000">
                  <c:v>3.3000000000000002E-2</c:v>
                </c:pt>
                <c:pt idx="974" formatCode="0.000">
                  <c:v>2.4E-2</c:v>
                </c:pt>
                <c:pt idx="975" formatCode="0.000">
                  <c:v>3.2000000000000001E-2</c:v>
                </c:pt>
                <c:pt idx="976" formatCode="0.000">
                  <c:v>0.92</c:v>
                </c:pt>
                <c:pt idx="977" formatCode="0.000">
                  <c:v>0.78600000000000003</c:v>
                </c:pt>
                <c:pt idx="978" formatCode="0.000">
                  <c:v>0.24399999999999999</c:v>
                </c:pt>
                <c:pt idx="979" formatCode="0.000">
                  <c:v>0.33300000000000002</c:v>
                </c:pt>
                <c:pt idx="980" formatCode="0.000">
                  <c:v>0.375</c:v>
                </c:pt>
                <c:pt idx="981" formatCode="0.000">
                  <c:v>0.41599999999999998</c:v>
                </c:pt>
                <c:pt idx="982" formatCode="0.000">
                  <c:v>0.435</c:v>
                </c:pt>
                <c:pt idx="983" formatCode="0.000">
                  <c:v>0.311</c:v>
                </c:pt>
                <c:pt idx="984" formatCode="0.000">
                  <c:v>0.36799999999999999</c:v>
                </c:pt>
                <c:pt idx="985" formatCode="0.000">
                  <c:v>0.40200000000000002</c:v>
                </c:pt>
                <c:pt idx="986" formatCode="0.000">
                  <c:v>0.38600000000000001</c:v>
                </c:pt>
                <c:pt idx="987" formatCode="0.000">
                  <c:v>0.39800000000000002</c:v>
                </c:pt>
                <c:pt idx="988" formatCode="0.000">
                  <c:v>0.40799999999999997</c:v>
                </c:pt>
                <c:pt idx="989" formatCode="0.000">
                  <c:v>0.39100000000000001</c:v>
                </c:pt>
                <c:pt idx="990" formatCode="0.000">
                  <c:v>0.41199999999999998</c:v>
                </c:pt>
                <c:pt idx="991" formatCode="0.000">
                  <c:v>0.38900000000000001</c:v>
                </c:pt>
                <c:pt idx="992" formatCode="0.000">
                  <c:v>0.39</c:v>
                </c:pt>
                <c:pt idx="993" formatCode="0.000">
                  <c:v>0.35799999999999998</c:v>
                </c:pt>
                <c:pt idx="994" formatCode="0.000">
                  <c:v>0.36499999999999999</c:v>
                </c:pt>
                <c:pt idx="995" formatCode="0.000">
                  <c:v>0.35699999999999998</c:v>
                </c:pt>
                <c:pt idx="996">
                  <c:v>0.34899999999999998</c:v>
                </c:pt>
                <c:pt idx="997">
                  <c:v>0.43099999999999999</c:v>
                </c:pt>
                <c:pt idx="998" formatCode="0.000">
                  <c:v>0.48</c:v>
                </c:pt>
                <c:pt idx="999" formatCode="0.000">
                  <c:v>0.48599999999999999</c:v>
                </c:pt>
                <c:pt idx="1000" formatCode="0.000">
                  <c:v>0.43</c:v>
                </c:pt>
                <c:pt idx="1001" formatCode="0.000">
                  <c:v>0.40200000000000002</c:v>
                </c:pt>
                <c:pt idx="1002" formatCode="0.000">
                  <c:v>0.35099999999999998</c:v>
                </c:pt>
                <c:pt idx="1003" formatCode="0.000">
                  <c:v>0.32300000000000001</c:v>
                </c:pt>
                <c:pt idx="1004" formatCode="0.000">
                  <c:v>0.33400000000000002</c:v>
                </c:pt>
                <c:pt idx="1005" formatCode="0.000">
                  <c:v>0.19400000000000001</c:v>
                </c:pt>
                <c:pt idx="1006" formatCode="0.000">
                  <c:v>7.4999999999999997E-2</c:v>
                </c:pt>
                <c:pt idx="1007" formatCode="0.000">
                  <c:v>2.4E-2</c:v>
                </c:pt>
                <c:pt idx="1008" formatCode="0.000">
                  <c:v>1.7000000000000001E-2</c:v>
                </c:pt>
                <c:pt idx="1009" formatCode="0.000">
                  <c:v>7.0000000000000001E-3</c:v>
                </c:pt>
                <c:pt idx="1010" formatCode="0.000">
                  <c:v>1.2999999999999999E-2</c:v>
                </c:pt>
                <c:pt idx="1011" formatCode="0.000">
                  <c:v>2.1000000000000001E-2</c:v>
                </c:pt>
                <c:pt idx="1012" formatCode="0.000">
                  <c:v>2.9000000000000001E-2</c:v>
                </c:pt>
                <c:pt idx="1013" formatCode="0.000">
                  <c:v>3.5999999999999997E-2</c:v>
                </c:pt>
                <c:pt idx="1014" formatCode="0.000">
                  <c:v>4.1000000000000002E-2</c:v>
                </c:pt>
                <c:pt idx="1015" formatCode="0.000">
                  <c:v>3.7999999999999999E-2</c:v>
                </c:pt>
                <c:pt idx="1016" formatCode="0.000">
                  <c:v>7.5999999999999998E-2</c:v>
                </c:pt>
                <c:pt idx="1017" formatCode="0.000">
                  <c:v>0.03</c:v>
                </c:pt>
                <c:pt idx="1018" formatCode="0.000">
                  <c:v>6.5000000000000002E-2</c:v>
                </c:pt>
                <c:pt idx="1019" formatCode="0.000">
                  <c:v>3.6999999999999998E-2</c:v>
                </c:pt>
                <c:pt idx="1020" formatCode="0.000">
                  <c:v>4.2999999999999997E-2</c:v>
                </c:pt>
                <c:pt idx="1021" formatCode="0.000">
                  <c:v>1.2E-2</c:v>
                </c:pt>
                <c:pt idx="1022" formatCode="0.000">
                  <c:v>0.02</c:v>
                </c:pt>
                <c:pt idx="1023" formatCode="0.000">
                  <c:v>1.0999999999999999E-2</c:v>
                </c:pt>
                <c:pt idx="1024" formatCode="0.000">
                  <c:v>1.4999999999999999E-2</c:v>
                </c:pt>
                <c:pt idx="1025" formatCode="0.000">
                  <c:v>2.1000000000000001E-2</c:v>
                </c:pt>
                <c:pt idx="1026" formatCode="0.000">
                  <c:v>3.5000000000000003E-2</c:v>
                </c:pt>
                <c:pt idx="1027" formatCode="0.000">
                  <c:v>4.9000000000000002E-2</c:v>
                </c:pt>
                <c:pt idx="1028" formatCode="0.000">
                  <c:v>9.4E-2</c:v>
                </c:pt>
                <c:pt idx="1029" formatCode="0.000">
                  <c:v>0.13500000000000001</c:v>
                </c:pt>
                <c:pt idx="1030" formatCode="0.000">
                  <c:v>0.16700000000000001</c:v>
                </c:pt>
                <c:pt idx="1031" formatCode="0.000">
                  <c:v>0.20399999999999999</c:v>
                </c:pt>
                <c:pt idx="1032" formatCode="0.000">
                  <c:v>0.221</c:v>
                </c:pt>
                <c:pt idx="1033" formatCode="0.000">
                  <c:v>0.252</c:v>
                </c:pt>
                <c:pt idx="1034" formatCode="0.000">
                  <c:v>0.26700000000000002</c:v>
                </c:pt>
                <c:pt idx="1035" formatCode="0.000">
                  <c:v>0.248</c:v>
                </c:pt>
                <c:pt idx="1036" formatCode="0.000">
                  <c:v>0.39200000000000002</c:v>
                </c:pt>
                <c:pt idx="1037" formatCode="0.000">
                  <c:v>0.38200000000000001</c:v>
                </c:pt>
                <c:pt idx="1038" formatCode="0.000">
                  <c:v>0.35499999999999998</c:v>
                </c:pt>
                <c:pt idx="1039" formatCode="0.000">
                  <c:v>0.29799999999999999</c:v>
                </c:pt>
                <c:pt idx="1040" formatCode="0.000">
                  <c:v>0.248</c:v>
                </c:pt>
                <c:pt idx="1041" formatCode="0.000">
                  <c:v>0.251</c:v>
                </c:pt>
                <c:pt idx="1042" formatCode="0.000">
                  <c:v>0.20599999999999999</c:v>
                </c:pt>
                <c:pt idx="1043" formatCode="0.000">
                  <c:v>0.19500000000000001</c:v>
                </c:pt>
                <c:pt idx="1044" formatCode="0.000">
                  <c:v>0.06</c:v>
                </c:pt>
                <c:pt idx="1045" formatCode="0.000">
                  <c:v>8.2000000000000003E-2</c:v>
                </c:pt>
                <c:pt idx="1046" formatCode="0.000">
                  <c:v>4.5999999999999999E-2</c:v>
                </c:pt>
                <c:pt idx="1047" formatCode="0.000">
                  <c:v>3.5000000000000003E-2</c:v>
                </c:pt>
                <c:pt idx="1048" formatCode="0.000">
                  <c:v>2.1000000000000001E-2</c:v>
                </c:pt>
                <c:pt idx="1049" formatCode="0.000">
                  <c:v>0.03</c:v>
                </c:pt>
                <c:pt idx="1050" formatCode="0.000">
                  <c:v>2.1000000000000001E-2</c:v>
                </c:pt>
                <c:pt idx="1051" formatCode="0.000">
                  <c:v>0.115</c:v>
                </c:pt>
                <c:pt idx="1052" formatCode="0.000">
                  <c:v>9.2999999999999999E-2</c:v>
                </c:pt>
                <c:pt idx="1053" formatCode="0.000">
                  <c:v>3.5000000000000003E-2</c:v>
                </c:pt>
                <c:pt idx="1054" formatCode="0.000">
                  <c:v>4.3999999999999997E-2</c:v>
                </c:pt>
                <c:pt idx="1055" formatCode="0.000">
                  <c:v>2.5000000000000001E-2</c:v>
                </c:pt>
                <c:pt idx="1056" formatCode="0.000">
                  <c:v>2.7E-2</c:v>
                </c:pt>
                <c:pt idx="1057" formatCode="0.000">
                  <c:v>2.8000000000000001E-2</c:v>
                </c:pt>
                <c:pt idx="1058" formatCode="0.000">
                  <c:v>0.06</c:v>
                </c:pt>
                <c:pt idx="1059" formatCode="0.000">
                  <c:v>2.3E-2</c:v>
                </c:pt>
                <c:pt idx="1060" formatCode="0.000">
                  <c:v>1.4E-2</c:v>
                </c:pt>
                <c:pt idx="1061" formatCode="0.000">
                  <c:v>1.6E-2</c:v>
                </c:pt>
                <c:pt idx="1062" formatCode="0.000">
                  <c:v>2.3E-2</c:v>
                </c:pt>
                <c:pt idx="1063" formatCode="0.000">
                  <c:v>2.7E-2</c:v>
                </c:pt>
                <c:pt idx="1064" formatCode="0.000">
                  <c:v>1.2E-2</c:v>
                </c:pt>
                <c:pt idx="1065" formatCode="0.000">
                  <c:v>2.7E-2</c:v>
                </c:pt>
                <c:pt idx="1066" formatCode="0.000">
                  <c:v>3.1E-2</c:v>
                </c:pt>
                <c:pt idx="1067" formatCode="0.000">
                  <c:v>5.8999999999999997E-2</c:v>
                </c:pt>
                <c:pt idx="1068" formatCode="0.000">
                  <c:v>9.5000000000000001E-2</c:v>
                </c:pt>
                <c:pt idx="1069" formatCode="0.000">
                  <c:v>0.12</c:v>
                </c:pt>
                <c:pt idx="1070" formatCode="0.000">
                  <c:v>0.105</c:v>
                </c:pt>
                <c:pt idx="1071" formatCode="0.000">
                  <c:v>0.13300000000000001</c:v>
                </c:pt>
                <c:pt idx="1072" formatCode="0.000">
                  <c:v>0.14299999999999999</c:v>
                </c:pt>
                <c:pt idx="1073" formatCode="0.000">
                  <c:v>0.158</c:v>
                </c:pt>
                <c:pt idx="1074" formatCode="0.000">
                  <c:v>0.156</c:v>
                </c:pt>
                <c:pt idx="1075" formatCode="0.000">
                  <c:v>0.16500000000000001</c:v>
                </c:pt>
                <c:pt idx="1076" formatCode="0.000">
                  <c:v>0.16500000000000001</c:v>
                </c:pt>
                <c:pt idx="1077" formatCode="0.000">
                  <c:v>0.16300000000000001</c:v>
                </c:pt>
                <c:pt idx="1078" formatCode="0.000">
                  <c:v>0.16</c:v>
                </c:pt>
                <c:pt idx="1079" formatCode="0.000">
                  <c:v>0.158</c:v>
                </c:pt>
                <c:pt idx="1080" formatCode="0.000">
                  <c:v>0.14499999999999999</c:v>
                </c:pt>
                <c:pt idx="1081" formatCode="0.000">
                  <c:v>0.154</c:v>
                </c:pt>
                <c:pt idx="1082" formatCode="0.000">
                  <c:v>0.191</c:v>
                </c:pt>
                <c:pt idx="1083" formatCode="0.000">
                  <c:v>0.86599999999999999</c:v>
                </c:pt>
                <c:pt idx="1084" formatCode="0.000">
                  <c:v>0.53600000000000003</c:v>
                </c:pt>
                <c:pt idx="1085" formatCode="0.000">
                  <c:v>0.55800000000000005</c:v>
                </c:pt>
                <c:pt idx="1086" formatCode="0.000">
                  <c:v>0.498</c:v>
                </c:pt>
                <c:pt idx="1087" formatCode="0.000">
                  <c:v>0.36899999999999999</c:v>
                </c:pt>
                <c:pt idx="1088" formatCode="0.000">
                  <c:v>0.375</c:v>
                </c:pt>
                <c:pt idx="1089" formatCode="0.000">
                  <c:v>0.29099999999999998</c:v>
                </c:pt>
                <c:pt idx="1090" formatCode="0.000">
                  <c:v>0.246</c:v>
                </c:pt>
                <c:pt idx="1091" formatCode="0.000">
                  <c:v>0.24</c:v>
                </c:pt>
                <c:pt idx="1092" formatCode="0.000">
                  <c:v>0.23300000000000001</c:v>
                </c:pt>
                <c:pt idx="1093" formatCode="0.000">
                  <c:v>0.25600000000000001</c:v>
                </c:pt>
                <c:pt idx="1094" formatCode="0.000">
                  <c:v>0.13100000000000001</c:v>
                </c:pt>
                <c:pt idx="1095" formatCode="0.000">
                  <c:v>9.7000000000000003E-2</c:v>
                </c:pt>
                <c:pt idx="1096" formatCode="0.000">
                  <c:v>1.4E-2</c:v>
                </c:pt>
                <c:pt idx="1097" formatCode="0.000">
                  <c:v>8.0000000000000002E-3</c:v>
                </c:pt>
                <c:pt idx="1098" formatCode="0.000">
                  <c:v>1.4E-2</c:v>
                </c:pt>
                <c:pt idx="1099" formatCode="0.000">
                  <c:v>2.1000000000000001E-2</c:v>
                </c:pt>
                <c:pt idx="1100" formatCode="0.000">
                  <c:v>3.6999999999999998E-2</c:v>
                </c:pt>
                <c:pt idx="1101" formatCode="0.000">
                  <c:v>8.8999999999999996E-2</c:v>
                </c:pt>
                <c:pt idx="1102" formatCode="0.000">
                  <c:v>0.04</c:v>
                </c:pt>
                <c:pt idx="1103" formatCode="0.000">
                  <c:v>0.11700000000000001</c:v>
                </c:pt>
                <c:pt idx="1104" formatCode="0.000">
                  <c:v>8.5999999999999993E-2</c:v>
                </c:pt>
                <c:pt idx="1105" formatCode="0.000">
                  <c:v>0.38400000000000001</c:v>
                </c:pt>
                <c:pt idx="1106" formatCode="0.000">
                  <c:v>5.5E-2</c:v>
                </c:pt>
                <c:pt idx="1107" formatCode="0.000">
                  <c:v>3.2000000000000001E-2</c:v>
                </c:pt>
                <c:pt idx="1108" formatCode="0.000">
                  <c:v>0.05</c:v>
                </c:pt>
                <c:pt idx="1109" formatCode="0.000">
                  <c:v>1.2999999999999999E-2</c:v>
                </c:pt>
                <c:pt idx="1110" formatCode="0.000">
                  <c:v>2.3E-2</c:v>
                </c:pt>
                <c:pt idx="1111" formatCode="0.000">
                  <c:v>4.2000000000000003E-2</c:v>
                </c:pt>
                <c:pt idx="1112" formatCode="0.000">
                  <c:v>6.0999999999999999E-2</c:v>
                </c:pt>
                <c:pt idx="1113" formatCode="0.000">
                  <c:v>3.9E-2</c:v>
                </c:pt>
                <c:pt idx="1114" formatCode="0.000">
                  <c:v>8.4000000000000005E-2</c:v>
                </c:pt>
                <c:pt idx="1115" formatCode="0.000">
                  <c:v>0.155</c:v>
                </c:pt>
                <c:pt idx="1116" formatCode="0.000">
                  <c:v>0.187</c:v>
                </c:pt>
                <c:pt idx="1117" formatCode="0.000">
                  <c:v>0.151</c:v>
                </c:pt>
                <c:pt idx="1118" formatCode="0.000">
                  <c:v>0.17799999999999999</c:v>
                </c:pt>
                <c:pt idx="1119" formatCode="0.000">
                  <c:v>0.191</c:v>
                </c:pt>
                <c:pt idx="1120" formatCode="0.000">
                  <c:v>0.17299999999999999</c:v>
                </c:pt>
                <c:pt idx="1121" formatCode="0.000">
                  <c:v>0.17199999999999999</c:v>
                </c:pt>
                <c:pt idx="1122" formatCode="0.000">
                  <c:v>0.17100000000000001</c:v>
                </c:pt>
                <c:pt idx="1123" formatCode="0.000">
                  <c:v>0.309</c:v>
                </c:pt>
                <c:pt idx="1124" formatCode="0.000">
                  <c:v>0.44600000000000001</c:v>
                </c:pt>
                <c:pt idx="1125" formatCode="0.000">
                  <c:v>0.57699999999999996</c:v>
                </c:pt>
                <c:pt idx="1126" formatCode="0.000">
                  <c:v>0.58899999999999997</c:v>
                </c:pt>
                <c:pt idx="1127" formatCode="0.000">
                  <c:v>0.54100000000000004</c:v>
                </c:pt>
                <c:pt idx="1128" formatCode="0.000">
                  <c:v>0.46200000000000002</c:v>
                </c:pt>
                <c:pt idx="1129" formatCode="0.000">
                  <c:v>0.378</c:v>
                </c:pt>
                <c:pt idx="1130" formatCode="0.000">
                  <c:v>0.24</c:v>
                </c:pt>
                <c:pt idx="1131" formatCode="0.000">
                  <c:v>0.11700000000000001</c:v>
                </c:pt>
                <c:pt idx="1132" formatCode="0.000">
                  <c:v>9.8000000000000004E-2</c:v>
                </c:pt>
                <c:pt idx="1133" formatCode="0.000">
                  <c:v>7.5999999999999998E-2</c:v>
                </c:pt>
                <c:pt idx="1134" formatCode="0.000">
                  <c:v>4.2000000000000003E-2</c:v>
                </c:pt>
                <c:pt idx="1135" formatCode="0.000">
                  <c:v>2.8000000000000001E-2</c:v>
                </c:pt>
                <c:pt idx="1136" formatCode="0.000">
                  <c:v>3.6999999999999998E-2</c:v>
                </c:pt>
                <c:pt idx="1137" formatCode="0.000">
                  <c:v>3.5999999999999997E-2</c:v>
                </c:pt>
                <c:pt idx="1138" formatCode="0.000">
                  <c:v>0.155</c:v>
                </c:pt>
                <c:pt idx="1139" formatCode="0.000">
                  <c:v>0.161</c:v>
                </c:pt>
                <c:pt idx="1140" formatCode="0.000">
                  <c:v>6.6000000000000003E-2</c:v>
                </c:pt>
                <c:pt idx="1141" formatCode="0.000">
                  <c:v>8.9999999999999993E-3</c:v>
                </c:pt>
                <c:pt idx="1142" formatCode="0.000">
                  <c:v>1.7999999999999999E-2</c:v>
                </c:pt>
                <c:pt idx="1143" formatCode="0.000">
                  <c:v>7.4999999999999997E-2</c:v>
                </c:pt>
                <c:pt idx="1144" formatCode="0.000">
                  <c:v>4.1000000000000002E-2</c:v>
                </c:pt>
                <c:pt idx="1145" formatCode="0.000">
                  <c:v>7.0999999999999994E-2</c:v>
                </c:pt>
                <c:pt idx="1146" formatCode="0.000">
                  <c:v>9.5000000000000001E-2</c:v>
                </c:pt>
                <c:pt idx="1147" formatCode="0.000">
                  <c:v>0.159</c:v>
                </c:pt>
                <c:pt idx="1148" formatCode="0.000">
                  <c:v>0.152</c:v>
                </c:pt>
                <c:pt idx="1149" formatCode="0.000">
                  <c:v>0.19600000000000001</c:v>
                </c:pt>
                <c:pt idx="1150" formatCode="0.000">
                  <c:v>0.2</c:v>
                </c:pt>
                <c:pt idx="1151" formatCode="0.000">
                  <c:v>0.24399999999999999</c:v>
                </c:pt>
                <c:pt idx="1152" formatCode="0.000">
                  <c:v>0.248</c:v>
                </c:pt>
                <c:pt idx="1153" formatCode="0.000">
                  <c:v>0.23899999999999999</c:v>
                </c:pt>
                <c:pt idx="1154" formatCode="0.000">
                  <c:v>0.307</c:v>
                </c:pt>
                <c:pt idx="1155" formatCode="0.000">
                  <c:v>0.27800000000000002</c:v>
                </c:pt>
                <c:pt idx="1156" formatCode="0.000">
                  <c:v>0.28299999999999997</c:v>
                </c:pt>
                <c:pt idx="1157" formatCode="0.000">
                  <c:v>0.38100000000000001</c:v>
                </c:pt>
                <c:pt idx="1158" formatCode="0.000">
                  <c:v>0.35799999999999998</c:v>
                </c:pt>
                <c:pt idx="1159" formatCode="0.000">
                  <c:v>0.35899999999999999</c:v>
                </c:pt>
                <c:pt idx="1160" formatCode="0.000">
                  <c:v>0.41</c:v>
                </c:pt>
                <c:pt idx="1161" formatCode="0.000">
                  <c:v>0.40600000000000003</c:v>
                </c:pt>
                <c:pt idx="1162" formatCode="0.000">
                  <c:v>0.41299999999999998</c:v>
                </c:pt>
                <c:pt idx="1163" formatCode="0.000">
                  <c:v>0.372</c:v>
                </c:pt>
                <c:pt idx="1164" formatCode="0.000">
                  <c:v>0.48</c:v>
                </c:pt>
                <c:pt idx="1165" formatCode="0.000">
                  <c:v>0.42799999999999999</c:v>
                </c:pt>
                <c:pt idx="1166" formatCode="0.000">
                  <c:v>0.372</c:v>
                </c:pt>
                <c:pt idx="1167" formatCode="0.000">
                  <c:v>0.34399999999999997</c:v>
                </c:pt>
                <c:pt idx="1168" formatCode="0.000">
                  <c:v>0.31</c:v>
                </c:pt>
                <c:pt idx="1169" formatCode="0.000">
                  <c:v>0.26800000000000002</c:v>
                </c:pt>
                <c:pt idx="1170" formatCode="0.000">
                  <c:v>0.192</c:v>
                </c:pt>
                <c:pt idx="1171" formatCode="0.000">
                  <c:v>6.9000000000000006E-2</c:v>
                </c:pt>
                <c:pt idx="1172" formatCode="0.000">
                  <c:v>0.10100000000000001</c:v>
                </c:pt>
                <c:pt idx="1173" formatCode="0.000">
                  <c:v>4.8000000000000001E-2</c:v>
                </c:pt>
                <c:pt idx="1174" formatCode="0.000">
                  <c:v>1.9E-2</c:v>
                </c:pt>
                <c:pt idx="1175" formatCode="0.000">
                  <c:v>2.8000000000000001E-2</c:v>
                </c:pt>
                <c:pt idx="1176" formatCode="0.000">
                  <c:v>2.3E-2</c:v>
                </c:pt>
                <c:pt idx="1177" formatCode="0.000">
                  <c:v>2.1000000000000001E-2</c:v>
                </c:pt>
                <c:pt idx="1178" formatCode="0.000">
                  <c:v>4.2999999999999997E-2</c:v>
                </c:pt>
                <c:pt idx="1179" formatCode="0.000">
                  <c:v>3.3000000000000002E-2</c:v>
                </c:pt>
                <c:pt idx="1180">
                  <c:v>5.2999999999999999E-2</c:v>
                </c:pt>
                <c:pt idx="1181" formatCode="0.000">
                  <c:v>3.1E-2</c:v>
                </c:pt>
                <c:pt idx="1182" formatCode="0.000">
                  <c:v>2.5999999999999999E-2</c:v>
                </c:pt>
                <c:pt idx="1183" formatCode="0.00">
                  <c:v>1.4E-2</c:v>
                </c:pt>
                <c:pt idx="1184" formatCode="0.000">
                  <c:v>1.7999999999999999E-2</c:v>
                </c:pt>
                <c:pt idx="1185" formatCode="0.000">
                  <c:v>1.7000000000000001E-2</c:v>
                </c:pt>
                <c:pt idx="1186" formatCode="0.000">
                  <c:v>3.4000000000000002E-2</c:v>
                </c:pt>
                <c:pt idx="1187" formatCode="0.000">
                  <c:v>4.0000000000000001E-3</c:v>
                </c:pt>
                <c:pt idx="1188" formatCode="0.000">
                  <c:v>1.7999999999999999E-2</c:v>
                </c:pt>
                <c:pt idx="1189" formatCode="0.000">
                  <c:v>2E-3</c:v>
                </c:pt>
                <c:pt idx="1190" formatCode="0.000">
                  <c:v>1.2999999999999999E-2</c:v>
                </c:pt>
                <c:pt idx="1191" formatCode="0.000">
                  <c:v>1.4E-2</c:v>
                </c:pt>
                <c:pt idx="1192" formatCode="0.000">
                  <c:v>0.11</c:v>
                </c:pt>
                <c:pt idx="1193" formatCode="0.000">
                  <c:v>5.3999999999999999E-2</c:v>
                </c:pt>
                <c:pt idx="1194" formatCode="0.000">
                  <c:v>5.8000000000000003E-2</c:v>
                </c:pt>
                <c:pt idx="1195" formatCode="0.000">
                  <c:v>6.4000000000000001E-2</c:v>
                </c:pt>
                <c:pt idx="1196" formatCode="0.000">
                  <c:v>6.9000000000000006E-2</c:v>
                </c:pt>
                <c:pt idx="1197" formatCode="0.000">
                  <c:v>0.129</c:v>
                </c:pt>
                <c:pt idx="1198" formatCode="0.000">
                  <c:v>0.13600000000000001</c:v>
                </c:pt>
                <c:pt idx="1199" formatCode="0.000">
                  <c:v>0.16300000000000001</c:v>
                </c:pt>
                <c:pt idx="1200" formatCode="0.000">
                  <c:v>0.17199999999999999</c:v>
                </c:pt>
                <c:pt idx="1201" formatCode="0.000">
                  <c:v>0.20599999999999999</c:v>
                </c:pt>
                <c:pt idx="1202" formatCode="0.000">
                  <c:v>0.21099999999999999</c:v>
                </c:pt>
                <c:pt idx="1203" formatCode="0.000">
                  <c:v>0.29499999999999998</c:v>
                </c:pt>
                <c:pt idx="1204" formatCode="0.000">
                  <c:v>0.42</c:v>
                </c:pt>
                <c:pt idx="1205" formatCode="0.000">
                  <c:v>0.75800000000000001</c:v>
                </c:pt>
                <c:pt idx="1206" formatCode="0.000">
                  <c:v>0.52400000000000002</c:v>
                </c:pt>
                <c:pt idx="1207" formatCode="0.000">
                  <c:v>0.51800000000000002</c:v>
                </c:pt>
                <c:pt idx="1208" formatCode="0.000">
                  <c:v>0.48399999999999999</c:v>
                </c:pt>
                <c:pt idx="1209" formatCode="0.000">
                  <c:v>0.48199999999999998</c:v>
                </c:pt>
                <c:pt idx="1210" formatCode="0.000">
                  <c:v>0.51900000000000002</c:v>
                </c:pt>
                <c:pt idx="1211" formatCode="0.000">
                  <c:v>0.58799999999999997</c:v>
                </c:pt>
                <c:pt idx="1212" formatCode="0.000">
                  <c:v>0.56399999999999995</c:v>
                </c:pt>
                <c:pt idx="1213" formatCode="0.000">
                  <c:v>0.48799999999999999</c:v>
                </c:pt>
                <c:pt idx="1214" formatCode="0.000">
                  <c:v>0.43</c:v>
                </c:pt>
                <c:pt idx="1215" formatCode="0.000">
                  <c:v>0.40699999999999997</c:v>
                </c:pt>
                <c:pt idx="1216" formatCode="0.000">
                  <c:v>0.254</c:v>
                </c:pt>
                <c:pt idx="1217" formatCode="0.000">
                  <c:v>0.129</c:v>
                </c:pt>
                <c:pt idx="1218" formatCode="0.000">
                  <c:v>0.03</c:v>
                </c:pt>
                <c:pt idx="1219" formatCode="0.000">
                  <c:v>2.5000000000000001E-2</c:v>
                </c:pt>
                <c:pt idx="1220" formatCode="0.000">
                  <c:v>2.1999999999999999E-2</c:v>
                </c:pt>
                <c:pt idx="1221" formatCode="0.000">
                  <c:v>1.4999999999999999E-2</c:v>
                </c:pt>
                <c:pt idx="1222" formatCode="0.000">
                  <c:v>3.7999999999999999E-2</c:v>
                </c:pt>
                <c:pt idx="1223" formatCode="0.000">
                  <c:v>2.5000000000000001E-2</c:v>
                </c:pt>
                <c:pt idx="1224" formatCode="0.000">
                  <c:v>5.8000000000000003E-2</c:v>
                </c:pt>
                <c:pt idx="1225" formatCode="0.000">
                  <c:v>8.9999999999999993E-3</c:v>
                </c:pt>
                <c:pt idx="1226" formatCode="0.000">
                  <c:v>1.2999999999999999E-2</c:v>
                </c:pt>
                <c:pt idx="1227" formatCode="0.000">
                  <c:v>8.0000000000000002E-3</c:v>
                </c:pt>
                <c:pt idx="1228" formatCode="0.000">
                  <c:v>1.2E-2</c:v>
                </c:pt>
                <c:pt idx="1229" formatCode="0.000">
                  <c:v>0.01</c:v>
                </c:pt>
                <c:pt idx="1230" formatCode="0.000">
                  <c:v>8.0000000000000002E-3</c:v>
                </c:pt>
                <c:pt idx="1231" formatCode="0.000">
                  <c:v>9.4E-2</c:v>
                </c:pt>
                <c:pt idx="1232" formatCode="0.000">
                  <c:v>9.1999999999999998E-2</c:v>
                </c:pt>
                <c:pt idx="1233" formatCode="0.000">
                  <c:v>0.14299999999999999</c:v>
                </c:pt>
                <c:pt idx="1234" formatCode="0.000">
                  <c:v>0.14199999999999999</c:v>
                </c:pt>
                <c:pt idx="1235" formatCode="0.000">
                  <c:v>0.17199999999999999</c:v>
                </c:pt>
                <c:pt idx="1236" formatCode="0.000">
                  <c:v>0.191</c:v>
                </c:pt>
                <c:pt idx="1237" formatCode="0.000">
                  <c:v>0.23799999999999999</c:v>
                </c:pt>
                <c:pt idx="1238" formatCode="0.000">
                  <c:v>0.26200000000000001</c:v>
                </c:pt>
                <c:pt idx="1239" formatCode="0.000">
                  <c:v>0.30399999999999999</c:v>
                </c:pt>
                <c:pt idx="1240" formatCode="0.000">
                  <c:v>0.314</c:v>
                </c:pt>
                <c:pt idx="1241" formatCode="0.000">
                  <c:v>0.32</c:v>
                </c:pt>
                <c:pt idx="1242" formatCode="0.000">
                  <c:v>0.36299999999999999</c:v>
                </c:pt>
                <c:pt idx="1243" formatCode="0.000">
                  <c:v>0.29399999999999998</c:v>
                </c:pt>
                <c:pt idx="1244" formatCode="0.000">
                  <c:v>0.30599999999999999</c:v>
                </c:pt>
                <c:pt idx="1245" formatCode="0.000">
                  <c:v>0.34699999999999998</c:v>
                </c:pt>
                <c:pt idx="1246" formatCode="0.000">
                  <c:v>0.42599999999999999</c:v>
                </c:pt>
                <c:pt idx="1247" formatCode="0.000">
                  <c:v>0.38300000000000001</c:v>
                </c:pt>
                <c:pt idx="1248" formatCode="0.000">
                  <c:v>0.36699999999999999</c:v>
                </c:pt>
                <c:pt idx="1249" formatCode="0.000">
                  <c:v>0.33700000000000002</c:v>
                </c:pt>
                <c:pt idx="1250" formatCode="0.000">
                  <c:v>0.36599999999999999</c:v>
                </c:pt>
                <c:pt idx="1251" formatCode="0.000">
                  <c:v>0.34</c:v>
                </c:pt>
                <c:pt idx="1252" formatCode="0.000">
                  <c:v>0.23599999999999999</c:v>
                </c:pt>
                <c:pt idx="1253" formatCode="0.000">
                  <c:v>0.21</c:v>
                </c:pt>
                <c:pt idx="1254" formatCode="0.000">
                  <c:v>0.252</c:v>
                </c:pt>
                <c:pt idx="1255" formatCode="0.000">
                  <c:v>0.107</c:v>
                </c:pt>
                <c:pt idx="1256" formatCode="0.000">
                  <c:v>2.9000000000000001E-2</c:v>
                </c:pt>
                <c:pt idx="1257" formatCode="0.000">
                  <c:v>1.7000000000000001E-2</c:v>
                </c:pt>
                <c:pt idx="1258" formatCode="0.000">
                  <c:v>1.4E-2</c:v>
                </c:pt>
                <c:pt idx="1259" formatCode="0.000">
                  <c:v>2.5000000000000001E-2</c:v>
                </c:pt>
                <c:pt idx="1260" formatCode="0.000">
                  <c:v>8.9999999999999993E-3</c:v>
                </c:pt>
                <c:pt idx="1261" formatCode="0.000">
                  <c:v>0.02</c:v>
                </c:pt>
                <c:pt idx="1262" formatCode="0.000">
                  <c:v>4.5999999999999999E-2</c:v>
                </c:pt>
                <c:pt idx="1263" formatCode="0.000">
                  <c:v>3.9E-2</c:v>
                </c:pt>
                <c:pt idx="1264" formatCode="0.000">
                  <c:v>2.1000000000000001E-2</c:v>
                </c:pt>
                <c:pt idx="1265" formatCode="0.000">
                  <c:v>1.9E-2</c:v>
                </c:pt>
                <c:pt idx="1266" formatCode="0.000">
                  <c:v>1.7999999999999999E-2</c:v>
                </c:pt>
                <c:pt idx="1267" formatCode="0.000">
                  <c:v>3.5000000000000003E-2</c:v>
                </c:pt>
                <c:pt idx="1268" formatCode="0.000">
                  <c:v>1.4E-2</c:v>
                </c:pt>
                <c:pt idx="1269" formatCode="0.000">
                  <c:v>1.6E-2</c:v>
                </c:pt>
                <c:pt idx="1270" formatCode="0.000">
                  <c:v>1.4E-2</c:v>
                </c:pt>
                <c:pt idx="1271" formatCode="0.000">
                  <c:v>4.2000000000000003E-2</c:v>
                </c:pt>
                <c:pt idx="1272" formatCode="0.000">
                  <c:v>2.3E-2</c:v>
                </c:pt>
                <c:pt idx="1273" formatCode="0.000">
                  <c:v>7.6999999999999999E-2</c:v>
                </c:pt>
                <c:pt idx="1274" formatCode="0.000">
                  <c:v>0.112</c:v>
                </c:pt>
                <c:pt idx="1275" formatCode="0.000">
                  <c:v>0.14899999999999999</c:v>
                </c:pt>
                <c:pt idx="1276" formatCode="0.000">
                  <c:v>0.183</c:v>
                </c:pt>
                <c:pt idx="1277" formatCode="0.000">
                  <c:v>0.19700000000000001</c:v>
                </c:pt>
                <c:pt idx="1278" formatCode="0.000">
                  <c:v>0.20899999999999999</c:v>
                </c:pt>
                <c:pt idx="1279" formatCode="0.000">
                  <c:v>0.14499999999999999</c:v>
                </c:pt>
                <c:pt idx="1280" formatCode="0.000">
                  <c:v>0.13900000000000001</c:v>
                </c:pt>
                <c:pt idx="1281" formatCode="0.000">
                  <c:v>0.121</c:v>
                </c:pt>
                <c:pt idx="1282" formatCode="0.000">
                  <c:v>0.13200000000000001</c:v>
                </c:pt>
                <c:pt idx="1283" formatCode="0.000">
                  <c:v>0.14899999999999999</c:v>
                </c:pt>
                <c:pt idx="1284" formatCode="0.000">
                  <c:v>0.14799999999999999</c:v>
                </c:pt>
                <c:pt idx="1285" formatCode="0.000">
                  <c:v>0.13500000000000001</c:v>
                </c:pt>
                <c:pt idx="1286" formatCode="0.000">
                  <c:v>0.123</c:v>
                </c:pt>
                <c:pt idx="1287" formatCode="0.000">
                  <c:v>0.11</c:v>
                </c:pt>
                <c:pt idx="1288" formatCode="0.000">
                  <c:v>9.0999999999999998E-2</c:v>
                </c:pt>
                <c:pt idx="1289" formatCode="0.000">
                  <c:v>0.11700000000000001</c:v>
                </c:pt>
                <c:pt idx="1290" formatCode="0.000">
                  <c:v>9.5000000000000001E-2</c:v>
                </c:pt>
                <c:pt idx="1291" formatCode="0.000">
                  <c:v>0.10299999999999999</c:v>
                </c:pt>
                <c:pt idx="1292" formatCode="0.000">
                  <c:v>9.0999999999999998E-2</c:v>
                </c:pt>
                <c:pt idx="1293" formatCode="0.000">
                  <c:v>0.13100000000000001</c:v>
                </c:pt>
                <c:pt idx="1294" formatCode="0.000">
                  <c:v>0.14699999999999999</c:v>
                </c:pt>
                <c:pt idx="1295" formatCode="0.000">
                  <c:v>0.13100000000000001</c:v>
                </c:pt>
                <c:pt idx="1296" formatCode="0.000">
                  <c:v>0.32900000000000001</c:v>
                </c:pt>
                <c:pt idx="1297" formatCode="0.000">
                  <c:v>0.14499999999999999</c:v>
                </c:pt>
                <c:pt idx="1298" formatCode="0.000">
                  <c:v>1.0999999999999999E-2</c:v>
                </c:pt>
                <c:pt idx="1299" formatCode="0.000">
                  <c:v>3.4000000000000002E-2</c:v>
                </c:pt>
                <c:pt idx="1300" formatCode="0.000">
                  <c:v>2.5000000000000001E-2</c:v>
                </c:pt>
                <c:pt idx="1301" formatCode="0.000">
                  <c:v>3.6999999999999998E-2</c:v>
                </c:pt>
                <c:pt idx="1302" formatCode="0.000">
                  <c:v>0.08</c:v>
                </c:pt>
                <c:pt idx="1303" formatCode="0.000">
                  <c:v>3.7999999999999999E-2</c:v>
                </c:pt>
                <c:pt idx="1304" formatCode="0.000">
                  <c:v>0.30299999999999999</c:v>
                </c:pt>
                <c:pt idx="1305" formatCode="0.000">
                  <c:v>0</c:v>
                </c:pt>
                <c:pt idx="1306" formatCode="0.000">
                  <c:v>0</c:v>
                </c:pt>
                <c:pt idx="1307" formatCode="0.000">
                  <c:v>5.0000000000000001E-3</c:v>
                </c:pt>
                <c:pt idx="1308" formatCode="0.000">
                  <c:v>0</c:v>
                </c:pt>
                <c:pt idx="1309" formatCode="0.000">
                  <c:v>4.3999999999999997E-2</c:v>
                </c:pt>
                <c:pt idx="1310" formatCode="0.000">
                  <c:v>8.1000000000000003E-2</c:v>
                </c:pt>
                <c:pt idx="1311" formatCode="0.000">
                  <c:v>0.104</c:v>
                </c:pt>
                <c:pt idx="1312" formatCode="0.000">
                  <c:v>0.128</c:v>
                </c:pt>
                <c:pt idx="1313" formatCode="0.000">
                  <c:v>0.127</c:v>
                </c:pt>
                <c:pt idx="1314" formatCode="0.000">
                  <c:v>0.14399999999999999</c:v>
                </c:pt>
                <c:pt idx="1315" formatCode="0.000">
                  <c:v>0.13800000000000001</c:v>
                </c:pt>
                <c:pt idx="1316" formatCode="0.000">
                  <c:v>0.128</c:v>
                </c:pt>
                <c:pt idx="1317" formatCode="0.000">
                  <c:v>0.17299999999999999</c:v>
                </c:pt>
                <c:pt idx="1318" formatCode="0.000">
                  <c:v>0.24199999999999999</c:v>
                </c:pt>
                <c:pt idx="1319" formatCode="0.000">
                  <c:v>0.126</c:v>
                </c:pt>
                <c:pt idx="1320" formatCode="0.000">
                  <c:v>0.114</c:v>
                </c:pt>
                <c:pt idx="1321" formatCode="0.000">
                  <c:v>0.10199999999999999</c:v>
                </c:pt>
                <c:pt idx="1322" formatCode="0.000">
                  <c:v>0.193</c:v>
                </c:pt>
                <c:pt idx="1323" formatCode="0.000">
                  <c:v>0.32800000000000001</c:v>
                </c:pt>
                <c:pt idx="1324" formatCode="0.000">
                  <c:v>0.17799999999999999</c:v>
                </c:pt>
                <c:pt idx="1325" formatCode="0.000">
                  <c:v>0.21</c:v>
                </c:pt>
                <c:pt idx="1326" formatCode="0.000">
                  <c:v>0.36199999999999999</c:v>
                </c:pt>
                <c:pt idx="1327" formatCode="0.000">
                  <c:v>0.22600000000000001</c:v>
                </c:pt>
                <c:pt idx="1328" formatCode="0.000">
                  <c:v>0.20399999999999999</c:v>
                </c:pt>
                <c:pt idx="1329" formatCode="0.000">
                  <c:v>0.21</c:v>
                </c:pt>
                <c:pt idx="1330" formatCode="0.000">
                  <c:v>0.21099999999999999</c:v>
                </c:pt>
                <c:pt idx="1331" formatCode="0.000">
                  <c:v>0.128</c:v>
                </c:pt>
                <c:pt idx="1332" formatCode="0.000">
                  <c:v>0.13900000000000001</c:v>
                </c:pt>
                <c:pt idx="1333" formatCode="0.000">
                  <c:v>4.2999999999999997E-2</c:v>
                </c:pt>
                <c:pt idx="1334" formatCode="0.000">
                  <c:v>2.3E-2</c:v>
                </c:pt>
                <c:pt idx="1335" formatCode="0.000">
                  <c:v>2.8000000000000001E-2</c:v>
                </c:pt>
                <c:pt idx="1336" formatCode="0.000">
                  <c:v>2.1000000000000001E-2</c:v>
                </c:pt>
                <c:pt idx="1337" formatCode="0.000">
                  <c:v>1.2E-2</c:v>
                </c:pt>
                <c:pt idx="1338" formatCode="0.000">
                  <c:v>2.5000000000000001E-2</c:v>
                </c:pt>
                <c:pt idx="1339" formatCode="0.000">
                  <c:v>3.4000000000000002E-2</c:v>
                </c:pt>
                <c:pt idx="1340" formatCode="0.000">
                  <c:v>4.7E-2</c:v>
                </c:pt>
                <c:pt idx="1341" formatCode="0.000">
                  <c:v>1.9E-2</c:v>
                </c:pt>
                <c:pt idx="1342" formatCode="0.000">
                  <c:v>5.5E-2</c:v>
                </c:pt>
                <c:pt idx="1343" formatCode="0.000">
                  <c:v>0</c:v>
                </c:pt>
                <c:pt idx="1344" formatCode="0.000">
                  <c:v>1.2999999999999999E-2</c:v>
                </c:pt>
                <c:pt idx="1345" formatCode="0.000">
                  <c:v>4.7E-2</c:v>
                </c:pt>
                <c:pt idx="1346" formatCode="0.000">
                  <c:v>5.2999999999999999E-2</c:v>
                </c:pt>
                <c:pt idx="1347" formatCode="0.000">
                  <c:v>0</c:v>
                </c:pt>
                <c:pt idx="1348" formatCode="0.000">
                  <c:v>5.0000000000000001E-3</c:v>
                </c:pt>
                <c:pt idx="1349" formatCode="0.000">
                  <c:v>7.3999999999999996E-2</c:v>
                </c:pt>
                <c:pt idx="1350" formatCode="0.000">
                  <c:v>3.6999999999999998E-2</c:v>
                </c:pt>
                <c:pt idx="1351" formatCode="0.000">
                  <c:v>5.6000000000000001E-2</c:v>
                </c:pt>
                <c:pt idx="1352" formatCode="0.000">
                  <c:v>8.5999999999999993E-2</c:v>
                </c:pt>
                <c:pt idx="1353" formatCode="0.000">
                  <c:v>0.186</c:v>
                </c:pt>
                <c:pt idx="1354" formatCode="0.000">
                  <c:v>0.114</c:v>
                </c:pt>
                <c:pt idx="1355" formatCode="0.000">
                  <c:v>0.13800000000000001</c:v>
                </c:pt>
                <c:pt idx="1356" formatCode="0.000">
                  <c:v>0.14499999999999999</c:v>
                </c:pt>
                <c:pt idx="1357" formatCode="0.000">
                  <c:v>0.155</c:v>
                </c:pt>
                <c:pt idx="1358" formatCode="0.000">
                  <c:v>0.17100000000000001</c:v>
                </c:pt>
                <c:pt idx="1359" formatCode="0.000">
                  <c:v>0.17199999999999999</c:v>
                </c:pt>
                <c:pt idx="1360" formatCode="0.000">
                  <c:v>0.18099999999999999</c:v>
                </c:pt>
                <c:pt idx="1361" formatCode="0.000">
                  <c:v>0.18099999999999999</c:v>
                </c:pt>
                <c:pt idx="1362" formatCode="0.000">
                  <c:v>0.16400000000000001</c:v>
                </c:pt>
                <c:pt idx="1363" formatCode="0.000">
                  <c:v>0.153</c:v>
                </c:pt>
                <c:pt idx="1364" formatCode="0.000">
                  <c:v>0.17599999999999999</c:v>
                </c:pt>
                <c:pt idx="1365" formatCode="0.000">
                  <c:v>0.41499999999999998</c:v>
                </c:pt>
                <c:pt idx="1366" formatCode="0.000">
                  <c:v>0.36599999999999999</c:v>
                </c:pt>
                <c:pt idx="1367" formatCode="0.000">
                  <c:v>0.32600000000000001</c:v>
                </c:pt>
                <c:pt idx="1368" formatCode="0.000">
                  <c:v>0.432</c:v>
                </c:pt>
                <c:pt idx="1369" formatCode="0.000">
                  <c:v>0.505</c:v>
                </c:pt>
                <c:pt idx="1370" formatCode="0.000">
                  <c:v>0.45</c:v>
                </c:pt>
                <c:pt idx="1371" formatCode="0.000">
                  <c:v>0.23200000000000001</c:v>
                </c:pt>
                <c:pt idx="1372" formatCode="0.000">
                  <c:v>5.1999999999999998E-2</c:v>
                </c:pt>
                <c:pt idx="1373" formatCode="0.000">
                  <c:v>8.9999999999999993E-3</c:v>
                </c:pt>
                <c:pt idx="1374" formatCode="0.000">
                  <c:v>1.7999999999999999E-2</c:v>
                </c:pt>
                <c:pt idx="1375" formatCode="0.000">
                  <c:v>4.7E-2</c:v>
                </c:pt>
                <c:pt idx="1376" formatCode="0.000">
                  <c:v>0.06</c:v>
                </c:pt>
                <c:pt idx="1377" formatCode="0.000">
                  <c:v>5.5E-2</c:v>
                </c:pt>
                <c:pt idx="1378" formatCode="0.000">
                  <c:v>0.17599999999999999</c:v>
                </c:pt>
                <c:pt idx="1379" formatCode="0.000">
                  <c:v>8.1000000000000003E-2</c:v>
                </c:pt>
                <c:pt idx="1380" formatCode="0.000">
                  <c:v>1.4E-2</c:v>
                </c:pt>
                <c:pt idx="1381" formatCode="0.000">
                  <c:v>0</c:v>
                </c:pt>
                <c:pt idx="1382" formatCode="0.000">
                  <c:v>1.0999999999999999E-2</c:v>
                </c:pt>
                <c:pt idx="1383" formatCode="0.000">
                  <c:v>4.1000000000000002E-2</c:v>
                </c:pt>
                <c:pt idx="1384" formatCode="0.000">
                  <c:v>6.7000000000000004E-2</c:v>
                </c:pt>
                <c:pt idx="1385" formatCode="0.000">
                  <c:v>0.113</c:v>
                </c:pt>
                <c:pt idx="1386" formatCode="0.000">
                  <c:v>0.16400000000000001</c:v>
                </c:pt>
              </c:numCache>
            </c:numRef>
          </c:yVal>
          <c:smooth val="0"/>
          <c:extLst>
            <c:ext xmlns:c16="http://schemas.microsoft.com/office/drawing/2014/chart" uri="{C3380CC4-5D6E-409C-BE32-E72D297353CC}">
              <c16:uniqueId val="{00000000-3901-435F-A9DE-7A2427348B36}"/>
            </c:ext>
          </c:extLst>
        </c:ser>
        <c:dLbls>
          <c:showLegendKey val="0"/>
          <c:showVal val="0"/>
          <c:showCatName val="0"/>
          <c:showSerName val="0"/>
          <c:showPercent val="0"/>
          <c:showBubbleSize val="0"/>
        </c:dLbls>
        <c:axId val="1624909391"/>
        <c:axId val="1624904399"/>
      </c:scatterChart>
      <c:valAx>
        <c:axId val="162490939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04399"/>
        <c:crosses val="autoZero"/>
        <c:crossBetween val="midCat"/>
      </c:valAx>
      <c:valAx>
        <c:axId val="162490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09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83820</xdr:colOff>
      <xdr:row>6</xdr:row>
      <xdr:rowOff>140970</xdr:rowOff>
    </xdr:from>
    <xdr:to>
      <xdr:col>20</xdr:col>
      <xdr:colOff>7620</xdr:colOff>
      <xdr:row>40</xdr:row>
      <xdr:rowOff>22860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83820</xdr:colOff>
      <xdr:row>8</xdr:row>
      <xdr:rowOff>118110</xdr:rowOff>
    </xdr:from>
    <xdr:to>
      <xdr:col>18</xdr:col>
      <xdr:colOff>160020</xdr:colOff>
      <xdr:row>53</xdr:row>
      <xdr:rowOff>129540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workbookViewId="0">
      <selection activeCell="H23" sqref="H23"/>
    </sheetView>
  </sheetViews>
  <sheetFormatPr defaultColWidth="8.85546875" defaultRowHeight="15" x14ac:dyDescent="0.25"/>
  <cols>
    <col min="4" max="4" width="11.42578125" bestFit="1" customWidth="1"/>
    <col min="5" max="5" width="12.28515625" bestFit="1" customWidth="1"/>
  </cols>
  <sheetData>
    <row r="1" spans="1:1" x14ac:dyDescent="0.25">
      <c r="A1" s="43" t="s">
        <v>19</v>
      </c>
    </row>
    <row r="2" spans="1:1" x14ac:dyDescent="0.25">
      <c r="A2" s="43"/>
    </row>
    <row r="3" spans="1:1" x14ac:dyDescent="0.25">
      <c r="A3" s="43" t="s">
        <v>9</v>
      </c>
    </row>
    <row r="4" spans="1:1" x14ac:dyDescent="0.25">
      <c r="A4" s="43" t="s">
        <v>10</v>
      </c>
    </row>
    <row r="5" spans="1:1" x14ac:dyDescent="0.25">
      <c r="A5" s="43"/>
    </row>
    <row r="6" spans="1:1" x14ac:dyDescent="0.25">
      <c r="A6" s="43" t="s">
        <v>11</v>
      </c>
    </row>
    <row r="7" spans="1:1" x14ac:dyDescent="0.25">
      <c r="A7" s="43" t="s">
        <v>12</v>
      </c>
    </row>
    <row r="8" spans="1:1" x14ac:dyDescent="0.25">
      <c r="A8" s="43" t="s">
        <v>13</v>
      </c>
    </row>
    <row r="9" spans="1:1" x14ac:dyDescent="0.25">
      <c r="A9" s="43"/>
    </row>
    <row r="10" spans="1:1" x14ac:dyDescent="0.25">
      <c r="A10" s="43" t="s">
        <v>14</v>
      </c>
    </row>
    <row r="11" spans="1:1" x14ac:dyDescent="0.25">
      <c r="A11" s="43" t="s">
        <v>15</v>
      </c>
    </row>
    <row r="12" spans="1:1" x14ac:dyDescent="0.25">
      <c r="A12" s="43"/>
    </row>
    <row r="13" spans="1:1" x14ac:dyDescent="0.25">
      <c r="A13" s="43" t="s">
        <v>16</v>
      </c>
    </row>
    <row r="14" spans="1:1" x14ac:dyDescent="0.25">
      <c r="A14" s="43" t="s">
        <v>17</v>
      </c>
    </row>
    <row r="15" spans="1:1" x14ac:dyDescent="0.25">
      <c r="A15" s="44" t="s">
        <v>18</v>
      </c>
    </row>
    <row r="16" spans="1:1" x14ac:dyDescent="0.25">
      <c r="A16" s="44"/>
    </row>
    <row r="17" spans="1:5" x14ac:dyDescent="0.25">
      <c r="A17" s="44" t="s">
        <v>239</v>
      </c>
    </row>
    <row r="18" spans="1:5" x14ac:dyDescent="0.25">
      <c r="A18" s="44" t="s">
        <v>240</v>
      </c>
    </row>
    <row r="19" spans="1:5" x14ac:dyDescent="0.25">
      <c r="A19" s="44"/>
    </row>
    <row r="20" spans="1:5" ht="15.75" thickBot="1" x14ac:dyDescent="0.3">
      <c r="A20" s="43" t="s">
        <v>20</v>
      </c>
    </row>
    <row r="21" spans="1:5" ht="15.75" thickBot="1" x14ac:dyDescent="0.3">
      <c r="A21" s="45" t="s">
        <v>21</v>
      </c>
      <c r="B21" s="46" t="s">
        <v>22</v>
      </c>
      <c r="C21" s="45" t="s">
        <v>23</v>
      </c>
      <c r="D21" s="55" t="s">
        <v>39</v>
      </c>
      <c r="E21" s="55" t="s">
        <v>38</v>
      </c>
    </row>
    <row r="22" spans="1:5" ht="15.75" thickBot="1" x14ac:dyDescent="0.3">
      <c r="A22" s="47">
        <v>695231</v>
      </c>
      <c r="B22" s="48">
        <v>5215388</v>
      </c>
      <c r="C22" s="49" t="s">
        <v>24</v>
      </c>
      <c r="D22" s="53">
        <v>47.063133999999998</v>
      </c>
      <c r="E22" s="56" t="s">
        <v>46</v>
      </c>
    </row>
    <row r="23" spans="1:5" ht="15.75" thickBot="1" x14ac:dyDescent="0.3">
      <c r="A23" s="47">
        <v>695491</v>
      </c>
      <c r="B23" s="48">
        <v>5215198</v>
      </c>
      <c r="C23" s="49" t="s">
        <v>25</v>
      </c>
      <c r="D23" s="53">
        <v>47.061349</v>
      </c>
      <c r="E23" s="56">
        <v>-84.425605821436307</v>
      </c>
    </row>
    <row r="24" spans="1:5" ht="15.75" thickBot="1" x14ac:dyDescent="0.3">
      <c r="A24" s="47">
        <v>695876</v>
      </c>
      <c r="B24" s="48">
        <v>5214953</v>
      </c>
      <c r="C24" s="49" t="s">
        <v>26</v>
      </c>
      <c r="D24" s="53">
        <v>47.059032999999999</v>
      </c>
      <c r="E24" s="56">
        <v>-84.420647360809795</v>
      </c>
    </row>
    <row r="25" spans="1:5" ht="15.75" thickBot="1" x14ac:dyDescent="0.3">
      <c r="A25" s="47">
        <v>696151</v>
      </c>
      <c r="B25" s="48">
        <v>5214783</v>
      </c>
      <c r="C25" s="49" t="s">
        <v>27</v>
      </c>
      <c r="D25" s="53">
        <v>47.057423</v>
      </c>
      <c r="E25" s="56">
        <v>-84.417103697429894</v>
      </c>
    </row>
    <row r="26" spans="1:5" ht="15.75" thickBot="1" x14ac:dyDescent="0.3">
      <c r="A26" s="47">
        <v>696501</v>
      </c>
      <c r="B26" s="48">
        <v>5214543</v>
      </c>
      <c r="C26" s="49" t="s">
        <v>28</v>
      </c>
      <c r="D26" s="53">
        <v>47.055162000000003</v>
      </c>
      <c r="E26" s="56">
        <v>-84.412604177348697</v>
      </c>
    </row>
    <row r="27" spans="1:5" ht="15.75" thickBot="1" x14ac:dyDescent="0.3">
      <c r="A27" s="47">
        <v>696841</v>
      </c>
      <c r="B27" s="48">
        <v>5213918</v>
      </c>
      <c r="C27" s="49" t="s">
        <v>29</v>
      </c>
      <c r="D27" s="53">
        <v>47.049441999999999</v>
      </c>
      <c r="E27" s="56">
        <v>-84.408404341987904</v>
      </c>
    </row>
    <row r="28" spans="1:5" ht="15.75" thickBot="1" x14ac:dyDescent="0.3">
      <c r="A28" s="47">
        <v>696886</v>
      </c>
      <c r="B28" s="48">
        <v>5213738</v>
      </c>
      <c r="C28" s="49" t="s">
        <v>30</v>
      </c>
      <c r="D28" s="53">
        <v>47.047811000000003</v>
      </c>
      <c r="E28" s="56">
        <v>-84.407890941628807</v>
      </c>
    </row>
    <row r="29" spans="1:5" ht="15.75" thickBot="1" x14ac:dyDescent="0.3">
      <c r="A29" s="47">
        <v>697806</v>
      </c>
      <c r="B29" s="48">
        <v>5213308</v>
      </c>
      <c r="C29" s="49" t="s">
        <v>31</v>
      </c>
      <c r="D29" s="53">
        <v>47.043669999999999</v>
      </c>
      <c r="E29" s="56">
        <v>-84.395979683984095</v>
      </c>
    </row>
    <row r="30" spans="1:5" ht="15.75" thickBot="1" x14ac:dyDescent="0.3">
      <c r="A30" s="47">
        <v>697666</v>
      </c>
      <c r="B30" s="48">
        <v>5214243</v>
      </c>
      <c r="C30" s="49" t="s">
        <v>32</v>
      </c>
      <c r="D30" s="53">
        <v>47.052117000000003</v>
      </c>
      <c r="E30" s="56">
        <v>-84.397411689739997</v>
      </c>
    </row>
    <row r="31" spans="1:5" ht="15.75" thickBot="1" x14ac:dyDescent="0.3">
      <c r="A31" s="47">
        <v>697391</v>
      </c>
      <c r="B31" s="48">
        <v>5215448</v>
      </c>
      <c r="C31" s="49" t="s">
        <v>33</v>
      </c>
      <c r="D31" s="53">
        <v>47.063032</v>
      </c>
      <c r="E31" s="56">
        <v>-84.400501934959294</v>
      </c>
    </row>
    <row r="32" spans="1:5" ht="15.75" thickBot="1" x14ac:dyDescent="0.3">
      <c r="A32" s="47">
        <v>698441</v>
      </c>
      <c r="B32" s="48">
        <v>5215413</v>
      </c>
      <c r="C32" s="49" t="s">
        <v>34</v>
      </c>
      <c r="D32" s="53">
        <v>47.062403000000003</v>
      </c>
      <c r="E32" s="56">
        <v>-84.386704274169006</v>
      </c>
    </row>
    <row r="33" spans="1:5" ht="15.75" thickBot="1" x14ac:dyDescent="0.3">
      <c r="A33" s="47">
        <v>698241</v>
      </c>
      <c r="B33" s="48">
        <v>5215713</v>
      </c>
      <c r="C33" s="49" t="s">
        <v>35</v>
      </c>
      <c r="D33" s="53">
        <v>47.065159000000001</v>
      </c>
      <c r="E33" s="56">
        <v>-84.389203548225098</v>
      </c>
    </row>
    <row r="34" spans="1:5" ht="15.75" thickBot="1" x14ac:dyDescent="0.3">
      <c r="A34" s="47">
        <v>698196</v>
      </c>
      <c r="B34" s="48">
        <v>5215828</v>
      </c>
      <c r="C34" s="49" t="s">
        <v>36</v>
      </c>
      <c r="D34" s="53">
        <v>47.066206999999999</v>
      </c>
      <c r="E34" s="56">
        <v>-84.389745061974097</v>
      </c>
    </row>
    <row r="35" spans="1:5" ht="15.75" thickBot="1" x14ac:dyDescent="0.3">
      <c r="A35" s="50">
        <v>697566</v>
      </c>
      <c r="B35" s="51">
        <v>5213598</v>
      </c>
      <c r="C35" s="52" t="s">
        <v>37</v>
      </c>
      <c r="D35" s="54"/>
      <c r="E35"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8"/>
  <sheetViews>
    <sheetView topLeftCell="A28" workbookViewId="0">
      <selection activeCell="A108" sqref="A108:XFD110"/>
    </sheetView>
  </sheetViews>
  <sheetFormatPr defaultColWidth="8.85546875" defaultRowHeight="15" x14ac:dyDescent="0.25"/>
  <cols>
    <col min="1" max="1" width="31.42578125" customWidth="1"/>
    <col min="2" max="2" width="137.28515625" style="142" customWidth="1"/>
    <col min="3" max="3" width="38.85546875" bestFit="1" customWidth="1"/>
    <col min="4" max="4" width="58.7109375" customWidth="1"/>
  </cols>
  <sheetData>
    <row r="1" spans="1:4" ht="21" x14ac:dyDescent="0.35">
      <c r="A1" s="354" t="s">
        <v>391</v>
      </c>
      <c r="B1" s="354"/>
      <c r="C1" s="354"/>
      <c r="D1" s="354"/>
    </row>
    <row r="2" spans="1:4" x14ac:dyDescent="0.25">
      <c r="A2" t="s">
        <v>390</v>
      </c>
      <c r="B2" s="142" t="s">
        <v>303</v>
      </c>
    </row>
    <row r="3" spans="1:4" x14ac:dyDescent="0.25">
      <c r="A3" t="s">
        <v>322</v>
      </c>
      <c r="B3" s="142" t="s">
        <v>302</v>
      </c>
    </row>
    <row r="4" spans="1:4" x14ac:dyDescent="0.25">
      <c r="A4" t="s">
        <v>323</v>
      </c>
      <c r="B4" s="326">
        <v>43370</v>
      </c>
    </row>
    <row r="5" spans="1:4" ht="135" x14ac:dyDescent="0.25">
      <c r="A5" t="s">
        <v>324</v>
      </c>
      <c r="B5" s="142" t="s">
        <v>317</v>
      </c>
    </row>
    <row r="6" spans="1:4" x14ac:dyDescent="0.25">
      <c r="A6" t="s">
        <v>325</v>
      </c>
      <c r="B6" s="142" t="s">
        <v>201</v>
      </c>
    </row>
    <row r="7" spans="1:4" x14ac:dyDescent="0.25">
      <c r="A7" t="s">
        <v>326</v>
      </c>
      <c r="B7" s="142" t="s">
        <v>320</v>
      </c>
    </row>
    <row r="8" spans="1:4" ht="30" x14ac:dyDescent="0.25">
      <c r="A8" t="s">
        <v>327</v>
      </c>
      <c r="B8" s="142" t="s">
        <v>204</v>
      </c>
    </row>
    <row r="9" spans="1:4" ht="30" x14ac:dyDescent="0.25">
      <c r="A9" t="s">
        <v>328</v>
      </c>
      <c r="B9" s="142" t="s">
        <v>300</v>
      </c>
    </row>
    <row r="10" spans="1:4" ht="30" x14ac:dyDescent="0.25">
      <c r="A10" t="s">
        <v>298</v>
      </c>
      <c r="B10" s="142" t="s">
        <v>299</v>
      </c>
    </row>
    <row r="11" spans="1:4" ht="30" x14ac:dyDescent="0.25">
      <c r="A11" t="s">
        <v>329</v>
      </c>
      <c r="B11" s="142" t="s">
        <v>206</v>
      </c>
    </row>
    <row r="12" spans="1:4" ht="30" x14ac:dyDescent="0.25">
      <c r="A12" t="s">
        <v>330</v>
      </c>
      <c r="B12" s="142" t="s">
        <v>208</v>
      </c>
    </row>
    <row r="13" spans="1:4" x14ac:dyDescent="0.25">
      <c r="A13" t="s">
        <v>40</v>
      </c>
      <c r="B13" s="142" t="s">
        <v>304</v>
      </c>
    </row>
    <row r="15" spans="1:4" x14ac:dyDescent="0.25">
      <c r="A15" t="s">
        <v>41</v>
      </c>
      <c r="B15" s="142" t="s">
        <v>318</v>
      </c>
    </row>
    <row r="16" spans="1:4" x14ac:dyDescent="0.25">
      <c r="A16" t="s">
        <v>41</v>
      </c>
      <c r="B16" s="142" t="s">
        <v>319</v>
      </c>
    </row>
    <row r="17" spans="1:2" ht="30" x14ac:dyDescent="0.25">
      <c r="A17" t="s">
        <v>41</v>
      </c>
      <c r="B17" s="142" t="s">
        <v>242</v>
      </c>
    </row>
    <row r="18" spans="1:2" ht="75" x14ac:dyDescent="0.25">
      <c r="A18" t="s">
        <v>41</v>
      </c>
      <c r="B18" s="142" t="s">
        <v>321</v>
      </c>
    </row>
    <row r="19" spans="1:2" x14ac:dyDescent="0.25">
      <c r="A19" t="s">
        <v>41</v>
      </c>
      <c r="B19" s="142" t="s">
        <v>42</v>
      </c>
    </row>
    <row r="20" spans="1:2" x14ac:dyDescent="0.25">
      <c r="A20" t="s">
        <v>41</v>
      </c>
      <c r="B20" s="142" t="s">
        <v>64</v>
      </c>
    </row>
    <row r="21" spans="1:2" ht="30" x14ac:dyDescent="0.25">
      <c r="A21" t="s">
        <v>41</v>
      </c>
      <c r="B21" s="142" t="s">
        <v>43</v>
      </c>
    </row>
    <row r="22" spans="1:2" x14ac:dyDescent="0.25">
      <c r="A22" t="s">
        <v>41</v>
      </c>
      <c r="B22" s="142" t="s">
        <v>47</v>
      </c>
    </row>
    <row r="23" spans="1:2" x14ac:dyDescent="0.25">
      <c r="A23" t="s">
        <v>41</v>
      </c>
      <c r="B23" s="142" t="s">
        <v>44</v>
      </c>
    </row>
    <row r="24" spans="1:2" x14ac:dyDescent="0.25">
      <c r="A24" t="s">
        <v>41</v>
      </c>
      <c r="B24" s="142" t="s">
        <v>45</v>
      </c>
    </row>
    <row r="25" spans="1:2" x14ac:dyDescent="0.25">
      <c r="A25" t="s">
        <v>41</v>
      </c>
      <c r="B25" s="142" t="s">
        <v>219</v>
      </c>
    </row>
    <row r="27" spans="1:2" x14ac:dyDescent="0.25">
      <c r="A27" t="s">
        <v>331</v>
      </c>
    </row>
    <row r="28" spans="1:2" x14ac:dyDescent="0.25">
      <c r="A28" t="s">
        <v>332</v>
      </c>
      <c r="B28" s="142" t="s">
        <v>333</v>
      </c>
    </row>
    <row r="29" spans="1:2" x14ac:dyDescent="0.25">
      <c r="A29" t="s">
        <v>301</v>
      </c>
      <c r="B29" s="142" t="s">
        <v>334</v>
      </c>
    </row>
    <row r="30" spans="1:2" x14ac:dyDescent="0.25">
      <c r="A30" t="s">
        <v>39</v>
      </c>
      <c r="B30" s="142" t="s">
        <v>335</v>
      </c>
    </row>
    <row r="31" spans="1:2" x14ac:dyDescent="0.25">
      <c r="A31" t="s">
        <v>38</v>
      </c>
      <c r="B31" s="142" t="s">
        <v>336</v>
      </c>
    </row>
    <row r="32" spans="1:2" x14ac:dyDescent="0.25">
      <c r="A32" t="s">
        <v>337</v>
      </c>
      <c r="B32" s="142" t="s">
        <v>338</v>
      </c>
    </row>
    <row r="33" spans="1:2" x14ac:dyDescent="0.25">
      <c r="A33" t="s">
        <v>339</v>
      </c>
      <c r="B33" s="142" t="s">
        <v>340</v>
      </c>
    </row>
    <row r="34" spans="1:2" x14ac:dyDescent="0.25">
      <c r="A34" t="s">
        <v>62</v>
      </c>
      <c r="B34" s="142" t="s">
        <v>341</v>
      </c>
    </row>
    <row r="35" spans="1:2" x14ac:dyDescent="0.25">
      <c r="A35" t="s">
        <v>48</v>
      </c>
      <c r="B35" s="142" t="s">
        <v>342</v>
      </c>
    </row>
    <row r="36" spans="1:2" ht="75" x14ac:dyDescent="0.25">
      <c r="A36" t="s">
        <v>220</v>
      </c>
      <c r="B36" s="142" t="s">
        <v>343</v>
      </c>
    </row>
    <row r="37" spans="1:2" x14ac:dyDescent="0.25">
      <c r="A37" t="s">
        <v>0</v>
      </c>
      <c r="B37" s="142" t="s">
        <v>344</v>
      </c>
    </row>
    <row r="38" spans="1:2" ht="75" x14ac:dyDescent="0.25">
      <c r="A38" t="s">
        <v>221</v>
      </c>
      <c r="B38" s="142" t="s">
        <v>345</v>
      </c>
    </row>
    <row r="39" spans="1:2" x14ac:dyDescent="0.25">
      <c r="A39" t="s">
        <v>49</v>
      </c>
      <c r="B39" s="142" t="s">
        <v>346</v>
      </c>
    </row>
    <row r="40" spans="1:2" ht="75" x14ac:dyDescent="0.25">
      <c r="A40" t="s">
        <v>222</v>
      </c>
      <c r="B40" s="142" t="s">
        <v>347</v>
      </c>
    </row>
    <row r="41" spans="1:2" x14ac:dyDescent="0.25">
      <c r="A41" t="s">
        <v>50</v>
      </c>
      <c r="B41" s="142" t="s">
        <v>348</v>
      </c>
    </row>
    <row r="42" spans="1:2" ht="75" x14ac:dyDescent="0.25">
      <c r="A42" t="s">
        <v>223</v>
      </c>
      <c r="B42" s="142" t="s">
        <v>349</v>
      </c>
    </row>
    <row r="43" spans="1:2" x14ac:dyDescent="0.25">
      <c r="A43" t="s">
        <v>51</v>
      </c>
      <c r="B43" s="142" t="s">
        <v>350</v>
      </c>
    </row>
    <row r="44" spans="1:2" ht="75" x14ac:dyDescent="0.25">
      <c r="A44" t="s">
        <v>224</v>
      </c>
      <c r="B44" s="142" t="s">
        <v>351</v>
      </c>
    </row>
    <row r="45" spans="1:2" x14ac:dyDescent="0.25">
      <c r="A45" t="s">
        <v>52</v>
      </c>
      <c r="B45" s="142" t="s">
        <v>352</v>
      </c>
    </row>
    <row r="46" spans="1:2" ht="75" x14ac:dyDescent="0.25">
      <c r="A46" t="s">
        <v>225</v>
      </c>
      <c r="B46" s="142" t="s">
        <v>353</v>
      </c>
    </row>
    <row r="47" spans="1:2" x14ac:dyDescent="0.25">
      <c r="A47" t="s">
        <v>56</v>
      </c>
      <c r="B47" s="142" t="s">
        <v>354</v>
      </c>
    </row>
    <row r="48" spans="1:2" ht="75" x14ac:dyDescent="0.25">
      <c r="A48" t="s">
        <v>226</v>
      </c>
      <c r="B48" s="142" t="s">
        <v>355</v>
      </c>
    </row>
    <row r="49" spans="1:2" x14ac:dyDescent="0.25">
      <c r="A49" t="s">
        <v>53</v>
      </c>
      <c r="B49" s="142" t="s">
        <v>356</v>
      </c>
    </row>
    <row r="50" spans="1:2" ht="75" x14ac:dyDescent="0.25">
      <c r="A50" t="s">
        <v>227</v>
      </c>
      <c r="B50" s="142" t="s">
        <v>357</v>
      </c>
    </row>
    <row r="51" spans="1:2" x14ac:dyDescent="0.25">
      <c r="A51" t="s">
        <v>358</v>
      </c>
      <c r="B51" s="142" t="s">
        <v>359</v>
      </c>
    </row>
    <row r="52" spans="1:2" ht="75" x14ac:dyDescent="0.25">
      <c r="A52" t="s">
        <v>228</v>
      </c>
      <c r="B52" s="142" t="s">
        <v>360</v>
      </c>
    </row>
    <row r="53" spans="1:2" x14ac:dyDescent="0.25">
      <c r="A53" t="s">
        <v>55</v>
      </c>
      <c r="B53" s="142" t="s">
        <v>361</v>
      </c>
    </row>
    <row r="54" spans="1:2" ht="75" x14ac:dyDescent="0.25">
      <c r="A54" t="s">
        <v>229</v>
      </c>
      <c r="B54" s="142" t="s">
        <v>362</v>
      </c>
    </row>
    <row r="55" spans="1:2" x14ac:dyDescent="0.25">
      <c r="A55" t="s">
        <v>63</v>
      </c>
      <c r="B55" s="142" t="s">
        <v>363</v>
      </c>
    </row>
    <row r="56" spans="1:2" ht="75" x14ac:dyDescent="0.25">
      <c r="A56" t="s">
        <v>230</v>
      </c>
      <c r="B56" s="142" t="s">
        <v>364</v>
      </c>
    </row>
    <row r="57" spans="1:2" x14ac:dyDescent="0.25">
      <c r="A57" t="s">
        <v>57</v>
      </c>
      <c r="B57" s="142" t="s">
        <v>365</v>
      </c>
    </row>
    <row r="58" spans="1:2" ht="75" x14ac:dyDescent="0.25">
      <c r="A58" t="s">
        <v>231</v>
      </c>
      <c r="B58" s="142" t="s">
        <v>366</v>
      </c>
    </row>
    <row r="59" spans="1:2" x14ac:dyDescent="0.25">
      <c r="A59" t="s">
        <v>58</v>
      </c>
      <c r="B59" s="142" t="s">
        <v>367</v>
      </c>
    </row>
    <row r="60" spans="1:2" ht="75" x14ac:dyDescent="0.25">
      <c r="A60" t="s">
        <v>232</v>
      </c>
      <c r="B60" s="142" t="s">
        <v>368</v>
      </c>
    </row>
    <row r="61" spans="1:2" x14ac:dyDescent="0.25">
      <c r="A61" t="s">
        <v>59</v>
      </c>
      <c r="B61" s="142" t="s">
        <v>369</v>
      </c>
    </row>
    <row r="62" spans="1:2" ht="75" x14ac:dyDescent="0.25">
      <c r="A62" t="s">
        <v>233</v>
      </c>
      <c r="B62" s="142" t="s">
        <v>370</v>
      </c>
    </row>
    <row r="63" spans="1:2" x14ac:dyDescent="0.25">
      <c r="A63" t="s">
        <v>60</v>
      </c>
      <c r="B63" s="142" t="s">
        <v>371</v>
      </c>
    </row>
    <row r="64" spans="1:2" ht="75" x14ac:dyDescent="0.25">
      <c r="A64" t="s">
        <v>234</v>
      </c>
      <c r="B64" s="142" t="s">
        <v>372</v>
      </c>
    </row>
    <row r="65" spans="1:4" x14ac:dyDescent="0.25">
      <c r="A65" t="s">
        <v>61</v>
      </c>
      <c r="B65" s="142" t="s">
        <v>373</v>
      </c>
    </row>
    <row r="66" spans="1:4" ht="75" x14ac:dyDescent="0.25">
      <c r="A66" t="s">
        <v>235</v>
      </c>
      <c r="B66" s="142" t="s">
        <v>374</v>
      </c>
    </row>
    <row r="68" spans="1:4" x14ac:dyDescent="0.25">
      <c r="A68" t="s">
        <v>159</v>
      </c>
    </row>
    <row r="69" spans="1:4" x14ac:dyDescent="0.25">
      <c r="A69" t="s">
        <v>163</v>
      </c>
      <c r="B69" s="142" t="s">
        <v>62</v>
      </c>
      <c r="C69" t="s">
        <v>66</v>
      </c>
      <c r="D69" t="s">
        <v>159</v>
      </c>
    </row>
    <row r="70" spans="1:4" x14ac:dyDescent="0.25">
      <c r="A70" t="s">
        <v>67</v>
      </c>
      <c r="B70" s="142" t="s">
        <v>68</v>
      </c>
      <c r="C70" t="s">
        <v>71</v>
      </c>
      <c r="D70" t="s">
        <v>161</v>
      </c>
    </row>
    <row r="71" spans="1:4" x14ac:dyDescent="0.25">
      <c r="A71" t="s">
        <v>67</v>
      </c>
      <c r="B71" s="142" t="s">
        <v>245</v>
      </c>
      <c r="C71" t="s">
        <v>246</v>
      </c>
      <c r="D71" t="s">
        <v>288</v>
      </c>
    </row>
    <row r="72" spans="1:4" x14ac:dyDescent="0.25">
      <c r="A72" t="s">
        <v>67</v>
      </c>
      <c r="B72" s="142" t="s">
        <v>72</v>
      </c>
      <c r="C72" t="s">
        <v>74</v>
      </c>
      <c r="D72" t="s">
        <v>375</v>
      </c>
    </row>
    <row r="73" spans="1:4" x14ac:dyDescent="0.25">
      <c r="A73" t="s">
        <v>75</v>
      </c>
      <c r="B73" s="142" t="s">
        <v>247</v>
      </c>
      <c r="C73" t="s">
        <v>82</v>
      </c>
      <c r="D73" t="s">
        <v>76</v>
      </c>
    </row>
    <row r="74" spans="1:4" x14ac:dyDescent="0.25">
      <c r="A74" t="s">
        <v>75</v>
      </c>
      <c r="B74" s="142" t="s">
        <v>78</v>
      </c>
      <c r="C74" t="s">
        <v>82</v>
      </c>
      <c r="D74" t="s">
        <v>79</v>
      </c>
    </row>
    <row r="75" spans="1:4" x14ac:dyDescent="0.25">
      <c r="A75" t="s">
        <v>75</v>
      </c>
      <c r="B75" s="142" t="s">
        <v>80</v>
      </c>
      <c r="C75" t="s">
        <v>82</v>
      </c>
      <c r="D75" t="s">
        <v>376</v>
      </c>
    </row>
    <row r="76" spans="1:4" x14ac:dyDescent="0.25">
      <c r="A76" t="s">
        <v>83</v>
      </c>
      <c r="B76" s="142" t="s">
        <v>251</v>
      </c>
      <c r="C76" t="s">
        <v>85</v>
      </c>
      <c r="D76" t="s">
        <v>377</v>
      </c>
    </row>
    <row r="77" spans="1:4" x14ac:dyDescent="0.25">
      <c r="A77" t="s">
        <v>83</v>
      </c>
      <c r="B77" s="142" t="s">
        <v>86</v>
      </c>
      <c r="C77" t="s">
        <v>88</v>
      </c>
      <c r="D77" t="s">
        <v>378</v>
      </c>
    </row>
    <row r="78" spans="1:4" x14ac:dyDescent="0.25">
      <c r="A78" t="s">
        <v>169</v>
      </c>
      <c r="B78" s="142" t="s">
        <v>248</v>
      </c>
      <c r="C78" t="s">
        <v>85</v>
      </c>
      <c r="D78" t="s">
        <v>379</v>
      </c>
    </row>
    <row r="79" spans="1:4" x14ac:dyDescent="0.25">
      <c r="A79" t="s">
        <v>169</v>
      </c>
      <c r="B79" s="142" t="s">
        <v>252</v>
      </c>
      <c r="C79" t="s">
        <v>285</v>
      </c>
      <c r="D79" t="s">
        <v>380</v>
      </c>
    </row>
    <row r="80" spans="1:4" x14ac:dyDescent="0.25">
      <c r="A80" t="s">
        <v>169</v>
      </c>
      <c r="B80" s="142" t="s">
        <v>249</v>
      </c>
      <c r="C80" t="s">
        <v>285</v>
      </c>
      <c r="D80" t="s">
        <v>381</v>
      </c>
    </row>
    <row r="81" spans="1:4" x14ac:dyDescent="0.25">
      <c r="A81" t="s">
        <v>169</v>
      </c>
      <c r="B81" s="142" t="s">
        <v>250</v>
      </c>
      <c r="C81" t="s">
        <v>168</v>
      </c>
      <c r="D81" t="s">
        <v>382</v>
      </c>
    </row>
    <row r="82" spans="1:4" x14ac:dyDescent="0.25">
      <c r="A82" t="s">
        <v>169</v>
      </c>
      <c r="B82" s="142" t="s">
        <v>96</v>
      </c>
      <c r="C82" t="s">
        <v>168</v>
      </c>
      <c r="D82" t="s">
        <v>282</v>
      </c>
    </row>
    <row r="83" spans="1:4" x14ac:dyDescent="0.25">
      <c r="A83" t="s">
        <v>167</v>
      </c>
      <c r="B83" s="142" t="s">
        <v>248</v>
      </c>
      <c r="C83" t="s">
        <v>168</v>
      </c>
      <c r="D83" t="s">
        <v>383</v>
      </c>
    </row>
    <row r="84" spans="1:4" x14ac:dyDescent="0.25">
      <c r="A84" t="s">
        <v>167</v>
      </c>
      <c r="B84" s="142" t="s">
        <v>252</v>
      </c>
      <c r="C84" t="s">
        <v>168</v>
      </c>
      <c r="D84" t="s">
        <v>380</v>
      </c>
    </row>
    <row r="85" spans="1:4" x14ac:dyDescent="0.25">
      <c r="A85" t="s">
        <v>167</v>
      </c>
      <c r="B85" s="142" t="s">
        <v>249</v>
      </c>
      <c r="C85" t="s">
        <v>168</v>
      </c>
      <c r="D85" t="s">
        <v>381</v>
      </c>
    </row>
    <row r="86" spans="1:4" x14ac:dyDescent="0.25">
      <c r="A86" t="s">
        <v>167</v>
      </c>
      <c r="B86" s="142" t="s">
        <v>250</v>
      </c>
      <c r="C86" t="s">
        <v>168</v>
      </c>
      <c r="D86" t="s">
        <v>382</v>
      </c>
    </row>
    <row r="87" spans="1:4" x14ac:dyDescent="0.25">
      <c r="A87" t="s">
        <v>167</v>
      </c>
      <c r="B87" s="142" t="s">
        <v>96</v>
      </c>
      <c r="C87" t="s">
        <v>168</v>
      </c>
      <c r="D87" t="s">
        <v>284</v>
      </c>
    </row>
    <row r="88" spans="1:4" x14ac:dyDescent="0.25">
      <c r="A88" t="s">
        <v>0</v>
      </c>
      <c r="B88" s="142" t="s">
        <v>286</v>
      </c>
      <c r="C88" t="s">
        <v>246</v>
      </c>
      <c r="D88" t="s">
        <v>267</v>
      </c>
    </row>
    <row r="89" spans="1:4" x14ac:dyDescent="0.25">
      <c r="A89" t="s">
        <v>0</v>
      </c>
      <c r="B89" s="142" t="s">
        <v>287</v>
      </c>
      <c r="C89" t="s">
        <v>246</v>
      </c>
      <c r="D89" t="s">
        <v>215</v>
      </c>
    </row>
    <row r="90" spans="1:4" x14ac:dyDescent="0.25">
      <c r="A90" t="s">
        <v>0</v>
      </c>
      <c r="B90" s="142" t="s">
        <v>258</v>
      </c>
      <c r="C90" t="s">
        <v>246</v>
      </c>
      <c r="D90" t="s">
        <v>214</v>
      </c>
    </row>
    <row r="91" spans="1:4" x14ac:dyDescent="0.25">
      <c r="A91" t="s">
        <v>0</v>
      </c>
      <c r="B91" s="142" t="s">
        <v>96</v>
      </c>
      <c r="C91" s="325">
        <v>43899</v>
      </c>
      <c r="D91" t="s">
        <v>171</v>
      </c>
    </row>
    <row r="92" spans="1:4" x14ac:dyDescent="0.25">
      <c r="A92" t="s">
        <v>48</v>
      </c>
      <c r="B92" s="142" t="s">
        <v>286</v>
      </c>
      <c r="C92" t="s">
        <v>246</v>
      </c>
      <c r="D92" t="s">
        <v>288</v>
      </c>
    </row>
    <row r="93" spans="1:4" x14ac:dyDescent="0.25">
      <c r="A93" t="s">
        <v>48</v>
      </c>
      <c r="B93" s="142" t="s">
        <v>287</v>
      </c>
      <c r="C93" t="s">
        <v>246</v>
      </c>
      <c r="D93" t="s">
        <v>213</v>
      </c>
    </row>
    <row r="94" spans="1:4" x14ac:dyDescent="0.25">
      <c r="A94" t="s">
        <v>48</v>
      </c>
      <c r="B94" s="142" t="s">
        <v>258</v>
      </c>
      <c r="C94" t="s">
        <v>246</v>
      </c>
      <c r="D94" t="s">
        <v>172</v>
      </c>
    </row>
    <row r="95" spans="1:4" x14ac:dyDescent="0.25">
      <c r="A95" t="s">
        <v>48</v>
      </c>
      <c r="B95" s="142" t="s">
        <v>96</v>
      </c>
      <c r="C95" t="s">
        <v>384</v>
      </c>
      <c r="D95" t="s">
        <v>160</v>
      </c>
    </row>
    <row r="96" spans="1:4" x14ac:dyDescent="0.25">
      <c r="A96" t="s">
        <v>53</v>
      </c>
      <c r="B96" s="142" t="s">
        <v>286</v>
      </c>
      <c r="C96" t="s">
        <v>246</v>
      </c>
      <c r="D96" t="s">
        <v>288</v>
      </c>
    </row>
    <row r="97" spans="1:4" x14ac:dyDescent="0.25">
      <c r="A97" t="s">
        <v>53</v>
      </c>
      <c r="B97" s="142" t="s">
        <v>287</v>
      </c>
      <c r="C97" t="s">
        <v>246</v>
      </c>
      <c r="D97" t="s">
        <v>288</v>
      </c>
    </row>
    <row r="98" spans="1:4" x14ac:dyDescent="0.25">
      <c r="A98" t="s">
        <v>53</v>
      </c>
      <c r="B98" s="142" t="s">
        <v>258</v>
      </c>
      <c r="C98" t="s">
        <v>246</v>
      </c>
      <c r="D98" t="s">
        <v>174</v>
      </c>
    </row>
    <row r="99" spans="1:4" x14ac:dyDescent="0.25">
      <c r="A99" t="s">
        <v>53</v>
      </c>
      <c r="B99" s="142" t="s">
        <v>96</v>
      </c>
      <c r="C99" t="s">
        <v>110</v>
      </c>
      <c r="D99" t="s">
        <v>289</v>
      </c>
    </row>
    <row r="100" spans="1:4" x14ac:dyDescent="0.25">
      <c r="A100" t="s">
        <v>175</v>
      </c>
      <c r="B100" s="142" t="s">
        <v>290</v>
      </c>
      <c r="C100" t="s">
        <v>246</v>
      </c>
      <c r="D100" t="s">
        <v>385</v>
      </c>
    </row>
    <row r="101" spans="1:4" x14ac:dyDescent="0.25">
      <c r="A101" t="s">
        <v>175</v>
      </c>
      <c r="B101" s="142" t="s">
        <v>253</v>
      </c>
      <c r="C101" t="s">
        <v>178</v>
      </c>
      <c r="D101" t="s">
        <v>216</v>
      </c>
    </row>
    <row r="102" spans="1:4" x14ac:dyDescent="0.25">
      <c r="A102" t="s">
        <v>175</v>
      </c>
      <c r="B102" s="142" t="s">
        <v>166</v>
      </c>
      <c r="C102" t="s">
        <v>178</v>
      </c>
      <c r="D102" t="s">
        <v>386</v>
      </c>
    </row>
    <row r="103" spans="1:4" x14ac:dyDescent="0.25">
      <c r="A103" t="s">
        <v>176</v>
      </c>
      <c r="B103" s="142" t="s">
        <v>290</v>
      </c>
      <c r="C103" t="s">
        <v>246</v>
      </c>
      <c r="D103" t="s">
        <v>217</v>
      </c>
    </row>
    <row r="104" spans="1:4" x14ac:dyDescent="0.25">
      <c r="A104" t="s">
        <v>176</v>
      </c>
      <c r="B104" s="142" t="s">
        <v>253</v>
      </c>
      <c r="C104" t="s">
        <v>85</v>
      </c>
      <c r="D104" t="s">
        <v>179</v>
      </c>
    </row>
    <row r="105" spans="1:4" x14ac:dyDescent="0.25">
      <c r="A105" t="s">
        <v>176</v>
      </c>
      <c r="B105" s="142" t="s">
        <v>166</v>
      </c>
      <c r="C105" t="s">
        <v>85</v>
      </c>
      <c r="D105" t="s">
        <v>387</v>
      </c>
    </row>
    <row r="106" spans="1:4" x14ac:dyDescent="0.25">
      <c r="A106" t="s">
        <v>218</v>
      </c>
      <c r="B106" s="142" t="s">
        <v>259</v>
      </c>
      <c r="C106" t="s">
        <v>246</v>
      </c>
      <c r="D106" t="s">
        <v>388</v>
      </c>
    </row>
    <row r="107" spans="1:4" x14ac:dyDescent="0.25">
      <c r="A107" t="s">
        <v>218</v>
      </c>
      <c r="B107" s="142" t="s">
        <v>166</v>
      </c>
      <c r="C107" t="s">
        <v>183</v>
      </c>
      <c r="D107" t="s">
        <v>182</v>
      </c>
    </row>
    <row r="108" spans="1:4" x14ac:dyDescent="0.25">
      <c r="A108" t="s">
        <v>173</v>
      </c>
      <c r="B108" s="142" t="s">
        <v>260</v>
      </c>
      <c r="C108" t="s">
        <v>246</v>
      </c>
      <c r="D108" t="s">
        <v>180</v>
      </c>
    </row>
    <row r="109" spans="1:4" x14ac:dyDescent="0.25">
      <c r="A109" t="s">
        <v>173</v>
      </c>
      <c r="B109" s="142" t="s">
        <v>255</v>
      </c>
      <c r="C109" t="s">
        <v>246</v>
      </c>
      <c r="D109" t="s">
        <v>123</v>
      </c>
    </row>
    <row r="110" spans="1:4" x14ac:dyDescent="0.25">
      <c r="A110" t="s">
        <v>173</v>
      </c>
      <c r="B110" s="142" t="s">
        <v>166</v>
      </c>
      <c r="C110" t="s">
        <v>184</v>
      </c>
      <c r="D110" t="s">
        <v>182</v>
      </c>
    </row>
    <row r="111" spans="1:4" x14ac:dyDescent="0.25">
      <c r="A111" t="s">
        <v>186</v>
      </c>
      <c r="B111" s="142" t="s">
        <v>261</v>
      </c>
      <c r="C111" t="s">
        <v>246</v>
      </c>
      <c r="D111" t="s">
        <v>277</v>
      </c>
    </row>
    <row r="112" spans="1:4" x14ac:dyDescent="0.25">
      <c r="A112" t="s">
        <v>186</v>
      </c>
      <c r="B112" s="142" t="s">
        <v>254</v>
      </c>
      <c r="C112" t="s">
        <v>187</v>
      </c>
      <c r="D112" t="s">
        <v>129</v>
      </c>
    </row>
    <row r="113" spans="1:4" x14ac:dyDescent="0.25">
      <c r="A113" t="s">
        <v>186</v>
      </c>
      <c r="B113" s="142" t="s">
        <v>256</v>
      </c>
      <c r="C113" t="s">
        <v>71</v>
      </c>
      <c r="D113" t="s">
        <v>131</v>
      </c>
    </row>
    <row r="114" spans="1:4" x14ac:dyDescent="0.25">
      <c r="A114" t="s">
        <v>186</v>
      </c>
      <c r="B114" s="327">
        <v>37681</v>
      </c>
      <c r="C114" t="s">
        <v>71</v>
      </c>
      <c r="D114" t="s">
        <v>132</v>
      </c>
    </row>
    <row r="115" spans="1:4" x14ac:dyDescent="0.25">
      <c r="A115" t="s">
        <v>186</v>
      </c>
      <c r="B115" s="142" t="s">
        <v>262</v>
      </c>
      <c r="C115" t="s">
        <v>71</v>
      </c>
      <c r="D115" t="s">
        <v>134</v>
      </c>
    </row>
    <row r="116" spans="1:4" x14ac:dyDescent="0.25">
      <c r="A116" t="s">
        <v>186</v>
      </c>
      <c r="B116" s="142" t="s">
        <v>292</v>
      </c>
      <c r="C116" t="s">
        <v>183</v>
      </c>
      <c r="D116" t="s">
        <v>137</v>
      </c>
    </row>
    <row r="117" spans="1:4" x14ac:dyDescent="0.25">
      <c r="A117" t="s">
        <v>186</v>
      </c>
      <c r="B117" s="142" t="s">
        <v>139</v>
      </c>
      <c r="C117" t="s">
        <v>183</v>
      </c>
      <c r="D117" t="s">
        <v>140</v>
      </c>
    </row>
    <row r="118" spans="1:4" x14ac:dyDescent="0.25">
      <c r="A118" t="s">
        <v>185</v>
      </c>
      <c r="B118" s="142" t="s">
        <v>261</v>
      </c>
      <c r="C118" t="s">
        <v>246</v>
      </c>
      <c r="D118" t="s">
        <v>277</v>
      </c>
    </row>
    <row r="119" spans="1:4" x14ac:dyDescent="0.25">
      <c r="A119" t="s">
        <v>185</v>
      </c>
      <c r="B119" s="142" t="s">
        <v>254</v>
      </c>
      <c r="C119" t="s">
        <v>71</v>
      </c>
      <c r="D119" t="s">
        <v>129</v>
      </c>
    </row>
    <row r="120" spans="1:4" x14ac:dyDescent="0.25">
      <c r="A120" t="s">
        <v>185</v>
      </c>
      <c r="B120" s="142" t="s">
        <v>256</v>
      </c>
      <c r="C120" t="s">
        <v>71</v>
      </c>
      <c r="D120" t="s">
        <v>131</v>
      </c>
    </row>
    <row r="121" spans="1:4" x14ac:dyDescent="0.25">
      <c r="A121" t="s">
        <v>185</v>
      </c>
      <c r="B121" s="327">
        <v>37681</v>
      </c>
      <c r="C121" t="s">
        <v>71</v>
      </c>
      <c r="D121" t="s">
        <v>132</v>
      </c>
    </row>
    <row r="122" spans="1:4" x14ac:dyDescent="0.25">
      <c r="A122" t="s">
        <v>185</v>
      </c>
      <c r="B122" s="142" t="s">
        <v>262</v>
      </c>
      <c r="C122" t="s">
        <v>71</v>
      </c>
      <c r="D122" t="s">
        <v>134</v>
      </c>
    </row>
    <row r="123" spans="1:4" x14ac:dyDescent="0.25">
      <c r="A123" t="s">
        <v>185</v>
      </c>
      <c r="B123" s="142" t="s">
        <v>292</v>
      </c>
      <c r="C123" t="s">
        <v>188</v>
      </c>
      <c r="D123" t="s">
        <v>137</v>
      </c>
    </row>
    <row r="124" spans="1:4" x14ac:dyDescent="0.25">
      <c r="A124" t="s">
        <v>185</v>
      </c>
      <c r="B124" s="142" t="s">
        <v>139</v>
      </c>
      <c r="C124" t="s">
        <v>188</v>
      </c>
      <c r="D124" t="s">
        <v>140</v>
      </c>
    </row>
    <row r="125" spans="1:4" x14ac:dyDescent="0.25">
      <c r="A125" t="s">
        <v>190</v>
      </c>
      <c r="B125" s="142" t="s">
        <v>261</v>
      </c>
      <c r="C125" t="s">
        <v>246</v>
      </c>
      <c r="D125" t="s">
        <v>389</v>
      </c>
    </row>
    <row r="126" spans="1:4" x14ac:dyDescent="0.25">
      <c r="A126" t="s">
        <v>190</v>
      </c>
      <c r="B126" s="142" t="s">
        <v>254</v>
      </c>
      <c r="C126" t="s">
        <v>71</v>
      </c>
      <c r="D126" t="s">
        <v>142</v>
      </c>
    </row>
    <row r="127" spans="1:4" x14ac:dyDescent="0.25">
      <c r="A127" t="s">
        <v>190</v>
      </c>
      <c r="B127" s="142" t="s">
        <v>263</v>
      </c>
      <c r="C127" t="s">
        <v>71</v>
      </c>
      <c r="D127" t="s">
        <v>131</v>
      </c>
    </row>
    <row r="128" spans="1:4" x14ac:dyDescent="0.25">
      <c r="A128" t="s">
        <v>190</v>
      </c>
      <c r="B128" s="327">
        <v>37681</v>
      </c>
      <c r="C128" t="s">
        <v>71</v>
      </c>
      <c r="D128" t="s">
        <v>132</v>
      </c>
    </row>
    <row r="129" spans="1:4" x14ac:dyDescent="0.25">
      <c r="A129" t="s">
        <v>190</v>
      </c>
      <c r="B129" s="142" t="s">
        <v>293</v>
      </c>
      <c r="C129" t="s">
        <v>71</v>
      </c>
      <c r="D129" t="s">
        <v>134</v>
      </c>
    </row>
    <row r="130" spans="1:4" x14ac:dyDescent="0.25">
      <c r="A130" t="s">
        <v>190</v>
      </c>
      <c r="B130" s="142" t="s">
        <v>136</v>
      </c>
      <c r="C130" t="s">
        <v>183</v>
      </c>
      <c r="D130" t="s">
        <v>137</v>
      </c>
    </row>
    <row r="131" spans="1:4" x14ac:dyDescent="0.25">
      <c r="A131" t="s">
        <v>190</v>
      </c>
      <c r="B131" s="142" t="s">
        <v>139</v>
      </c>
      <c r="C131" t="s">
        <v>183</v>
      </c>
      <c r="D131" t="s">
        <v>145</v>
      </c>
    </row>
    <row r="132" spans="1:4" x14ac:dyDescent="0.25">
      <c r="A132" t="s">
        <v>189</v>
      </c>
      <c r="B132" s="142" t="s">
        <v>261</v>
      </c>
      <c r="C132" t="s">
        <v>246</v>
      </c>
      <c r="D132" t="s">
        <v>389</v>
      </c>
    </row>
    <row r="133" spans="1:4" x14ac:dyDescent="0.25">
      <c r="A133" t="s">
        <v>189</v>
      </c>
      <c r="B133" s="142" t="s">
        <v>254</v>
      </c>
      <c r="C133" t="s">
        <v>71</v>
      </c>
      <c r="D133" t="s">
        <v>142</v>
      </c>
    </row>
    <row r="134" spans="1:4" x14ac:dyDescent="0.25">
      <c r="A134" t="s">
        <v>189</v>
      </c>
      <c r="B134" s="142" t="s">
        <v>263</v>
      </c>
      <c r="C134" t="s">
        <v>71</v>
      </c>
      <c r="D134" t="s">
        <v>131</v>
      </c>
    </row>
    <row r="135" spans="1:4" x14ac:dyDescent="0.25">
      <c r="A135" t="s">
        <v>189</v>
      </c>
      <c r="B135" s="327">
        <v>37681</v>
      </c>
      <c r="C135" t="s">
        <v>71</v>
      </c>
      <c r="D135" t="s">
        <v>132</v>
      </c>
    </row>
    <row r="136" spans="1:4" x14ac:dyDescent="0.25">
      <c r="A136" t="s">
        <v>189</v>
      </c>
      <c r="B136" s="142" t="s">
        <v>293</v>
      </c>
      <c r="C136" t="s">
        <v>71</v>
      </c>
      <c r="D136" t="s">
        <v>134</v>
      </c>
    </row>
    <row r="137" spans="1:4" x14ac:dyDescent="0.25">
      <c r="A137" t="s">
        <v>189</v>
      </c>
      <c r="B137" s="142" t="s">
        <v>136</v>
      </c>
      <c r="C137" t="s">
        <v>183</v>
      </c>
      <c r="D137" t="s">
        <v>137</v>
      </c>
    </row>
    <row r="138" spans="1:4" x14ac:dyDescent="0.25">
      <c r="A138" t="s">
        <v>189</v>
      </c>
      <c r="B138" s="142" t="s">
        <v>139</v>
      </c>
      <c r="C138" t="s">
        <v>183</v>
      </c>
      <c r="D138" t="s">
        <v>145</v>
      </c>
    </row>
    <row r="140" spans="1:4" ht="21" x14ac:dyDescent="0.35">
      <c r="A140" s="354" t="s">
        <v>392</v>
      </c>
      <c r="B140" s="355"/>
      <c r="C140" s="355"/>
      <c r="D140" s="355"/>
    </row>
    <row r="142" spans="1:4" x14ac:dyDescent="0.25">
      <c r="A142" t="s">
        <v>393</v>
      </c>
      <c r="B142" s="142" t="s">
        <v>413</v>
      </c>
    </row>
    <row r="143" spans="1:4" x14ac:dyDescent="0.25">
      <c r="A143" t="s">
        <v>394</v>
      </c>
      <c r="B143" s="142" t="s">
        <v>414</v>
      </c>
    </row>
    <row r="144" spans="1:4" x14ac:dyDescent="0.25">
      <c r="A144" t="s">
        <v>395</v>
      </c>
      <c r="B144" s="326">
        <v>43857</v>
      </c>
    </row>
    <row r="145" spans="1:2" ht="156.75" customHeight="1" x14ac:dyDescent="0.25">
      <c r="A145" t="s">
        <v>396</v>
      </c>
      <c r="B145" s="142" t="s">
        <v>305</v>
      </c>
    </row>
    <row r="146" spans="1:2" x14ac:dyDescent="0.25">
      <c r="A146" t="s">
        <v>397</v>
      </c>
      <c r="B146" s="142" t="s">
        <v>202</v>
      </c>
    </row>
    <row r="147" spans="1:2" x14ac:dyDescent="0.25">
      <c r="A147" t="s">
        <v>398</v>
      </c>
      <c r="B147" s="142" t="s">
        <v>203</v>
      </c>
    </row>
    <row r="148" spans="1:2" ht="30" x14ac:dyDescent="0.25">
      <c r="A148" t="s">
        <v>399</v>
      </c>
      <c r="B148" s="142" t="s">
        <v>205</v>
      </c>
    </row>
    <row r="149" spans="1:2" x14ac:dyDescent="0.25">
      <c r="A149" t="s">
        <v>400</v>
      </c>
    </row>
    <row r="150" spans="1:2" ht="30" x14ac:dyDescent="0.25">
      <c r="A150" t="s">
        <v>401</v>
      </c>
      <c r="B150" s="142" t="s">
        <v>207</v>
      </c>
    </row>
    <row r="151" spans="1:2" ht="30" x14ac:dyDescent="0.25">
      <c r="A151" t="s">
        <v>402</v>
      </c>
      <c r="B151" s="142" t="s">
        <v>300</v>
      </c>
    </row>
    <row r="152" spans="1:2" ht="30" x14ac:dyDescent="0.25">
      <c r="A152" t="s">
        <v>403</v>
      </c>
      <c r="B152" s="142" t="s">
        <v>415</v>
      </c>
    </row>
    <row r="153" spans="1:2" ht="30" x14ac:dyDescent="0.25">
      <c r="A153" t="s">
        <v>404</v>
      </c>
      <c r="B153" s="142" t="s">
        <v>417</v>
      </c>
    </row>
    <row r="154" spans="1:2" x14ac:dyDescent="0.25">
      <c r="A154" t="s">
        <v>40</v>
      </c>
    </row>
    <row r="156" spans="1:2" x14ac:dyDescent="0.25">
      <c r="A156" t="s">
        <v>405</v>
      </c>
    </row>
    <row r="157" spans="1:2" x14ac:dyDescent="0.25">
      <c r="A157" t="s">
        <v>405</v>
      </c>
    </row>
    <row r="158" spans="1:2" x14ac:dyDescent="0.25">
      <c r="A158" t="s">
        <v>405</v>
      </c>
    </row>
    <row r="159" spans="1:2" ht="105" x14ac:dyDescent="0.25">
      <c r="A159" t="s">
        <v>405</v>
      </c>
      <c r="B159" s="142" t="s">
        <v>416</v>
      </c>
    </row>
    <row r="160" spans="1:2" x14ac:dyDescent="0.25">
      <c r="A160" t="s">
        <v>405</v>
      </c>
    </row>
    <row r="161" spans="1:2" x14ac:dyDescent="0.25">
      <c r="A161" t="s">
        <v>405</v>
      </c>
    </row>
    <row r="162" spans="1:2" x14ac:dyDescent="0.25">
      <c r="A162" t="s">
        <v>405</v>
      </c>
    </row>
    <row r="163" spans="1:2" x14ac:dyDescent="0.25">
      <c r="A163" t="s">
        <v>405</v>
      </c>
    </row>
    <row r="164" spans="1:2" x14ac:dyDescent="0.25">
      <c r="A164" t="s">
        <v>405</v>
      </c>
    </row>
    <row r="165" spans="1:2" x14ac:dyDescent="0.25">
      <c r="A165" t="s">
        <v>405</v>
      </c>
    </row>
    <row r="166" spans="1:2" x14ac:dyDescent="0.25">
      <c r="A166" t="s">
        <v>405</v>
      </c>
    </row>
    <row r="168" spans="1:2" x14ac:dyDescent="0.25">
      <c r="A168" t="s">
        <v>406</v>
      </c>
    </row>
    <row r="169" spans="1:2" x14ac:dyDescent="0.25">
      <c r="A169" t="s">
        <v>407</v>
      </c>
      <c r="B169" t="s">
        <v>418</v>
      </c>
    </row>
    <row r="170" spans="1:2" x14ac:dyDescent="0.25">
      <c r="A170" t="s">
        <v>408</v>
      </c>
    </row>
    <row r="171" spans="1:2" x14ac:dyDescent="0.25">
      <c r="A171" t="s">
        <v>39</v>
      </c>
    </row>
    <row r="172" spans="1:2" x14ac:dyDescent="0.25">
      <c r="A172" t="s">
        <v>38</v>
      </c>
    </row>
    <row r="173" spans="1:2" x14ac:dyDescent="0.25">
      <c r="A173" t="s">
        <v>409</v>
      </c>
    </row>
    <row r="174" spans="1:2" x14ac:dyDescent="0.25">
      <c r="A174" t="s">
        <v>410</v>
      </c>
    </row>
    <row r="175" spans="1:2" x14ac:dyDescent="0.25">
      <c r="A175" t="s">
        <v>62</v>
      </c>
    </row>
    <row r="176" spans="1:2" x14ac:dyDescent="0.25">
      <c r="A176" t="s">
        <v>411</v>
      </c>
    </row>
    <row r="177" spans="1:1" x14ac:dyDescent="0.25">
      <c r="A177" t="s">
        <v>220</v>
      </c>
    </row>
    <row r="178" spans="1:1" x14ac:dyDescent="0.25">
      <c r="A178" t="s">
        <v>0</v>
      </c>
    </row>
    <row r="179" spans="1:1" x14ac:dyDescent="0.25">
      <c r="A179" t="s">
        <v>221</v>
      </c>
    </row>
    <row r="180" spans="1:1" x14ac:dyDescent="0.25">
      <c r="A180" t="s">
        <v>49</v>
      </c>
    </row>
    <row r="181" spans="1:1" x14ac:dyDescent="0.25">
      <c r="A181" t="s">
        <v>222</v>
      </c>
    </row>
    <row r="182" spans="1:1" x14ac:dyDescent="0.25">
      <c r="A182" t="s">
        <v>50</v>
      </c>
    </row>
    <row r="183" spans="1:1" x14ac:dyDescent="0.25">
      <c r="A183" t="s">
        <v>223</v>
      </c>
    </row>
    <row r="184" spans="1:1" x14ac:dyDescent="0.25">
      <c r="A184" t="s">
        <v>51</v>
      </c>
    </row>
    <row r="185" spans="1:1" x14ac:dyDescent="0.25">
      <c r="A185" t="s">
        <v>224</v>
      </c>
    </row>
    <row r="186" spans="1:1" x14ac:dyDescent="0.25">
      <c r="A186" t="s">
        <v>52</v>
      </c>
    </row>
    <row r="187" spans="1:1" x14ac:dyDescent="0.25">
      <c r="A187" t="s">
        <v>225</v>
      </c>
    </row>
    <row r="188" spans="1:1" x14ac:dyDescent="0.25">
      <c r="A188" t="s">
        <v>56</v>
      </c>
    </row>
    <row r="189" spans="1:1" x14ac:dyDescent="0.25">
      <c r="A189" t="s">
        <v>226</v>
      </c>
    </row>
    <row r="190" spans="1:1" x14ac:dyDescent="0.25">
      <c r="A190" t="s">
        <v>53</v>
      </c>
    </row>
    <row r="191" spans="1:1" x14ac:dyDescent="0.25">
      <c r="A191" t="s">
        <v>227</v>
      </c>
    </row>
    <row r="192" spans="1:1" x14ac:dyDescent="0.25">
      <c r="A192" t="s">
        <v>358</v>
      </c>
    </row>
    <row r="193" spans="1:1" x14ac:dyDescent="0.25">
      <c r="A193" t="s">
        <v>228</v>
      </c>
    </row>
    <row r="194" spans="1:1" x14ac:dyDescent="0.25">
      <c r="A194" t="s">
        <v>55</v>
      </c>
    </row>
    <row r="195" spans="1:1" x14ac:dyDescent="0.25">
      <c r="A195" t="s">
        <v>229</v>
      </c>
    </row>
    <row r="196" spans="1:1" x14ac:dyDescent="0.25">
      <c r="A196" t="s">
        <v>63</v>
      </c>
    </row>
    <row r="197" spans="1:1" x14ac:dyDescent="0.25">
      <c r="A197" t="s">
        <v>230</v>
      </c>
    </row>
    <row r="198" spans="1:1" x14ac:dyDescent="0.25">
      <c r="A198" t="s">
        <v>57</v>
      </c>
    </row>
    <row r="199" spans="1:1" x14ac:dyDescent="0.25">
      <c r="A199" t="s">
        <v>231</v>
      </c>
    </row>
    <row r="200" spans="1:1" x14ac:dyDescent="0.25">
      <c r="A200" t="s">
        <v>58</v>
      </c>
    </row>
    <row r="201" spans="1:1" x14ac:dyDescent="0.25">
      <c r="A201" t="s">
        <v>232</v>
      </c>
    </row>
    <row r="202" spans="1:1" x14ac:dyDescent="0.25">
      <c r="A202" t="s">
        <v>59</v>
      </c>
    </row>
    <row r="203" spans="1:1" x14ac:dyDescent="0.25">
      <c r="A203" t="s">
        <v>233</v>
      </c>
    </row>
    <row r="204" spans="1:1" x14ac:dyDescent="0.25">
      <c r="A204" t="s">
        <v>60</v>
      </c>
    </row>
    <row r="205" spans="1:1" x14ac:dyDescent="0.25">
      <c r="A205" t="s">
        <v>234</v>
      </c>
    </row>
    <row r="206" spans="1:1" x14ac:dyDescent="0.25">
      <c r="A206" t="s">
        <v>61</v>
      </c>
    </row>
    <row r="207" spans="1:1" x14ac:dyDescent="0.25">
      <c r="A207" t="s">
        <v>235</v>
      </c>
    </row>
    <row r="209" spans="1:4" x14ac:dyDescent="0.25">
      <c r="A209" t="s">
        <v>412</v>
      </c>
      <c r="B209" t="s">
        <v>62</v>
      </c>
      <c r="C209" t="s">
        <v>419</v>
      </c>
      <c r="D209" t="s">
        <v>420</v>
      </c>
    </row>
    <row r="210" spans="1:4" x14ac:dyDescent="0.25">
      <c r="A210" t="s">
        <v>67</v>
      </c>
    </row>
    <row r="211" spans="1:4" x14ac:dyDescent="0.25">
      <c r="A211" t="s">
        <v>67</v>
      </c>
    </row>
    <row r="212" spans="1:4" x14ac:dyDescent="0.25">
      <c r="A212" t="s">
        <v>67</v>
      </c>
    </row>
    <row r="213" spans="1:4" x14ac:dyDescent="0.25">
      <c r="A213" t="s">
        <v>75</v>
      </c>
    </row>
    <row r="214" spans="1:4" x14ac:dyDescent="0.25">
      <c r="A214" t="s">
        <v>75</v>
      </c>
    </row>
    <row r="215" spans="1:4" x14ac:dyDescent="0.25">
      <c r="A215" t="s">
        <v>75</v>
      </c>
    </row>
    <row r="216" spans="1:4" x14ac:dyDescent="0.25">
      <c r="A216" t="s">
        <v>83</v>
      </c>
    </row>
    <row r="217" spans="1:4" x14ac:dyDescent="0.25">
      <c r="A217" t="s">
        <v>83</v>
      </c>
    </row>
    <row r="218" spans="1:4" x14ac:dyDescent="0.25">
      <c r="A218" t="s">
        <v>169</v>
      </c>
    </row>
    <row r="219" spans="1:4" x14ac:dyDescent="0.25">
      <c r="A219" t="s">
        <v>169</v>
      </c>
    </row>
    <row r="220" spans="1:4" x14ac:dyDescent="0.25">
      <c r="A220" t="s">
        <v>169</v>
      </c>
    </row>
    <row r="221" spans="1:4" x14ac:dyDescent="0.25">
      <c r="A221" t="s">
        <v>169</v>
      </c>
    </row>
    <row r="222" spans="1:4" x14ac:dyDescent="0.25">
      <c r="A222" t="s">
        <v>169</v>
      </c>
    </row>
    <row r="223" spans="1:4" x14ac:dyDescent="0.25">
      <c r="A223" t="s">
        <v>167</v>
      </c>
    </row>
    <row r="224" spans="1:4" x14ac:dyDescent="0.25">
      <c r="A224" t="s">
        <v>167</v>
      </c>
    </row>
    <row r="225" spans="1:1" x14ac:dyDescent="0.25">
      <c r="A225" t="s">
        <v>167</v>
      </c>
    </row>
    <row r="226" spans="1:1" x14ac:dyDescent="0.25">
      <c r="A226" t="s">
        <v>167</v>
      </c>
    </row>
    <row r="227" spans="1:1" x14ac:dyDescent="0.25">
      <c r="A227" t="s">
        <v>167</v>
      </c>
    </row>
    <row r="228" spans="1:1" x14ac:dyDescent="0.25">
      <c r="A228" t="s">
        <v>0</v>
      </c>
    </row>
    <row r="229" spans="1:1" x14ac:dyDescent="0.25">
      <c r="A229" t="s">
        <v>0</v>
      </c>
    </row>
    <row r="230" spans="1:1" x14ac:dyDescent="0.25">
      <c r="A230" t="s">
        <v>0</v>
      </c>
    </row>
    <row r="231" spans="1:1" x14ac:dyDescent="0.25">
      <c r="A231" t="s">
        <v>0</v>
      </c>
    </row>
    <row r="232" spans="1:1" x14ac:dyDescent="0.25">
      <c r="A232" t="s">
        <v>48</v>
      </c>
    </row>
    <row r="233" spans="1:1" x14ac:dyDescent="0.25">
      <c r="A233" t="s">
        <v>48</v>
      </c>
    </row>
    <row r="234" spans="1:1" x14ac:dyDescent="0.25">
      <c r="A234" t="s">
        <v>48</v>
      </c>
    </row>
    <row r="235" spans="1:1" x14ac:dyDescent="0.25">
      <c r="A235" t="s">
        <v>48</v>
      </c>
    </row>
    <row r="236" spans="1:1" x14ac:dyDescent="0.25">
      <c r="A236" t="s">
        <v>53</v>
      </c>
    </row>
    <row r="237" spans="1:1" x14ac:dyDescent="0.25">
      <c r="A237" t="s">
        <v>53</v>
      </c>
    </row>
    <row r="238" spans="1:1" x14ac:dyDescent="0.25">
      <c r="A238" t="s">
        <v>53</v>
      </c>
    </row>
    <row r="239" spans="1:1" x14ac:dyDescent="0.25">
      <c r="A239" t="s">
        <v>53</v>
      </c>
    </row>
    <row r="240" spans="1:1" x14ac:dyDescent="0.25">
      <c r="A240" t="s">
        <v>175</v>
      </c>
    </row>
    <row r="241" spans="1:1" x14ac:dyDescent="0.25">
      <c r="A241" t="s">
        <v>175</v>
      </c>
    </row>
    <row r="242" spans="1:1" x14ac:dyDescent="0.25">
      <c r="A242" t="s">
        <v>175</v>
      </c>
    </row>
    <row r="243" spans="1:1" x14ac:dyDescent="0.25">
      <c r="A243" t="s">
        <v>176</v>
      </c>
    </row>
    <row r="244" spans="1:1" x14ac:dyDescent="0.25">
      <c r="A244" t="s">
        <v>176</v>
      </c>
    </row>
    <row r="245" spans="1:1" x14ac:dyDescent="0.25">
      <c r="A245" t="s">
        <v>176</v>
      </c>
    </row>
    <row r="246" spans="1:1" x14ac:dyDescent="0.25">
      <c r="A246" t="s">
        <v>218</v>
      </c>
    </row>
    <row r="247" spans="1:1" x14ac:dyDescent="0.25">
      <c r="A247" t="s">
        <v>218</v>
      </c>
    </row>
    <row r="248" spans="1:1" x14ac:dyDescent="0.25">
      <c r="A248" t="s">
        <v>173</v>
      </c>
    </row>
    <row r="249" spans="1:1" x14ac:dyDescent="0.25">
      <c r="A249" t="s">
        <v>173</v>
      </c>
    </row>
    <row r="250" spans="1:1" x14ac:dyDescent="0.25">
      <c r="A250" t="s">
        <v>173</v>
      </c>
    </row>
    <row r="251" spans="1:1" x14ac:dyDescent="0.25">
      <c r="A251" t="s">
        <v>186</v>
      </c>
    </row>
    <row r="252" spans="1:1" x14ac:dyDescent="0.25">
      <c r="A252" t="s">
        <v>186</v>
      </c>
    </row>
    <row r="253" spans="1:1" x14ac:dyDescent="0.25">
      <c r="A253" t="s">
        <v>186</v>
      </c>
    </row>
    <row r="254" spans="1:1" x14ac:dyDescent="0.25">
      <c r="A254" t="s">
        <v>186</v>
      </c>
    </row>
    <row r="255" spans="1:1" x14ac:dyDescent="0.25">
      <c r="A255" t="s">
        <v>186</v>
      </c>
    </row>
    <row r="256" spans="1:1" x14ac:dyDescent="0.25">
      <c r="A256" t="s">
        <v>186</v>
      </c>
    </row>
    <row r="257" spans="1:1" x14ac:dyDescent="0.25">
      <c r="A257" t="s">
        <v>186</v>
      </c>
    </row>
    <row r="258" spans="1:1" x14ac:dyDescent="0.25">
      <c r="A258" t="s">
        <v>185</v>
      </c>
    </row>
    <row r="259" spans="1:1" x14ac:dyDescent="0.25">
      <c r="A259" t="s">
        <v>185</v>
      </c>
    </row>
    <row r="260" spans="1:1" x14ac:dyDescent="0.25">
      <c r="A260" t="s">
        <v>185</v>
      </c>
    </row>
    <row r="261" spans="1:1" x14ac:dyDescent="0.25">
      <c r="A261" t="s">
        <v>185</v>
      </c>
    </row>
    <row r="262" spans="1:1" x14ac:dyDescent="0.25">
      <c r="A262" t="s">
        <v>185</v>
      </c>
    </row>
    <row r="263" spans="1:1" x14ac:dyDescent="0.25">
      <c r="A263" t="s">
        <v>185</v>
      </c>
    </row>
    <row r="264" spans="1:1" x14ac:dyDescent="0.25">
      <c r="A264" t="s">
        <v>185</v>
      </c>
    </row>
    <row r="265" spans="1:1" x14ac:dyDescent="0.25">
      <c r="A265" t="s">
        <v>190</v>
      </c>
    </row>
    <row r="266" spans="1:1" x14ac:dyDescent="0.25">
      <c r="A266" t="s">
        <v>190</v>
      </c>
    </row>
    <row r="267" spans="1:1" x14ac:dyDescent="0.25">
      <c r="A267" t="s">
        <v>190</v>
      </c>
    </row>
    <row r="268" spans="1:1" x14ac:dyDescent="0.25">
      <c r="A268" t="s">
        <v>190</v>
      </c>
    </row>
    <row r="269" spans="1:1" x14ac:dyDescent="0.25">
      <c r="A269" t="s">
        <v>190</v>
      </c>
    </row>
    <row r="270" spans="1:1" x14ac:dyDescent="0.25">
      <c r="A270" t="s">
        <v>190</v>
      </c>
    </row>
    <row r="271" spans="1:1" x14ac:dyDescent="0.25">
      <c r="A271" t="s">
        <v>190</v>
      </c>
    </row>
    <row r="272" spans="1:1" x14ac:dyDescent="0.25">
      <c r="A272" t="s">
        <v>189</v>
      </c>
    </row>
    <row r="273" spans="1:1" x14ac:dyDescent="0.25">
      <c r="A273" t="s">
        <v>189</v>
      </c>
    </row>
    <row r="274" spans="1:1" x14ac:dyDescent="0.25">
      <c r="A274" t="s">
        <v>189</v>
      </c>
    </row>
    <row r="275" spans="1:1" x14ac:dyDescent="0.25">
      <c r="A275" t="s">
        <v>189</v>
      </c>
    </row>
    <row r="276" spans="1:1" x14ac:dyDescent="0.25">
      <c r="A276" t="s">
        <v>189</v>
      </c>
    </row>
    <row r="277" spans="1:1" x14ac:dyDescent="0.25">
      <c r="A277" t="s">
        <v>189</v>
      </c>
    </row>
    <row r="278" spans="1:1" x14ac:dyDescent="0.25">
      <c r="A278" t="s">
        <v>189</v>
      </c>
    </row>
  </sheetData>
  <mergeCells count="2">
    <mergeCell ref="A1:D1"/>
    <mergeCell ref="A140:D1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7"/>
  <sheetViews>
    <sheetView topLeftCell="A142" zoomScale="115" zoomScaleNormal="115" workbookViewId="0">
      <selection activeCell="C118" sqref="C118:C121"/>
    </sheetView>
  </sheetViews>
  <sheetFormatPr defaultColWidth="8.85546875" defaultRowHeight="15" x14ac:dyDescent="0.25"/>
  <cols>
    <col min="1" max="1" width="21.85546875" style="3" bestFit="1" customWidth="1"/>
    <col min="2" max="2" width="78.42578125" style="142" customWidth="1"/>
    <col min="3" max="3" width="34.42578125" style="142" customWidth="1"/>
    <col min="4" max="4" width="12.140625" style="96" bestFit="1" customWidth="1"/>
    <col min="5" max="5" width="23.42578125" style="97" bestFit="1" customWidth="1"/>
    <col min="6" max="6" width="38.85546875" style="97" bestFit="1" customWidth="1"/>
    <col min="7" max="7" width="27.42578125" style="97" bestFit="1" customWidth="1"/>
    <col min="8" max="8" width="113.7109375" bestFit="1" customWidth="1"/>
  </cols>
  <sheetData>
    <row r="1" spans="1:7" x14ac:dyDescent="0.25">
      <c r="A1" s="57" t="s">
        <v>297</v>
      </c>
      <c r="B1"/>
      <c r="C1"/>
      <c r="D1" s="132" t="s">
        <v>163</v>
      </c>
      <c r="E1" s="132" t="s">
        <v>62</v>
      </c>
      <c r="F1" s="132" t="s">
        <v>66</v>
      </c>
      <c r="G1" s="93" t="s">
        <v>159</v>
      </c>
    </row>
    <row r="2" spans="1:7" ht="15.75" thickBot="1" x14ac:dyDescent="0.3">
      <c r="A2" s="58"/>
      <c r="B2"/>
      <c r="C2"/>
      <c r="D2" s="133" t="s">
        <v>67</v>
      </c>
      <c r="E2" s="134" t="s">
        <v>68</v>
      </c>
      <c r="F2" s="135" t="s">
        <v>71</v>
      </c>
      <c r="G2" s="94" t="s">
        <v>161</v>
      </c>
    </row>
    <row r="3" spans="1:7" ht="16.5" thickTop="1" thickBot="1" x14ac:dyDescent="0.3">
      <c r="A3" s="59" t="s">
        <v>265</v>
      </c>
      <c r="B3" s="182" t="s">
        <v>266</v>
      </c>
      <c r="C3" s="182" t="s">
        <v>66</v>
      </c>
      <c r="D3" s="133" t="s">
        <v>67</v>
      </c>
      <c r="E3" s="134" t="s">
        <v>245</v>
      </c>
      <c r="F3" s="135" t="s">
        <v>246</v>
      </c>
      <c r="G3" s="94"/>
    </row>
    <row r="4" spans="1:7" s="61" customFormat="1" ht="16.5" thickTop="1" thickBot="1" x14ac:dyDescent="0.3">
      <c r="A4" s="60"/>
      <c r="B4" s="183" t="s">
        <v>67</v>
      </c>
      <c r="C4" s="184"/>
      <c r="D4" s="133" t="s">
        <v>67</v>
      </c>
      <c r="E4" s="136" t="s">
        <v>72</v>
      </c>
      <c r="F4" s="135" t="s">
        <v>74</v>
      </c>
      <c r="G4" s="95" t="s">
        <v>162</v>
      </c>
    </row>
    <row r="5" spans="1:7" s="63" customFormat="1" ht="15.75" thickTop="1" x14ac:dyDescent="0.25">
      <c r="A5" s="62" t="s">
        <v>68</v>
      </c>
      <c r="B5" s="185" t="s">
        <v>69</v>
      </c>
      <c r="C5" s="186"/>
      <c r="D5" s="132" t="s">
        <v>75</v>
      </c>
      <c r="E5" s="135" t="s">
        <v>247</v>
      </c>
      <c r="F5" s="135" t="s">
        <v>82</v>
      </c>
      <c r="G5" s="94" t="s">
        <v>76</v>
      </c>
    </row>
    <row r="6" spans="1:7" s="2" customFormat="1" x14ac:dyDescent="0.25">
      <c r="A6" s="62"/>
      <c r="B6" s="187" t="s">
        <v>70</v>
      </c>
      <c r="C6" s="180" t="s">
        <v>71</v>
      </c>
      <c r="D6" s="132" t="s">
        <v>75</v>
      </c>
      <c r="E6" s="136" t="s">
        <v>78</v>
      </c>
      <c r="F6" s="178" t="s">
        <v>82</v>
      </c>
      <c r="G6" s="94" t="s">
        <v>79</v>
      </c>
    </row>
    <row r="7" spans="1:7" s="2" customFormat="1" ht="15.75" thickBot="1" x14ac:dyDescent="0.3">
      <c r="A7" s="64" t="s">
        <v>72</v>
      </c>
      <c r="B7" s="188" t="s">
        <v>73</v>
      </c>
      <c r="C7" s="189" t="s">
        <v>74</v>
      </c>
      <c r="D7" s="132" t="s">
        <v>75</v>
      </c>
      <c r="E7" s="136" t="s">
        <v>80</v>
      </c>
      <c r="F7" s="135" t="s">
        <v>82</v>
      </c>
      <c r="G7" s="94" t="s">
        <v>81</v>
      </c>
    </row>
    <row r="8" spans="1:7" ht="16.5" thickTop="1" thickBot="1" x14ac:dyDescent="0.3">
      <c r="A8" s="65"/>
      <c r="B8" s="190" t="s">
        <v>75</v>
      </c>
      <c r="C8" s="191"/>
      <c r="D8" s="137" t="s">
        <v>83</v>
      </c>
      <c r="E8" s="135" t="s">
        <v>251</v>
      </c>
      <c r="F8" s="135" t="s">
        <v>85</v>
      </c>
      <c r="G8" s="94" t="s">
        <v>84</v>
      </c>
    </row>
    <row r="9" spans="1:7" s="2" customFormat="1" ht="15.75" thickTop="1" x14ac:dyDescent="0.25">
      <c r="A9" s="66">
        <v>1981</v>
      </c>
      <c r="B9" s="192" t="s">
        <v>76</v>
      </c>
      <c r="C9" s="192" t="s">
        <v>164</v>
      </c>
      <c r="D9" s="137" t="s">
        <v>83</v>
      </c>
      <c r="E9" s="135" t="s">
        <v>86</v>
      </c>
      <c r="F9" s="135" t="s">
        <v>88</v>
      </c>
      <c r="G9" s="94" t="s">
        <v>87</v>
      </c>
    </row>
    <row r="10" spans="1:7" s="2" customFormat="1" x14ac:dyDescent="0.25">
      <c r="A10" s="67" t="s">
        <v>78</v>
      </c>
      <c r="B10" s="178" t="s">
        <v>79</v>
      </c>
      <c r="C10" s="178" t="s">
        <v>82</v>
      </c>
      <c r="D10" s="137" t="s">
        <v>169</v>
      </c>
      <c r="E10" s="135" t="s">
        <v>248</v>
      </c>
      <c r="F10" s="135" t="s">
        <v>85</v>
      </c>
      <c r="G10" s="94" t="s">
        <v>170</v>
      </c>
    </row>
    <row r="11" spans="1:7" s="2" customFormat="1" ht="15.75" thickBot="1" x14ac:dyDescent="0.3">
      <c r="A11" s="64" t="s">
        <v>80</v>
      </c>
      <c r="B11" s="188" t="s">
        <v>81</v>
      </c>
      <c r="C11" s="193" t="s">
        <v>82</v>
      </c>
      <c r="D11" s="137" t="s">
        <v>169</v>
      </c>
      <c r="E11" s="135" t="s">
        <v>252</v>
      </c>
      <c r="F11" s="180" t="s">
        <v>285</v>
      </c>
      <c r="G11" s="94" t="s">
        <v>279</v>
      </c>
    </row>
    <row r="12" spans="1:7" s="2" customFormat="1" ht="16.5" thickTop="1" thickBot="1" x14ac:dyDescent="0.3">
      <c r="A12" s="68"/>
      <c r="B12" s="190" t="s">
        <v>83</v>
      </c>
      <c r="C12" s="194"/>
      <c r="D12" s="137" t="s">
        <v>169</v>
      </c>
      <c r="E12" s="136" t="s">
        <v>249</v>
      </c>
      <c r="F12" s="180" t="s">
        <v>285</v>
      </c>
      <c r="G12" s="94" t="s">
        <v>280</v>
      </c>
    </row>
    <row r="13" spans="1:7" s="2" customFormat="1" ht="15.75" thickTop="1" x14ac:dyDescent="0.25">
      <c r="A13" s="69">
        <v>1980</v>
      </c>
      <c r="B13" s="185" t="s">
        <v>84</v>
      </c>
      <c r="C13" s="185" t="s">
        <v>85</v>
      </c>
      <c r="D13" s="137" t="s">
        <v>169</v>
      </c>
      <c r="E13" s="136" t="s">
        <v>250</v>
      </c>
      <c r="F13" s="135" t="s">
        <v>168</v>
      </c>
      <c r="G13" s="94" t="s">
        <v>281</v>
      </c>
    </row>
    <row r="14" spans="1:7" s="2" customFormat="1" ht="15.75" thickBot="1" x14ac:dyDescent="0.3">
      <c r="A14" s="70" t="s">
        <v>86</v>
      </c>
      <c r="B14" s="185" t="s">
        <v>87</v>
      </c>
      <c r="C14" s="193" t="s">
        <v>88</v>
      </c>
      <c r="D14" s="137" t="s">
        <v>169</v>
      </c>
      <c r="E14" s="136" t="s">
        <v>96</v>
      </c>
      <c r="F14" s="135" t="s">
        <v>168</v>
      </c>
      <c r="G14" s="94" t="s">
        <v>282</v>
      </c>
    </row>
    <row r="15" spans="1:7" ht="16.5" thickTop="1" thickBot="1" x14ac:dyDescent="0.3">
      <c r="A15" s="71"/>
      <c r="B15" s="190" t="s">
        <v>89</v>
      </c>
      <c r="C15" s="191"/>
      <c r="D15" s="137" t="s">
        <v>167</v>
      </c>
      <c r="E15" s="135" t="s">
        <v>248</v>
      </c>
      <c r="F15" s="135" t="s">
        <v>168</v>
      </c>
      <c r="G15" s="94" t="s">
        <v>283</v>
      </c>
    </row>
    <row r="16" spans="1:7" s="2" customFormat="1" ht="15.75" thickTop="1" x14ac:dyDescent="0.25">
      <c r="A16" s="66">
        <v>1980</v>
      </c>
      <c r="B16" s="195" t="s">
        <v>90</v>
      </c>
      <c r="C16" s="180" t="s">
        <v>91</v>
      </c>
      <c r="D16" s="137" t="s">
        <v>167</v>
      </c>
      <c r="E16" s="135" t="s">
        <v>252</v>
      </c>
      <c r="F16" s="180" t="s">
        <v>168</v>
      </c>
      <c r="G16" s="94" t="s">
        <v>279</v>
      </c>
    </row>
    <row r="17" spans="1:7" s="2" customFormat="1" x14ac:dyDescent="0.25">
      <c r="A17" s="66" t="s">
        <v>252</v>
      </c>
      <c r="B17" s="192" t="s">
        <v>92</v>
      </c>
      <c r="C17" s="179" t="s">
        <v>244</v>
      </c>
      <c r="D17" s="137" t="s">
        <v>167</v>
      </c>
      <c r="E17" s="136" t="s">
        <v>249</v>
      </c>
      <c r="F17" s="180" t="s">
        <v>168</v>
      </c>
      <c r="G17" s="94" t="s">
        <v>280</v>
      </c>
    </row>
    <row r="18" spans="1:7" s="2" customFormat="1" x14ac:dyDescent="0.25">
      <c r="A18" s="67" t="s">
        <v>249</v>
      </c>
      <c r="B18" s="178" t="s">
        <v>93</v>
      </c>
      <c r="C18" s="179" t="s">
        <v>244</v>
      </c>
      <c r="D18" s="137" t="s">
        <v>167</v>
      </c>
      <c r="E18" s="136" t="s">
        <v>250</v>
      </c>
      <c r="F18" s="135" t="s">
        <v>168</v>
      </c>
      <c r="G18" s="94" t="s">
        <v>281</v>
      </c>
    </row>
    <row r="19" spans="1:7" s="2" customFormat="1" x14ac:dyDescent="0.25">
      <c r="A19" s="72" t="s">
        <v>250</v>
      </c>
      <c r="B19" s="178" t="s">
        <v>94</v>
      </c>
      <c r="C19" s="196" t="s">
        <v>95</v>
      </c>
      <c r="D19" s="137" t="s">
        <v>167</v>
      </c>
      <c r="E19" s="136" t="s">
        <v>96</v>
      </c>
      <c r="F19" s="135" t="s">
        <v>168</v>
      </c>
      <c r="G19" s="94" t="s">
        <v>284</v>
      </c>
    </row>
    <row r="20" spans="1:7" s="2" customFormat="1" ht="15.75" thickBot="1" x14ac:dyDescent="0.3">
      <c r="A20" s="73" t="s">
        <v>96</v>
      </c>
      <c r="B20" s="188" t="s">
        <v>97</v>
      </c>
      <c r="C20" s="193" t="s">
        <v>95</v>
      </c>
      <c r="D20" s="137" t="s">
        <v>0</v>
      </c>
      <c r="E20" s="138" t="s">
        <v>286</v>
      </c>
      <c r="F20" s="135" t="s">
        <v>246</v>
      </c>
      <c r="G20" s="97" t="s">
        <v>267</v>
      </c>
    </row>
    <row r="21" spans="1:7" ht="15" customHeight="1" thickTop="1" thickBot="1" x14ac:dyDescent="0.3">
      <c r="A21" s="68"/>
      <c r="B21" s="190" t="s">
        <v>98</v>
      </c>
      <c r="C21" s="191"/>
      <c r="D21" s="137" t="s">
        <v>0</v>
      </c>
      <c r="E21" s="138" t="s">
        <v>287</v>
      </c>
      <c r="F21" s="135" t="s">
        <v>246</v>
      </c>
      <c r="G21" s="107" t="s">
        <v>215</v>
      </c>
    </row>
    <row r="22" spans="1:7" s="2" customFormat="1" ht="16.5" thickTop="1" thickBot="1" x14ac:dyDescent="0.3">
      <c r="A22" s="69" t="s">
        <v>99</v>
      </c>
      <c r="B22" s="185" t="s">
        <v>100</v>
      </c>
      <c r="C22" s="193" t="s">
        <v>77</v>
      </c>
      <c r="D22" s="137" t="s">
        <v>0</v>
      </c>
      <c r="E22" s="139" t="s">
        <v>258</v>
      </c>
      <c r="F22" s="135" t="s">
        <v>246</v>
      </c>
      <c r="G22" s="98" t="s">
        <v>214</v>
      </c>
    </row>
    <row r="23" spans="1:7" ht="16.5" thickTop="1" thickBot="1" x14ac:dyDescent="0.3">
      <c r="A23" s="74"/>
      <c r="B23" s="190" t="s">
        <v>101</v>
      </c>
      <c r="C23" s="197"/>
      <c r="D23" s="137" t="s">
        <v>0</v>
      </c>
      <c r="E23" s="139" t="s">
        <v>96</v>
      </c>
      <c r="F23" s="140" t="s">
        <v>107</v>
      </c>
      <c r="G23" s="94" t="s">
        <v>171</v>
      </c>
    </row>
    <row r="24" spans="1:7" s="2" customFormat="1" ht="15.75" thickTop="1" x14ac:dyDescent="0.25">
      <c r="A24" s="75">
        <v>1981</v>
      </c>
      <c r="B24" s="198" t="s">
        <v>267</v>
      </c>
      <c r="C24" s="199" t="s">
        <v>268</v>
      </c>
      <c r="D24" s="137" t="s">
        <v>48</v>
      </c>
      <c r="E24" s="138" t="s">
        <v>286</v>
      </c>
      <c r="F24" s="135" t="s">
        <v>246</v>
      </c>
      <c r="G24" s="94" t="s">
        <v>288</v>
      </c>
    </row>
    <row r="25" spans="1:7" s="2" customFormat="1" ht="13.5" customHeight="1" x14ac:dyDescent="0.25">
      <c r="A25" s="76" t="s">
        <v>269</v>
      </c>
      <c r="B25" s="200" t="s">
        <v>270</v>
      </c>
      <c r="C25" s="199" t="s">
        <v>268</v>
      </c>
      <c r="D25" s="137" t="s">
        <v>48</v>
      </c>
      <c r="E25" s="138" t="s">
        <v>287</v>
      </c>
      <c r="F25" s="135" t="s">
        <v>246</v>
      </c>
      <c r="G25" s="94" t="s">
        <v>213</v>
      </c>
    </row>
    <row r="26" spans="1:7" s="2" customFormat="1" ht="13.5" customHeight="1" x14ac:dyDescent="0.25">
      <c r="A26" s="69">
        <v>1987</v>
      </c>
      <c r="B26" s="199" t="s">
        <v>102</v>
      </c>
      <c r="C26" s="201" t="s">
        <v>268</v>
      </c>
      <c r="D26" s="137" t="s">
        <v>48</v>
      </c>
      <c r="E26" s="139" t="s">
        <v>258</v>
      </c>
      <c r="F26" s="135" t="s">
        <v>246</v>
      </c>
      <c r="G26" s="98" t="s">
        <v>172</v>
      </c>
    </row>
    <row r="27" spans="1:7" s="2" customFormat="1" ht="13.5" customHeight="1" x14ac:dyDescent="0.25">
      <c r="A27" s="77"/>
      <c r="B27" s="180" t="s">
        <v>271</v>
      </c>
      <c r="C27" s="180"/>
      <c r="D27" s="137" t="s">
        <v>48</v>
      </c>
      <c r="E27" s="139" t="s">
        <v>96</v>
      </c>
      <c r="F27" s="135" t="s">
        <v>109</v>
      </c>
      <c r="G27" s="94" t="s">
        <v>160</v>
      </c>
    </row>
    <row r="28" spans="1:7" s="2" customFormat="1" ht="13.5" customHeight="1" x14ac:dyDescent="0.25">
      <c r="A28" s="78">
        <v>1997</v>
      </c>
      <c r="B28" s="202" t="s">
        <v>103</v>
      </c>
      <c r="C28" s="202" t="s">
        <v>268</v>
      </c>
      <c r="D28" s="137" t="s">
        <v>53</v>
      </c>
      <c r="E28" s="138" t="s">
        <v>286</v>
      </c>
      <c r="F28" s="135" t="s">
        <v>246</v>
      </c>
      <c r="G28" s="94" t="s">
        <v>288</v>
      </c>
    </row>
    <row r="29" spans="1:7" s="2" customFormat="1" ht="14.25" customHeight="1" x14ac:dyDescent="0.25">
      <c r="A29" s="77"/>
      <c r="B29" s="180" t="s">
        <v>104</v>
      </c>
      <c r="C29" s="180"/>
      <c r="D29" s="137" t="s">
        <v>53</v>
      </c>
      <c r="E29" s="138" t="s">
        <v>287</v>
      </c>
      <c r="F29" s="135" t="s">
        <v>246</v>
      </c>
      <c r="G29" s="94" t="s">
        <v>288</v>
      </c>
    </row>
    <row r="30" spans="1:7" s="2" customFormat="1" ht="14.25" customHeight="1" x14ac:dyDescent="0.25">
      <c r="A30" s="80" t="s">
        <v>96</v>
      </c>
      <c r="B30" s="185" t="s">
        <v>105</v>
      </c>
      <c r="C30" s="202"/>
      <c r="D30" s="137" t="s">
        <v>53</v>
      </c>
      <c r="E30" s="139" t="s">
        <v>258</v>
      </c>
      <c r="F30" s="135" t="s">
        <v>246</v>
      </c>
      <c r="G30" s="98" t="s">
        <v>174</v>
      </c>
    </row>
    <row r="31" spans="1:7" s="2" customFormat="1" ht="14.25" customHeight="1" x14ac:dyDescent="0.25">
      <c r="A31" s="80"/>
      <c r="B31" s="199" t="s">
        <v>106</v>
      </c>
      <c r="C31" s="203" t="s">
        <v>272</v>
      </c>
      <c r="D31" s="137" t="s">
        <v>53</v>
      </c>
      <c r="E31" s="139" t="s">
        <v>96</v>
      </c>
      <c r="F31" s="135" t="s">
        <v>110</v>
      </c>
      <c r="G31" s="94" t="s">
        <v>289</v>
      </c>
    </row>
    <row r="32" spans="1:7" s="2" customFormat="1" ht="14.25" customHeight="1" x14ac:dyDescent="0.25">
      <c r="A32" s="80"/>
      <c r="B32" s="199" t="s">
        <v>108</v>
      </c>
      <c r="C32" s="185" t="s">
        <v>273</v>
      </c>
      <c r="D32" s="137" t="s">
        <v>175</v>
      </c>
      <c r="E32" s="135" t="s">
        <v>290</v>
      </c>
      <c r="F32" s="135" t="s">
        <v>246</v>
      </c>
      <c r="G32" s="192" t="s">
        <v>112</v>
      </c>
    </row>
    <row r="33" spans="1:7" s="2" customFormat="1" ht="14.25" customHeight="1" thickBot="1" x14ac:dyDescent="0.3">
      <c r="A33" s="81"/>
      <c r="B33" s="204" t="s">
        <v>274</v>
      </c>
      <c r="C33" s="204" t="s">
        <v>275</v>
      </c>
      <c r="D33" s="137" t="s">
        <v>175</v>
      </c>
      <c r="E33" s="136" t="s">
        <v>253</v>
      </c>
      <c r="F33" s="135" t="s">
        <v>178</v>
      </c>
      <c r="G33" s="98" t="s">
        <v>216</v>
      </c>
    </row>
    <row r="34" spans="1:7" ht="15.75" customHeight="1" thickTop="1" thickBot="1" x14ac:dyDescent="0.3">
      <c r="A34" s="71"/>
      <c r="B34" s="190" t="s">
        <v>111</v>
      </c>
      <c r="C34" s="191"/>
      <c r="D34" s="137" t="s">
        <v>175</v>
      </c>
      <c r="E34" s="136" t="s">
        <v>166</v>
      </c>
      <c r="F34" s="135" t="s">
        <v>178</v>
      </c>
      <c r="G34" s="94" t="s">
        <v>291</v>
      </c>
    </row>
    <row r="35" spans="1:7" s="2" customFormat="1" ht="14.25" customHeight="1" thickTop="1" x14ac:dyDescent="0.25">
      <c r="A35" s="66">
        <v>1982</v>
      </c>
      <c r="B35" s="192" t="s">
        <v>112</v>
      </c>
      <c r="C35" s="180" t="s">
        <v>276</v>
      </c>
      <c r="D35" s="137" t="s">
        <v>176</v>
      </c>
      <c r="E35" s="135" t="s">
        <v>290</v>
      </c>
      <c r="F35" s="135" t="s">
        <v>246</v>
      </c>
      <c r="G35" s="98" t="s">
        <v>217</v>
      </c>
    </row>
    <row r="36" spans="1:7" s="2" customFormat="1" ht="13.5" customHeight="1" x14ac:dyDescent="0.25">
      <c r="A36" s="62">
        <v>31525</v>
      </c>
      <c r="B36" s="199" t="s">
        <v>113</v>
      </c>
      <c r="C36" s="185"/>
      <c r="D36" s="137" t="s">
        <v>176</v>
      </c>
      <c r="E36" s="136" t="s">
        <v>253</v>
      </c>
      <c r="F36" s="135" t="s">
        <v>85</v>
      </c>
      <c r="G36" s="98" t="s">
        <v>179</v>
      </c>
    </row>
    <row r="37" spans="1:7" s="2" customFormat="1" x14ac:dyDescent="0.25">
      <c r="A37" s="62"/>
      <c r="B37" s="187" t="s">
        <v>114</v>
      </c>
      <c r="C37" s="185" t="s">
        <v>115</v>
      </c>
      <c r="D37" s="137" t="s">
        <v>176</v>
      </c>
      <c r="E37" s="136" t="s">
        <v>166</v>
      </c>
      <c r="F37" s="135" t="s">
        <v>85</v>
      </c>
      <c r="G37" s="94" t="s">
        <v>177</v>
      </c>
    </row>
    <row r="38" spans="1:7" s="2" customFormat="1" x14ac:dyDescent="0.25">
      <c r="A38" s="67"/>
      <c r="B38" s="205" t="s">
        <v>116</v>
      </c>
      <c r="C38" s="192" t="s">
        <v>117</v>
      </c>
      <c r="D38" s="137" t="s">
        <v>218</v>
      </c>
      <c r="E38" s="135" t="s">
        <v>259</v>
      </c>
      <c r="F38" s="135" t="s">
        <v>246</v>
      </c>
      <c r="G38" s="95" t="s">
        <v>181</v>
      </c>
    </row>
    <row r="39" spans="1:7" s="2" customFormat="1" x14ac:dyDescent="0.25">
      <c r="A39" s="62" t="s">
        <v>118</v>
      </c>
      <c r="B39" s="185" t="s">
        <v>119</v>
      </c>
      <c r="C39" s="185" t="s">
        <v>115</v>
      </c>
      <c r="D39" s="137" t="s">
        <v>218</v>
      </c>
      <c r="E39" s="136" t="s">
        <v>166</v>
      </c>
      <c r="F39" s="135" t="s">
        <v>183</v>
      </c>
      <c r="G39" s="98" t="s">
        <v>182</v>
      </c>
    </row>
    <row r="40" spans="1:7" s="2" customFormat="1" ht="15.75" thickBot="1" x14ac:dyDescent="0.3">
      <c r="A40" s="83"/>
      <c r="B40" s="193" t="s">
        <v>120</v>
      </c>
      <c r="C40" s="204" t="s">
        <v>117</v>
      </c>
      <c r="D40" s="137" t="s">
        <v>173</v>
      </c>
      <c r="E40" s="135" t="s">
        <v>260</v>
      </c>
      <c r="F40" s="135" t="s">
        <v>246</v>
      </c>
      <c r="G40" s="94" t="s">
        <v>180</v>
      </c>
    </row>
    <row r="41" spans="1:7" ht="16.5" thickTop="1" thickBot="1" x14ac:dyDescent="0.3">
      <c r="A41" s="71"/>
      <c r="B41" s="190" t="s">
        <v>121</v>
      </c>
      <c r="C41" s="191"/>
      <c r="D41" s="137" t="s">
        <v>173</v>
      </c>
      <c r="E41" s="136" t="s">
        <v>255</v>
      </c>
      <c r="F41" s="135" t="s">
        <v>246</v>
      </c>
      <c r="G41" s="94" t="s">
        <v>123</v>
      </c>
    </row>
    <row r="42" spans="1:7" s="2" customFormat="1" ht="15.75" thickTop="1" x14ac:dyDescent="0.25">
      <c r="A42" s="69">
        <v>1980</v>
      </c>
      <c r="B42" s="206" t="s">
        <v>122</v>
      </c>
      <c r="C42" s="180" t="s">
        <v>276</v>
      </c>
      <c r="D42" s="137" t="s">
        <v>173</v>
      </c>
      <c r="E42" s="136" t="s">
        <v>166</v>
      </c>
      <c r="F42" s="135" t="s">
        <v>184</v>
      </c>
      <c r="G42" s="98" t="s">
        <v>182</v>
      </c>
    </row>
    <row r="43" spans="1:7" s="2" customFormat="1" x14ac:dyDescent="0.25">
      <c r="A43" s="84">
        <v>34984</v>
      </c>
      <c r="B43" s="178" t="s">
        <v>123</v>
      </c>
      <c r="C43" s="178" t="s">
        <v>276</v>
      </c>
      <c r="D43" s="137" t="s">
        <v>186</v>
      </c>
      <c r="E43" s="135" t="s">
        <v>261</v>
      </c>
      <c r="F43" s="135" t="s">
        <v>246</v>
      </c>
      <c r="G43" s="94" t="s">
        <v>277</v>
      </c>
    </row>
    <row r="44" spans="1:7" s="2" customFormat="1" x14ac:dyDescent="0.25">
      <c r="A44" s="62" t="s">
        <v>118</v>
      </c>
      <c r="B44" s="206" t="s">
        <v>124</v>
      </c>
      <c r="C44" s="185" t="s">
        <v>125</v>
      </c>
      <c r="D44" s="137" t="s">
        <v>186</v>
      </c>
      <c r="E44" s="136" t="s">
        <v>254</v>
      </c>
      <c r="F44" s="135" t="s">
        <v>187</v>
      </c>
      <c r="G44" s="94" t="s">
        <v>129</v>
      </c>
    </row>
    <row r="45" spans="1:7" s="2" customFormat="1" ht="15.75" thickBot="1" x14ac:dyDescent="0.3">
      <c r="A45" s="83"/>
      <c r="B45" s="192" t="s">
        <v>120</v>
      </c>
      <c r="C45" s="193" t="s">
        <v>126</v>
      </c>
      <c r="D45" s="137" t="s">
        <v>186</v>
      </c>
      <c r="E45" s="136" t="s">
        <v>256</v>
      </c>
      <c r="F45" s="135" t="s">
        <v>71</v>
      </c>
      <c r="G45" s="94" t="s">
        <v>131</v>
      </c>
    </row>
    <row r="46" spans="1:7" ht="16.5" thickTop="1" thickBot="1" x14ac:dyDescent="0.3">
      <c r="A46" s="85"/>
      <c r="B46" s="190" t="s">
        <v>127</v>
      </c>
      <c r="C46" s="191"/>
      <c r="D46" s="137" t="s">
        <v>186</v>
      </c>
      <c r="E46" s="136">
        <v>37681</v>
      </c>
      <c r="F46" s="135" t="s">
        <v>71</v>
      </c>
      <c r="G46" s="94" t="s">
        <v>132</v>
      </c>
    </row>
    <row r="47" spans="1:7" s="2" customFormat="1" ht="15.75" thickTop="1" x14ac:dyDescent="0.25">
      <c r="A47" s="66">
        <v>1981</v>
      </c>
      <c r="B47" s="192" t="s">
        <v>277</v>
      </c>
      <c r="C47" s="192" t="s">
        <v>276</v>
      </c>
      <c r="D47" s="137" t="s">
        <v>186</v>
      </c>
      <c r="E47" s="139" t="s">
        <v>262</v>
      </c>
      <c r="F47" s="135" t="s">
        <v>71</v>
      </c>
      <c r="G47" s="94" t="s">
        <v>134</v>
      </c>
    </row>
    <row r="48" spans="1:7" s="2" customFormat="1" x14ac:dyDescent="0.25">
      <c r="A48" s="72" t="s">
        <v>128</v>
      </c>
      <c r="B48" s="192" t="s">
        <v>129</v>
      </c>
      <c r="C48" s="178" t="s">
        <v>130</v>
      </c>
      <c r="D48" s="137" t="s">
        <v>186</v>
      </c>
      <c r="E48" s="139" t="s">
        <v>292</v>
      </c>
      <c r="F48" s="135" t="s">
        <v>183</v>
      </c>
      <c r="G48" s="94" t="s">
        <v>137</v>
      </c>
    </row>
    <row r="49" spans="1:7" s="2" customFormat="1" x14ac:dyDescent="0.25">
      <c r="A49" s="62">
        <v>36892</v>
      </c>
      <c r="B49" s="192" t="s">
        <v>131</v>
      </c>
      <c r="C49" s="178" t="s">
        <v>135</v>
      </c>
      <c r="D49" s="137" t="s">
        <v>186</v>
      </c>
      <c r="E49" s="139" t="s">
        <v>139</v>
      </c>
      <c r="F49" s="135" t="s">
        <v>183</v>
      </c>
      <c r="G49" s="94" t="s">
        <v>140</v>
      </c>
    </row>
    <row r="50" spans="1:7" s="2" customFormat="1" x14ac:dyDescent="0.25">
      <c r="A50" s="84">
        <v>37681</v>
      </c>
      <c r="B50" s="178" t="s">
        <v>132</v>
      </c>
      <c r="C50" s="178" t="s">
        <v>135</v>
      </c>
      <c r="D50" s="137" t="s">
        <v>185</v>
      </c>
      <c r="E50" s="135" t="s">
        <v>261</v>
      </c>
      <c r="F50" s="135" t="s">
        <v>246</v>
      </c>
      <c r="G50" s="94" t="s">
        <v>277</v>
      </c>
    </row>
    <row r="51" spans="1:7" s="2" customFormat="1" x14ac:dyDescent="0.25">
      <c r="A51" s="86" t="s">
        <v>133</v>
      </c>
      <c r="B51" s="196" t="s">
        <v>134</v>
      </c>
      <c r="C51" s="178" t="s">
        <v>135</v>
      </c>
      <c r="D51" s="137" t="s">
        <v>185</v>
      </c>
      <c r="E51" s="136" t="s">
        <v>254</v>
      </c>
      <c r="F51" s="135" t="s">
        <v>71</v>
      </c>
      <c r="G51" s="94" t="s">
        <v>129</v>
      </c>
    </row>
    <row r="52" spans="1:7" s="2" customFormat="1" x14ac:dyDescent="0.25">
      <c r="A52" s="77" t="s">
        <v>136</v>
      </c>
      <c r="B52" s="192" t="s">
        <v>137</v>
      </c>
      <c r="C52" s="178" t="s">
        <v>138</v>
      </c>
      <c r="D52" s="137" t="s">
        <v>185</v>
      </c>
      <c r="E52" s="136" t="s">
        <v>256</v>
      </c>
      <c r="F52" s="135" t="s">
        <v>71</v>
      </c>
      <c r="G52" s="94" t="s">
        <v>131</v>
      </c>
    </row>
    <row r="53" spans="1:7" s="2" customFormat="1" ht="15.75" thickBot="1" x14ac:dyDescent="0.3">
      <c r="A53" s="87" t="s">
        <v>139</v>
      </c>
      <c r="B53" s="193" t="s">
        <v>140</v>
      </c>
      <c r="C53" s="178" t="s">
        <v>138</v>
      </c>
      <c r="D53" s="137" t="s">
        <v>185</v>
      </c>
      <c r="E53" s="136">
        <v>37681</v>
      </c>
      <c r="F53" s="135" t="s">
        <v>71</v>
      </c>
      <c r="G53" s="94" t="s">
        <v>132</v>
      </c>
    </row>
    <row r="54" spans="1:7" ht="16.5" thickTop="1" thickBot="1" x14ac:dyDescent="0.3">
      <c r="A54" s="88"/>
      <c r="B54" s="190" t="s">
        <v>141</v>
      </c>
      <c r="C54" s="191"/>
      <c r="D54" s="137" t="s">
        <v>185</v>
      </c>
      <c r="E54" s="139" t="s">
        <v>262</v>
      </c>
      <c r="F54" s="135" t="s">
        <v>71</v>
      </c>
      <c r="G54" s="94" t="s">
        <v>134</v>
      </c>
    </row>
    <row r="55" spans="1:7" s="2" customFormat="1" ht="15.75" thickTop="1" x14ac:dyDescent="0.25">
      <c r="A55" s="66">
        <v>1981</v>
      </c>
      <c r="B55" s="192" t="s">
        <v>278</v>
      </c>
      <c r="C55" s="192" t="s">
        <v>276</v>
      </c>
      <c r="D55" s="137" t="s">
        <v>185</v>
      </c>
      <c r="E55" s="139" t="s">
        <v>292</v>
      </c>
      <c r="F55" s="135" t="s">
        <v>188</v>
      </c>
      <c r="G55" s="94" t="s">
        <v>137</v>
      </c>
    </row>
    <row r="56" spans="1:7" s="2" customFormat="1" x14ac:dyDescent="0.25">
      <c r="A56" s="89" t="s">
        <v>128</v>
      </c>
      <c r="B56" s="196" t="s">
        <v>142</v>
      </c>
      <c r="C56" s="196" t="s">
        <v>143</v>
      </c>
      <c r="D56" s="137" t="s">
        <v>185</v>
      </c>
      <c r="E56" s="139" t="s">
        <v>139</v>
      </c>
      <c r="F56" s="135" t="s">
        <v>188</v>
      </c>
      <c r="G56" s="94" t="s">
        <v>140</v>
      </c>
    </row>
    <row r="57" spans="1:7" s="2" customFormat="1" x14ac:dyDescent="0.25">
      <c r="A57" s="62">
        <v>36892</v>
      </c>
      <c r="B57" s="185" t="s">
        <v>131</v>
      </c>
      <c r="C57" s="196" t="s">
        <v>143</v>
      </c>
      <c r="D57" s="137" t="s">
        <v>190</v>
      </c>
      <c r="E57" s="135" t="s">
        <v>261</v>
      </c>
      <c r="F57" s="135" t="s">
        <v>246</v>
      </c>
      <c r="G57" s="94" t="s">
        <v>278</v>
      </c>
    </row>
    <row r="58" spans="1:7" s="2" customFormat="1" x14ac:dyDescent="0.25">
      <c r="A58" s="84">
        <v>37681</v>
      </c>
      <c r="B58" s="196" t="s">
        <v>132</v>
      </c>
      <c r="C58" s="196" t="s">
        <v>143</v>
      </c>
      <c r="D58" s="137" t="s">
        <v>190</v>
      </c>
      <c r="E58" s="135" t="s">
        <v>254</v>
      </c>
      <c r="F58" s="135" t="s">
        <v>71</v>
      </c>
      <c r="G58" s="94" t="s">
        <v>142</v>
      </c>
    </row>
    <row r="59" spans="1:7" s="2" customFormat="1" x14ac:dyDescent="0.25">
      <c r="A59" s="86" t="s">
        <v>133</v>
      </c>
      <c r="B59" s="196" t="s">
        <v>134</v>
      </c>
      <c r="C59" s="178" t="s">
        <v>143</v>
      </c>
      <c r="D59" s="137" t="s">
        <v>190</v>
      </c>
      <c r="E59" s="62" t="s">
        <v>263</v>
      </c>
      <c r="F59" s="135" t="s">
        <v>71</v>
      </c>
      <c r="G59" s="94" t="s">
        <v>131</v>
      </c>
    </row>
    <row r="60" spans="1:7" s="2" customFormat="1" x14ac:dyDescent="0.25">
      <c r="A60" s="77" t="s">
        <v>136</v>
      </c>
      <c r="B60" s="192" t="s">
        <v>137</v>
      </c>
      <c r="C60" s="178" t="s">
        <v>144</v>
      </c>
      <c r="D60" s="137" t="s">
        <v>190</v>
      </c>
      <c r="E60" s="136">
        <v>37681</v>
      </c>
      <c r="F60" s="135" t="s">
        <v>71</v>
      </c>
      <c r="G60" s="94" t="s">
        <v>132</v>
      </c>
    </row>
    <row r="61" spans="1:7" s="2" customFormat="1" ht="15.75" thickBot="1" x14ac:dyDescent="0.3">
      <c r="A61" s="87" t="s">
        <v>139</v>
      </c>
      <c r="B61" s="193" t="s">
        <v>145</v>
      </c>
      <c r="C61" s="178" t="s">
        <v>144</v>
      </c>
      <c r="D61" s="137" t="s">
        <v>190</v>
      </c>
      <c r="E61" s="139" t="s">
        <v>293</v>
      </c>
      <c r="F61" s="135" t="s">
        <v>71</v>
      </c>
      <c r="G61" s="94" t="s">
        <v>134</v>
      </c>
    </row>
    <row r="62" spans="1:7" ht="16.5" thickTop="1" thickBot="1" x14ac:dyDescent="0.3">
      <c r="A62" s="71"/>
      <c r="B62" s="190" t="s">
        <v>146</v>
      </c>
      <c r="C62" s="191"/>
      <c r="D62" s="137" t="s">
        <v>190</v>
      </c>
      <c r="E62" s="139" t="s">
        <v>136</v>
      </c>
      <c r="F62" s="135" t="s">
        <v>183</v>
      </c>
      <c r="G62" s="94" t="s">
        <v>137</v>
      </c>
    </row>
    <row r="63" spans="1:7" s="2" customFormat="1" ht="15.75" thickTop="1" x14ac:dyDescent="0.25">
      <c r="A63" s="66">
        <v>1983</v>
      </c>
      <c r="B63" s="192" t="s">
        <v>147</v>
      </c>
      <c r="C63" s="192" t="s">
        <v>276</v>
      </c>
      <c r="D63" s="137" t="s">
        <v>190</v>
      </c>
      <c r="E63" s="139" t="s">
        <v>139</v>
      </c>
      <c r="F63" s="135" t="s">
        <v>183</v>
      </c>
      <c r="G63" s="94" t="s">
        <v>145</v>
      </c>
    </row>
    <row r="64" spans="1:7" s="2" customFormat="1" x14ac:dyDescent="0.25">
      <c r="A64" s="90">
        <v>1986</v>
      </c>
      <c r="B64" s="196" t="s">
        <v>148</v>
      </c>
      <c r="C64" s="207" t="s">
        <v>276</v>
      </c>
      <c r="D64" s="137" t="s">
        <v>189</v>
      </c>
      <c r="E64" s="135" t="s">
        <v>261</v>
      </c>
      <c r="F64" s="135" t="s">
        <v>246</v>
      </c>
      <c r="G64" s="94" t="s">
        <v>278</v>
      </c>
    </row>
    <row r="65" spans="1:8" s="2" customFormat="1" x14ac:dyDescent="0.25">
      <c r="A65" s="91" t="s">
        <v>149</v>
      </c>
      <c r="B65" s="192" t="s">
        <v>150</v>
      </c>
      <c r="C65" s="178" t="s">
        <v>151</v>
      </c>
      <c r="D65" s="137" t="s">
        <v>189</v>
      </c>
      <c r="E65" s="135" t="s">
        <v>254</v>
      </c>
      <c r="F65" s="135" t="s">
        <v>71</v>
      </c>
      <c r="G65" s="94" t="s">
        <v>142</v>
      </c>
    </row>
    <row r="66" spans="1:8" s="2" customFormat="1" x14ac:dyDescent="0.25">
      <c r="A66" s="86" t="s">
        <v>133</v>
      </c>
      <c r="B66" s="196" t="s">
        <v>134</v>
      </c>
      <c r="C66" s="178" t="s">
        <v>152</v>
      </c>
      <c r="D66" s="137" t="s">
        <v>189</v>
      </c>
      <c r="E66" s="62" t="s">
        <v>263</v>
      </c>
      <c r="F66" s="135" t="s">
        <v>71</v>
      </c>
      <c r="G66" s="94" t="s">
        <v>131</v>
      </c>
    </row>
    <row r="67" spans="1:8" s="2" customFormat="1" x14ac:dyDescent="0.25">
      <c r="A67" s="77" t="s">
        <v>136</v>
      </c>
      <c r="B67" s="192" t="s">
        <v>137</v>
      </c>
      <c r="C67" s="178"/>
      <c r="D67" s="137" t="s">
        <v>189</v>
      </c>
      <c r="E67" s="136">
        <v>37681</v>
      </c>
      <c r="F67" s="135" t="s">
        <v>71</v>
      </c>
      <c r="G67" s="94" t="s">
        <v>132</v>
      </c>
    </row>
    <row r="68" spans="1:8" s="2" customFormat="1" ht="15.75" thickBot="1" x14ac:dyDescent="0.3">
      <c r="A68" s="87" t="s">
        <v>139</v>
      </c>
      <c r="B68" s="193" t="s">
        <v>140</v>
      </c>
      <c r="C68" s="193" t="s">
        <v>153</v>
      </c>
      <c r="D68" s="137" t="s">
        <v>189</v>
      </c>
      <c r="E68" s="139" t="s">
        <v>293</v>
      </c>
      <c r="F68" s="135" t="s">
        <v>71</v>
      </c>
      <c r="G68" s="94" t="s">
        <v>134</v>
      </c>
    </row>
    <row r="69" spans="1:8" ht="16.5" thickTop="1" thickBot="1" x14ac:dyDescent="0.3">
      <c r="A69" s="85"/>
      <c r="B69" s="190" t="s">
        <v>154</v>
      </c>
      <c r="C69" s="191"/>
      <c r="D69" s="137" t="s">
        <v>189</v>
      </c>
      <c r="E69" s="139" t="s">
        <v>136</v>
      </c>
      <c r="F69" s="135" t="s">
        <v>183</v>
      </c>
      <c r="G69" s="94" t="s">
        <v>137</v>
      </c>
    </row>
    <row r="70" spans="1:8" s="2" customFormat="1" ht="15.75" thickTop="1" x14ac:dyDescent="0.25">
      <c r="A70" s="66">
        <v>1983</v>
      </c>
      <c r="B70" s="185" t="s">
        <v>147</v>
      </c>
      <c r="C70" s="180" t="s">
        <v>276</v>
      </c>
      <c r="D70" s="137" t="s">
        <v>189</v>
      </c>
      <c r="E70" s="139" t="s">
        <v>139</v>
      </c>
      <c r="F70" s="135" t="s">
        <v>183</v>
      </c>
      <c r="G70" s="94" t="s">
        <v>145</v>
      </c>
    </row>
    <row r="71" spans="1:8" s="2" customFormat="1" x14ac:dyDescent="0.25">
      <c r="A71" s="77">
        <v>1998</v>
      </c>
      <c r="B71" s="196" t="s">
        <v>155</v>
      </c>
      <c r="C71" s="178" t="s">
        <v>156</v>
      </c>
      <c r="D71" s="137" t="s">
        <v>193</v>
      </c>
      <c r="E71" s="135" t="s">
        <v>294</v>
      </c>
      <c r="F71" s="135" t="s">
        <v>246</v>
      </c>
      <c r="G71" s="94" t="s">
        <v>147</v>
      </c>
    </row>
    <row r="72" spans="1:8" s="2" customFormat="1" x14ac:dyDescent="0.25">
      <c r="A72" s="86" t="s">
        <v>133</v>
      </c>
      <c r="B72" s="196" t="s">
        <v>134</v>
      </c>
      <c r="C72" s="178" t="s">
        <v>157</v>
      </c>
      <c r="D72" s="137" t="s">
        <v>193</v>
      </c>
      <c r="E72" s="135">
        <v>1986</v>
      </c>
      <c r="F72" s="135" t="s">
        <v>246</v>
      </c>
      <c r="G72" s="94" t="s">
        <v>148</v>
      </c>
    </row>
    <row r="73" spans="1:8" s="2" customFormat="1" x14ac:dyDescent="0.25">
      <c r="A73" s="77" t="s">
        <v>136</v>
      </c>
      <c r="B73" s="192" t="s">
        <v>137</v>
      </c>
      <c r="C73" s="178"/>
      <c r="D73" s="137" t="s">
        <v>193</v>
      </c>
      <c r="E73" s="136" t="s">
        <v>149</v>
      </c>
      <c r="F73" s="135" t="s">
        <v>188</v>
      </c>
      <c r="G73" s="94" t="s">
        <v>150</v>
      </c>
    </row>
    <row r="74" spans="1:8" s="2" customFormat="1" ht="15.75" thickBot="1" x14ac:dyDescent="0.3">
      <c r="A74" s="87" t="s">
        <v>139</v>
      </c>
      <c r="B74" s="193" t="s">
        <v>140</v>
      </c>
      <c r="C74" s="193" t="s">
        <v>158</v>
      </c>
      <c r="D74" s="137" t="s">
        <v>193</v>
      </c>
      <c r="E74" s="139" t="s">
        <v>133</v>
      </c>
      <c r="F74" s="135" t="s">
        <v>188</v>
      </c>
      <c r="G74" s="94" t="s">
        <v>134</v>
      </c>
    </row>
    <row r="75" spans="1:8" s="2" customFormat="1" ht="15.75" thickTop="1" x14ac:dyDescent="0.25">
      <c r="A75" s="208"/>
      <c r="B75" s="1"/>
      <c r="C75" s="1"/>
      <c r="D75" s="137" t="s">
        <v>193</v>
      </c>
      <c r="E75" s="139" t="s">
        <v>196</v>
      </c>
      <c r="F75" s="135" t="s">
        <v>246</v>
      </c>
      <c r="G75" s="94" t="s">
        <v>137</v>
      </c>
    </row>
    <row r="76" spans="1:8" s="2" customFormat="1" x14ac:dyDescent="0.25">
      <c r="A76" s="208"/>
      <c r="B76" s="1"/>
      <c r="C76" s="1"/>
      <c r="D76" s="137" t="s">
        <v>193</v>
      </c>
      <c r="E76" s="139" t="s">
        <v>139</v>
      </c>
      <c r="F76" s="135" t="s">
        <v>188</v>
      </c>
      <c r="G76" s="94" t="s">
        <v>140</v>
      </c>
    </row>
    <row r="77" spans="1:8" s="2" customFormat="1" x14ac:dyDescent="0.25">
      <c r="A77" s="208"/>
      <c r="B77" s="1"/>
      <c r="C77" s="1"/>
      <c r="D77" s="137" t="s">
        <v>191</v>
      </c>
      <c r="E77" s="135" t="s">
        <v>294</v>
      </c>
      <c r="F77" s="135" t="s">
        <v>246</v>
      </c>
      <c r="G77" s="94" t="s">
        <v>147</v>
      </c>
    </row>
    <row r="78" spans="1:8" x14ac:dyDescent="0.25">
      <c r="A78" s="57" t="s">
        <v>65</v>
      </c>
      <c r="D78" s="137" t="s">
        <v>191</v>
      </c>
      <c r="E78" s="135">
        <v>1986</v>
      </c>
      <c r="F78" s="135" t="s">
        <v>246</v>
      </c>
      <c r="G78" s="94" t="s">
        <v>148</v>
      </c>
    </row>
    <row r="79" spans="1:8" ht="15.75" thickBot="1" x14ac:dyDescent="0.3">
      <c r="A79" s="58" t="s">
        <v>264</v>
      </c>
      <c r="D79" s="137" t="s">
        <v>191</v>
      </c>
      <c r="E79" s="136" t="s">
        <v>149</v>
      </c>
      <c r="F79" s="135" t="s">
        <v>156</v>
      </c>
      <c r="G79" s="94" t="s">
        <v>150</v>
      </c>
    </row>
    <row r="80" spans="1:8" ht="16.5" thickTop="1" thickBot="1" x14ac:dyDescent="0.3">
      <c r="A80" s="59" t="s">
        <v>62</v>
      </c>
      <c r="B80" s="143" t="s">
        <v>159</v>
      </c>
      <c r="C80" s="161" t="s">
        <v>66</v>
      </c>
      <c r="D80" s="137" t="s">
        <v>191</v>
      </c>
      <c r="E80" s="139" t="s">
        <v>133</v>
      </c>
      <c r="F80" s="135" t="s">
        <v>156</v>
      </c>
      <c r="G80" s="94" t="s">
        <v>134</v>
      </c>
      <c r="H80" s="92"/>
    </row>
    <row r="81" spans="1:7" s="61" customFormat="1" ht="16.5" thickTop="1" thickBot="1" x14ac:dyDescent="0.3">
      <c r="A81" s="60"/>
      <c r="B81" s="144" t="s">
        <v>67</v>
      </c>
      <c r="C81" s="162"/>
      <c r="D81" s="137" t="s">
        <v>191</v>
      </c>
      <c r="E81" s="139" t="s">
        <v>196</v>
      </c>
      <c r="F81" s="135" t="s">
        <v>246</v>
      </c>
      <c r="G81" s="94" t="s">
        <v>137</v>
      </c>
    </row>
    <row r="82" spans="1:7" s="63" customFormat="1" ht="15.75" thickTop="1" x14ac:dyDescent="0.25">
      <c r="A82" s="62" t="s">
        <v>68</v>
      </c>
      <c r="B82" s="145" t="s">
        <v>69</v>
      </c>
      <c r="C82" s="163"/>
      <c r="D82" s="137" t="s">
        <v>191</v>
      </c>
      <c r="E82" s="139" t="s">
        <v>139</v>
      </c>
      <c r="F82" s="135" t="s">
        <v>195</v>
      </c>
      <c r="G82" s="94" t="s">
        <v>140</v>
      </c>
    </row>
    <row r="83" spans="1:7" s="2" customFormat="1" ht="26.25" x14ac:dyDescent="0.25">
      <c r="A83" s="62"/>
      <c r="B83" s="146" t="s">
        <v>70</v>
      </c>
      <c r="C83" s="164" t="s">
        <v>71</v>
      </c>
      <c r="D83" s="137" t="s">
        <v>192</v>
      </c>
      <c r="E83" s="135" t="s">
        <v>294</v>
      </c>
      <c r="F83" s="135" t="s">
        <v>246</v>
      </c>
      <c r="G83" s="94" t="s">
        <v>147</v>
      </c>
    </row>
    <row r="84" spans="1:7" s="2" customFormat="1" ht="29.25" thickBot="1" x14ac:dyDescent="0.3">
      <c r="A84" s="64" t="s">
        <v>72</v>
      </c>
      <c r="B84" s="147" t="s">
        <v>73</v>
      </c>
      <c r="C84" s="165" t="s">
        <v>74</v>
      </c>
      <c r="D84" s="137" t="s">
        <v>192</v>
      </c>
      <c r="E84" s="135">
        <v>1986</v>
      </c>
      <c r="F84" s="135" t="s">
        <v>246</v>
      </c>
      <c r="G84" s="94" t="s">
        <v>148</v>
      </c>
    </row>
    <row r="85" spans="1:7" ht="16.5" thickTop="1" thickBot="1" x14ac:dyDescent="0.3">
      <c r="A85" s="65"/>
      <c r="B85" s="148" t="s">
        <v>75</v>
      </c>
      <c r="C85" s="166"/>
      <c r="D85" s="137" t="s">
        <v>192</v>
      </c>
      <c r="E85" s="136" t="s">
        <v>149</v>
      </c>
      <c r="F85" s="135" t="s">
        <v>188</v>
      </c>
      <c r="G85" s="94" t="s">
        <v>150</v>
      </c>
    </row>
    <row r="86" spans="1:7" s="2" customFormat="1" ht="15.75" thickTop="1" x14ac:dyDescent="0.25">
      <c r="A86" s="66">
        <v>1981</v>
      </c>
      <c r="B86" s="149" t="s">
        <v>76</v>
      </c>
      <c r="C86" s="167" t="s">
        <v>77</v>
      </c>
      <c r="D86" s="137" t="s">
        <v>192</v>
      </c>
      <c r="E86" s="139" t="s">
        <v>133</v>
      </c>
      <c r="F86" s="135" t="s">
        <v>188</v>
      </c>
      <c r="G86" s="94" t="s">
        <v>134</v>
      </c>
    </row>
    <row r="87" spans="1:7" s="2" customFormat="1" ht="30" x14ac:dyDescent="0.25">
      <c r="A87" s="67" t="s">
        <v>78</v>
      </c>
      <c r="B87" s="150" t="s">
        <v>79</v>
      </c>
      <c r="C87" s="178" t="s">
        <v>82</v>
      </c>
      <c r="D87" s="137" t="s">
        <v>192</v>
      </c>
      <c r="E87" s="139" t="s">
        <v>196</v>
      </c>
      <c r="F87" s="135" t="s">
        <v>246</v>
      </c>
      <c r="G87" s="94" t="s">
        <v>137</v>
      </c>
    </row>
    <row r="88" spans="1:7" s="2" customFormat="1" ht="30.75" thickBot="1" x14ac:dyDescent="0.3">
      <c r="A88" s="64" t="s">
        <v>80</v>
      </c>
      <c r="B88" s="147" t="s">
        <v>81</v>
      </c>
      <c r="C88" s="169" t="s">
        <v>82</v>
      </c>
      <c r="D88" s="137" t="s">
        <v>192</v>
      </c>
      <c r="E88" s="139" t="s">
        <v>139</v>
      </c>
      <c r="F88" s="135" t="s">
        <v>188</v>
      </c>
      <c r="G88" s="94" t="s">
        <v>140</v>
      </c>
    </row>
    <row r="89" spans="1:7" s="2" customFormat="1" ht="16.5" thickTop="1" thickBot="1" x14ac:dyDescent="0.3">
      <c r="A89" s="68"/>
      <c r="B89" s="148" t="s">
        <v>83</v>
      </c>
      <c r="C89" s="170"/>
      <c r="D89" s="137" t="s">
        <v>194</v>
      </c>
      <c r="E89" s="135" t="s">
        <v>294</v>
      </c>
      <c r="F89" s="135" t="s">
        <v>246</v>
      </c>
      <c r="G89" s="94" t="s">
        <v>147</v>
      </c>
    </row>
    <row r="90" spans="1:7" s="2" customFormat="1" ht="15.75" thickTop="1" x14ac:dyDescent="0.25">
      <c r="A90" s="69">
        <v>1980</v>
      </c>
      <c r="B90" s="145" t="s">
        <v>84</v>
      </c>
      <c r="C90" s="153" t="s">
        <v>85</v>
      </c>
      <c r="D90" s="137" t="s">
        <v>194</v>
      </c>
      <c r="E90" s="135">
        <v>1986</v>
      </c>
      <c r="F90" s="135" t="s">
        <v>246</v>
      </c>
      <c r="G90" s="94" t="s">
        <v>148</v>
      </c>
    </row>
    <row r="91" spans="1:7" s="2" customFormat="1" ht="30.75" thickBot="1" x14ac:dyDescent="0.3">
      <c r="A91" s="70" t="s">
        <v>86</v>
      </c>
      <c r="B91" s="145" t="s">
        <v>87</v>
      </c>
      <c r="C91" s="169" t="s">
        <v>88</v>
      </c>
      <c r="D91" s="137" t="s">
        <v>194</v>
      </c>
      <c r="E91" s="136" t="s">
        <v>149</v>
      </c>
      <c r="F91" s="141" t="s">
        <v>188</v>
      </c>
      <c r="G91" s="94" t="s">
        <v>150</v>
      </c>
    </row>
    <row r="92" spans="1:7" ht="16.5" thickTop="1" thickBot="1" x14ac:dyDescent="0.3">
      <c r="A92" s="71"/>
      <c r="B92" s="148" t="s">
        <v>89</v>
      </c>
      <c r="C92" s="166"/>
      <c r="D92" s="137" t="s">
        <v>194</v>
      </c>
      <c r="E92" s="139" t="s">
        <v>133</v>
      </c>
      <c r="F92" s="141" t="s">
        <v>188</v>
      </c>
      <c r="G92" s="94" t="s">
        <v>134</v>
      </c>
    </row>
    <row r="93" spans="1:7" s="2" customFormat="1" ht="15.75" thickTop="1" x14ac:dyDescent="0.25">
      <c r="A93" s="66" t="s">
        <v>248</v>
      </c>
      <c r="B93" s="151" t="s">
        <v>90</v>
      </c>
      <c r="C93" s="164" t="s">
        <v>91</v>
      </c>
      <c r="D93" s="137" t="s">
        <v>194</v>
      </c>
      <c r="E93" s="139" t="s">
        <v>196</v>
      </c>
      <c r="F93" s="135" t="s">
        <v>246</v>
      </c>
      <c r="G93" s="94" t="s">
        <v>137</v>
      </c>
    </row>
    <row r="94" spans="1:7" s="2" customFormat="1" ht="30" x14ac:dyDescent="0.25">
      <c r="A94" s="66" t="s">
        <v>252</v>
      </c>
      <c r="B94" s="149" t="s">
        <v>92</v>
      </c>
      <c r="C94" s="179" t="s">
        <v>244</v>
      </c>
      <c r="D94" s="137" t="s">
        <v>194</v>
      </c>
      <c r="E94" s="139" t="s">
        <v>139</v>
      </c>
      <c r="F94" s="141" t="s">
        <v>82</v>
      </c>
      <c r="G94" s="94" t="s">
        <v>140</v>
      </c>
    </row>
    <row r="95" spans="1:7" s="2" customFormat="1" ht="30" x14ac:dyDescent="0.25">
      <c r="A95" s="67" t="s">
        <v>249</v>
      </c>
      <c r="B95" s="150" t="s">
        <v>93</v>
      </c>
      <c r="C95" s="179" t="s">
        <v>244</v>
      </c>
      <c r="D95" s="137" t="s">
        <v>197</v>
      </c>
      <c r="E95" s="135" t="s">
        <v>296</v>
      </c>
      <c r="F95" s="135" t="s">
        <v>246</v>
      </c>
      <c r="G95" s="94" t="s">
        <v>147</v>
      </c>
    </row>
    <row r="96" spans="1:7" s="2" customFormat="1" x14ac:dyDescent="0.25">
      <c r="A96" s="72" t="s">
        <v>250</v>
      </c>
      <c r="B96" s="150" t="s">
        <v>94</v>
      </c>
      <c r="C96" s="171" t="s">
        <v>95</v>
      </c>
      <c r="D96" s="137" t="s">
        <v>197</v>
      </c>
      <c r="E96" s="139" t="s">
        <v>295</v>
      </c>
      <c r="F96" s="135" t="s">
        <v>156</v>
      </c>
      <c r="G96" s="94" t="s">
        <v>155</v>
      </c>
    </row>
    <row r="97" spans="1:8" s="2" customFormat="1" ht="15.75" thickBot="1" x14ac:dyDescent="0.3">
      <c r="A97" s="73" t="s">
        <v>96</v>
      </c>
      <c r="B97" s="147" t="s">
        <v>97</v>
      </c>
      <c r="C97" s="169" t="s">
        <v>95</v>
      </c>
      <c r="D97" s="137" t="s">
        <v>197</v>
      </c>
      <c r="E97" s="139" t="s">
        <v>262</v>
      </c>
      <c r="F97" s="135" t="s">
        <v>188</v>
      </c>
      <c r="G97" s="94" t="s">
        <v>134</v>
      </c>
    </row>
    <row r="98" spans="1:8" ht="15" customHeight="1" thickTop="1" thickBot="1" x14ac:dyDescent="0.3">
      <c r="A98" s="68"/>
      <c r="B98" s="148" t="s">
        <v>98</v>
      </c>
      <c r="C98" s="166"/>
      <c r="D98" s="137" t="s">
        <v>197</v>
      </c>
      <c r="E98" s="139" t="s">
        <v>136</v>
      </c>
      <c r="F98" s="135" t="s">
        <v>246</v>
      </c>
      <c r="G98" s="94" t="s">
        <v>137</v>
      </c>
    </row>
    <row r="99" spans="1:8" s="2" customFormat="1" ht="16.5" thickTop="1" thickBot="1" x14ac:dyDescent="0.3">
      <c r="A99" s="69" t="s">
        <v>99</v>
      </c>
      <c r="B99" s="145" t="s">
        <v>100</v>
      </c>
      <c r="C99" s="169" t="s">
        <v>77</v>
      </c>
      <c r="D99" s="137" t="s">
        <v>197</v>
      </c>
      <c r="E99" s="139" t="s">
        <v>139</v>
      </c>
      <c r="F99" s="135" t="s">
        <v>195</v>
      </c>
      <c r="G99" s="94" t="s">
        <v>140</v>
      </c>
    </row>
    <row r="100" spans="1:8" ht="16.5" thickTop="1" thickBot="1" x14ac:dyDescent="0.3">
      <c r="A100" s="74"/>
      <c r="B100" s="148" t="s">
        <v>101</v>
      </c>
      <c r="C100" s="172"/>
      <c r="D100" s="137" t="s">
        <v>198</v>
      </c>
      <c r="E100" s="135" t="s">
        <v>296</v>
      </c>
      <c r="F100" s="135" t="s">
        <v>246</v>
      </c>
      <c r="G100" s="94" t="s">
        <v>147</v>
      </c>
    </row>
    <row r="101" spans="1:8" s="2" customFormat="1" ht="15.75" thickTop="1" x14ac:dyDescent="0.25">
      <c r="A101" s="75" t="s">
        <v>257</v>
      </c>
      <c r="B101" s="152" t="s">
        <v>102</v>
      </c>
      <c r="C101" s="173"/>
      <c r="D101" s="137" t="s">
        <v>198</v>
      </c>
      <c r="E101" s="139" t="s">
        <v>295</v>
      </c>
      <c r="F101" s="135" t="s">
        <v>156</v>
      </c>
      <c r="G101" s="94" t="s">
        <v>155</v>
      </c>
    </row>
    <row r="102" spans="1:8" s="2" customFormat="1" ht="13.5" customHeight="1" x14ac:dyDescent="0.25">
      <c r="A102" s="106"/>
      <c r="B102" s="153" t="s">
        <v>209</v>
      </c>
      <c r="C102" s="153"/>
      <c r="D102" s="137" t="s">
        <v>198</v>
      </c>
      <c r="E102" s="139" t="s">
        <v>262</v>
      </c>
      <c r="F102" s="135" t="s">
        <v>156</v>
      </c>
      <c r="G102" s="94" t="s">
        <v>134</v>
      </c>
    </row>
    <row r="103" spans="1:8" s="2" customFormat="1" ht="13.5" customHeight="1" x14ac:dyDescent="0.25">
      <c r="A103" s="76"/>
      <c r="B103" s="152" t="s">
        <v>210</v>
      </c>
      <c r="C103" s="173"/>
      <c r="D103" s="137" t="s">
        <v>198</v>
      </c>
      <c r="E103" s="139" t="s">
        <v>136</v>
      </c>
      <c r="F103" s="135" t="s">
        <v>246</v>
      </c>
      <c r="G103" s="94" t="s">
        <v>137</v>
      </c>
    </row>
    <row r="104" spans="1:8" s="2" customFormat="1" ht="13.5" customHeight="1" x14ac:dyDescent="0.25">
      <c r="A104" s="78" t="s">
        <v>258</v>
      </c>
      <c r="B104" s="154" t="s">
        <v>103</v>
      </c>
      <c r="C104" s="174"/>
      <c r="D104" s="137" t="s">
        <v>198</v>
      </c>
      <c r="E104" s="139" t="s">
        <v>139</v>
      </c>
      <c r="F104" s="135" t="s">
        <v>195</v>
      </c>
      <c r="G104" s="94" t="s">
        <v>140</v>
      </c>
    </row>
    <row r="105" spans="1:8" s="2" customFormat="1" ht="13.5" customHeight="1" x14ac:dyDescent="0.25">
      <c r="A105" s="77"/>
      <c r="B105" s="155" t="s">
        <v>104</v>
      </c>
      <c r="C105" s="164"/>
      <c r="D105" s="137" t="s">
        <v>199</v>
      </c>
      <c r="E105" s="135" t="s">
        <v>296</v>
      </c>
      <c r="F105" s="135" t="s">
        <v>246</v>
      </c>
      <c r="G105" s="94" t="s">
        <v>147</v>
      </c>
    </row>
    <row r="106" spans="1:8" s="2" customFormat="1" ht="14.25" customHeight="1" x14ac:dyDescent="0.25">
      <c r="A106" s="80" t="s">
        <v>96</v>
      </c>
      <c r="B106" s="145" t="s">
        <v>105</v>
      </c>
      <c r="C106" s="174"/>
      <c r="D106" s="137" t="s">
        <v>199</v>
      </c>
      <c r="E106" s="139" t="s">
        <v>295</v>
      </c>
      <c r="F106" s="135" t="s">
        <v>156</v>
      </c>
      <c r="G106" s="94" t="s">
        <v>155</v>
      </c>
      <c r="H106" s="79"/>
    </row>
    <row r="107" spans="1:8" s="2" customFormat="1" ht="14.25" customHeight="1" x14ac:dyDescent="0.25">
      <c r="A107" s="80"/>
      <c r="B107" s="152" t="s">
        <v>106</v>
      </c>
      <c r="C107" s="175" t="s">
        <v>107</v>
      </c>
      <c r="D107" s="137" t="s">
        <v>199</v>
      </c>
      <c r="E107" s="139" t="s">
        <v>262</v>
      </c>
      <c r="F107" s="135" t="s">
        <v>156</v>
      </c>
      <c r="G107" s="94" t="s">
        <v>134</v>
      </c>
      <c r="H107" s="79"/>
    </row>
    <row r="108" spans="1:8" s="2" customFormat="1" ht="14.25" customHeight="1" x14ac:dyDescent="0.25">
      <c r="A108" s="80"/>
      <c r="B108" s="152" t="s">
        <v>108</v>
      </c>
      <c r="C108" s="153" t="s">
        <v>109</v>
      </c>
      <c r="D108" s="137" t="s">
        <v>199</v>
      </c>
      <c r="E108" s="139" t="s">
        <v>136</v>
      </c>
      <c r="F108" s="135" t="s">
        <v>246</v>
      </c>
      <c r="G108" s="94" t="s">
        <v>137</v>
      </c>
      <c r="H108" s="79"/>
    </row>
    <row r="109" spans="1:8" s="2" customFormat="1" ht="14.25" customHeight="1" thickBot="1" x14ac:dyDescent="0.3">
      <c r="A109" s="81"/>
      <c r="B109" s="156" t="s">
        <v>165</v>
      </c>
      <c r="C109" s="176" t="s">
        <v>110</v>
      </c>
      <c r="D109" s="137" t="s">
        <v>199</v>
      </c>
      <c r="E109" s="139" t="s">
        <v>139</v>
      </c>
      <c r="F109" s="135" t="s">
        <v>195</v>
      </c>
      <c r="G109" s="94" t="s">
        <v>140</v>
      </c>
      <c r="H109" s="79"/>
    </row>
    <row r="110" spans="1:8" s="2" customFormat="1" ht="14.25" customHeight="1" thickTop="1" thickBot="1" x14ac:dyDescent="0.3">
      <c r="A110" s="71"/>
      <c r="B110" s="148" t="s">
        <v>111</v>
      </c>
      <c r="C110" s="166"/>
      <c r="D110" s="137" t="s">
        <v>200</v>
      </c>
      <c r="E110" s="135" t="s">
        <v>296</v>
      </c>
      <c r="F110" s="135" t="s">
        <v>246</v>
      </c>
      <c r="G110" s="94" t="s">
        <v>147</v>
      </c>
      <c r="H110" s="79"/>
    </row>
    <row r="111" spans="1:8" ht="15.75" customHeight="1" thickTop="1" x14ac:dyDescent="0.25">
      <c r="A111" s="66">
        <v>1982</v>
      </c>
      <c r="B111" s="149" t="s">
        <v>112</v>
      </c>
      <c r="C111" s="164"/>
      <c r="D111" s="137" t="s">
        <v>200</v>
      </c>
      <c r="E111" s="139" t="s">
        <v>295</v>
      </c>
      <c r="F111" s="135" t="s">
        <v>156</v>
      </c>
      <c r="G111" s="94" t="s">
        <v>155</v>
      </c>
      <c r="H111" s="79"/>
    </row>
    <row r="112" spans="1:8" s="2" customFormat="1" ht="14.25" customHeight="1" x14ac:dyDescent="0.25">
      <c r="A112" s="62">
        <v>31525</v>
      </c>
      <c r="B112" s="152" t="s">
        <v>113</v>
      </c>
      <c r="C112" s="153"/>
      <c r="D112" s="137" t="s">
        <v>200</v>
      </c>
      <c r="E112" s="139" t="s">
        <v>262</v>
      </c>
      <c r="F112" s="135" t="s">
        <v>82</v>
      </c>
      <c r="G112" s="94" t="s">
        <v>134</v>
      </c>
      <c r="H112" s="79"/>
    </row>
    <row r="113" spans="1:8" s="2" customFormat="1" ht="13.5" customHeight="1" x14ac:dyDescent="0.25">
      <c r="A113" s="62"/>
      <c r="B113" s="146" t="s">
        <v>114</v>
      </c>
      <c r="C113" s="153" t="s">
        <v>115</v>
      </c>
      <c r="D113" s="137" t="s">
        <v>200</v>
      </c>
      <c r="E113" s="139" t="s">
        <v>136</v>
      </c>
      <c r="F113" s="135" t="s">
        <v>246</v>
      </c>
      <c r="G113" s="94" t="s">
        <v>137</v>
      </c>
      <c r="H113" s="79"/>
    </row>
    <row r="114" spans="1:8" s="2" customFormat="1" ht="26.25" x14ac:dyDescent="0.25">
      <c r="A114" s="67"/>
      <c r="B114" s="157" t="s">
        <v>116</v>
      </c>
      <c r="C114" s="167" t="s">
        <v>117</v>
      </c>
      <c r="D114" s="137" t="s">
        <v>200</v>
      </c>
      <c r="E114" s="139" t="s">
        <v>139</v>
      </c>
      <c r="F114" s="135" t="s">
        <v>195</v>
      </c>
      <c r="G114" s="94" t="s">
        <v>140</v>
      </c>
      <c r="H114" s="79"/>
    </row>
    <row r="115" spans="1:8" s="2" customFormat="1" ht="17.25" x14ac:dyDescent="0.25">
      <c r="A115" s="62" t="s">
        <v>118</v>
      </c>
      <c r="B115" s="145" t="s">
        <v>119</v>
      </c>
      <c r="C115" s="153" t="s">
        <v>115</v>
      </c>
      <c r="D115" s="96"/>
      <c r="E115" s="97"/>
      <c r="F115" s="97"/>
      <c r="G115" s="97"/>
      <c r="H115" s="79"/>
    </row>
    <row r="116" spans="1:8" s="2" customFormat="1" ht="18" thickBot="1" x14ac:dyDescent="0.3">
      <c r="A116" s="83"/>
      <c r="B116" s="158" t="s">
        <v>120</v>
      </c>
      <c r="C116" s="176" t="s">
        <v>117</v>
      </c>
      <c r="D116" s="96"/>
      <c r="E116" s="97"/>
      <c r="F116" s="97"/>
      <c r="G116" s="97"/>
      <c r="H116" s="79"/>
    </row>
    <row r="117" spans="1:8" s="2" customFormat="1" ht="18.75" thickTop="1" thickBot="1" x14ac:dyDescent="0.3">
      <c r="A117" s="71"/>
      <c r="B117" s="148" t="s">
        <v>121</v>
      </c>
      <c r="C117" s="166"/>
      <c r="D117" s="96"/>
      <c r="E117" s="97"/>
      <c r="F117" s="97"/>
      <c r="G117" s="97"/>
      <c r="H117" s="79"/>
    </row>
    <row r="118" spans="1:8" ht="29.25" thickTop="1" x14ac:dyDescent="0.25">
      <c r="A118" s="69">
        <v>1980</v>
      </c>
      <c r="B118" s="159" t="s">
        <v>122</v>
      </c>
      <c r="C118" s="164"/>
      <c r="H118" s="79"/>
    </row>
    <row r="119" spans="1:8" s="2" customFormat="1" ht="17.25" x14ac:dyDescent="0.25">
      <c r="A119" s="84">
        <v>34984</v>
      </c>
      <c r="B119" s="150" t="s">
        <v>123</v>
      </c>
      <c r="C119" s="168"/>
      <c r="D119" s="96"/>
      <c r="E119" s="97"/>
      <c r="F119" s="97"/>
      <c r="G119" s="97"/>
      <c r="H119" s="79"/>
    </row>
    <row r="120" spans="1:8" s="2" customFormat="1" ht="17.25" x14ac:dyDescent="0.25">
      <c r="A120" s="62" t="s">
        <v>118</v>
      </c>
      <c r="B120" s="159" t="s">
        <v>124</v>
      </c>
      <c r="C120" s="153" t="s">
        <v>125</v>
      </c>
      <c r="D120" s="96"/>
      <c r="E120" s="97"/>
      <c r="F120" s="97"/>
      <c r="G120" s="97"/>
      <c r="H120" s="79"/>
    </row>
    <row r="121" spans="1:8" s="2" customFormat="1" ht="18" thickBot="1" x14ac:dyDescent="0.3">
      <c r="A121" s="83"/>
      <c r="B121" s="149" t="s">
        <v>120</v>
      </c>
      <c r="C121" s="169" t="s">
        <v>126</v>
      </c>
      <c r="D121" s="96"/>
      <c r="E121" s="97"/>
      <c r="F121" s="97"/>
      <c r="G121" s="97"/>
      <c r="H121" s="79"/>
    </row>
    <row r="122" spans="1:8" s="2" customFormat="1" ht="18.75" thickTop="1" thickBot="1" x14ac:dyDescent="0.3">
      <c r="A122" s="85"/>
      <c r="B122" s="148" t="s">
        <v>127</v>
      </c>
      <c r="C122" s="166"/>
      <c r="D122" s="96"/>
      <c r="E122" s="97"/>
      <c r="F122" s="97"/>
      <c r="G122" s="97"/>
      <c r="H122" s="79"/>
    </row>
    <row r="123" spans="1:8" ht="18" thickTop="1" x14ac:dyDescent="0.25">
      <c r="A123" s="66" t="s">
        <v>261</v>
      </c>
      <c r="B123" s="149" t="s">
        <v>211</v>
      </c>
      <c r="C123" s="167"/>
      <c r="H123" s="79"/>
    </row>
    <row r="124" spans="1:8" s="2" customFormat="1" ht="30" x14ac:dyDescent="0.25">
      <c r="A124" s="72" t="s">
        <v>254</v>
      </c>
      <c r="B124" s="149" t="s">
        <v>129</v>
      </c>
      <c r="C124" s="168" t="s">
        <v>130</v>
      </c>
      <c r="D124" s="96"/>
      <c r="E124" s="97"/>
      <c r="F124" s="97"/>
      <c r="G124" s="97"/>
      <c r="H124" s="79"/>
    </row>
    <row r="125" spans="1:8" s="2" customFormat="1" ht="17.25" x14ac:dyDescent="0.25">
      <c r="A125" s="62">
        <v>36892</v>
      </c>
      <c r="B125" s="149" t="s">
        <v>131</v>
      </c>
      <c r="C125" s="168" t="s">
        <v>135</v>
      </c>
      <c r="D125" s="96"/>
      <c r="E125" s="97"/>
      <c r="F125" s="97"/>
      <c r="G125" s="97"/>
      <c r="H125" s="79"/>
    </row>
    <row r="126" spans="1:8" s="2" customFormat="1" ht="17.25" x14ac:dyDescent="0.25">
      <c r="A126" s="84">
        <v>37681</v>
      </c>
      <c r="B126" s="150" t="s">
        <v>132</v>
      </c>
      <c r="C126" s="168" t="s">
        <v>135</v>
      </c>
      <c r="D126" s="96"/>
      <c r="E126" s="97"/>
      <c r="F126" s="97"/>
      <c r="G126" s="97"/>
      <c r="H126" s="79"/>
    </row>
    <row r="127" spans="1:8" s="2" customFormat="1" ht="17.25" x14ac:dyDescent="0.25">
      <c r="A127" s="139" t="s">
        <v>262</v>
      </c>
      <c r="B127" s="160" t="s">
        <v>134</v>
      </c>
      <c r="C127" s="168" t="s">
        <v>135</v>
      </c>
      <c r="D127" s="96"/>
      <c r="E127" s="97"/>
      <c r="F127" s="97"/>
      <c r="G127" s="97"/>
      <c r="H127" s="79"/>
    </row>
    <row r="128" spans="1:8" s="2" customFormat="1" ht="17.25" x14ac:dyDescent="0.25">
      <c r="A128" s="77" t="s">
        <v>136</v>
      </c>
      <c r="B128" s="149" t="s">
        <v>137</v>
      </c>
      <c r="C128" s="168" t="s">
        <v>138</v>
      </c>
      <c r="D128" s="96"/>
      <c r="E128" s="97"/>
      <c r="F128" s="97"/>
      <c r="G128" s="97"/>
      <c r="H128" s="79"/>
    </row>
    <row r="129" spans="1:8" s="2" customFormat="1" ht="30.75" thickBot="1" x14ac:dyDescent="0.3">
      <c r="A129" s="87" t="s">
        <v>139</v>
      </c>
      <c r="B129" s="158" t="s">
        <v>140</v>
      </c>
      <c r="C129" s="169" t="s">
        <v>138</v>
      </c>
      <c r="D129" s="96"/>
      <c r="E129" s="97"/>
      <c r="F129" s="97"/>
      <c r="G129" s="97"/>
      <c r="H129" s="79"/>
    </row>
    <row r="130" spans="1:8" s="2" customFormat="1" ht="18.75" thickTop="1" thickBot="1" x14ac:dyDescent="0.3">
      <c r="A130" s="88"/>
      <c r="B130" s="148" t="s">
        <v>141</v>
      </c>
      <c r="C130" s="166"/>
      <c r="D130" s="96"/>
      <c r="E130" s="97"/>
      <c r="F130" s="97"/>
      <c r="G130" s="97"/>
      <c r="H130" s="79"/>
    </row>
    <row r="131" spans="1:8" ht="18" thickTop="1" x14ac:dyDescent="0.25">
      <c r="A131" s="66" t="s">
        <v>261</v>
      </c>
      <c r="B131" s="149" t="s">
        <v>212</v>
      </c>
      <c r="C131" s="167"/>
      <c r="H131" s="79"/>
    </row>
    <row r="132" spans="1:8" s="2" customFormat="1" ht="30" x14ac:dyDescent="0.25">
      <c r="A132" s="181" t="s">
        <v>254</v>
      </c>
      <c r="B132" s="160" t="s">
        <v>142</v>
      </c>
      <c r="C132" s="171" t="s">
        <v>143</v>
      </c>
      <c r="D132" s="96"/>
      <c r="E132" s="97"/>
      <c r="F132" s="97"/>
      <c r="G132" s="97"/>
      <c r="H132" s="79"/>
    </row>
    <row r="133" spans="1:8" s="2" customFormat="1" ht="17.25" x14ac:dyDescent="0.25">
      <c r="A133" s="62" t="s">
        <v>263</v>
      </c>
      <c r="B133" s="145" t="s">
        <v>131</v>
      </c>
      <c r="C133" s="171" t="s">
        <v>143</v>
      </c>
      <c r="D133" s="96"/>
      <c r="E133" s="97"/>
      <c r="F133" s="97"/>
      <c r="G133" s="97"/>
      <c r="H133" s="79"/>
    </row>
    <row r="134" spans="1:8" s="2" customFormat="1" ht="17.25" x14ac:dyDescent="0.25">
      <c r="A134" s="84">
        <v>37681</v>
      </c>
      <c r="B134" s="160" t="s">
        <v>132</v>
      </c>
      <c r="C134" s="171" t="s">
        <v>143</v>
      </c>
      <c r="D134" s="96"/>
      <c r="E134" s="97"/>
      <c r="F134" s="97"/>
      <c r="G134" s="97"/>
      <c r="H134" s="79"/>
    </row>
    <row r="135" spans="1:8" s="2" customFormat="1" ht="17.25" x14ac:dyDescent="0.25">
      <c r="A135" s="86" t="s">
        <v>133</v>
      </c>
      <c r="B135" s="160" t="s">
        <v>134</v>
      </c>
      <c r="C135" s="168" t="s">
        <v>143</v>
      </c>
      <c r="D135" s="96"/>
      <c r="E135" s="97"/>
      <c r="F135" s="97"/>
      <c r="G135" s="97"/>
      <c r="H135" s="79"/>
    </row>
    <row r="136" spans="1:8" s="2" customFormat="1" ht="17.25" x14ac:dyDescent="0.25">
      <c r="A136" s="77" t="s">
        <v>136</v>
      </c>
      <c r="B136" s="149" t="s">
        <v>137</v>
      </c>
      <c r="C136" s="168" t="s">
        <v>144</v>
      </c>
      <c r="D136" s="96"/>
      <c r="E136" s="97"/>
      <c r="F136" s="97"/>
      <c r="G136" s="97"/>
      <c r="H136" s="79"/>
    </row>
    <row r="137" spans="1:8" s="2" customFormat="1" ht="30.75" thickBot="1" x14ac:dyDescent="0.3">
      <c r="A137" s="87" t="s">
        <v>139</v>
      </c>
      <c r="B137" s="158" t="s">
        <v>145</v>
      </c>
      <c r="C137" s="168" t="s">
        <v>144</v>
      </c>
      <c r="D137" s="96"/>
      <c r="E137" s="97"/>
      <c r="F137" s="97"/>
      <c r="G137" s="97"/>
      <c r="H137" s="82"/>
    </row>
    <row r="138" spans="1:8" s="2" customFormat="1" ht="18.75" thickTop="1" thickBot="1" x14ac:dyDescent="0.3">
      <c r="A138" s="71"/>
      <c r="B138" s="148" t="s">
        <v>146</v>
      </c>
      <c r="C138" s="166"/>
      <c r="D138" s="96"/>
      <c r="E138" s="97"/>
      <c r="F138" s="97"/>
      <c r="G138" s="97"/>
      <c r="H138" s="79"/>
    </row>
    <row r="139" spans="1:8" ht="18" thickTop="1" x14ac:dyDescent="0.25">
      <c r="A139" s="66">
        <v>1983</v>
      </c>
      <c r="B139" s="149" t="s">
        <v>147</v>
      </c>
      <c r="C139" s="167"/>
      <c r="H139" s="79"/>
    </row>
    <row r="140" spans="1:8" s="2" customFormat="1" x14ac:dyDescent="0.25">
      <c r="A140" s="90">
        <v>1986</v>
      </c>
      <c r="B140" s="160" t="s">
        <v>148</v>
      </c>
      <c r="C140" s="171"/>
      <c r="D140" s="96"/>
      <c r="E140" s="97"/>
      <c r="F140" s="97"/>
      <c r="G140" s="97"/>
    </row>
    <row r="141" spans="1:8" s="2" customFormat="1" x14ac:dyDescent="0.25">
      <c r="A141" s="91" t="s">
        <v>149</v>
      </c>
      <c r="B141" s="149" t="s">
        <v>150</v>
      </c>
      <c r="C141" s="168" t="s">
        <v>151</v>
      </c>
      <c r="D141" s="96"/>
      <c r="E141" s="97"/>
      <c r="F141" s="97"/>
      <c r="G141" s="97"/>
    </row>
    <row r="142" spans="1:8" s="2" customFormat="1" ht="30" x14ac:dyDescent="0.25">
      <c r="A142" s="86" t="s">
        <v>133</v>
      </c>
      <c r="B142" s="160" t="s">
        <v>134</v>
      </c>
      <c r="C142" s="168" t="s">
        <v>152</v>
      </c>
      <c r="D142" s="96"/>
      <c r="E142" s="97"/>
      <c r="F142" s="97"/>
      <c r="G142" s="97"/>
    </row>
    <row r="143" spans="1:8" s="2" customFormat="1" x14ac:dyDescent="0.25">
      <c r="A143" s="77" t="s">
        <v>136</v>
      </c>
      <c r="B143" s="149" t="s">
        <v>137</v>
      </c>
      <c r="C143" s="168"/>
      <c r="D143" s="96"/>
      <c r="E143" s="97"/>
      <c r="F143" s="97"/>
      <c r="G143" s="97"/>
    </row>
    <row r="144" spans="1:8" s="2" customFormat="1" ht="30.75" thickBot="1" x14ac:dyDescent="0.3">
      <c r="A144" s="87" t="s">
        <v>139</v>
      </c>
      <c r="B144" s="158" t="s">
        <v>140</v>
      </c>
      <c r="C144" s="169" t="s">
        <v>153</v>
      </c>
      <c r="D144" s="96"/>
      <c r="E144" s="97"/>
      <c r="F144" s="97"/>
      <c r="G144" s="97"/>
      <c r="H144"/>
    </row>
    <row r="145" spans="1:8" s="2" customFormat="1" ht="16.5" thickTop="1" thickBot="1" x14ac:dyDescent="0.3">
      <c r="A145" s="85"/>
      <c r="B145" s="148" t="s">
        <v>154</v>
      </c>
      <c r="C145" s="166"/>
      <c r="D145" s="96"/>
      <c r="E145" s="97"/>
      <c r="F145" s="97"/>
      <c r="G145" s="97"/>
    </row>
    <row r="146" spans="1:8" ht="15.75" thickTop="1" x14ac:dyDescent="0.25">
      <c r="A146" s="66">
        <v>1983</v>
      </c>
      <c r="B146" s="145" t="s">
        <v>147</v>
      </c>
      <c r="C146" s="164"/>
      <c r="H146" s="2"/>
    </row>
    <row r="147" spans="1:8" s="2" customFormat="1" ht="30" x14ac:dyDescent="0.25">
      <c r="A147" s="77">
        <v>1998</v>
      </c>
      <c r="B147" s="160" t="s">
        <v>155</v>
      </c>
      <c r="C147" s="168" t="s">
        <v>156</v>
      </c>
      <c r="D147" s="96"/>
      <c r="E147" s="97"/>
      <c r="F147" s="97"/>
      <c r="G147" s="97"/>
    </row>
    <row r="148" spans="1:8" s="2" customFormat="1" ht="30" x14ac:dyDescent="0.25">
      <c r="A148" s="86" t="s">
        <v>133</v>
      </c>
      <c r="B148" s="160" t="s">
        <v>134</v>
      </c>
      <c r="C148" s="168" t="s">
        <v>157</v>
      </c>
      <c r="D148" s="96"/>
      <c r="E148" s="97"/>
      <c r="F148" s="97"/>
      <c r="G148" s="97"/>
    </row>
    <row r="149" spans="1:8" s="2" customFormat="1" x14ac:dyDescent="0.25">
      <c r="A149" s="77" t="s">
        <v>136</v>
      </c>
      <c r="B149" s="149" t="s">
        <v>137</v>
      </c>
      <c r="C149" s="168"/>
      <c r="D149" s="96"/>
      <c r="E149" s="97"/>
      <c r="F149" s="97"/>
      <c r="G149" s="97"/>
      <c r="H149"/>
    </row>
    <row r="150" spans="1:8" s="2" customFormat="1" ht="30.75" thickBot="1" x14ac:dyDescent="0.3">
      <c r="A150" s="87" t="s">
        <v>139</v>
      </c>
      <c r="B150" s="158" t="s">
        <v>140</v>
      </c>
      <c r="C150" s="169" t="s">
        <v>158</v>
      </c>
      <c r="D150" s="96"/>
      <c r="E150" s="97"/>
      <c r="F150" s="97"/>
      <c r="G150" s="97"/>
    </row>
    <row r="151" spans="1:8" s="2" customFormat="1" ht="15.75" thickTop="1" x14ac:dyDescent="0.25">
      <c r="A151" s="3"/>
      <c r="B151" s="142"/>
      <c r="C151" s="142"/>
      <c r="D151" s="96"/>
      <c r="E151" s="97"/>
      <c r="F151" s="97"/>
      <c r="G151" s="97"/>
    </row>
    <row r="152" spans="1:8" x14ac:dyDescent="0.25">
      <c r="H152" s="2"/>
    </row>
    <row r="153" spans="1:8" x14ac:dyDescent="0.25">
      <c r="H153" s="2"/>
    </row>
    <row r="154" spans="1:8" x14ac:dyDescent="0.25">
      <c r="H154" s="2"/>
    </row>
    <row r="155" spans="1:8" x14ac:dyDescent="0.25">
      <c r="H155" s="2"/>
    </row>
    <row r="156" spans="1:8" x14ac:dyDescent="0.25">
      <c r="H156" s="2"/>
    </row>
    <row r="158" spans="1:8" x14ac:dyDescent="0.25">
      <c r="H158" s="2"/>
    </row>
    <row r="159" spans="1:8" x14ac:dyDescent="0.25">
      <c r="H159" s="2"/>
    </row>
    <row r="160" spans="1:8" x14ac:dyDescent="0.25">
      <c r="H160" s="2"/>
    </row>
    <row r="161" spans="8:8" x14ac:dyDescent="0.25">
      <c r="H161" s="2"/>
    </row>
    <row r="162" spans="8:8" x14ac:dyDescent="0.25">
      <c r="H162" s="2"/>
    </row>
    <row r="163" spans="8:8" x14ac:dyDescent="0.25">
      <c r="H163" s="2"/>
    </row>
    <row r="164" spans="8:8" x14ac:dyDescent="0.25">
      <c r="H164" s="2"/>
    </row>
    <row r="166" spans="8:8" x14ac:dyDescent="0.25">
      <c r="H166" s="2"/>
    </row>
    <row r="167" spans="8:8" x14ac:dyDescent="0.25">
      <c r="H167" s="2"/>
    </row>
    <row r="168" spans="8:8" x14ac:dyDescent="0.25">
      <c r="H168" s="2"/>
    </row>
    <row r="169" spans="8:8" x14ac:dyDescent="0.25">
      <c r="H169" s="2"/>
    </row>
    <row r="170" spans="8:8" x14ac:dyDescent="0.25">
      <c r="H170" s="2"/>
    </row>
    <row r="171" spans="8:8" x14ac:dyDescent="0.25">
      <c r="H171" s="2"/>
    </row>
    <row r="173" spans="8:8" x14ac:dyDescent="0.25">
      <c r="H173" s="2"/>
    </row>
    <row r="174" spans="8:8" x14ac:dyDescent="0.25">
      <c r="H174" s="2"/>
    </row>
    <row r="175" spans="8:8" x14ac:dyDescent="0.25">
      <c r="H175" s="2"/>
    </row>
    <row r="176" spans="8:8" x14ac:dyDescent="0.25">
      <c r="H176" s="2"/>
    </row>
    <row r="177" spans="8:8" x14ac:dyDescent="0.25">
      <c r="H177" s="2"/>
    </row>
  </sheetData>
  <pageMargins left="0.25" right="0.25" top="0.75" bottom="0.75" header="0.3" footer="0.3"/>
  <pageSetup scale="9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675"/>
  <sheetViews>
    <sheetView zoomScaleNormal="100" workbookViewId="0">
      <selection activeCell="G661" sqref="G661"/>
    </sheetView>
  </sheetViews>
  <sheetFormatPr defaultColWidth="8.85546875" defaultRowHeight="12.75" x14ac:dyDescent="0.2"/>
  <cols>
    <col min="1" max="2" width="5.85546875" style="126" customWidth="1"/>
    <col min="3" max="3" width="6.28515625" style="126" customWidth="1"/>
    <col min="4" max="5" width="8.85546875" style="126"/>
    <col min="6" max="6" width="6.85546875" style="126" customWidth="1"/>
    <col min="7" max="7" width="6.7109375" style="123" bestFit="1" customWidth="1"/>
    <col min="8" max="8" width="6.42578125" style="123" customWidth="1"/>
    <col min="9" max="9" width="8.85546875" style="123"/>
    <col min="10" max="10" width="5.28515625" style="123" customWidth="1"/>
    <col min="11" max="11" width="6.42578125" style="123" customWidth="1"/>
    <col min="12" max="12" width="5.85546875" style="123" customWidth="1"/>
    <col min="13" max="13" width="7" style="123" customWidth="1"/>
    <col min="14" max="14" width="6.42578125" style="123" customWidth="1"/>
    <col min="15" max="15" width="9.140625" style="123"/>
    <col min="16" max="16" width="6.42578125" style="123" bestFit="1" customWidth="1"/>
    <col min="17" max="17" width="8.85546875" style="123"/>
    <col min="18" max="18" width="6" style="15" customWidth="1"/>
    <col min="19" max="19" width="9.140625" style="123"/>
    <col min="20" max="20" width="5.140625" style="15" customWidth="1"/>
    <col min="21" max="21" width="9.140625" style="123"/>
    <col min="22" max="22" width="4.85546875" style="15" customWidth="1"/>
    <col min="23" max="23" width="8.85546875" style="346"/>
    <col min="24" max="25" width="5.140625" style="346" customWidth="1"/>
    <col min="26" max="26" width="7.42578125" style="123" customWidth="1"/>
    <col min="27" max="27" width="4.42578125" style="15" customWidth="1"/>
    <col min="28" max="28" width="7.85546875" style="123" bestFit="1" customWidth="1"/>
    <col min="29" max="29" width="5.140625" style="123" customWidth="1"/>
    <col min="30" max="30" width="6.7109375" style="123" customWidth="1"/>
    <col min="31" max="31" width="5.140625" style="123" customWidth="1"/>
    <col min="32" max="32" width="5.7109375" style="123" customWidth="1"/>
    <col min="33" max="33" width="5.42578125" style="123" customWidth="1"/>
    <col min="34" max="34" width="8.28515625" style="123" customWidth="1"/>
    <col min="35" max="35" width="5.7109375" style="123" customWidth="1"/>
    <col min="36" max="36" width="9.42578125" style="123" customWidth="1"/>
    <col min="37" max="37" width="6.7109375" style="123" customWidth="1"/>
    <col min="38" max="251" width="8.85546875" style="126"/>
    <col min="252" max="252" width="13.42578125" style="126" customWidth="1"/>
    <col min="253" max="258" width="8.85546875" style="126"/>
    <col min="259" max="259" width="12.140625" style="126" customWidth="1"/>
    <col min="260" max="260" width="14.42578125" style="126" customWidth="1"/>
    <col min="261" max="261" width="18.28515625" style="126" bestFit="1" customWidth="1"/>
    <col min="262" max="262" width="16.28515625" style="126" bestFit="1" customWidth="1"/>
    <col min="263" max="263" width="14.85546875" style="126" bestFit="1" customWidth="1"/>
    <col min="264" max="264" width="14.42578125" style="126" bestFit="1" customWidth="1"/>
    <col min="265" max="265" width="14.7109375" style="126" bestFit="1" customWidth="1"/>
    <col min="266" max="267" width="14.42578125" style="126" bestFit="1" customWidth="1"/>
    <col min="268" max="268" width="19.140625" style="126" bestFit="1" customWidth="1"/>
    <col min="269" max="269" width="22.7109375" style="126" bestFit="1" customWidth="1"/>
    <col min="270" max="270" width="21.140625" style="126" bestFit="1" customWidth="1"/>
    <col min="271" max="271" width="16" style="126" bestFit="1" customWidth="1"/>
    <col min="272" max="272" width="16.42578125" style="126" bestFit="1" customWidth="1"/>
    <col min="273" max="273" width="14.42578125" style="126" bestFit="1" customWidth="1"/>
    <col min="274" max="275" width="16.140625" style="126" bestFit="1" customWidth="1"/>
    <col min="276" max="276" width="17.140625" style="126" bestFit="1" customWidth="1"/>
    <col min="277" max="277" width="16.28515625" style="126" bestFit="1" customWidth="1"/>
    <col min="278" max="278" width="16.7109375" style="126" bestFit="1" customWidth="1"/>
    <col min="279" max="279" width="18.28515625" style="126" bestFit="1" customWidth="1"/>
    <col min="280" max="280" width="20.42578125" style="126" bestFit="1" customWidth="1"/>
    <col min="281" max="281" width="8.85546875" style="126"/>
    <col min="282" max="282" width="12.140625" style="126" bestFit="1" customWidth="1"/>
    <col min="283" max="283" width="14.42578125" style="126" customWidth="1"/>
    <col min="284" max="285" width="14.42578125" style="126" bestFit="1" customWidth="1"/>
    <col min="286" max="286" width="14.7109375" style="126" bestFit="1" customWidth="1"/>
    <col min="287" max="507" width="8.85546875" style="126"/>
    <col min="508" max="508" width="13.42578125" style="126" customWidth="1"/>
    <col min="509" max="514" width="8.85546875" style="126"/>
    <col min="515" max="515" width="12.140625" style="126" customWidth="1"/>
    <col min="516" max="516" width="14.42578125" style="126" customWidth="1"/>
    <col min="517" max="517" width="18.28515625" style="126" bestFit="1" customWidth="1"/>
    <col min="518" max="518" width="16.28515625" style="126" bestFit="1" customWidth="1"/>
    <col min="519" max="519" width="14.85546875" style="126" bestFit="1" customWidth="1"/>
    <col min="520" max="520" width="14.42578125" style="126" bestFit="1" customWidth="1"/>
    <col min="521" max="521" width="14.7109375" style="126" bestFit="1" customWidth="1"/>
    <col min="522" max="523" width="14.42578125" style="126" bestFit="1" customWidth="1"/>
    <col min="524" max="524" width="19.140625" style="126" bestFit="1" customWidth="1"/>
    <col min="525" max="525" width="22.7109375" style="126" bestFit="1" customWidth="1"/>
    <col min="526" max="526" width="21.140625" style="126" bestFit="1" customWidth="1"/>
    <col min="527" max="527" width="16" style="126" bestFit="1" customWidth="1"/>
    <col min="528" max="528" width="16.42578125" style="126" bestFit="1" customWidth="1"/>
    <col min="529" max="529" width="14.42578125" style="126" bestFit="1" customWidth="1"/>
    <col min="530" max="531" width="16.140625" style="126" bestFit="1" customWidth="1"/>
    <col min="532" max="532" width="17.140625" style="126" bestFit="1" customWidth="1"/>
    <col min="533" max="533" width="16.28515625" style="126" bestFit="1" customWidth="1"/>
    <col min="534" max="534" width="16.7109375" style="126" bestFit="1" customWidth="1"/>
    <col min="535" max="535" width="18.28515625" style="126" bestFit="1" customWidth="1"/>
    <col min="536" max="536" width="20.42578125" style="126" bestFit="1" customWidth="1"/>
    <col min="537" max="537" width="8.85546875" style="126"/>
    <col min="538" max="538" width="12.140625" style="126" bestFit="1" customWidth="1"/>
    <col min="539" max="539" width="14.42578125" style="126" customWidth="1"/>
    <col min="540" max="541" width="14.42578125" style="126" bestFit="1" customWidth="1"/>
    <col min="542" max="542" width="14.7109375" style="126" bestFit="1" customWidth="1"/>
    <col min="543" max="763" width="8.85546875" style="126"/>
    <col min="764" max="764" width="13.42578125" style="126" customWidth="1"/>
    <col min="765" max="770" width="8.85546875" style="126"/>
    <col min="771" max="771" width="12.140625" style="126" customWidth="1"/>
    <col min="772" max="772" width="14.42578125" style="126" customWidth="1"/>
    <col min="773" max="773" width="18.28515625" style="126" bestFit="1" customWidth="1"/>
    <col min="774" max="774" width="16.28515625" style="126" bestFit="1" customWidth="1"/>
    <col min="775" max="775" width="14.85546875" style="126" bestFit="1" customWidth="1"/>
    <col min="776" max="776" width="14.42578125" style="126" bestFit="1" customWidth="1"/>
    <col min="777" max="777" width="14.7109375" style="126" bestFit="1" customWidth="1"/>
    <col min="778" max="779" width="14.42578125" style="126" bestFit="1" customWidth="1"/>
    <col min="780" max="780" width="19.140625" style="126" bestFit="1" customWidth="1"/>
    <col min="781" max="781" width="22.7109375" style="126" bestFit="1" customWidth="1"/>
    <col min="782" max="782" width="21.140625" style="126" bestFit="1" customWidth="1"/>
    <col min="783" max="783" width="16" style="126" bestFit="1" customWidth="1"/>
    <col min="784" max="784" width="16.42578125" style="126" bestFit="1" customWidth="1"/>
    <col min="785" max="785" width="14.42578125" style="126" bestFit="1" customWidth="1"/>
    <col min="786" max="787" width="16.140625" style="126" bestFit="1" customWidth="1"/>
    <col min="788" max="788" width="17.140625" style="126" bestFit="1" customWidth="1"/>
    <col min="789" max="789" width="16.28515625" style="126" bestFit="1" customWidth="1"/>
    <col min="790" max="790" width="16.7109375" style="126" bestFit="1" customWidth="1"/>
    <col min="791" max="791" width="18.28515625" style="126" bestFit="1" customWidth="1"/>
    <col min="792" max="792" width="20.42578125" style="126" bestFit="1" customWidth="1"/>
    <col min="793" max="793" width="8.85546875" style="126"/>
    <col min="794" max="794" width="12.140625" style="126" bestFit="1" customWidth="1"/>
    <col min="795" max="795" width="14.42578125" style="126" customWidth="1"/>
    <col min="796" max="797" width="14.42578125" style="126" bestFit="1" customWidth="1"/>
    <col min="798" max="798" width="14.7109375" style="126" bestFit="1" customWidth="1"/>
    <col min="799" max="1019" width="8.85546875" style="126"/>
    <col min="1020" max="1020" width="13.42578125" style="126" customWidth="1"/>
    <col min="1021" max="1026" width="8.85546875" style="126"/>
    <col min="1027" max="1027" width="12.140625" style="126" customWidth="1"/>
    <col min="1028" max="1028" width="14.42578125" style="126" customWidth="1"/>
    <col min="1029" max="1029" width="18.28515625" style="126" bestFit="1" customWidth="1"/>
    <col min="1030" max="1030" width="16.28515625" style="126" bestFit="1" customWidth="1"/>
    <col min="1031" max="1031" width="14.85546875" style="126" bestFit="1" customWidth="1"/>
    <col min="1032" max="1032" width="14.42578125" style="126" bestFit="1" customWidth="1"/>
    <col min="1033" max="1033" width="14.7109375" style="126" bestFit="1" customWidth="1"/>
    <col min="1034" max="1035" width="14.42578125" style="126" bestFit="1" customWidth="1"/>
    <col min="1036" max="1036" width="19.140625" style="126" bestFit="1" customWidth="1"/>
    <col min="1037" max="1037" width="22.7109375" style="126" bestFit="1" customWidth="1"/>
    <col min="1038" max="1038" width="21.140625" style="126" bestFit="1" customWidth="1"/>
    <col min="1039" max="1039" width="16" style="126" bestFit="1" customWidth="1"/>
    <col min="1040" max="1040" width="16.42578125" style="126" bestFit="1" customWidth="1"/>
    <col min="1041" max="1041" width="14.42578125" style="126" bestFit="1" customWidth="1"/>
    <col min="1042" max="1043" width="16.140625" style="126" bestFit="1" customWidth="1"/>
    <col min="1044" max="1044" width="17.140625" style="126" bestFit="1" customWidth="1"/>
    <col min="1045" max="1045" width="16.28515625" style="126" bestFit="1" customWidth="1"/>
    <col min="1046" max="1046" width="16.7109375" style="126" bestFit="1" customWidth="1"/>
    <col min="1047" max="1047" width="18.28515625" style="126" bestFit="1" customWidth="1"/>
    <col min="1048" max="1048" width="20.42578125" style="126" bestFit="1" customWidth="1"/>
    <col min="1049" max="1049" width="8.85546875" style="126"/>
    <col min="1050" max="1050" width="12.140625" style="126" bestFit="1" customWidth="1"/>
    <col min="1051" max="1051" width="14.42578125" style="126" customWidth="1"/>
    <col min="1052" max="1053" width="14.42578125" style="126" bestFit="1" customWidth="1"/>
    <col min="1054" max="1054" width="14.7109375" style="126" bestFit="1" customWidth="1"/>
    <col min="1055" max="1275" width="8.85546875" style="126"/>
    <col min="1276" max="1276" width="13.42578125" style="126" customWidth="1"/>
    <col min="1277" max="1282" width="8.85546875" style="126"/>
    <col min="1283" max="1283" width="12.140625" style="126" customWidth="1"/>
    <col min="1284" max="1284" width="14.42578125" style="126" customWidth="1"/>
    <col min="1285" max="1285" width="18.28515625" style="126" bestFit="1" customWidth="1"/>
    <col min="1286" max="1286" width="16.28515625" style="126" bestFit="1" customWidth="1"/>
    <col min="1287" max="1287" width="14.85546875" style="126" bestFit="1" customWidth="1"/>
    <col min="1288" max="1288" width="14.42578125" style="126" bestFit="1" customWidth="1"/>
    <col min="1289" max="1289" width="14.7109375" style="126" bestFit="1" customWidth="1"/>
    <col min="1290" max="1291" width="14.42578125" style="126" bestFit="1" customWidth="1"/>
    <col min="1292" max="1292" width="19.140625" style="126" bestFit="1" customWidth="1"/>
    <col min="1293" max="1293" width="22.7109375" style="126" bestFit="1" customWidth="1"/>
    <col min="1294" max="1294" width="21.140625" style="126" bestFit="1" customWidth="1"/>
    <col min="1295" max="1295" width="16" style="126" bestFit="1" customWidth="1"/>
    <col min="1296" max="1296" width="16.42578125" style="126" bestFit="1" customWidth="1"/>
    <col min="1297" max="1297" width="14.42578125" style="126" bestFit="1" customWidth="1"/>
    <col min="1298" max="1299" width="16.140625" style="126" bestFit="1" customWidth="1"/>
    <col min="1300" max="1300" width="17.140625" style="126" bestFit="1" customWidth="1"/>
    <col min="1301" max="1301" width="16.28515625" style="126" bestFit="1" customWidth="1"/>
    <col min="1302" max="1302" width="16.7109375" style="126" bestFit="1" customWidth="1"/>
    <col min="1303" max="1303" width="18.28515625" style="126" bestFit="1" customWidth="1"/>
    <col min="1304" max="1304" width="20.42578125" style="126" bestFit="1" customWidth="1"/>
    <col min="1305" max="1305" width="8.85546875" style="126"/>
    <col min="1306" max="1306" width="12.140625" style="126" bestFit="1" customWidth="1"/>
    <col min="1307" max="1307" width="14.42578125" style="126" customWidth="1"/>
    <col min="1308" max="1309" width="14.42578125" style="126" bestFit="1" customWidth="1"/>
    <col min="1310" max="1310" width="14.7109375" style="126" bestFit="1" customWidth="1"/>
    <col min="1311" max="1531" width="8.85546875" style="126"/>
    <col min="1532" max="1532" width="13.42578125" style="126" customWidth="1"/>
    <col min="1533" max="1538" width="8.85546875" style="126"/>
    <col min="1539" max="1539" width="12.140625" style="126" customWidth="1"/>
    <col min="1540" max="1540" width="14.42578125" style="126" customWidth="1"/>
    <col min="1541" max="1541" width="18.28515625" style="126" bestFit="1" customWidth="1"/>
    <col min="1542" max="1542" width="16.28515625" style="126" bestFit="1" customWidth="1"/>
    <col min="1543" max="1543" width="14.85546875" style="126" bestFit="1" customWidth="1"/>
    <col min="1544" max="1544" width="14.42578125" style="126" bestFit="1" customWidth="1"/>
    <col min="1545" max="1545" width="14.7109375" style="126" bestFit="1" customWidth="1"/>
    <col min="1546" max="1547" width="14.42578125" style="126" bestFit="1" customWidth="1"/>
    <col min="1548" max="1548" width="19.140625" style="126" bestFit="1" customWidth="1"/>
    <col min="1549" max="1549" width="22.7109375" style="126" bestFit="1" customWidth="1"/>
    <col min="1550" max="1550" width="21.140625" style="126" bestFit="1" customWidth="1"/>
    <col min="1551" max="1551" width="16" style="126" bestFit="1" customWidth="1"/>
    <col min="1552" max="1552" width="16.42578125" style="126" bestFit="1" customWidth="1"/>
    <col min="1553" max="1553" width="14.42578125" style="126" bestFit="1" customWidth="1"/>
    <col min="1554" max="1555" width="16.140625" style="126" bestFit="1" customWidth="1"/>
    <col min="1556" max="1556" width="17.140625" style="126" bestFit="1" customWidth="1"/>
    <col min="1557" max="1557" width="16.28515625" style="126" bestFit="1" customWidth="1"/>
    <col min="1558" max="1558" width="16.7109375" style="126" bestFit="1" customWidth="1"/>
    <col min="1559" max="1559" width="18.28515625" style="126" bestFit="1" customWidth="1"/>
    <col min="1560" max="1560" width="20.42578125" style="126" bestFit="1" customWidth="1"/>
    <col min="1561" max="1561" width="8.85546875" style="126"/>
    <col min="1562" max="1562" width="12.140625" style="126" bestFit="1" customWidth="1"/>
    <col min="1563" max="1563" width="14.42578125" style="126" customWidth="1"/>
    <col min="1564" max="1565" width="14.42578125" style="126" bestFit="1" customWidth="1"/>
    <col min="1566" max="1566" width="14.7109375" style="126" bestFit="1" customWidth="1"/>
    <col min="1567" max="1787" width="8.85546875" style="126"/>
    <col min="1788" max="1788" width="13.42578125" style="126" customWidth="1"/>
    <col min="1789" max="1794" width="8.85546875" style="126"/>
    <col min="1795" max="1795" width="12.140625" style="126" customWidth="1"/>
    <col min="1796" max="1796" width="14.42578125" style="126" customWidth="1"/>
    <col min="1797" max="1797" width="18.28515625" style="126" bestFit="1" customWidth="1"/>
    <col min="1798" max="1798" width="16.28515625" style="126" bestFit="1" customWidth="1"/>
    <col min="1799" max="1799" width="14.85546875" style="126" bestFit="1" customWidth="1"/>
    <col min="1800" max="1800" width="14.42578125" style="126" bestFit="1" customWidth="1"/>
    <col min="1801" max="1801" width="14.7109375" style="126" bestFit="1" customWidth="1"/>
    <col min="1802" max="1803" width="14.42578125" style="126" bestFit="1" customWidth="1"/>
    <col min="1804" max="1804" width="19.140625" style="126" bestFit="1" customWidth="1"/>
    <col min="1805" max="1805" width="22.7109375" style="126" bestFit="1" customWidth="1"/>
    <col min="1806" max="1806" width="21.140625" style="126" bestFit="1" customWidth="1"/>
    <col min="1807" max="1807" width="16" style="126" bestFit="1" customWidth="1"/>
    <col min="1808" max="1808" width="16.42578125" style="126" bestFit="1" customWidth="1"/>
    <col min="1809" max="1809" width="14.42578125" style="126" bestFit="1" customWidth="1"/>
    <col min="1810" max="1811" width="16.140625" style="126" bestFit="1" customWidth="1"/>
    <col min="1812" max="1812" width="17.140625" style="126" bestFit="1" customWidth="1"/>
    <col min="1813" max="1813" width="16.28515625" style="126" bestFit="1" customWidth="1"/>
    <col min="1814" max="1814" width="16.7109375" style="126" bestFit="1" customWidth="1"/>
    <col min="1815" max="1815" width="18.28515625" style="126" bestFit="1" customWidth="1"/>
    <col min="1816" max="1816" width="20.42578125" style="126" bestFit="1" customWidth="1"/>
    <col min="1817" max="1817" width="8.85546875" style="126"/>
    <col min="1818" max="1818" width="12.140625" style="126" bestFit="1" customWidth="1"/>
    <col min="1819" max="1819" width="14.42578125" style="126" customWidth="1"/>
    <col min="1820" max="1821" width="14.42578125" style="126" bestFit="1" customWidth="1"/>
    <col min="1822" max="1822" width="14.7109375" style="126" bestFit="1" customWidth="1"/>
    <col min="1823" max="2043" width="8.85546875" style="126"/>
    <col min="2044" max="2044" width="13.42578125" style="126" customWidth="1"/>
    <col min="2045" max="2050" width="8.85546875" style="126"/>
    <col min="2051" max="2051" width="12.140625" style="126" customWidth="1"/>
    <col min="2052" max="2052" width="14.42578125" style="126" customWidth="1"/>
    <col min="2053" max="2053" width="18.28515625" style="126" bestFit="1" customWidth="1"/>
    <col min="2054" max="2054" width="16.28515625" style="126" bestFit="1" customWidth="1"/>
    <col min="2055" max="2055" width="14.85546875" style="126" bestFit="1" customWidth="1"/>
    <col min="2056" max="2056" width="14.42578125" style="126" bestFit="1" customWidth="1"/>
    <col min="2057" max="2057" width="14.7109375" style="126" bestFit="1" customWidth="1"/>
    <col min="2058" max="2059" width="14.42578125" style="126" bestFit="1" customWidth="1"/>
    <col min="2060" max="2060" width="19.140625" style="126" bestFit="1" customWidth="1"/>
    <col min="2061" max="2061" width="22.7109375" style="126" bestFit="1" customWidth="1"/>
    <col min="2062" max="2062" width="21.140625" style="126" bestFit="1" customWidth="1"/>
    <col min="2063" max="2063" width="16" style="126" bestFit="1" customWidth="1"/>
    <col min="2064" max="2064" width="16.42578125" style="126" bestFit="1" customWidth="1"/>
    <col min="2065" max="2065" width="14.42578125" style="126" bestFit="1" customWidth="1"/>
    <col min="2066" max="2067" width="16.140625" style="126" bestFit="1" customWidth="1"/>
    <col min="2068" max="2068" width="17.140625" style="126" bestFit="1" customWidth="1"/>
    <col min="2069" max="2069" width="16.28515625" style="126" bestFit="1" customWidth="1"/>
    <col min="2070" max="2070" width="16.7109375" style="126" bestFit="1" customWidth="1"/>
    <col min="2071" max="2071" width="18.28515625" style="126" bestFit="1" customWidth="1"/>
    <col min="2072" max="2072" width="20.42578125" style="126" bestFit="1" customWidth="1"/>
    <col min="2073" max="2073" width="8.85546875" style="126"/>
    <col min="2074" max="2074" width="12.140625" style="126" bestFit="1" customWidth="1"/>
    <col min="2075" max="2075" width="14.42578125" style="126" customWidth="1"/>
    <col min="2076" max="2077" width="14.42578125" style="126" bestFit="1" customWidth="1"/>
    <col min="2078" max="2078" width="14.7109375" style="126" bestFit="1" customWidth="1"/>
    <col min="2079" max="2299" width="8.85546875" style="126"/>
    <col min="2300" max="2300" width="13.42578125" style="126" customWidth="1"/>
    <col min="2301" max="2306" width="8.85546875" style="126"/>
    <col min="2307" max="2307" width="12.140625" style="126" customWidth="1"/>
    <col min="2308" max="2308" width="14.42578125" style="126" customWidth="1"/>
    <col min="2309" max="2309" width="18.28515625" style="126" bestFit="1" customWidth="1"/>
    <col min="2310" max="2310" width="16.28515625" style="126" bestFit="1" customWidth="1"/>
    <col min="2311" max="2311" width="14.85546875" style="126" bestFit="1" customWidth="1"/>
    <col min="2312" max="2312" width="14.42578125" style="126" bestFit="1" customWidth="1"/>
    <col min="2313" max="2313" width="14.7109375" style="126" bestFit="1" customWidth="1"/>
    <col min="2314" max="2315" width="14.42578125" style="126" bestFit="1" customWidth="1"/>
    <col min="2316" max="2316" width="19.140625" style="126" bestFit="1" customWidth="1"/>
    <col min="2317" max="2317" width="22.7109375" style="126" bestFit="1" customWidth="1"/>
    <col min="2318" max="2318" width="21.140625" style="126" bestFit="1" customWidth="1"/>
    <col min="2319" max="2319" width="16" style="126" bestFit="1" customWidth="1"/>
    <col min="2320" max="2320" width="16.42578125" style="126" bestFit="1" customWidth="1"/>
    <col min="2321" max="2321" width="14.42578125" style="126" bestFit="1" customWidth="1"/>
    <col min="2322" max="2323" width="16.140625" style="126" bestFit="1" customWidth="1"/>
    <col min="2324" max="2324" width="17.140625" style="126" bestFit="1" customWidth="1"/>
    <col min="2325" max="2325" width="16.28515625" style="126" bestFit="1" customWidth="1"/>
    <col min="2326" max="2326" width="16.7109375" style="126" bestFit="1" customWidth="1"/>
    <col min="2327" max="2327" width="18.28515625" style="126" bestFit="1" customWidth="1"/>
    <col min="2328" max="2328" width="20.42578125" style="126" bestFit="1" customWidth="1"/>
    <col min="2329" max="2329" width="8.85546875" style="126"/>
    <col min="2330" max="2330" width="12.140625" style="126" bestFit="1" customWidth="1"/>
    <col min="2331" max="2331" width="14.42578125" style="126" customWidth="1"/>
    <col min="2332" max="2333" width="14.42578125" style="126" bestFit="1" customWidth="1"/>
    <col min="2334" max="2334" width="14.7109375" style="126" bestFit="1" customWidth="1"/>
    <col min="2335" max="2555" width="8.85546875" style="126"/>
    <col min="2556" max="2556" width="13.42578125" style="126" customWidth="1"/>
    <col min="2557" max="2562" width="8.85546875" style="126"/>
    <col min="2563" max="2563" width="12.140625" style="126" customWidth="1"/>
    <col min="2564" max="2564" width="14.42578125" style="126" customWidth="1"/>
    <col min="2565" max="2565" width="18.28515625" style="126" bestFit="1" customWidth="1"/>
    <col min="2566" max="2566" width="16.28515625" style="126" bestFit="1" customWidth="1"/>
    <col min="2567" max="2567" width="14.85546875" style="126" bestFit="1" customWidth="1"/>
    <col min="2568" max="2568" width="14.42578125" style="126" bestFit="1" customWidth="1"/>
    <col min="2569" max="2569" width="14.7109375" style="126" bestFit="1" customWidth="1"/>
    <col min="2570" max="2571" width="14.42578125" style="126" bestFit="1" customWidth="1"/>
    <col min="2572" max="2572" width="19.140625" style="126" bestFit="1" customWidth="1"/>
    <col min="2573" max="2573" width="22.7109375" style="126" bestFit="1" customWidth="1"/>
    <col min="2574" max="2574" width="21.140625" style="126" bestFit="1" customWidth="1"/>
    <col min="2575" max="2575" width="16" style="126" bestFit="1" customWidth="1"/>
    <col min="2576" max="2576" width="16.42578125" style="126" bestFit="1" customWidth="1"/>
    <col min="2577" max="2577" width="14.42578125" style="126" bestFit="1" customWidth="1"/>
    <col min="2578" max="2579" width="16.140625" style="126" bestFit="1" customWidth="1"/>
    <col min="2580" max="2580" width="17.140625" style="126" bestFit="1" customWidth="1"/>
    <col min="2581" max="2581" width="16.28515625" style="126" bestFit="1" customWidth="1"/>
    <col min="2582" max="2582" width="16.7109375" style="126" bestFit="1" customWidth="1"/>
    <col min="2583" max="2583" width="18.28515625" style="126" bestFit="1" customWidth="1"/>
    <col min="2584" max="2584" width="20.42578125" style="126" bestFit="1" customWidth="1"/>
    <col min="2585" max="2585" width="8.85546875" style="126"/>
    <col min="2586" max="2586" width="12.140625" style="126" bestFit="1" customWidth="1"/>
    <col min="2587" max="2587" width="14.42578125" style="126" customWidth="1"/>
    <col min="2588" max="2589" width="14.42578125" style="126" bestFit="1" customWidth="1"/>
    <col min="2590" max="2590" width="14.7109375" style="126" bestFit="1" customWidth="1"/>
    <col min="2591" max="2811" width="8.85546875" style="126"/>
    <col min="2812" max="2812" width="13.42578125" style="126" customWidth="1"/>
    <col min="2813" max="2818" width="8.85546875" style="126"/>
    <col min="2819" max="2819" width="12.140625" style="126" customWidth="1"/>
    <col min="2820" max="2820" width="14.42578125" style="126" customWidth="1"/>
    <col min="2821" max="2821" width="18.28515625" style="126" bestFit="1" customWidth="1"/>
    <col min="2822" max="2822" width="16.28515625" style="126" bestFit="1" customWidth="1"/>
    <col min="2823" max="2823" width="14.85546875" style="126" bestFit="1" customWidth="1"/>
    <col min="2824" max="2824" width="14.42578125" style="126" bestFit="1" customWidth="1"/>
    <col min="2825" max="2825" width="14.7109375" style="126" bestFit="1" customWidth="1"/>
    <col min="2826" max="2827" width="14.42578125" style="126" bestFit="1" customWidth="1"/>
    <col min="2828" max="2828" width="19.140625" style="126" bestFit="1" customWidth="1"/>
    <col min="2829" max="2829" width="22.7109375" style="126" bestFit="1" customWidth="1"/>
    <col min="2830" max="2830" width="21.140625" style="126" bestFit="1" customWidth="1"/>
    <col min="2831" max="2831" width="16" style="126" bestFit="1" customWidth="1"/>
    <col min="2832" max="2832" width="16.42578125" style="126" bestFit="1" customWidth="1"/>
    <col min="2833" max="2833" width="14.42578125" style="126" bestFit="1" customWidth="1"/>
    <col min="2834" max="2835" width="16.140625" style="126" bestFit="1" customWidth="1"/>
    <col min="2836" max="2836" width="17.140625" style="126" bestFit="1" customWidth="1"/>
    <col min="2837" max="2837" width="16.28515625" style="126" bestFit="1" customWidth="1"/>
    <col min="2838" max="2838" width="16.7109375" style="126" bestFit="1" customWidth="1"/>
    <col min="2839" max="2839" width="18.28515625" style="126" bestFit="1" customWidth="1"/>
    <col min="2840" max="2840" width="20.42578125" style="126" bestFit="1" customWidth="1"/>
    <col min="2841" max="2841" width="8.85546875" style="126"/>
    <col min="2842" max="2842" width="12.140625" style="126" bestFit="1" customWidth="1"/>
    <col min="2843" max="2843" width="14.42578125" style="126" customWidth="1"/>
    <col min="2844" max="2845" width="14.42578125" style="126" bestFit="1" customWidth="1"/>
    <col min="2846" max="2846" width="14.7109375" style="126" bestFit="1" customWidth="1"/>
    <col min="2847" max="3067" width="8.85546875" style="126"/>
    <col min="3068" max="3068" width="13.42578125" style="126" customWidth="1"/>
    <col min="3069" max="3074" width="8.85546875" style="126"/>
    <col min="3075" max="3075" width="12.140625" style="126" customWidth="1"/>
    <col min="3076" max="3076" width="14.42578125" style="126" customWidth="1"/>
    <col min="3077" max="3077" width="18.28515625" style="126" bestFit="1" customWidth="1"/>
    <col min="3078" max="3078" width="16.28515625" style="126" bestFit="1" customWidth="1"/>
    <col min="3079" max="3079" width="14.85546875" style="126" bestFit="1" customWidth="1"/>
    <col min="3080" max="3080" width="14.42578125" style="126" bestFit="1" customWidth="1"/>
    <col min="3081" max="3081" width="14.7109375" style="126" bestFit="1" customWidth="1"/>
    <col min="3082" max="3083" width="14.42578125" style="126" bestFit="1" customWidth="1"/>
    <col min="3084" max="3084" width="19.140625" style="126" bestFit="1" customWidth="1"/>
    <col min="3085" max="3085" width="22.7109375" style="126" bestFit="1" customWidth="1"/>
    <col min="3086" max="3086" width="21.140625" style="126" bestFit="1" customWidth="1"/>
    <col min="3087" max="3087" width="16" style="126" bestFit="1" customWidth="1"/>
    <col min="3088" max="3088" width="16.42578125" style="126" bestFit="1" customWidth="1"/>
    <col min="3089" max="3089" width="14.42578125" style="126" bestFit="1" customWidth="1"/>
    <col min="3090" max="3091" width="16.140625" style="126" bestFit="1" customWidth="1"/>
    <col min="3092" max="3092" width="17.140625" style="126" bestFit="1" customWidth="1"/>
    <col min="3093" max="3093" width="16.28515625" style="126" bestFit="1" customWidth="1"/>
    <col min="3094" max="3094" width="16.7109375" style="126" bestFit="1" customWidth="1"/>
    <col min="3095" max="3095" width="18.28515625" style="126" bestFit="1" customWidth="1"/>
    <col min="3096" max="3096" width="20.42578125" style="126" bestFit="1" customWidth="1"/>
    <col min="3097" max="3097" width="8.85546875" style="126"/>
    <col min="3098" max="3098" width="12.140625" style="126" bestFit="1" customWidth="1"/>
    <col min="3099" max="3099" width="14.42578125" style="126" customWidth="1"/>
    <col min="3100" max="3101" width="14.42578125" style="126" bestFit="1" customWidth="1"/>
    <col min="3102" max="3102" width="14.7109375" style="126" bestFit="1" customWidth="1"/>
    <col min="3103" max="3323" width="8.85546875" style="126"/>
    <col min="3324" max="3324" width="13.42578125" style="126" customWidth="1"/>
    <col min="3325" max="3330" width="8.85546875" style="126"/>
    <col min="3331" max="3331" width="12.140625" style="126" customWidth="1"/>
    <col min="3332" max="3332" width="14.42578125" style="126" customWidth="1"/>
    <col min="3333" max="3333" width="18.28515625" style="126" bestFit="1" customWidth="1"/>
    <col min="3334" max="3334" width="16.28515625" style="126" bestFit="1" customWidth="1"/>
    <col min="3335" max="3335" width="14.85546875" style="126" bestFit="1" customWidth="1"/>
    <col min="3336" max="3336" width="14.42578125" style="126" bestFit="1" customWidth="1"/>
    <col min="3337" max="3337" width="14.7109375" style="126" bestFit="1" customWidth="1"/>
    <col min="3338" max="3339" width="14.42578125" style="126" bestFit="1" customWidth="1"/>
    <col min="3340" max="3340" width="19.140625" style="126" bestFit="1" customWidth="1"/>
    <col min="3341" max="3341" width="22.7109375" style="126" bestFit="1" customWidth="1"/>
    <col min="3342" max="3342" width="21.140625" style="126" bestFit="1" customWidth="1"/>
    <col min="3343" max="3343" width="16" style="126" bestFit="1" customWidth="1"/>
    <col min="3344" max="3344" width="16.42578125" style="126" bestFit="1" customWidth="1"/>
    <col min="3345" max="3345" width="14.42578125" style="126" bestFit="1" customWidth="1"/>
    <col min="3346" max="3347" width="16.140625" style="126" bestFit="1" customWidth="1"/>
    <col min="3348" max="3348" width="17.140625" style="126" bestFit="1" customWidth="1"/>
    <col min="3349" max="3349" width="16.28515625" style="126" bestFit="1" customWidth="1"/>
    <col min="3350" max="3350" width="16.7109375" style="126" bestFit="1" customWidth="1"/>
    <col min="3351" max="3351" width="18.28515625" style="126" bestFit="1" customWidth="1"/>
    <col min="3352" max="3352" width="20.42578125" style="126" bestFit="1" customWidth="1"/>
    <col min="3353" max="3353" width="8.85546875" style="126"/>
    <col min="3354" max="3354" width="12.140625" style="126" bestFit="1" customWidth="1"/>
    <col min="3355" max="3355" width="14.42578125" style="126" customWidth="1"/>
    <col min="3356" max="3357" width="14.42578125" style="126" bestFit="1" customWidth="1"/>
    <col min="3358" max="3358" width="14.7109375" style="126" bestFit="1" customWidth="1"/>
    <col min="3359" max="3579" width="8.85546875" style="126"/>
    <col min="3580" max="3580" width="13.42578125" style="126" customWidth="1"/>
    <col min="3581" max="3586" width="8.85546875" style="126"/>
    <col min="3587" max="3587" width="12.140625" style="126" customWidth="1"/>
    <col min="3588" max="3588" width="14.42578125" style="126" customWidth="1"/>
    <col min="3589" max="3589" width="18.28515625" style="126" bestFit="1" customWidth="1"/>
    <col min="3590" max="3590" width="16.28515625" style="126" bestFit="1" customWidth="1"/>
    <col min="3591" max="3591" width="14.85546875" style="126" bestFit="1" customWidth="1"/>
    <col min="3592" max="3592" width="14.42578125" style="126" bestFit="1" customWidth="1"/>
    <col min="3593" max="3593" width="14.7109375" style="126" bestFit="1" customWidth="1"/>
    <col min="3594" max="3595" width="14.42578125" style="126" bestFit="1" customWidth="1"/>
    <col min="3596" max="3596" width="19.140625" style="126" bestFit="1" customWidth="1"/>
    <col min="3597" max="3597" width="22.7109375" style="126" bestFit="1" customWidth="1"/>
    <col min="3598" max="3598" width="21.140625" style="126" bestFit="1" customWidth="1"/>
    <col min="3599" max="3599" width="16" style="126" bestFit="1" customWidth="1"/>
    <col min="3600" max="3600" width="16.42578125" style="126" bestFit="1" customWidth="1"/>
    <col min="3601" max="3601" width="14.42578125" style="126" bestFit="1" customWidth="1"/>
    <col min="3602" max="3603" width="16.140625" style="126" bestFit="1" customWidth="1"/>
    <col min="3604" max="3604" width="17.140625" style="126" bestFit="1" customWidth="1"/>
    <col min="3605" max="3605" width="16.28515625" style="126" bestFit="1" customWidth="1"/>
    <col min="3606" max="3606" width="16.7109375" style="126" bestFit="1" customWidth="1"/>
    <col min="3607" max="3607" width="18.28515625" style="126" bestFit="1" customWidth="1"/>
    <col min="3608" max="3608" width="20.42578125" style="126" bestFit="1" customWidth="1"/>
    <col min="3609" max="3609" width="8.85546875" style="126"/>
    <col min="3610" max="3610" width="12.140625" style="126" bestFit="1" customWidth="1"/>
    <col min="3611" max="3611" width="14.42578125" style="126" customWidth="1"/>
    <col min="3612" max="3613" width="14.42578125" style="126" bestFit="1" customWidth="1"/>
    <col min="3614" max="3614" width="14.7109375" style="126" bestFit="1" customWidth="1"/>
    <col min="3615" max="3835" width="8.85546875" style="126"/>
    <col min="3836" max="3836" width="13.42578125" style="126" customWidth="1"/>
    <col min="3837" max="3842" width="8.85546875" style="126"/>
    <col min="3843" max="3843" width="12.140625" style="126" customWidth="1"/>
    <col min="3844" max="3844" width="14.42578125" style="126" customWidth="1"/>
    <col min="3845" max="3845" width="18.28515625" style="126" bestFit="1" customWidth="1"/>
    <col min="3846" max="3846" width="16.28515625" style="126" bestFit="1" customWidth="1"/>
    <col min="3847" max="3847" width="14.85546875" style="126" bestFit="1" customWidth="1"/>
    <col min="3848" max="3848" width="14.42578125" style="126" bestFit="1" customWidth="1"/>
    <col min="3849" max="3849" width="14.7109375" style="126" bestFit="1" customWidth="1"/>
    <col min="3850" max="3851" width="14.42578125" style="126" bestFit="1" customWidth="1"/>
    <col min="3852" max="3852" width="19.140625" style="126" bestFit="1" customWidth="1"/>
    <col min="3853" max="3853" width="22.7109375" style="126" bestFit="1" customWidth="1"/>
    <col min="3854" max="3854" width="21.140625" style="126" bestFit="1" customWidth="1"/>
    <col min="3855" max="3855" width="16" style="126" bestFit="1" customWidth="1"/>
    <col min="3856" max="3856" width="16.42578125" style="126" bestFit="1" customWidth="1"/>
    <col min="3857" max="3857" width="14.42578125" style="126" bestFit="1" customWidth="1"/>
    <col min="3858" max="3859" width="16.140625" style="126" bestFit="1" customWidth="1"/>
    <col min="3860" max="3860" width="17.140625" style="126" bestFit="1" customWidth="1"/>
    <col min="3861" max="3861" width="16.28515625" style="126" bestFit="1" customWidth="1"/>
    <col min="3862" max="3862" width="16.7109375" style="126" bestFit="1" customWidth="1"/>
    <col min="3863" max="3863" width="18.28515625" style="126" bestFit="1" customWidth="1"/>
    <col min="3864" max="3864" width="20.42578125" style="126" bestFit="1" customWidth="1"/>
    <col min="3865" max="3865" width="8.85546875" style="126"/>
    <col min="3866" max="3866" width="12.140625" style="126" bestFit="1" customWidth="1"/>
    <col min="3867" max="3867" width="14.42578125" style="126" customWidth="1"/>
    <col min="3868" max="3869" width="14.42578125" style="126" bestFit="1" customWidth="1"/>
    <col min="3870" max="3870" width="14.7109375" style="126" bestFit="1" customWidth="1"/>
    <col min="3871" max="4091" width="8.85546875" style="126"/>
    <col min="4092" max="4092" width="13.42578125" style="126" customWidth="1"/>
    <col min="4093" max="4098" width="8.85546875" style="126"/>
    <col min="4099" max="4099" width="12.140625" style="126" customWidth="1"/>
    <col min="4100" max="4100" width="14.42578125" style="126" customWidth="1"/>
    <col min="4101" max="4101" width="18.28515625" style="126" bestFit="1" customWidth="1"/>
    <col min="4102" max="4102" width="16.28515625" style="126" bestFit="1" customWidth="1"/>
    <col min="4103" max="4103" width="14.85546875" style="126" bestFit="1" customWidth="1"/>
    <col min="4104" max="4104" width="14.42578125" style="126" bestFit="1" customWidth="1"/>
    <col min="4105" max="4105" width="14.7109375" style="126" bestFit="1" customWidth="1"/>
    <col min="4106" max="4107" width="14.42578125" style="126" bestFit="1" customWidth="1"/>
    <col min="4108" max="4108" width="19.140625" style="126" bestFit="1" customWidth="1"/>
    <col min="4109" max="4109" width="22.7109375" style="126" bestFit="1" customWidth="1"/>
    <col min="4110" max="4110" width="21.140625" style="126" bestFit="1" customWidth="1"/>
    <col min="4111" max="4111" width="16" style="126" bestFit="1" customWidth="1"/>
    <col min="4112" max="4112" width="16.42578125" style="126" bestFit="1" customWidth="1"/>
    <col min="4113" max="4113" width="14.42578125" style="126" bestFit="1" customWidth="1"/>
    <col min="4114" max="4115" width="16.140625" style="126" bestFit="1" customWidth="1"/>
    <col min="4116" max="4116" width="17.140625" style="126" bestFit="1" customWidth="1"/>
    <col min="4117" max="4117" width="16.28515625" style="126" bestFit="1" customWidth="1"/>
    <col min="4118" max="4118" width="16.7109375" style="126" bestFit="1" customWidth="1"/>
    <col min="4119" max="4119" width="18.28515625" style="126" bestFit="1" customWidth="1"/>
    <col min="4120" max="4120" width="20.42578125" style="126" bestFit="1" customWidth="1"/>
    <col min="4121" max="4121" width="8.85546875" style="126"/>
    <col min="4122" max="4122" width="12.140625" style="126" bestFit="1" customWidth="1"/>
    <col min="4123" max="4123" width="14.42578125" style="126" customWidth="1"/>
    <col min="4124" max="4125" width="14.42578125" style="126" bestFit="1" customWidth="1"/>
    <col min="4126" max="4126" width="14.7109375" style="126" bestFit="1" customWidth="1"/>
    <col min="4127" max="4347" width="8.85546875" style="126"/>
    <col min="4348" max="4348" width="13.42578125" style="126" customWidth="1"/>
    <col min="4349" max="4354" width="8.85546875" style="126"/>
    <col min="4355" max="4355" width="12.140625" style="126" customWidth="1"/>
    <col min="4356" max="4356" width="14.42578125" style="126" customWidth="1"/>
    <col min="4357" max="4357" width="18.28515625" style="126" bestFit="1" customWidth="1"/>
    <col min="4358" max="4358" width="16.28515625" style="126" bestFit="1" customWidth="1"/>
    <col min="4359" max="4359" width="14.85546875" style="126" bestFit="1" customWidth="1"/>
    <col min="4360" max="4360" width="14.42578125" style="126" bestFit="1" customWidth="1"/>
    <col min="4361" max="4361" width="14.7109375" style="126" bestFit="1" customWidth="1"/>
    <col min="4362" max="4363" width="14.42578125" style="126" bestFit="1" customWidth="1"/>
    <col min="4364" max="4364" width="19.140625" style="126" bestFit="1" customWidth="1"/>
    <col min="4365" max="4365" width="22.7109375" style="126" bestFit="1" customWidth="1"/>
    <col min="4366" max="4366" width="21.140625" style="126" bestFit="1" customWidth="1"/>
    <col min="4367" max="4367" width="16" style="126" bestFit="1" customWidth="1"/>
    <col min="4368" max="4368" width="16.42578125" style="126" bestFit="1" customWidth="1"/>
    <col min="4369" max="4369" width="14.42578125" style="126" bestFit="1" customWidth="1"/>
    <col min="4370" max="4371" width="16.140625" style="126" bestFit="1" customWidth="1"/>
    <col min="4372" max="4372" width="17.140625" style="126" bestFit="1" customWidth="1"/>
    <col min="4373" max="4373" width="16.28515625" style="126" bestFit="1" customWidth="1"/>
    <col min="4374" max="4374" width="16.7109375" style="126" bestFit="1" customWidth="1"/>
    <col min="4375" max="4375" width="18.28515625" style="126" bestFit="1" customWidth="1"/>
    <col min="4376" max="4376" width="20.42578125" style="126" bestFit="1" customWidth="1"/>
    <col min="4377" max="4377" width="8.85546875" style="126"/>
    <col min="4378" max="4378" width="12.140625" style="126" bestFit="1" customWidth="1"/>
    <col min="4379" max="4379" width="14.42578125" style="126" customWidth="1"/>
    <col min="4380" max="4381" width="14.42578125" style="126" bestFit="1" customWidth="1"/>
    <col min="4382" max="4382" width="14.7109375" style="126" bestFit="1" customWidth="1"/>
    <col min="4383" max="4603" width="8.85546875" style="126"/>
    <col min="4604" max="4604" width="13.42578125" style="126" customWidth="1"/>
    <col min="4605" max="4610" width="8.85546875" style="126"/>
    <col min="4611" max="4611" width="12.140625" style="126" customWidth="1"/>
    <col min="4612" max="4612" width="14.42578125" style="126" customWidth="1"/>
    <col min="4613" max="4613" width="18.28515625" style="126" bestFit="1" customWidth="1"/>
    <col min="4614" max="4614" width="16.28515625" style="126" bestFit="1" customWidth="1"/>
    <col min="4615" max="4615" width="14.85546875" style="126" bestFit="1" customWidth="1"/>
    <col min="4616" max="4616" width="14.42578125" style="126" bestFit="1" customWidth="1"/>
    <col min="4617" max="4617" width="14.7109375" style="126" bestFit="1" customWidth="1"/>
    <col min="4618" max="4619" width="14.42578125" style="126" bestFit="1" customWidth="1"/>
    <col min="4620" max="4620" width="19.140625" style="126" bestFit="1" customWidth="1"/>
    <col min="4621" max="4621" width="22.7109375" style="126" bestFit="1" customWidth="1"/>
    <col min="4622" max="4622" width="21.140625" style="126" bestFit="1" customWidth="1"/>
    <col min="4623" max="4623" width="16" style="126" bestFit="1" customWidth="1"/>
    <col min="4624" max="4624" width="16.42578125" style="126" bestFit="1" customWidth="1"/>
    <col min="4625" max="4625" width="14.42578125" style="126" bestFit="1" customWidth="1"/>
    <col min="4626" max="4627" width="16.140625" style="126" bestFit="1" customWidth="1"/>
    <col min="4628" max="4628" width="17.140625" style="126" bestFit="1" customWidth="1"/>
    <col min="4629" max="4629" width="16.28515625" style="126" bestFit="1" customWidth="1"/>
    <col min="4630" max="4630" width="16.7109375" style="126" bestFit="1" customWidth="1"/>
    <col min="4631" max="4631" width="18.28515625" style="126" bestFit="1" customWidth="1"/>
    <col min="4632" max="4632" width="20.42578125" style="126" bestFit="1" customWidth="1"/>
    <col min="4633" max="4633" width="8.85546875" style="126"/>
    <col min="4634" max="4634" width="12.140625" style="126" bestFit="1" customWidth="1"/>
    <col min="4635" max="4635" width="14.42578125" style="126" customWidth="1"/>
    <col min="4636" max="4637" width="14.42578125" style="126" bestFit="1" customWidth="1"/>
    <col min="4638" max="4638" width="14.7109375" style="126" bestFit="1" customWidth="1"/>
    <col min="4639" max="4859" width="8.85546875" style="126"/>
    <col min="4860" max="4860" width="13.42578125" style="126" customWidth="1"/>
    <col min="4861" max="4866" width="8.85546875" style="126"/>
    <col min="4867" max="4867" width="12.140625" style="126" customWidth="1"/>
    <col min="4868" max="4868" width="14.42578125" style="126" customWidth="1"/>
    <col min="4869" max="4869" width="18.28515625" style="126" bestFit="1" customWidth="1"/>
    <col min="4870" max="4870" width="16.28515625" style="126" bestFit="1" customWidth="1"/>
    <col min="4871" max="4871" width="14.85546875" style="126" bestFit="1" customWidth="1"/>
    <col min="4872" max="4872" width="14.42578125" style="126" bestFit="1" customWidth="1"/>
    <col min="4873" max="4873" width="14.7109375" style="126" bestFit="1" customWidth="1"/>
    <col min="4874" max="4875" width="14.42578125" style="126" bestFit="1" customWidth="1"/>
    <col min="4876" max="4876" width="19.140625" style="126" bestFit="1" customWidth="1"/>
    <col min="4877" max="4877" width="22.7109375" style="126" bestFit="1" customWidth="1"/>
    <col min="4878" max="4878" width="21.140625" style="126" bestFit="1" customWidth="1"/>
    <col min="4879" max="4879" width="16" style="126" bestFit="1" customWidth="1"/>
    <col min="4880" max="4880" width="16.42578125" style="126" bestFit="1" customWidth="1"/>
    <col min="4881" max="4881" width="14.42578125" style="126" bestFit="1" customWidth="1"/>
    <col min="4882" max="4883" width="16.140625" style="126" bestFit="1" customWidth="1"/>
    <col min="4884" max="4884" width="17.140625" style="126" bestFit="1" customWidth="1"/>
    <col min="4885" max="4885" width="16.28515625" style="126" bestFit="1" customWidth="1"/>
    <col min="4886" max="4886" width="16.7109375" style="126" bestFit="1" customWidth="1"/>
    <col min="4887" max="4887" width="18.28515625" style="126" bestFit="1" customWidth="1"/>
    <col min="4888" max="4888" width="20.42578125" style="126" bestFit="1" customWidth="1"/>
    <col min="4889" max="4889" width="8.85546875" style="126"/>
    <col min="4890" max="4890" width="12.140625" style="126" bestFit="1" customWidth="1"/>
    <col min="4891" max="4891" width="14.42578125" style="126" customWidth="1"/>
    <col min="4892" max="4893" width="14.42578125" style="126" bestFit="1" customWidth="1"/>
    <col min="4894" max="4894" width="14.7109375" style="126" bestFit="1" customWidth="1"/>
    <col min="4895" max="5115" width="8.85546875" style="126"/>
    <col min="5116" max="5116" width="13.42578125" style="126" customWidth="1"/>
    <col min="5117" max="5122" width="8.85546875" style="126"/>
    <col min="5123" max="5123" width="12.140625" style="126" customWidth="1"/>
    <col min="5124" max="5124" width="14.42578125" style="126" customWidth="1"/>
    <col min="5125" max="5125" width="18.28515625" style="126" bestFit="1" customWidth="1"/>
    <col min="5126" max="5126" width="16.28515625" style="126" bestFit="1" customWidth="1"/>
    <col min="5127" max="5127" width="14.85546875" style="126" bestFit="1" customWidth="1"/>
    <col min="5128" max="5128" width="14.42578125" style="126" bestFit="1" customWidth="1"/>
    <col min="5129" max="5129" width="14.7109375" style="126" bestFit="1" customWidth="1"/>
    <col min="5130" max="5131" width="14.42578125" style="126" bestFit="1" customWidth="1"/>
    <col min="5132" max="5132" width="19.140625" style="126" bestFit="1" customWidth="1"/>
    <col min="5133" max="5133" width="22.7109375" style="126" bestFit="1" customWidth="1"/>
    <col min="5134" max="5134" width="21.140625" style="126" bestFit="1" customWidth="1"/>
    <col min="5135" max="5135" width="16" style="126" bestFit="1" customWidth="1"/>
    <col min="5136" max="5136" width="16.42578125" style="126" bestFit="1" customWidth="1"/>
    <col min="5137" max="5137" width="14.42578125" style="126" bestFit="1" customWidth="1"/>
    <col min="5138" max="5139" width="16.140625" style="126" bestFit="1" customWidth="1"/>
    <col min="5140" max="5140" width="17.140625" style="126" bestFit="1" customWidth="1"/>
    <col min="5141" max="5141" width="16.28515625" style="126" bestFit="1" customWidth="1"/>
    <col min="5142" max="5142" width="16.7109375" style="126" bestFit="1" customWidth="1"/>
    <col min="5143" max="5143" width="18.28515625" style="126" bestFit="1" customWidth="1"/>
    <col min="5144" max="5144" width="20.42578125" style="126" bestFit="1" customWidth="1"/>
    <col min="5145" max="5145" width="8.85546875" style="126"/>
    <col min="5146" max="5146" width="12.140625" style="126" bestFit="1" customWidth="1"/>
    <col min="5147" max="5147" width="14.42578125" style="126" customWidth="1"/>
    <col min="5148" max="5149" width="14.42578125" style="126" bestFit="1" customWidth="1"/>
    <col min="5150" max="5150" width="14.7109375" style="126" bestFit="1" customWidth="1"/>
    <col min="5151" max="5371" width="8.85546875" style="126"/>
    <col min="5372" max="5372" width="13.42578125" style="126" customWidth="1"/>
    <col min="5373" max="5378" width="8.85546875" style="126"/>
    <col min="5379" max="5379" width="12.140625" style="126" customWidth="1"/>
    <col min="5380" max="5380" width="14.42578125" style="126" customWidth="1"/>
    <col min="5381" max="5381" width="18.28515625" style="126" bestFit="1" customWidth="1"/>
    <col min="5382" max="5382" width="16.28515625" style="126" bestFit="1" customWidth="1"/>
    <col min="5383" max="5383" width="14.85546875" style="126" bestFit="1" customWidth="1"/>
    <col min="5384" max="5384" width="14.42578125" style="126" bestFit="1" customWidth="1"/>
    <col min="5385" max="5385" width="14.7109375" style="126" bestFit="1" customWidth="1"/>
    <col min="5386" max="5387" width="14.42578125" style="126" bestFit="1" customWidth="1"/>
    <col min="5388" max="5388" width="19.140625" style="126" bestFit="1" customWidth="1"/>
    <col min="5389" max="5389" width="22.7109375" style="126" bestFit="1" customWidth="1"/>
    <col min="5390" max="5390" width="21.140625" style="126" bestFit="1" customWidth="1"/>
    <col min="5391" max="5391" width="16" style="126" bestFit="1" customWidth="1"/>
    <col min="5392" max="5392" width="16.42578125" style="126" bestFit="1" customWidth="1"/>
    <col min="5393" max="5393" width="14.42578125" style="126" bestFit="1" customWidth="1"/>
    <col min="5394" max="5395" width="16.140625" style="126" bestFit="1" customWidth="1"/>
    <col min="5396" max="5396" width="17.140625" style="126" bestFit="1" customWidth="1"/>
    <col min="5397" max="5397" width="16.28515625" style="126" bestFit="1" customWidth="1"/>
    <col min="5398" max="5398" width="16.7109375" style="126" bestFit="1" customWidth="1"/>
    <col min="5399" max="5399" width="18.28515625" style="126" bestFit="1" customWidth="1"/>
    <col min="5400" max="5400" width="20.42578125" style="126" bestFit="1" customWidth="1"/>
    <col min="5401" max="5401" width="8.85546875" style="126"/>
    <col min="5402" max="5402" width="12.140625" style="126" bestFit="1" customWidth="1"/>
    <col min="5403" max="5403" width="14.42578125" style="126" customWidth="1"/>
    <col min="5404" max="5405" width="14.42578125" style="126" bestFit="1" customWidth="1"/>
    <col min="5406" max="5406" width="14.7109375" style="126" bestFit="1" customWidth="1"/>
    <col min="5407" max="5627" width="8.85546875" style="126"/>
    <col min="5628" max="5628" width="13.42578125" style="126" customWidth="1"/>
    <col min="5629" max="5634" width="8.85546875" style="126"/>
    <col min="5635" max="5635" width="12.140625" style="126" customWidth="1"/>
    <col min="5636" max="5636" width="14.42578125" style="126" customWidth="1"/>
    <col min="5637" max="5637" width="18.28515625" style="126" bestFit="1" customWidth="1"/>
    <col min="5638" max="5638" width="16.28515625" style="126" bestFit="1" customWidth="1"/>
    <col min="5639" max="5639" width="14.85546875" style="126" bestFit="1" customWidth="1"/>
    <col min="5640" max="5640" width="14.42578125" style="126" bestFit="1" customWidth="1"/>
    <col min="5641" max="5641" width="14.7109375" style="126" bestFit="1" customWidth="1"/>
    <col min="5642" max="5643" width="14.42578125" style="126" bestFit="1" customWidth="1"/>
    <col min="5644" max="5644" width="19.140625" style="126" bestFit="1" customWidth="1"/>
    <col min="5645" max="5645" width="22.7109375" style="126" bestFit="1" customWidth="1"/>
    <col min="5646" max="5646" width="21.140625" style="126" bestFit="1" customWidth="1"/>
    <col min="5647" max="5647" width="16" style="126" bestFit="1" customWidth="1"/>
    <col min="5648" max="5648" width="16.42578125" style="126" bestFit="1" customWidth="1"/>
    <col min="5649" max="5649" width="14.42578125" style="126" bestFit="1" customWidth="1"/>
    <col min="5650" max="5651" width="16.140625" style="126" bestFit="1" customWidth="1"/>
    <col min="5652" max="5652" width="17.140625" style="126" bestFit="1" customWidth="1"/>
    <col min="5653" max="5653" width="16.28515625" style="126" bestFit="1" customWidth="1"/>
    <col min="5654" max="5654" width="16.7109375" style="126" bestFit="1" customWidth="1"/>
    <col min="5655" max="5655" width="18.28515625" style="126" bestFit="1" customWidth="1"/>
    <col min="5656" max="5656" width="20.42578125" style="126" bestFit="1" customWidth="1"/>
    <col min="5657" max="5657" width="8.85546875" style="126"/>
    <col min="5658" max="5658" width="12.140625" style="126" bestFit="1" customWidth="1"/>
    <col min="5659" max="5659" width="14.42578125" style="126" customWidth="1"/>
    <col min="5660" max="5661" width="14.42578125" style="126" bestFit="1" customWidth="1"/>
    <col min="5662" max="5662" width="14.7109375" style="126" bestFit="1" customWidth="1"/>
    <col min="5663" max="5883" width="8.85546875" style="126"/>
    <col min="5884" max="5884" width="13.42578125" style="126" customWidth="1"/>
    <col min="5885" max="5890" width="8.85546875" style="126"/>
    <col min="5891" max="5891" width="12.140625" style="126" customWidth="1"/>
    <col min="5892" max="5892" width="14.42578125" style="126" customWidth="1"/>
    <col min="5893" max="5893" width="18.28515625" style="126" bestFit="1" customWidth="1"/>
    <col min="5894" max="5894" width="16.28515625" style="126" bestFit="1" customWidth="1"/>
    <col min="5895" max="5895" width="14.85546875" style="126" bestFit="1" customWidth="1"/>
    <col min="5896" max="5896" width="14.42578125" style="126" bestFit="1" customWidth="1"/>
    <col min="5897" max="5897" width="14.7109375" style="126" bestFit="1" customWidth="1"/>
    <col min="5898" max="5899" width="14.42578125" style="126" bestFit="1" customWidth="1"/>
    <col min="5900" max="5900" width="19.140625" style="126" bestFit="1" customWidth="1"/>
    <col min="5901" max="5901" width="22.7109375" style="126" bestFit="1" customWidth="1"/>
    <col min="5902" max="5902" width="21.140625" style="126" bestFit="1" customWidth="1"/>
    <col min="5903" max="5903" width="16" style="126" bestFit="1" customWidth="1"/>
    <col min="5904" max="5904" width="16.42578125" style="126" bestFit="1" customWidth="1"/>
    <col min="5905" max="5905" width="14.42578125" style="126" bestFit="1" customWidth="1"/>
    <col min="5906" max="5907" width="16.140625" style="126" bestFit="1" customWidth="1"/>
    <col min="5908" max="5908" width="17.140625" style="126" bestFit="1" customWidth="1"/>
    <col min="5909" max="5909" width="16.28515625" style="126" bestFit="1" customWidth="1"/>
    <col min="5910" max="5910" width="16.7109375" style="126" bestFit="1" customWidth="1"/>
    <col min="5911" max="5911" width="18.28515625" style="126" bestFit="1" customWidth="1"/>
    <col min="5912" max="5912" width="20.42578125" style="126" bestFit="1" customWidth="1"/>
    <col min="5913" max="5913" width="8.85546875" style="126"/>
    <col min="5914" max="5914" width="12.140625" style="126" bestFit="1" customWidth="1"/>
    <col min="5915" max="5915" width="14.42578125" style="126" customWidth="1"/>
    <col min="5916" max="5917" width="14.42578125" style="126" bestFit="1" customWidth="1"/>
    <col min="5918" max="5918" width="14.7109375" style="126" bestFit="1" customWidth="1"/>
    <col min="5919" max="6139" width="8.85546875" style="126"/>
    <col min="6140" max="6140" width="13.42578125" style="126" customWidth="1"/>
    <col min="6141" max="6146" width="8.85546875" style="126"/>
    <col min="6147" max="6147" width="12.140625" style="126" customWidth="1"/>
    <col min="6148" max="6148" width="14.42578125" style="126" customWidth="1"/>
    <col min="6149" max="6149" width="18.28515625" style="126" bestFit="1" customWidth="1"/>
    <col min="6150" max="6150" width="16.28515625" style="126" bestFit="1" customWidth="1"/>
    <col min="6151" max="6151" width="14.85546875" style="126" bestFit="1" customWidth="1"/>
    <col min="6152" max="6152" width="14.42578125" style="126" bestFit="1" customWidth="1"/>
    <col min="6153" max="6153" width="14.7109375" style="126" bestFit="1" customWidth="1"/>
    <col min="6154" max="6155" width="14.42578125" style="126" bestFit="1" customWidth="1"/>
    <col min="6156" max="6156" width="19.140625" style="126" bestFit="1" customWidth="1"/>
    <col min="6157" max="6157" width="22.7109375" style="126" bestFit="1" customWidth="1"/>
    <col min="6158" max="6158" width="21.140625" style="126" bestFit="1" customWidth="1"/>
    <col min="6159" max="6159" width="16" style="126" bestFit="1" customWidth="1"/>
    <col min="6160" max="6160" width="16.42578125" style="126" bestFit="1" customWidth="1"/>
    <col min="6161" max="6161" width="14.42578125" style="126" bestFit="1" customWidth="1"/>
    <col min="6162" max="6163" width="16.140625" style="126" bestFit="1" customWidth="1"/>
    <col min="6164" max="6164" width="17.140625" style="126" bestFit="1" customWidth="1"/>
    <col min="6165" max="6165" width="16.28515625" style="126" bestFit="1" customWidth="1"/>
    <col min="6166" max="6166" width="16.7109375" style="126" bestFit="1" customWidth="1"/>
    <col min="6167" max="6167" width="18.28515625" style="126" bestFit="1" customWidth="1"/>
    <col min="6168" max="6168" width="20.42578125" style="126" bestFit="1" customWidth="1"/>
    <col min="6169" max="6169" width="8.85546875" style="126"/>
    <col min="6170" max="6170" width="12.140625" style="126" bestFit="1" customWidth="1"/>
    <col min="6171" max="6171" width="14.42578125" style="126" customWidth="1"/>
    <col min="6172" max="6173" width="14.42578125" style="126" bestFit="1" customWidth="1"/>
    <col min="6174" max="6174" width="14.7109375" style="126" bestFit="1" customWidth="1"/>
    <col min="6175" max="6395" width="8.85546875" style="126"/>
    <col min="6396" max="6396" width="13.42578125" style="126" customWidth="1"/>
    <col min="6397" max="6402" width="8.85546875" style="126"/>
    <col min="6403" max="6403" width="12.140625" style="126" customWidth="1"/>
    <col min="6404" max="6404" width="14.42578125" style="126" customWidth="1"/>
    <col min="6405" max="6405" width="18.28515625" style="126" bestFit="1" customWidth="1"/>
    <col min="6406" max="6406" width="16.28515625" style="126" bestFit="1" customWidth="1"/>
    <col min="6407" max="6407" width="14.85546875" style="126" bestFit="1" customWidth="1"/>
    <col min="6408" max="6408" width="14.42578125" style="126" bestFit="1" customWidth="1"/>
    <col min="6409" max="6409" width="14.7109375" style="126" bestFit="1" customWidth="1"/>
    <col min="6410" max="6411" width="14.42578125" style="126" bestFit="1" customWidth="1"/>
    <col min="6412" max="6412" width="19.140625" style="126" bestFit="1" customWidth="1"/>
    <col min="6413" max="6413" width="22.7109375" style="126" bestFit="1" customWidth="1"/>
    <col min="6414" max="6414" width="21.140625" style="126" bestFit="1" customWidth="1"/>
    <col min="6415" max="6415" width="16" style="126" bestFit="1" customWidth="1"/>
    <col min="6416" max="6416" width="16.42578125" style="126" bestFit="1" customWidth="1"/>
    <col min="6417" max="6417" width="14.42578125" style="126" bestFit="1" customWidth="1"/>
    <col min="6418" max="6419" width="16.140625" style="126" bestFit="1" customWidth="1"/>
    <col min="6420" max="6420" width="17.140625" style="126" bestFit="1" customWidth="1"/>
    <col min="6421" max="6421" width="16.28515625" style="126" bestFit="1" customWidth="1"/>
    <col min="6422" max="6422" width="16.7109375" style="126" bestFit="1" customWidth="1"/>
    <col min="6423" max="6423" width="18.28515625" style="126" bestFit="1" customWidth="1"/>
    <col min="6424" max="6424" width="20.42578125" style="126" bestFit="1" customWidth="1"/>
    <col min="6425" max="6425" width="8.85546875" style="126"/>
    <col min="6426" max="6426" width="12.140625" style="126" bestFit="1" customWidth="1"/>
    <col min="6427" max="6427" width="14.42578125" style="126" customWidth="1"/>
    <col min="6428" max="6429" width="14.42578125" style="126" bestFit="1" customWidth="1"/>
    <col min="6430" max="6430" width="14.7109375" style="126" bestFit="1" customWidth="1"/>
    <col min="6431" max="6651" width="8.85546875" style="126"/>
    <col min="6652" max="6652" width="13.42578125" style="126" customWidth="1"/>
    <col min="6653" max="6658" width="8.85546875" style="126"/>
    <col min="6659" max="6659" width="12.140625" style="126" customWidth="1"/>
    <col min="6660" max="6660" width="14.42578125" style="126" customWidth="1"/>
    <col min="6661" max="6661" width="18.28515625" style="126" bestFit="1" customWidth="1"/>
    <col min="6662" max="6662" width="16.28515625" style="126" bestFit="1" customWidth="1"/>
    <col min="6663" max="6663" width="14.85546875" style="126" bestFit="1" customWidth="1"/>
    <col min="6664" max="6664" width="14.42578125" style="126" bestFit="1" customWidth="1"/>
    <col min="6665" max="6665" width="14.7109375" style="126" bestFit="1" customWidth="1"/>
    <col min="6666" max="6667" width="14.42578125" style="126" bestFit="1" customWidth="1"/>
    <col min="6668" max="6668" width="19.140625" style="126" bestFit="1" customWidth="1"/>
    <col min="6669" max="6669" width="22.7109375" style="126" bestFit="1" customWidth="1"/>
    <col min="6670" max="6670" width="21.140625" style="126" bestFit="1" customWidth="1"/>
    <col min="6671" max="6671" width="16" style="126" bestFit="1" customWidth="1"/>
    <col min="6672" max="6672" width="16.42578125" style="126" bestFit="1" customWidth="1"/>
    <col min="6673" max="6673" width="14.42578125" style="126" bestFit="1" customWidth="1"/>
    <col min="6674" max="6675" width="16.140625" style="126" bestFit="1" customWidth="1"/>
    <col min="6676" max="6676" width="17.140625" style="126" bestFit="1" customWidth="1"/>
    <col min="6677" max="6677" width="16.28515625" style="126" bestFit="1" customWidth="1"/>
    <col min="6678" max="6678" width="16.7109375" style="126" bestFit="1" customWidth="1"/>
    <col min="6679" max="6679" width="18.28515625" style="126" bestFit="1" customWidth="1"/>
    <col min="6680" max="6680" width="20.42578125" style="126" bestFit="1" customWidth="1"/>
    <col min="6681" max="6681" width="8.85546875" style="126"/>
    <col min="6682" max="6682" width="12.140625" style="126" bestFit="1" customWidth="1"/>
    <col min="6683" max="6683" width="14.42578125" style="126" customWidth="1"/>
    <col min="6684" max="6685" width="14.42578125" style="126" bestFit="1" customWidth="1"/>
    <col min="6686" max="6686" width="14.7109375" style="126" bestFit="1" customWidth="1"/>
    <col min="6687" max="6907" width="8.85546875" style="126"/>
    <col min="6908" max="6908" width="13.42578125" style="126" customWidth="1"/>
    <col min="6909" max="6914" width="8.85546875" style="126"/>
    <col min="6915" max="6915" width="12.140625" style="126" customWidth="1"/>
    <col min="6916" max="6916" width="14.42578125" style="126" customWidth="1"/>
    <col min="6917" max="6917" width="18.28515625" style="126" bestFit="1" customWidth="1"/>
    <col min="6918" max="6918" width="16.28515625" style="126" bestFit="1" customWidth="1"/>
    <col min="6919" max="6919" width="14.85546875" style="126" bestFit="1" customWidth="1"/>
    <col min="6920" max="6920" width="14.42578125" style="126" bestFit="1" customWidth="1"/>
    <col min="6921" max="6921" width="14.7109375" style="126" bestFit="1" customWidth="1"/>
    <col min="6922" max="6923" width="14.42578125" style="126" bestFit="1" customWidth="1"/>
    <col min="6924" max="6924" width="19.140625" style="126" bestFit="1" customWidth="1"/>
    <col min="6925" max="6925" width="22.7109375" style="126" bestFit="1" customWidth="1"/>
    <col min="6926" max="6926" width="21.140625" style="126" bestFit="1" customWidth="1"/>
    <col min="6927" max="6927" width="16" style="126" bestFit="1" customWidth="1"/>
    <col min="6928" max="6928" width="16.42578125" style="126" bestFit="1" customWidth="1"/>
    <col min="6929" max="6929" width="14.42578125" style="126" bestFit="1" customWidth="1"/>
    <col min="6930" max="6931" width="16.140625" style="126" bestFit="1" customWidth="1"/>
    <col min="6932" max="6932" width="17.140625" style="126" bestFit="1" customWidth="1"/>
    <col min="6933" max="6933" width="16.28515625" style="126" bestFit="1" customWidth="1"/>
    <col min="6934" max="6934" width="16.7109375" style="126" bestFit="1" customWidth="1"/>
    <col min="6935" max="6935" width="18.28515625" style="126" bestFit="1" customWidth="1"/>
    <col min="6936" max="6936" width="20.42578125" style="126" bestFit="1" customWidth="1"/>
    <col min="6937" max="6937" width="8.85546875" style="126"/>
    <col min="6938" max="6938" width="12.140625" style="126" bestFit="1" customWidth="1"/>
    <col min="6939" max="6939" width="14.42578125" style="126" customWidth="1"/>
    <col min="6940" max="6941" width="14.42578125" style="126" bestFit="1" customWidth="1"/>
    <col min="6942" max="6942" width="14.7109375" style="126" bestFit="1" customWidth="1"/>
    <col min="6943" max="7163" width="8.85546875" style="126"/>
    <col min="7164" max="7164" width="13.42578125" style="126" customWidth="1"/>
    <col min="7165" max="7170" width="8.85546875" style="126"/>
    <col min="7171" max="7171" width="12.140625" style="126" customWidth="1"/>
    <col min="7172" max="7172" width="14.42578125" style="126" customWidth="1"/>
    <col min="7173" max="7173" width="18.28515625" style="126" bestFit="1" customWidth="1"/>
    <col min="7174" max="7174" width="16.28515625" style="126" bestFit="1" customWidth="1"/>
    <col min="7175" max="7175" width="14.85546875" style="126" bestFit="1" customWidth="1"/>
    <col min="7176" max="7176" width="14.42578125" style="126" bestFit="1" customWidth="1"/>
    <col min="7177" max="7177" width="14.7109375" style="126" bestFit="1" customWidth="1"/>
    <col min="7178" max="7179" width="14.42578125" style="126" bestFit="1" customWidth="1"/>
    <col min="7180" max="7180" width="19.140625" style="126" bestFit="1" customWidth="1"/>
    <col min="7181" max="7181" width="22.7109375" style="126" bestFit="1" customWidth="1"/>
    <col min="7182" max="7182" width="21.140625" style="126" bestFit="1" customWidth="1"/>
    <col min="7183" max="7183" width="16" style="126" bestFit="1" customWidth="1"/>
    <col min="7184" max="7184" width="16.42578125" style="126" bestFit="1" customWidth="1"/>
    <col min="7185" max="7185" width="14.42578125" style="126" bestFit="1" customWidth="1"/>
    <col min="7186" max="7187" width="16.140625" style="126" bestFit="1" customWidth="1"/>
    <col min="7188" max="7188" width="17.140625" style="126" bestFit="1" customWidth="1"/>
    <col min="7189" max="7189" width="16.28515625" style="126" bestFit="1" customWidth="1"/>
    <col min="7190" max="7190" width="16.7109375" style="126" bestFit="1" customWidth="1"/>
    <col min="7191" max="7191" width="18.28515625" style="126" bestFit="1" customWidth="1"/>
    <col min="7192" max="7192" width="20.42578125" style="126" bestFit="1" customWidth="1"/>
    <col min="7193" max="7193" width="8.85546875" style="126"/>
    <col min="7194" max="7194" width="12.140625" style="126" bestFit="1" customWidth="1"/>
    <col min="7195" max="7195" width="14.42578125" style="126" customWidth="1"/>
    <col min="7196" max="7197" width="14.42578125" style="126" bestFit="1" customWidth="1"/>
    <col min="7198" max="7198" width="14.7109375" style="126" bestFit="1" customWidth="1"/>
    <col min="7199" max="7419" width="8.85546875" style="126"/>
    <col min="7420" max="7420" width="13.42578125" style="126" customWidth="1"/>
    <col min="7421" max="7426" width="8.85546875" style="126"/>
    <col min="7427" max="7427" width="12.140625" style="126" customWidth="1"/>
    <col min="7428" max="7428" width="14.42578125" style="126" customWidth="1"/>
    <col min="7429" max="7429" width="18.28515625" style="126" bestFit="1" customWidth="1"/>
    <col min="7430" max="7430" width="16.28515625" style="126" bestFit="1" customWidth="1"/>
    <col min="7431" max="7431" width="14.85546875" style="126" bestFit="1" customWidth="1"/>
    <col min="7432" max="7432" width="14.42578125" style="126" bestFit="1" customWidth="1"/>
    <col min="7433" max="7433" width="14.7109375" style="126" bestFit="1" customWidth="1"/>
    <col min="7434" max="7435" width="14.42578125" style="126" bestFit="1" customWidth="1"/>
    <col min="7436" max="7436" width="19.140625" style="126" bestFit="1" customWidth="1"/>
    <col min="7437" max="7437" width="22.7109375" style="126" bestFit="1" customWidth="1"/>
    <col min="7438" max="7438" width="21.140625" style="126" bestFit="1" customWidth="1"/>
    <col min="7439" max="7439" width="16" style="126" bestFit="1" customWidth="1"/>
    <col min="7440" max="7440" width="16.42578125" style="126" bestFit="1" customWidth="1"/>
    <col min="7441" max="7441" width="14.42578125" style="126" bestFit="1" customWidth="1"/>
    <col min="7442" max="7443" width="16.140625" style="126" bestFit="1" customWidth="1"/>
    <col min="7444" max="7444" width="17.140625" style="126" bestFit="1" customWidth="1"/>
    <col min="7445" max="7445" width="16.28515625" style="126" bestFit="1" customWidth="1"/>
    <col min="7446" max="7446" width="16.7109375" style="126" bestFit="1" customWidth="1"/>
    <col min="7447" max="7447" width="18.28515625" style="126" bestFit="1" customWidth="1"/>
    <col min="7448" max="7448" width="20.42578125" style="126" bestFit="1" customWidth="1"/>
    <col min="7449" max="7449" width="8.85546875" style="126"/>
    <col min="7450" max="7450" width="12.140625" style="126" bestFit="1" customWidth="1"/>
    <col min="7451" max="7451" width="14.42578125" style="126" customWidth="1"/>
    <col min="7452" max="7453" width="14.42578125" style="126" bestFit="1" customWidth="1"/>
    <col min="7454" max="7454" width="14.7109375" style="126" bestFit="1" customWidth="1"/>
    <col min="7455" max="7675" width="8.85546875" style="126"/>
    <col min="7676" max="7676" width="13.42578125" style="126" customWidth="1"/>
    <col min="7677" max="7682" width="8.85546875" style="126"/>
    <col min="7683" max="7683" width="12.140625" style="126" customWidth="1"/>
    <col min="7684" max="7684" width="14.42578125" style="126" customWidth="1"/>
    <col min="7685" max="7685" width="18.28515625" style="126" bestFit="1" customWidth="1"/>
    <col min="7686" max="7686" width="16.28515625" style="126" bestFit="1" customWidth="1"/>
    <col min="7687" max="7687" width="14.85546875" style="126" bestFit="1" customWidth="1"/>
    <col min="7688" max="7688" width="14.42578125" style="126" bestFit="1" customWidth="1"/>
    <col min="7689" max="7689" width="14.7109375" style="126" bestFit="1" customWidth="1"/>
    <col min="7690" max="7691" width="14.42578125" style="126" bestFit="1" customWidth="1"/>
    <col min="7692" max="7692" width="19.140625" style="126" bestFit="1" customWidth="1"/>
    <col min="7693" max="7693" width="22.7109375" style="126" bestFit="1" customWidth="1"/>
    <col min="7694" max="7694" width="21.140625" style="126" bestFit="1" customWidth="1"/>
    <col min="7695" max="7695" width="16" style="126" bestFit="1" customWidth="1"/>
    <col min="7696" max="7696" width="16.42578125" style="126" bestFit="1" customWidth="1"/>
    <col min="7697" max="7697" width="14.42578125" style="126" bestFit="1" customWidth="1"/>
    <col min="7698" max="7699" width="16.140625" style="126" bestFit="1" customWidth="1"/>
    <col min="7700" max="7700" width="17.140625" style="126" bestFit="1" customWidth="1"/>
    <col min="7701" max="7701" width="16.28515625" style="126" bestFit="1" customWidth="1"/>
    <col min="7702" max="7702" width="16.7109375" style="126" bestFit="1" customWidth="1"/>
    <col min="7703" max="7703" width="18.28515625" style="126" bestFit="1" customWidth="1"/>
    <col min="7704" max="7704" width="20.42578125" style="126" bestFit="1" customWidth="1"/>
    <col min="7705" max="7705" width="8.85546875" style="126"/>
    <col min="7706" max="7706" width="12.140625" style="126" bestFit="1" customWidth="1"/>
    <col min="7707" max="7707" width="14.42578125" style="126" customWidth="1"/>
    <col min="7708" max="7709" width="14.42578125" style="126" bestFit="1" customWidth="1"/>
    <col min="7710" max="7710" width="14.7109375" style="126" bestFit="1" customWidth="1"/>
    <col min="7711" max="7931" width="8.85546875" style="126"/>
    <col min="7932" max="7932" width="13.42578125" style="126" customWidth="1"/>
    <col min="7933" max="7938" width="8.85546875" style="126"/>
    <col min="7939" max="7939" width="12.140625" style="126" customWidth="1"/>
    <col min="7940" max="7940" width="14.42578125" style="126" customWidth="1"/>
    <col min="7941" max="7941" width="18.28515625" style="126" bestFit="1" customWidth="1"/>
    <col min="7942" max="7942" width="16.28515625" style="126" bestFit="1" customWidth="1"/>
    <col min="7943" max="7943" width="14.85546875" style="126" bestFit="1" customWidth="1"/>
    <col min="7944" max="7944" width="14.42578125" style="126" bestFit="1" customWidth="1"/>
    <col min="7945" max="7945" width="14.7109375" style="126" bestFit="1" customWidth="1"/>
    <col min="7946" max="7947" width="14.42578125" style="126" bestFit="1" customWidth="1"/>
    <col min="7948" max="7948" width="19.140625" style="126" bestFit="1" customWidth="1"/>
    <col min="7949" max="7949" width="22.7109375" style="126" bestFit="1" customWidth="1"/>
    <col min="7950" max="7950" width="21.140625" style="126" bestFit="1" customWidth="1"/>
    <col min="7951" max="7951" width="16" style="126" bestFit="1" customWidth="1"/>
    <col min="7952" max="7952" width="16.42578125" style="126" bestFit="1" customWidth="1"/>
    <col min="7953" max="7953" width="14.42578125" style="126" bestFit="1" customWidth="1"/>
    <col min="7954" max="7955" width="16.140625" style="126" bestFit="1" customWidth="1"/>
    <col min="7956" max="7956" width="17.140625" style="126" bestFit="1" customWidth="1"/>
    <col min="7957" max="7957" width="16.28515625" style="126" bestFit="1" customWidth="1"/>
    <col min="7958" max="7958" width="16.7109375" style="126" bestFit="1" customWidth="1"/>
    <col min="7959" max="7959" width="18.28515625" style="126" bestFit="1" customWidth="1"/>
    <col min="7960" max="7960" width="20.42578125" style="126" bestFit="1" customWidth="1"/>
    <col min="7961" max="7961" width="8.85546875" style="126"/>
    <col min="7962" max="7962" width="12.140625" style="126" bestFit="1" customWidth="1"/>
    <col min="7963" max="7963" width="14.42578125" style="126" customWidth="1"/>
    <col min="7964" max="7965" width="14.42578125" style="126" bestFit="1" customWidth="1"/>
    <col min="7966" max="7966" width="14.7109375" style="126" bestFit="1" customWidth="1"/>
    <col min="7967" max="8187" width="8.85546875" style="126"/>
    <col min="8188" max="8188" width="13.42578125" style="126" customWidth="1"/>
    <col min="8189" max="8194" width="8.85546875" style="126"/>
    <col min="8195" max="8195" width="12.140625" style="126" customWidth="1"/>
    <col min="8196" max="8196" width="14.42578125" style="126" customWidth="1"/>
    <col min="8197" max="8197" width="18.28515625" style="126" bestFit="1" customWidth="1"/>
    <col min="8198" max="8198" width="16.28515625" style="126" bestFit="1" customWidth="1"/>
    <col min="8199" max="8199" width="14.85546875" style="126" bestFit="1" customWidth="1"/>
    <col min="8200" max="8200" width="14.42578125" style="126" bestFit="1" customWidth="1"/>
    <col min="8201" max="8201" width="14.7109375" style="126" bestFit="1" customWidth="1"/>
    <col min="8202" max="8203" width="14.42578125" style="126" bestFit="1" customWidth="1"/>
    <col min="8204" max="8204" width="19.140625" style="126" bestFit="1" customWidth="1"/>
    <col min="8205" max="8205" width="22.7109375" style="126" bestFit="1" customWidth="1"/>
    <col min="8206" max="8206" width="21.140625" style="126" bestFit="1" customWidth="1"/>
    <col min="8207" max="8207" width="16" style="126" bestFit="1" customWidth="1"/>
    <col min="8208" max="8208" width="16.42578125" style="126" bestFit="1" customWidth="1"/>
    <col min="8209" max="8209" width="14.42578125" style="126" bestFit="1" customWidth="1"/>
    <col min="8210" max="8211" width="16.140625" style="126" bestFit="1" customWidth="1"/>
    <col min="8212" max="8212" width="17.140625" style="126" bestFit="1" customWidth="1"/>
    <col min="8213" max="8213" width="16.28515625" style="126" bestFit="1" customWidth="1"/>
    <col min="8214" max="8214" width="16.7109375" style="126" bestFit="1" customWidth="1"/>
    <col min="8215" max="8215" width="18.28515625" style="126" bestFit="1" customWidth="1"/>
    <col min="8216" max="8216" width="20.42578125" style="126" bestFit="1" customWidth="1"/>
    <col min="8217" max="8217" width="8.85546875" style="126"/>
    <col min="8218" max="8218" width="12.140625" style="126" bestFit="1" customWidth="1"/>
    <col min="8219" max="8219" width="14.42578125" style="126" customWidth="1"/>
    <col min="8220" max="8221" width="14.42578125" style="126" bestFit="1" customWidth="1"/>
    <col min="8222" max="8222" width="14.7109375" style="126" bestFit="1" customWidth="1"/>
    <col min="8223" max="8443" width="8.85546875" style="126"/>
    <col min="8444" max="8444" width="13.42578125" style="126" customWidth="1"/>
    <col min="8445" max="8450" width="8.85546875" style="126"/>
    <col min="8451" max="8451" width="12.140625" style="126" customWidth="1"/>
    <col min="8452" max="8452" width="14.42578125" style="126" customWidth="1"/>
    <col min="8453" max="8453" width="18.28515625" style="126" bestFit="1" customWidth="1"/>
    <col min="8454" max="8454" width="16.28515625" style="126" bestFit="1" customWidth="1"/>
    <col min="8455" max="8455" width="14.85546875" style="126" bestFit="1" customWidth="1"/>
    <col min="8456" max="8456" width="14.42578125" style="126" bestFit="1" customWidth="1"/>
    <col min="8457" max="8457" width="14.7109375" style="126" bestFit="1" customWidth="1"/>
    <col min="8458" max="8459" width="14.42578125" style="126" bestFit="1" customWidth="1"/>
    <col min="8460" max="8460" width="19.140625" style="126" bestFit="1" customWidth="1"/>
    <col min="8461" max="8461" width="22.7109375" style="126" bestFit="1" customWidth="1"/>
    <col min="8462" max="8462" width="21.140625" style="126" bestFit="1" customWidth="1"/>
    <col min="8463" max="8463" width="16" style="126" bestFit="1" customWidth="1"/>
    <col min="8464" max="8464" width="16.42578125" style="126" bestFit="1" customWidth="1"/>
    <col min="8465" max="8465" width="14.42578125" style="126" bestFit="1" customWidth="1"/>
    <col min="8466" max="8467" width="16.140625" style="126" bestFit="1" customWidth="1"/>
    <col min="8468" max="8468" width="17.140625" style="126" bestFit="1" customWidth="1"/>
    <col min="8469" max="8469" width="16.28515625" style="126" bestFit="1" customWidth="1"/>
    <col min="8470" max="8470" width="16.7109375" style="126" bestFit="1" customWidth="1"/>
    <col min="8471" max="8471" width="18.28515625" style="126" bestFit="1" customWidth="1"/>
    <col min="8472" max="8472" width="20.42578125" style="126" bestFit="1" customWidth="1"/>
    <col min="8473" max="8473" width="8.85546875" style="126"/>
    <col min="8474" max="8474" width="12.140625" style="126" bestFit="1" customWidth="1"/>
    <col min="8475" max="8475" width="14.42578125" style="126" customWidth="1"/>
    <col min="8476" max="8477" width="14.42578125" style="126" bestFit="1" customWidth="1"/>
    <col min="8478" max="8478" width="14.7109375" style="126" bestFit="1" customWidth="1"/>
    <col min="8479" max="8699" width="8.85546875" style="126"/>
    <col min="8700" max="8700" width="13.42578125" style="126" customWidth="1"/>
    <col min="8701" max="8706" width="8.85546875" style="126"/>
    <col min="8707" max="8707" width="12.140625" style="126" customWidth="1"/>
    <col min="8708" max="8708" width="14.42578125" style="126" customWidth="1"/>
    <col min="8709" max="8709" width="18.28515625" style="126" bestFit="1" customWidth="1"/>
    <col min="8710" max="8710" width="16.28515625" style="126" bestFit="1" customWidth="1"/>
    <col min="8711" max="8711" width="14.85546875" style="126" bestFit="1" customWidth="1"/>
    <col min="8712" max="8712" width="14.42578125" style="126" bestFit="1" customWidth="1"/>
    <col min="8713" max="8713" width="14.7109375" style="126" bestFit="1" customWidth="1"/>
    <col min="8714" max="8715" width="14.42578125" style="126" bestFit="1" customWidth="1"/>
    <col min="8716" max="8716" width="19.140625" style="126" bestFit="1" customWidth="1"/>
    <col min="8717" max="8717" width="22.7109375" style="126" bestFit="1" customWidth="1"/>
    <col min="8718" max="8718" width="21.140625" style="126" bestFit="1" customWidth="1"/>
    <col min="8719" max="8719" width="16" style="126" bestFit="1" customWidth="1"/>
    <col min="8720" max="8720" width="16.42578125" style="126" bestFit="1" customWidth="1"/>
    <col min="8721" max="8721" width="14.42578125" style="126" bestFit="1" customWidth="1"/>
    <col min="8722" max="8723" width="16.140625" style="126" bestFit="1" customWidth="1"/>
    <col min="8724" max="8724" width="17.140625" style="126" bestFit="1" customWidth="1"/>
    <col min="8725" max="8725" width="16.28515625" style="126" bestFit="1" customWidth="1"/>
    <col min="8726" max="8726" width="16.7109375" style="126" bestFit="1" customWidth="1"/>
    <col min="8727" max="8727" width="18.28515625" style="126" bestFit="1" customWidth="1"/>
    <col min="8728" max="8728" width="20.42578125" style="126" bestFit="1" customWidth="1"/>
    <col min="8729" max="8729" width="8.85546875" style="126"/>
    <col min="8730" max="8730" width="12.140625" style="126" bestFit="1" customWidth="1"/>
    <col min="8731" max="8731" width="14.42578125" style="126" customWidth="1"/>
    <col min="8732" max="8733" width="14.42578125" style="126" bestFit="1" customWidth="1"/>
    <col min="8734" max="8734" width="14.7109375" style="126" bestFit="1" customWidth="1"/>
    <col min="8735" max="8955" width="8.85546875" style="126"/>
    <col min="8956" max="8956" width="13.42578125" style="126" customWidth="1"/>
    <col min="8957" max="8962" width="8.85546875" style="126"/>
    <col min="8963" max="8963" width="12.140625" style="126" customWidth="1"/>
    <col min="8964" max="8964" width="14.42578125" style="126" customWidth="1"/>
    <col min="8965" max="8965" width="18.28515625" style="126" bestFit="1" customWidth="1"/>
    <col min="8966" max="8966" width="16.28515625" style="126" bestFit="1" customWidth="1"/>
    <col min="8967" max="8967" width="14.85546875" style="126" bestFit="1" customWidth="1"/>
    <col min="8968" max="8968" width="14.42578125" style="126" bestFit="1" customWidth="1"/>
    <col min="8969" max="8969" width="14.7109375" style="126" bestFit="1" customWidth="1"/>
    <col min="8970" max="8971" width="14.42578125" style="126" bestFit="1" customWidth="1"/>
    <col min="8972" max="8972" width="19.140625" style="126" bestFit="1" customWidth="1"/>
    <col min="8973" max="8973" width="22.7109375" style="126" bestFit="1" customWidth="1"/>
    <col min="8974" max="8974" width="21.140625" style="126" bestFit="1" customWidth="1"/>
    <col min="8975" max="8975" width="16" style="126" bestFit="1" customWidth="1"/>
    <col min="8976" max="8976" width="16.42578125" style="126" bestFit="1" customWidth="1"/>
    <col min="8977" max="8977" width="14.42578125" style="126" bestFit="1" customWidth="1"/>
    <col min="8978" max="8979" width="16.140625" style="126" bestFit="1" customWidth="1"/>
    <col min="8980" max="8980" width="17.140625" style="126" bestFit="1" customWidth="1"/>
    <col min="8981" max="8981" width="16.28515625" style="126" bestFit="1" customWidth="1"/>
    <col min="8982" max="8982" width="16.7109375" style="126" bestFit="1" customWidth="1"/>
    <col min="8983" max="8983" width="18.28515625" style="126" bestFit="1" customWidth="1"/>
    <col min="8984" max="8984" width="20.42578125" style="126" bestFit="1" customWidth="1"/>
    <col min="8985" max="8985" width="8.85546875" style="126"/>
    <col min="8986" max="8986" width="12.140625" style="126" bestFit="1" customWidth="1"/>
    <col min="8987" max="8987" width="14.42578125" style="126" customWidth="1"/>
    <col min="8988" max="8989" width="14.42578125" style="126" bestFit="1" customWidth="1"/>
    <col min="8990" max="8990" width="14.7109375" style="126" bestFit="1" customWidth="1"/>
    <col min="8991" max="9211" width="8.85546875" style="126"/>
    <col min="9212" max="9212" width="13.42578125" style="126" customWidth="1"/>
    <col min="9213" max="9218" width="8.85546875" style="126"/>
    <col min="9219" max="9219" width="12.140625" style="126" customWidth="1"/>
    <col min="9220" max="9220" width="14.42578125" style="126" customWidth="1"/>
    <col min="9221" max="9221" width="18.28515625" style="126" bestFit="1" customWidth="1"/>
    <col min="9222" max="9222" width="16.28515625" style="126" bestFit="1" customWidth="1"/>
    <col min="9223" max="9223" width="14.85546875" style="126" bestFit="1" customWidth="1"/>
    <col min="9224" max="9224" width="14.42578125" style="126" bestFit="1" customWidth="1"/>
    <col min="9225" max="9225" width="14.7109375" style="126" bestFit="1" customWidth="1"/>
    <col min="9226" max="9227" width="14.42578125" style="126" bestFit="1" customWidth="1"/>
    <col min="9228" max="9228" width="19.140625" style="126" bestFit="1" customWidth="1"/>
    <col min="9229" max="9229" width="22.7109375" style="126" bestFit="1" customWidth="1"/>
    <col min="9230" max="9230" width="21.140625" style="126" bestFit="1" customWidth="1"/>
    <col min="9231" max="9231" width="16" style="126" bestFit="1" customWidth="1"/>
    <col min="9232" max="9232" width="16.42578125" style="126" bestFit="1" customWidth="1"/>
    <col min="9233" max="9233" width="14.42578125" style="126" bestFit="1" customWidth="1"/>
    <col min="9234" max="9235" width="16.140625" style="126" bestFit="1" customWidth="1"/>
    <col min="9236" max="9236" width="17.140625" style="126" bestFit="1" customWidth="1"/>
    <col min="9237" max="9237" width="16.28515625" style="126" bestFit="1" customWidth="1"/>
    <col min="9238" max="9238" width="16.7109375" style="126" bestFit="1" customWidth="1"/>
    <col min="9239" max="9239" width="18.28515625" style="126" bestFit="1" customWidth="1"/>
    <col min="9240" max="9240" width="20.42578125" style="126" bestFit="1" customWidth="1"/>
    <col min="9241" max="9241" width="8.85546875" style="126"/>
    <col min="9242" max="9242" width="12.140625" style="126" bestFit="1" customWidth="1"/>
    <col min="9243" max="9243" width="14.42578125" style="126" customWidth="1"/>
    <col min="9244" max="9245" width="14.42578125" style="126" bestFit="1" customWidth="1"/>
    <col min="9246" max="9246" width="14.7109375" style="126" bestFit="1" customWidth="1"/>
    <col min="9247" max="9467" width="8.85546875" style="126"/>
    <col min="9468" max="9468" width="13.42578125" style="126" customWidth="1"/>
    <col min="9469" max="9474" width="8.85546875" style="126"/>
    <col min="9475" max="9475" width="12.140625" style="126" customWidth="1"/>
    <col min="9476" max="9476" width="14.42578125" style="126" customWidth="1"/>
    <col min="9477" max="9477" width="18.28515625" style="126" bestFit="1" customWidth="1"/>
    <col min="9478" max="9478" width="16.28515625" style="126" bestFit="1" customWidth="1"/>
    <col min="9479" max="9479" width="14.85546875" style="126" bestFit="1" customWidth="1"/>
    <col min="9480" max="9480" width="14.42578125" style="126" bestFit="1" customWidth="1"/>
    <col min="9481" max="9481" width="14.7109375" style="126" bestFit="1" customWidth="1"/>
    <col min="9482" max="9483" width="14.42578125" style="126" bestFit="1" customWidth="1"/>
    <col min="9484" max="9484" width="19.140625" style="126" bestFit="1" customWidth="1"/>
    <col min="9485" max="9485" width="22.7109375" style="126" bestFit="1" customWidth="1"/>
    <col min="9486" max="9486" width="21.140625" style="126" bestFit="1" customWidth="1"/>
    <col min="9487" max="9487" width="16" style="126" bestFit="1" customWidth="1"/>
    <col min="9488" max="9488" width="16.42578125" style="126" bestFit="1" customWidth="1"/>
    <col min="9489" max="9489" width="14.42578125" style="126" bestFit="1" customWidth="1"/>
    <col min="9490" max="9491" width="16.140625" style="126" bestFit="1" customWidth="1"/>
    <col min="9492" max="9492" width="17.140625" style="126" bestFit="1" customWidth="1"/>
    <col min="9493" max="9493" width="16.28515625" style="126" bestFit="1" customWidth="1"/>
    <col min="9494" max="9494" width="16.7109375" style="126" bestFit="1" customWidth="1"/>
    <col min="9495" max="9495" width="18.28515625" style="126" bestFit="1" customWidth="1"/>
    <col min="9496" max="9496" width="20.42578125" style="126" bestFit="1" customWidth="1"/>
    <col min="9497" max="9497" width="8.85546875" style="126"/>
    <col min="9498" max="9498" width="12.140625" style="126" bestFit="1" customWidth="1"/>
    <col min="9499" max="9499" width="14.42578125" style="126" customWidth="1"/>
    <col min="9500" max="9501" width="14.42578125" style="126" bestFit="1" customWidth="1"/>
    <col min="9502" max="9502" width="14.7109375" style="126" bestFit="1" customWidth="1"/>
    <col min="9503" max="9723" width="8.85546875" style="126"/>
    <col min="9724" max="9724" width="13.42578125" style="126" customWidth="1"/>
    <col min="9725" max="9730" width="8.85546875" style="126"/>
    <col min="9731" max="9731" width="12.140625" style="126" customWidth="1"/>
    <col min="9732" max="9732" width="14.42578125" style="126" customWidth="1"/>
    <col min="9733" max="9733" width="18.28515625" style="126" bestFit="1" customWidth="1"/>
    <col min="9734" max="9734" width="16.28515625" style="126" bestFit="1" customWidth="1"/>
    <col min="9735" max="9735" width="14.85546875" style="126" bestFit="1" customWidth="1"/>
    <col min="9736" max="9736" width="14.42578125" style="126" bestFit="1" customWidth="1"/>
    <col min="9737" max="9737" width="14.7109375" style="126" bestFit="1" customWidth="1"/>
    <col min="9738" max="9739" width="14.42578125" style="126" bestFit="1" customWidth="1"/>
    <col min="9740" max="9740" width="19.140625" style="126" bestFit="1" customWidth="1"/>
    <col min="9741" max="9741" width="22.7109375" style="126" bestFit="1" customWidth="1"/>
    <col min="9742" max="9742" width="21.140625" style="126" bestFit="1" customWidth="1"/>
    <col min="9743" max="9743" width="16" style="126" bestFit="1" customWidth="1"/>
    <col min="9744" max="9744" width="16.42578125" style="126" bestFit="1" customWidth="1"/>
    <col min="9745" max="9745" width="14.42578125" style="126" bestFit="1" customWidth="1"/>
    <col min="9746" max="9747" width="16.140625" style="126" bestFit="1" customWidth="1"/>
    <col min="9748" max="9748" width="17.140625" style="126" bestFit="1" customWidth="1"/>
    <col min="9749" max="9749" width="16.28515625" style="126" bestFit="1" customWidth="1"/>
    <col min="9750" max="9750" width="16.7109375" style="126" bestFit="1" customWidth="1"/>
    <col min="9751" max="9751" width="18.28515625" style="126" bestFit="1" customWidth="1"/>
    <col min="9752" max="9752" width="20.42578125" style="126" bestFit="1" customWidth="1"/>
    <col min="9753" max="9753" width="8.85546875" style="126"/>
    <col min="9754" max="9754" width="12.140625" style="126" bestFit="1" customWidth="1"/>
    <col min="9755" max="9755" width="14.42578125" style="126" customWidth="1"/>
    <col min="9756" max="9757" width="14.42578125" style="126" bestFit="1" customWidth="1"/>
    <col min="9758" max="9758" width="14.7109375" style="126" bestFit="1" customWidth="1"/>
    <col min="9759" max="9979" width="8.85546875" style="126"/>
    <col min="9980" max="9980" width="13.42578125" style="126" customWidth="1"/>
    <col min="9981" max="9986" width="8.85546875" style="126"/>
    <col min="9987" max="9987" width="12.140625" style="126" customWidth="1"/>
    <col min="9988" max="9988" width="14.42578125" style="126" customWidth="1"/>
    <col min="9989" max="9989" width="18.28515625" style="126" bestFit="1" customWidth="1"/>
    <col min="9990" max="9990" width="16.28515625" style="126" bestFit="1" customWidth="1"/>
    <col min="9991" max="9991" width="14.85546875" style="126" bestFit="1" customWidth="1"/>
    <col min="9992" max="9992" width="14.42578125" style="126" bestFit="1" customWidth="1"/>
    <col min="9993" max="9993" width="14.7109375" style="126" bestFit="1" customWidth="1"/>
    <col min="9994" max="9995" width="14.42578125" style="126" bestFit="1" customWidth="1"/>
    <col min="9996" max="9996" width="19.140625" style="126" bestFit="1" customWidth="1"/>
    <col min="9997" max="9997" width="22.7109375" style="126" bestFit="1" customWidth="1"/>
    <col min="9998" max="9998" width="21.140625" style="126" bestFit="1" customWidth="1"/>
    <col min="9999" max="9999" width="16" style="126" bestFit="1" customWidth="1"/>
    <col min="10000" max="10000" width="16.42578125" style="126" bestFit="1" customWidth="1"/>
    <col min="10001" max="10001" width="14.42578125" style="126" bestFit="1" customWidth="1"/>
    <col min="10002" max="10003" width="16.140625" style="126" bestFit="1" customWidth="1"/>
    <col min="10004" max="10004" width="17.140625" style="126" bestFit="1" customWidth="1"/>
    <col min="10005" max="10005" width="16.28515625" style="126" bestFit="1" customWidth="1"/>
    <col min="10006" max="10006" width="16.7109375" style="126" bestFit="1" customWidth="1"/>
    <col min="10007" max="10007" width="18.28515625" style="126" bestFit="1" customWidth="1"/>
    <col min="10008" max="10008" width="20.42578125" style="126" bestFit="1" customWidth="1"/>
    <col min="10009" max="10009" width="8.85546875" style="126"/>
    <col min="10010" max="10010" width="12.140625" style="126" bestFit="1" customWidth="1"/>
    <col min="10011" max="10011" width="14.42578125" style="126" customWidth="1"/>
    <col min="10012" max="10013" width="14.42578125" style="126" bestFit="1" customWidth="1"/>
    <col min="10014" max="10014" width="14.7109375" style="126" bestFit="1" customWidth="1"/>
    <col min="10015" max="10235" width="8.85546875" style="126"/>
    <col min="10236" max="10236" width="13.42578125" style="126" customWidth="1"/>
    <col min="10237" max="10242" width="8.85546875" style="126"/>
    <col min="10243" max="10243" width="12.140625" style="126" customWidth="1"/>
    <col min="10244" max="10244" width="14.42578125" style="126" customWidth="1"/>
    <col min="10245" max="10245" width="18.28515625" style="126" bestFit="1" customWidth="1"/>
    <col min="10246" max="10246" width="16.28515625" style="126" bestFit="1" customWidth="1"/>
    <col min="10247" max="10247" width="14.85546875" style="126" bestFit="1" customWidth="1"/>
    <col min="10248" max="10248" width="14.42578125" style="126" bestFit="1" customWidth="1"/>
    <col min="10249" max="10249" width="14.7109375" style="126" bestFit="1" customWidth="1"/>
    <col min="10250" max="10251" width="14.42578125" style="126" bestFit="1" customWidth="1"/>
    <col min="10252" max="10252" width="19.140625" style="126" bestFit="1" customWidth="1"/>
    <col min="10253" max="10253" width="22.7109375" style="126" bestFit="1" customWidth="1"/>
    <col min="10254" max="10254" width="21.140625" style="126" bestFit="1" customWidth="1"/>
    <col min="10255" max="10255" width="16" style="126" bestFit="1" customWidth="1"/>
    <col min="10256" max="10256" width="16.42578125" style="126" bestFit="1" customWidth="1"/>
    <col min="10257" max="10257" width="14.42578125" style="126" bestFit="1" customWidth="1"/>
    <col min="10258" max="10259" width="16.140625" style="126" bestFit="1" customWidth="1"/>
    <col min="10260" max="10260" width="17.140625" style="126" bestFit="1" customWidth="1"/>
    <col min="10261" max="10261" width="16.28515625" style="126" bestFit="1" customWidth="1"/>
    <col min="10262" max="10262" width="16.7109375" style="126" bestFit="1" customWidth="1"/>
    <col min="10263" max="10263" width="18.28515625" style="126" bestFit="1" customWidth="1"/>
    <col min="10264" max="10264" width="20.42578125" style="126" bestFit="1" customWidth="1"/>
    <col min="10265" max="10265" width="8.85546875" style="126"/>
    <col min="10266" max="10266" width="12.140625" style="126" bestFit="1" customWidth="1"/>
    <col min="10267" max="10267" width="14.42578125" style="126" customWidth="1"/>
    <col min="10268" max="10269" width="14.42578125" style="126" bestFit="1" customWidth="1"/>
    <col min="10270" max="10270" width="14.7109375" style="126" bestFit="1" customWidth="1"/>
    <col min="10271" max="10491" width="8.85546875" style="126"/>
    <col min="10492" max="10492" width="13.42578125" style="126" customWidth="1"/>
    <col min="10493" max="10498" width="8.85546875" style="126"/>
    <col min="10499" max="10499" width="12.140625" style="126" customWidth="1"/>
    <col min="10500" max="10500" width="14.42578125" style="126" customWidth="1"/>
    <col min="10501" max="10501" width="18.28515625" style="126" bestFit="1" customWidth="1"/>
    <col min="10502" max="10502" width="16.28515625" style="126" bestFit="1" customWidth="1"/>
    <col min="10503" max="10503" width="14.85546875" style="126" bestFit="1" customWidth="1"/>
    <col min="10504" max="10504" width="14.42578125" style="126" bestFit="1" customWidth="1"/>
    <col min="10505" max="10505" width="14.7109375" style="126" bestFit="1" customWidth="1"/>
    <col min="10506" max="10507" width="14.42578125" style="126" bestFit="1" customWidth="1"/>
    <col min="10508" max="10508" width="19.140625" style="126" bestFit="1" customWidth="1"/>
    <col min="10509" max="10509" width="22.7109375" style="126" bestFit="1" customWidth="1"/>
    <col min="10510" max="10510" width="21.140625" style="126" bestFit="1" customWidth="1"/>
    <col min="10511" max="10511" width="16" style="126" bestFit="1" customWidth="1"/>
    <col min="10512" max="10512" width="16.42578125" style="126" bestFit="1" customWidth="1"/>
    <col min="10513" max="10513" width="14.42578125" style="126" bestFit="1" customWidth="1"/>
    <col min="10514" max="10515" width="16.140625" style="126" bestFit="1" customWidth="1"/>
    <col min="10516" max="10516" width="17.140625" style="126" bestFit="1" customWidth="1"/>
    <col min="10517" max="10517" width="16.28515625" style="126" bestFit="1" customWidth="1"/>
    <col min="10518" max="10518" width="16.7109375" style="126" bestFit="1" customWidth="1"/>
    <col min="10519" max="10519" width="18.28515625" style="126" bestFit="1" customWidth="1"/>
    <col min="10520" max="10520" width="20.42578125" style="126" bestFit="1" customWidth="1"/>
    <col min="10521" max="10521" width="8.85546875" style="126"/>
    <col min="10522" max="10522" width="12.140625" style="126" bestFit="1" customWidth="1"/>
    <col min="10523" max="10523" width="14.42578125" style="126" customWidth="1"/>
    <col min="10524" max="10525" width="14.42578125" style="126" bestFit="1" customWidth="1"/>
    <col min="10526" max="10526" width="14.7109375" style="126" bestFit="1" customWidth="1"/>
    <col min="10527" max="10747" width="8.85546875" style="126"/>
    <col min="10748" max="10748" width="13.42578125" style="126" customWidth="1"/>
    <col min="10749" max="10754" width="8.85546875" style="126"/>
    <col min="10755" max="10755" width="12.140625" style="126" customWidth="1"/>
    <col min="10756" max="10756" width="14.42578125" style="126" customWidth="1"/>
    <col min="10757" max="10757" width="18.28515625" style="126" bestFit="1" customWidth="1"/>
    <col min="10758" max="10758" width="16.28515625" style="126" bestFit="1" customWidth="1"/>
    <col min="10759" max="10759" width="14.85546875" style="126" bestFit="1" customWidth="1"/>
    <col min="10760" max="10760" width="14.42578125" style="126" bestFit="1" customWidth="1"/>
    <col min="10761" max="10761" width="14.7109375" style="126" bestFit="1" customWidth="1"/>
    <col min="10762" max="10763" width="14.42578125" style="126" bestFit="1" customWidth="1"/>
    <col min="10764" max="10764" width="19.140625" style="126" bestFit="1" customWidth="1"/>
    <col min="10765" max="10765" width="22.7109375" style="126" bestFit="1" customWidth="1"/>
    <col min="10766" max="10766" width="21.140625" style="126" bestFit="1" customWidth="1"/>
    <col min="10767" max="10767" width="16" style="126" bestFit="1" customWidth="1"/>
    <col min="10768" max="10768" width="16.42578125" style="126" bestFit="1" customWidth="1"/>
    <col min="10769" max="10769" width="14.42578125" style="126" bestFit="1" customWidth="1"/>
    <col min="10770" max="10771" width="16.140625" style="126" bestFit="1" customWidth="1"/>
    <col min="10772" max="10772" width="17.140625" style="126" bestFit="1" customWidth="1"/>
    <col min="10773" max="10773" width="16.28515625" style="126" bestFit="1" customWidth="1"/>
    <col min="10774" max="10774" width="16.7109375" style="126" bestFit="1" customWidth="1"/>
    <col min="10775" max="10775" width="18.28515625" style="126" bestFit="1" customWidth="1"/>
    <col min="10776" max="10776" width="20.42578125" style="126" bestFit="1" customWidth="1"/>
    <col min="10777" max="10777" width="8.85546875" style="126"/>
    <col min="10778" max="10778" width="12.140625" style="126" bestFit="1" customWidth="1"/>
    <col min="10779" max="10779" width="14.42578125" style="126" customWidth="1"/>
    <col min="10780" max="10781" width="14.42578125" style="126" bestFit="1" customWidth="1"/>
    <col min="10782" max="10782" width="14.7109375" style="126" bestFit="1" customWidth="1"/>
    <col min="10783" max="11003" width="8.85546875" style="126"/>
    <col min="11004" max="11004" width="13.42578125" style="126" customWidth="1"/>
    <col min="11005" max="11010" width="8.85546875" style="126"/>
    <col min="11011" max="11011" width="12.140625" style="126" customWidth="1"/>
    <col min="11012" max="11012" width="14.42578125" style="126" customWidth="1"/>
    <col min="11013" max="11013" width="18.28515625" style="126" bestFit="1" customWidth="1"/>
    <col min="11014" max="11014" width="16.28515625" style="126" bestFit="1" customWidth="1"/>
    <col min="11015" max="11015" width="14.85546875" style="126" bestFit="1" customWidth="1"/>
    <col min="11016" max="11016" width="14.42578125" style="126" bestFit="1" customWidth="1"/>
    <col min="11017" max="11017" width="14.7109375" style="126" bestFit="1" customWidth="1"/>
    <col min="11018" max="11019" width="14.42578125" style="126" bestFit="1" customWidth="1"/>
    <col min="11020" max="11020" width="19.140625" style="126" bestFit="1" customWidth="1"/>
    <col min="11021" max="11021" width="22.7109375" style="126" bestFit="1" customWidth="1"/>
    <col min="11022" max="11022" width="21.140625" style="126" bestFit="1" customWidth="1"/>
    <col min="11023" max="11023" width="16" style="126" bestFit="1" customWidth="1"/>
    <col min="11024" max="11024" width="16.42578125" style="126" bestFit="1" customWidth="1"/>
    <col min="11025" max="11025" width="14.42578125" style="126" bestFit="1" customWidth="1"/>
    <col min="11026" max="11027" width="16.140625" style="126" bestFit="1" customWidth="1"/>
    <col min="11028" max="11028" width="17.140625" style="126" bestFit="1" customWidth="1"/>
    <col min="11029" max="11029" width="16.28515625" style="126" bestFit="1" customWidth="1"/>
    <col min="11030" max="11030" width="16.7109375" style="126" bestFit="1" customWidth="1"/>
    <col min="11031" max="11031" width="18.28515625" style="126" bestFit="1" customWidth="1"/>
    <col min="11032" max="11032" width="20.42578125" style="126" bestFit="1" customWidth="1"/>
    <col min="11033" max="11033" width="8.85546875" style="126"/>
    <col min="11034" max="11034" width="12.140625" style="126" bestFit="1" customWidth="1"/>
    <col min="11035" max="11035" width="14.42578125" style="126" customWidth="1"/>
    <col min="11036" max="11037" width="14.42578125" style="126" bestFit="1" customWidth="1"/>
    <col min="11038" max="11038" width="14.7109375" style="126" bestFit="1" customWidth="1"/>
    <col min="11039" max="11259" width="8.85546875" style="126"/>
    <col min="11260" max="11260" width="13.42578125" style="126" customWidth="1"/>
    <col min="11261" max="11266" width="8.85546875" style="126"/>
    <col min="11267" max="11267" width="12.140625" style="126" customWidth="1"/>
    <col min="11268" max="11268" width="14.42578125" style="126" customWidth="1"/>
    <col min="11269" max="11269" width="18.28515625" style="126" bestFit="1" customWidth="1"/>
    <col min="11270" max="11270" width="16.28515625" style="126" bestFit="1" customWidth="1"/>
    <col min="11271" max="11271" width="14.85546875" style="126" bestFit="1" customWidth="1"/>
    <col min="11272" max="11272" width="14.42578125" style="126" bestFit="1" customWidth="1"/>
    <col min="11273" max="11273" width="14.7109375" style="126" bestFit="1" customWidth="1"/>
    <col min="11274" max="11275" width="14.42578125" style="126" bestFit="1" customWidth="1"/>
    <col min="11276" max="11276" width="19.140625" style="126" bestFit="1" customWidth="1"/>
    <col min="11277" max="11277" width="22.7109375" style="126" bestFit="1" customWidth="1"/>
    <col min="11278" max="11278" width="21.140625" style="126" bestFit="1" customWidth="1"/>
    <col min="11279" max="11279" width="16" style="126" bestFit="1" customWidth="1"/>
    <col min="11280" max="11280" width="16.42578125" style="126" bestFit="1" customWidth="1"/>
    <col min="11281" max="11281" width="14.42578125" style="126" bestFit="1" customWidth="1"/>
    <col min="11282" max="11283" width="16.140625" style="126" bestFit="1" customWidth="1"/>
    <col min="11284" max="11284" width="17.140625" style="126" bestFit="1" customWidth="1"/>
    <col min="11285" max="11285" width="16.28515625" style="126" bestFit="1" customWidth="1"/>
    <col min="11286" max="11286" width="16.7109375" style="126" bestFit="1" customWidth="1"/>
    <col min="11287" max="11287" width="18.28515625" style="126" bestFit="1" customWidth="1"/>
    <col min="11288" max="11288" width="20.42578125" style="126" bestFit="1" customWidth="1"/>
    <col min="11289" max="11289" width="8.85546875" style="126"/>
    <col min="11290" max="11290" width="12.140625" style="126" bestFit="1" customWidth="1"/>
    <col min="11291" max="11291" width="14.42578125" style="126" customWidth="1"/>
    <col min="11292" max="11293" width="14.42578125" style="126" bestFit="1" customWidth="1"/>
    <col min="11294" max="11294" width="14.7109375" style="126" bestFit="1" customWidth="1"/>
    <col min="11295" max="11515" width="8.85546875" style="126"/>
    <col min="11516" max="11516" width="13.42578125" style="126" customWidth="1"/>
    <col min="11517" max="11522" width="8.85546875" style="126"/>
    <col min="11523" max="11523" width="12.140625" style="126" customWidth="1"/>
    <col min="11524" max="11524" width="14.42578125" style="126" customWidth="1"/>
    <col min="11525" max="11525" width="18.28515625" style="126" bestFit="1" customWidth="1"/>
    <col min="11526" max="11526" width="16.28515625" style="126" bestFit="1" customWidth="1"/>
    <col min="11527" max="11527" width="14.85546875" style="126" bestFit="1" customWidth="1"/>
    <col min="11528" max="11528" width="14.42578125" style="126" bestFit="1" customWidth="1"/>
    <col min="11529" max="11529" width="14.7109375" style="126" bestFit="1" customWidth="1"/>
    <col min="11530" max="11531" width="14.42578125" style="126" bestFit="1" customWidth="1"/>
    <col min="11532" max="11532" width="19.140625" style="126" bestFit="1" customWidth="1"/>
    <col min="11533" max="11533" width="22.7109375" style="126" bestFit="1" customWidth="1"/>
    <col min="11534" max="11534" width="21.140625" style="126" bestFit="1" customWidth="1"/>
    <col min="11535" max="11535" width="16" style="126" bestFit="1" customWidth="1"/>
    <col min="11536" max="11536" width="16.42578125" style="126" bestFit="1" customWidth="1"/>
    <col min="11537" max="11537" width="14.42578125" style="126" bestFit="1" customWidth="1"/>
    <col min="11538" max="11539" width="16.140625" style="126" bestFit="1" customWidth="1"/>
    <col min="11540" max="11540" width="17.140625" style="126" bestFit="1" customWidth="1"/>
    <col min="11541" max="11541" width="16.28515625" style="126" bestFit="1" customWidth="1"/>
    <col min="11542" max="11542" width="16.7109375" style="126" bestFit="1" customWidth="1"/>
    <col min="11543" max="11543" width="18.28515625" style="126" bestFit="1" customWidth="1"/>
    <col min="11544" max="11544" width="20.42578125" style="126" bestFit="1" customWidth="1"/>
    <col min="11545" max="11545" width="8.85546875" style="126"/>
    <col min="11546" max="11546" width="12.140625" style="126" bestFit="1" customWidth="1"/>
    <col min="11547" max="11547" width="14.42578125" style="126" customWidth="1"/>
    <col min="11548" max="11549" width="14.42578125" style="126" bestFit="1" customWidth="1"/>
    <col min="11550" max="11550" width="14.7109375" style="126" bestFit="1" customWidth="1"/>
    <col min="11551" max="11771" width="8.85546875" style="126"/>
    <col min="11772" max="11772" width="13.42578125" style="126" customWidth="1"/>
    <col min="11773" max="11778" width="8.85546875" style="126"/>
    <col min="11779" max="11779" width="12.140625" style="126" customWidth="1"/>
    <col min="11780" max="11780" width="14.42578125" style="126" customWidth="1"/>
    <col min="11781" max="11781" width="18.28515625" style="126" bestFit="1" customWidth="1"/>
    <col min="11782" max="11782" width="16.28515625" style="126" bestFit="1" customWidth="1"/>
    <col min="11783" max="11783" width="14.85546875" style="126" bestFit="1" customWidth="1"/>
    <col min="11784" max="11784" width="14.42578125" style="126" bestFit="1" customWidth="1"/>
    <col min="11785" max="11785" width="14.7109375" style="126" bestFit="1" customWidth="1"/>
    <col min="11786" max="11787" width="14.42578125" style="126" bestFit="1" customWidth="1"/>
    <col min="11788" max="11788" width="19.140625" style="126" bestFit="1" customWidth="1"/>
    <col min="11789" max="11789" width="22.7109375" style="126" bestFit="1" customWidth="1"/>
    <col min="11790" max="11790" width="21.140625" style="126" bestFit="1" customWidth="1"/>
    <col min="11791" max="11791" width="16" style="126" bestFit="1" customWidth="1"/>
    <col min="11792" max="11792" width="16.42578125" style="126" bestFit="1" customWidth="1"/>
    <col min="11793" max="11793" width="14.42578125" style="126" bestFit="1" customWidth="1"/>
    <col min="11794" max="11795" width="16.140625" style="126" bestFit="1" customWidth="1"/>
    <col min="11796" max="11796" width="17.140625" style="126" bestFit="1" customWidth="1"/>
    <col min="11797" max="11797" width="16.28515625" style="126" bestFit="1" customWidth="1"/>
    <col min="11798" max="11798" width="16.7109375" style="126" bestFit="1" customWidth="1"/>
    <col min="11799" max="11799" width="18.28515625" style="126" bestFit="1" customWidth="1"/>
    <col min="11800" max="11800" width="20.42578125" style="126" bestFit="1" customWidth="1"/>
    <col min="11801" max="11801" width="8.85546875" style="126"/>
    <col min="11802" max="11802" width="12.140625" style="126" bestFit="1" customWidth="1"/>
    <col min="11803" max="11803" width="14.42578125" style="126" customWidth="1"/>
    <col min="11804" max="11805" width="14.42578125" style="126" bestFit="1" customWidth="1"/>
    <col min="11806" max="11806" width="14.7109375" style="126" bestFit="1" customWidth="1"/>
    <col min="11807" max="12027" width="8.85546875" style="126"/>
    <col min="12028" max="12028" width="13.42578125" style="126" customWidth="1"/>
    <col min="12029" max="12034" width="8.85546875" style="126"/>
    <col min="12035" max="12035" width="12.140625" style="126" customWidth="1"/>
    <col min="12036" max="12036" width="14.42578125" style="126" customWidth="1"/>
    <col min="12037" max="12037" width="18.28515625" style="126" bestFit="1" customWidth="1"/>
    <col min="12038" max="12038" width="16.28515625" style="126" bestFit="1" customWidth="1"/>
    <col min="12039" max="12039" width="14.85546875" style="126" bestFit="1" customWidth="1"/>
    <col min="12040" max="12040" width="14.42578125" style="126" bestFit="1" customWidth="1"/>
    <col min="12041" max="12041" width="14.7109375" style="126" bestFit="1" customWidth="1"/>
    <col min="12042" max="12043" width="14.42578125" style="126" bestFit="1" customWidth="1"/>
    <col min="12044" max="12044" width="19.140625" style="126" bestFit="1" customWidth="1"/>
    <col min="12045" max="12045" width="22.7109375" style="126" bestFit="1" customWidth="1"/>
    <col min="12046" max="12046" width="21.140625" style="126" bestFit="1" customWidth="1"/>
    <col min="12047" max="12047" width="16" style="126" bestFit="1" customWidth="1"/>
    <col min="12048" max="12048" width="16.42578125" style="126" bestFit="1" customWidth="1"/>
    <col min="12049" max="12049" width="14.42578125" style="126" bestFit="1" customWidth="1"/>
    <col min="12050" max="12051" width="16.140625" style="126" bestFit="1" customWidth="1"/>
    <col min="12052" max="12052" width="17.140625" style="126" bestFit="1" customWidth="1"/>
    <col min="12053" max="12053" width="16.28515625" style="126" bestFit="1" customWidth="1"/>
    <col min="12054" max="12054" width="16.7109375" style="126" bestFit="1" customWidth="1"/>
    <col min="12055" max="12055" width="18.28515625" style="126" bestFit="1" customWidth="1"/>
    <col min="12056" max="12056" width="20.42578125" style="126" bestFit="1" customWidth="1"/>
    <col min="12057" max="12057" width="8.85546875" style="126"/>
    <col min="12058" max="12058" width="12.140625" style="126" bestFit="1" customWidth="1"/>
    <col min="12059" max="12059" width="14.42578125" style="126" customWidth="1"/>
    <col min="12060" max="12061" width="14.42578125" style="126" bestFit="1" customWidth="1"/>
    <col min="12062" max="12062" width="14.7109375" style="126" bestFit="1" customWidth="1"/>
    <col min="12063" max="12283" width="8.85546875" style="126"/>
    <col min="12284" max="12284" width="13.42578125" style="126" customWidth="1"/>
    <col min="12285" max="12290" width="8.85546875" style="126"/>
    <col min="12291" max="12291" width="12.140625" style="126" customWidth="1"/>
    <col min="12292" max="12292" width="14.42578125" style="126" customWidth="1"/>
    <col min="12293" max="12293" width="18.28515625" style="126" bestFit="1" customWidth="1"/>
    <col min="12294" max="12294" width="16.28515625" style="126" bestFit="1" customWidth="1"/>
    <col min="12295" max="12295" width="14.85546875" style="126" bestFit="1" customWidth="1"/>
    <col min="12296" max="12296" width="14.42578125" style="126" bestFit="1" customWidth="1"/>
    <col min="12297" max="12297" width="14.7109375" style="126" bestFit="1" customWidth="1"/>
    <col min="12298" max="12299" width="14.42578125" style="126" bestFit="1" customWidth="1"/>
    <col min="12300" max="12300" width="19.140625" style="126" bestFit="1" customWidth="1"/>
    <col min="12301" max="12301" width="22.7109375" style="126" bestFit="1" customWidth="1"/>
    <col min="12302" max="12302" width="21.140625" style="126" bestFit="1" customWidth="1"/>
    <col min="12303" max="12303" width="16" style="126" bestFit="1" customWidth="1"/>
    <col min="12304" max="12304" width="16.42578125" style="126" bestFit="1" customWidth="1"/>
    <col min="12305" max="12305" width="14.42578125" style="126" bestFit="1" customWidth="1"/>
    <col min="12306" max="12307" width="16.140625" style="126" bestFit="1" customWidth="1"/>
    <col min="12308" max="12308" width="17.140625" style="126" bestFit="1" customWidth="1"/>
    <col min="12309" max="12309" width="16.28515625" style="126" bestFit="1" customWidth="1"/>
    <col min="12310" max="12310" width="16.7109375" style="126" bestFit="1" customWidth="1"/>
    <col min="12311" max="12311" width="18.28515625" style="126" bestFit="1" customWidth="1"/>
    <col min="12312" max="12312" width="20.42578125" style="126" bestFit="1" customWidth="1"/>
    <col min="12313" max="12313" width="8.85546875" style="126"/>
    <col min="12314" max="12314" width="12.140625" style="126" bestFit="1" customWidth="1"/>
    <col min="12315" max="12315" width="14.42578125" style="126" customWidth="1"/>
    <col min="12316" max="12317" width="14.42578125" style="126" bestFit="1" customWidth="1"/>
    <col min="12318" max="12318" width="14.7109375" style="126" bestFit="1" customWidth="1"/>
    <col min="12319" max="12539" width="8.85546875" style="126"/>
    <col min="12540" max="12540" width="13.42578125" style="126" customWidth="1"/>
    <col min="12541" max="12546" width="8.85546875" style="126"/>
    <col min="12547" max="12547" width="12.140625" style="126" customWidth="1"/>
    <col min="12548" max="12548" width="14.42578125" style="126" customWidth="1"/>
    <col min="12549" max="12549" width="18.28515625" style="126" bestFit="1" customWidth="1"/>
    <col min="12550" max="12550" width="16.28515625" style="126" bestFit="1" customWidth="1"/>
    <col min="12551" max="12551" width="14.85546875" style="126" bestFit="1" customWidth="1"/>
    <col min="12552" max="12552" width="14.42578125" style="126" bestFit="1" customWidth="1"/>
    <col min="12553" max="12553" width="14.7109375" style="126" bestFit="1" customWidth="1"/>
    <col min="12554" max="12555" width="14.42578125" style="126" bestFit="1" customWidth="1"/>
    <col min="12556" max="12556" width="19.140625" style="126" bestFit="1" customWidth="1"/>
    <col min="12557" max="12557" width="22.7109375" style="126" bestFit="1" customWidth="1"/>
    <col min="12558" max="12558" width="21.140625" style="126" bestFit="1" customWidth="1"/>
    <col min="12559" max="12559" width="16" style="126" bestFit="1" customWidth="1"/>
    <col min="12560" max="12560" width="16.42578125" style="126" bestFit="1" customWidth="1"/>
    <col min="12561" max="12561" width="14.42578125" style="126" bestFit="1" customWidth="1"/>
    <col min="12562" max="12563" width="16.140625" style="126" bestFit="1" customWidth="1"/>
    <col min="12564" max="12564" width="17.140625" style="126" bestFit="1" customWidth="1"/>
    <col min="12565" max="12565" width="16.28515625" style="126" bestFit="1" customWidth="1"/>
    <col min="12566" max="12566" width="16.7109375" style="126" bestFit="1" customWidth="1"/>
    <col min="12567" max="12567" width="18.28515625" style="126" bestFit="1" customWidth="1"/>
    <col min="12568" max="12568" width="20.42578125" style="126" bestFit="1" customWidth="1"/>
    <col min="12569" max="12569" width="8.85546875" style="126"/>
    <col min="12570" max="12570" width="12.140625" style="126" bestFit="1" customWidth="1"/>
    <col min="12571" max="12571" width="14.42578125" style="126" customWidth="1"/>
    <col min="12572" max="12573" width="14.42578125" style="126" bestFit="1" customWidth="1"/>
    <col min="12574" max="12574" width="14.7109375" style="126" bestFit="1" customWidth="1"/>
    <col min="12575" max="12795" width="8.85546875" style="126"/>
    <col min="12796" max="12796" width="13.42578125" style="126" customWidth="1"/>
    <col min="12797" max="12802" width="8.85546875" style="126"/>
    <col min="12803" max="12803" width="12.140625" style="126" customWidth="1"/>
    <col min="12804" max="12804" width="14.42578125" style="126" customWidth="1"/>
    <col min="12805" max="12805" width="18.28515625" style="126" bestFit="1" customWidth="1"/>
    <col min="12806" max="12806" width="16.28515625" style="126" bestFit="1" customWidth="1"/>
    <col min="12807" max="12807" width="14.85546875" style="126" bestFit="1" customWidth="1"/>
    <col min="12808" max="12808" width="14.42578125" style="126" bestFit="1" customWidth="1"/>
    <col min="12809" max="12809" width="14.7109375" style="126" bestFit="1" customWidth="1"/>
    <col min="12810" max="12811" width="14.42578125" style="126" bestFit="1" customWidth="1"/>
    <col min="12812" max="12812" width="19.140625" style="126" bestFit="1" customWidth="1"/>
    <col min="12813" max="12813" width="22.7109375" style="126" bestFit="1" customWidth="1"/>
    <col min="12814" max="12814" width="21.140625" style="126" bestFit="1" customWidth="1"/>
    <col min="12815" max="12815" width="16" style="126" bestFit="1" customWidth="1"/>
    <col min="12816" max="12816" width="16.42578125" style="126" bestFit="1" customWidth="1"/>
    <col min="12817" max="12817" width="14.42578125" style="126" bestFit="1" customWidth="1"/>
    <col min="12818" max="12819" width="16.140625" style="126" bestFit="1" customWidth="1"/>
    <col min="12820" max="12820" width="17.140625" style="126" bestFit="1" customWidth="1"/>
    <col min="12821" max="12821" width="16.28515625" style="126" bestFit="1" customWidth="1"/>
    <col min="12822" max="12822" width="16.7109375" style="126" bestFit="1" customWidth="1"/>
    <col min="12823" max="12823" width="18.28515625" style="126" bestFit="1" customWidth="1"/>
    <col min="12824" max="12824" width="20.42578125" style="126" bestFit="1" customWidth="1"/>
    <col min="12825" max="12825" width="8.85546875" style="126"/>
    <col min="12826" max="12826" width="12.140625" style="126" bestFit="1" customWidth="1"/>
    <col min="12827" max="12827" width="14.42578125" style="126" customWidth="1"/>
    <col min="12828" max="12829" width="14.42578125" style="126" bestFit="1" customWidth="1"/>
    <col min="12830" max="12830" width="14.7109375" style="126" bestFit="1" customWidth="1"/>
    <col min="12831" max="13051" width="8.85546875" style="126"/>
    <col min="13052" max="13052" width="13.42578125" style="126" customWidth="1"/>
    <col min="13053" max="13058" width="8.85546875" style="126"/>
    <col min="13059" max="13059" width="12.140625" style="126" customWidth="1"/>
    <col min="13060" max="13060" width="14.42578125" style="126" customWidth="1"/>
    <col min="13061" max="13061" width="18.28515625" style="126" bestFit="1" customWidth="1"/>
    <col min="13062" max="13062" width="16.28515625" style="126" bestFit="1" customWidth="1"/>
    <col min="13063" max="13063" width="14.85546875" style="126" bestFit="1" customWidth="1"/>
    <col min="13064" max="13064" width="14.42578125" style="126" bestFit="1" customWidth="1"/>
    <col min="13065" max="13065" width="14.7109375" style="126" bestFit="1" customWidth="1"/>
    <col min="13066" max="13067" width="14.42578125" style="126" bestFit="1" customWidth="1"/>
    <col min="13068" max="13068" width="19.140625" style="126" bestFit="1" customWidth="1"/>
    <col min="13069" max="13069" width="22.7109375" style="126" bestFit="1" customWidth="1"/>
    <col min="13070" max="13070" width="21.140625" style="126" bestFit="1" customWidth="1"/>
    <col min="13071" max="13071" width="16" style="126" bestFit="1" customWidth="1"/>
    <col min="13072" max="13072" width="16.42578125" style="126" bestFit="1" customWidth="1"/>
    <col min="13073" max="13073" width="14.42578125" style="126" bestFit="1" customWidth="1"/>
    <col min="13074" max="13075" width="16.140625" style="126" bestFit="1" customWidth="1"/>
    <col min="13076" max="13076" width="17.140625" style="126" bestFit="1" customWidth="1"/>
    <col min="13077" max="13077" width="16.28515625" style="126" bestFit="1" customWidth="1"/>
    <col min="13078" max="13078" width="16.7109375" style="126" bestFit="1" customWidth="1"/>
    <col min="13079" max="13079" width="18.28515625" style="126" bestFit="1" customWidth="1"/>
    <col min="13080" max="13080" width="20.42578125" style="126" bestFit="1" customWidth="1"/>
    <col min="13081" max="13081" width="8.85546875" style="126"/>
    <col min="13082" max="13082" width="12.140625" style="126" bestFit="1" customWidth="1"/>
    <col min="13083" max="13083" width="14.42578125" style="126" customWidth="1"/>
    <col min="13084" max="13085" width="14.42578125" style="126" bestFit="1" customWidth="1"/>
    <col min="13086" max="13086" width="14.7109375" style="126" bestFit="1" customWidth="1"/>
    <col min="13087" max="13307" width="8.85546875" style="126"/>
    <col min="13308" max="13308" width="13.42578125" style="126" customWidth="1"/>
    <col min="13309" max="13314" width="8.85546875" style="126"/>
    <col min="13315" max="13315" width="12.140625" style="126" customWidth="1"/>
    <col min="13316" max="13316" width="14.42578125" style="126" customWidth="1"/>
    <col min="13317" max="13317" width="18.28515625" style="126" bestFit="1" customWidth="1"/>
    <col min="13318" max="13318" width="16.28515625" style="126" bestFit="1" customWidth="1"/>
    <col min="13319" max="13319" width="14.85546875" style="126" bestFit="1" customWidth="1"/>
    <col min="13320" max="13320" width="14.42578125" style="126" bestFit="1" customWidth="1"/>
    <col min="13321" max="13321" width="14.7109375" style="126" bestFit="1" customWidth="1"/>
    <col min="13322" max="13323" width="14.42578125" style="126" bestFit="1" customWidth="1"/>
    <col min="13324" max="13324" width="19.140625" style="126" bestFit="1" customWidth="1"/>
    <col min="13325" max="13325" width="22.7109375" style="126" bestFit="1" customWidth="1"/>
    <col min="13326" max="13326" width="21.140625" style="126" bestFit="1" customWidth="1"/>
    <col min="13327" max="13327" width="16" style="126" bestFit="1" customWidth="1"/>
    <col min="13328" max="13328" width="16.42578125" style="126" bestFit="1" customWidth="1"/>
    <col min="13329" max="13329" width="14.42578125" style="126" bestFit="1" customWidth="1"/>
    <col min="13330" max="13331" width="16.140625" style="126" bestFit="1" customWidth="1"/>
    <col min="13332" max="13332" width="17.140625" style="126" bestFit="1" customWidth="1"/>
    <col min="13333" max="13333" width="16.28515625" style="126" bestFit="1" customWidth="1"/>
    <col min="13334" max="13334" width="16.7109375" style="126" bestFit="1" customWidth="1"/>
    <col min="13335" max="13335" width="18.28515625" style="126" bestFit="1" customWidth="1"/>
    <col min="13336" max="13336" width="20.42578125" style="126" bestFit="1" customWidth="1"/>
    <col min="13337" max="13337" width="8.85546875" style="126"/>
    <col min="13338" max="13338" width="12.140625" style="126" bestFit="1" customWidth="1"/>
    <col min="13339" max="13339" width="14.42578125" style="126" customWidth="1"/>
    <col min="13340" max="13341" width="14.42578125" style="126" bestFit="1" customWidth="1"/>
    <col min="13342" max="13342" width="14.7109375" style="126" bestFit="1" customWidth="1"/>
    <col min="13343" max="13563" width="8.85546875" style="126"/>
    <col min="13564" max="13564" width="13.42578125" style="126" customWidth="1"/>
    <col min="13565" max="13570" width="8.85546875" style="126"/>
    <col min="13571" max="13571" width="12.140625" style="126" customWidth="1"/>
    <col min="13572" max="13572" width="14.42578125" style="126" customWidth="1"/>
    <col min="13573" max="13573" width="18.28515625" style="126" bestFit="1" customWidth="1"/>
    <col min="13574" max="13574" width="16.28515625" style="126" bestFit="1" customWidth="1"/>
    <col min="13575" max="13575" width="14.85546875" style="126" bestFit="1" customWidth="1"/>
    <col min="13576" max="13576" width="14.42578125" style="126" bestFit="1" customWidth="1"/>
    <col min="13577" max="13577" width="14.7109375" style="126" bestFit="1" customWidth="1"/>
    <col min="13578" max="13579" width="14.42578125" style="126" bestFit="1" customWidth="1"/>
    <col min="13580" max="13580" width="19.140625" style="126" bestFit="1" customWidth="1"/>
    <col min="13581" max="13581" width="22.7109375" style="126" bestFit="1" customWidth="1"/>
    <col min="13582" max="13582" width="21.140625" style="126" bestFit="1" customWidth="1"/>
    <col min="13583" max="13583" width="16" style="126" bestFit="1" customWidth="1"/>
    <col min="13584" max="13584" width="16.42578125" style="126" bestFit="1" customWidth="1"/>
    <col min="13585" max="13585" width="14.42578125" style="126" bestFit="1" customWidth="1"/>
    <col min="13586" max="13587" width="16.140625" style="126" bestFit="1" customWidth="1"/>
    <col min="13588" max="13588" width="17.140625" style="126" bestFit="1" customWidth="1"/>
    <col min="13589" max="13589" width="16.28515625" style="126" bestFit="1" customWidth="1"/>
    <col min="13590" max="13590" width="16.7109375" style="126" bestFit="1" customWidth="1"/>
    <col min="13591" max="13591" width="18.28515625" style="126" bestFit="1" customWidth="1"/>
    <col min="13592" max="13592" width="20.42578125" style="126" bestFit="1" customWidth="1"/>
    <col min="13593" max="13593" width="8.85546875" style="126"/>
    <col min="13594" max="13594" width="12.140625" style="126" bestFit="1" customWidth="1"/>
    <col min="13595" max="13595" width="14.42578125" style="126" customWidth="1"/>
    <col min="13596" max="13597" width="14.42578125" style="126" bestFit="1" customWidth="1"/>
    <col min="13598" max="13598" width="14.7109375" style="126" bestFit="1" customWidth="1"/>
    <col min="13599" max="13819" width="8.85546875" style="126"/>
    <col min="13820" max="13820" width="13.42578125" style="126" customWidth="1"/>
    <col min="13821" max="13826" width="8.85546875" style="126"/>
    <col min="13827" max="13827" width="12.140625" style="126" customWidth="1"/>
    <col min="13828" max="13828" width="14.42578125" style="126" customWidth="1"/>
    <col min="13829" max="13829" width="18.28515625" style="126" bestFit="1" customWidth="1"/>
    <col min="13830" max="13830" width="16.28515625" style="126" bestFit="1" customWidth="1"/>
    <col min="13831" max="13831" width="14.85546875" style="126" bestFit="1" customWidth="1"/>
    <col min="13832" max="13832" width="14.42578125" style="126" bestFit="1" customWidth="1"/>
    <col min="13833" max="13833" width="14.7109375" style="126" bestFit="1" customWidth="1"/>
    <col min="13834" max="13835" width="14.42578125" style="126" bestFit="1" customWidth="1"/>
    <col min="13836" max="13836" width="19.140625" style="126" bestFit="1" customWidth="1"/>
    <col min="13837" max="13837" width="22.7109375" style="126" bestFit="1" customWidth="1"/>
    <col min="13838" max="13838" width="21.140625" style="126" bestFit="1" customWidth="1"/>
    <col min="13839" max="13839" width="16" style="126" bestFit="1" customWidth="1"/>
    <col min="13840" max="13840" width="16.42578125" style="126" bestFit="1" customWidth="1"/>
    <col min="13841" max="13841" width="14.42578125" style="126" bestFit="1" customWidth="1"/>
    <col min="13842" max="13843" width="16.140625" style="126" bestFit="1" customWidth="1"/>
    <col min="13844" max="13844" width="17.140625" style="126" bestFit="1" customWidth="1"/>
    <col min="13845" max="13845" width="16.28515625" style="126" bestFit="1" customWidth="1"/>
    <col min="13846" max="13846" width="16.7109375" style="126" bestFit="1" customWidth="1"/>
    <col min="13847" max="13847" width="18.28515625" style="126" bestFit="1" customWidth="1"/>
    <col min="13848" max="13848" width="20.42578125" style="126" bestFit="1" customWidth="1"/>
    <col min="13849" max="13849" width="8.85546875" style="126"/>
    <col min="13850" max="13850" width="12.140625" style="126" bestFit="1" customWidth="1"/>
    <col min="13851" max="13851" width="14.42578125" style="126" customWidth="1"/>
    <col min="13852" max="13853" width="14.42578125" style="126" bestFit="1" customWidth="1"/>
    <col min="13854" max="13854" width="14.7109375" style="126" bestFit="1" customWidth="1"/>
    <col min="13855" max="14075" width="8.85546875" style="126"/>
    <col min="14076" max="14076" width="13.42578125" style="126" customWidth="1"/>
    <col min="14077" max="14082" width="8.85546875" style="126"/>
    <col min="14083" max="14083" width="12.140625" style="126" customWidth="1"/>
    <col min="14084" max="14084" width="14.42578125" style="126" customWidth="1"/>
    <col min="14085" max="14085" width="18.28515625" style="126" bestFit="1" customWidth="1"/>
    <col min="14086" max="14086" width="16.28515625" style="126" bestFit="1" customWidth="1"/>
    <col min="14087" max="14087" width="14.85546875" style="126" bestFit="1" customWidth="1"/>
    <col min="14088" max="14088" width="14.42578125" style="126" bestFit="1" customWidth="1"/>
    <col min="14089" max="14089" width="14.7109375" style="126" bestFit="1" customWidth="1"/>
    <col min="14090" max="14091" width="14.42578125" style="126" bestFit="1" customWidth="1"/>
    <col min="14092" max="14092" width="19.140625" style="126" bestFit="1" customWidth="1"/>
    <col min="14093" max="14093" width="22.7109375" style="126" bestFit="1" customWidth="1"/>
    <col min="14094" max="14094" width="21.140625" style="126" bestFit="1" customWidth="1"/>
    <col min="14095" max="14095" width="16" style="126" bestFit="1" customWidth="1"/>
    <col min="14096" max="14096" width="16.42578125" style="126" bestFit="1" customWidth="1"/>
    <col min="14097" max="14097" width="14.42578125" style="126" bestFit="1" customWidth="1"/>
    <col min="14098" max="14099" width="16.140625" style="126" bestFit="1" customWidth="1"/>
    <col min="14100" max="14100" width="17.140625" style="126" bestFit="1" customWidth="1"/>
    <col min="14101" max="14101" width="16.28515625" style="126" bestFit="1" customWidth="1"/>
    <col min="14102" max="14102" width="16.7109375" style="126" bestFit="1" customWidth="1"/>
    <col min="14103" max="14103" width="18.28515625" style="126" bestFit="1" customWidth="1"/>
    <col min="14104" max="14104" width="20.42578125" style="126" bestFit="1" customWidth="1"/>
    <col min="14105" max="14105" width="8.85546875" style="126"/>
    <col min="14106" max="14106" width="12.140625" style="126" bestFit="1" customWidth="1"/>
    <col min="14107" max="14107" width="14.42578125" style="126" customWidth="1"/>
    <col min="14108" max="14109" width="14.42578125" style="126" bestFit="1" customWidth="1"/>
    <col min="14110" max="14110" width="14.7109375" style="126" bestFit="1" customWidth="1"/>
    <col min="14111" max="14331" width="8.85546875" style="126"/>
    <col min="14332" max="14332" width="13.42578125" style="126" customWidth="1"/>
    <col min="14333" max="14338" width="8.85546875" style="126"/>
    <col min="14339" max="14339" width="12.140625" style="126" customWidth="1"/>
    <col min="14340" max="14340" width="14.42578125" style="126" customWidth="1"/>
    <col min="14341" max="14341" width="18.28515625" style="126" bestFit="1" customWidth="1"/>
    <col min="14342" max="14342" width="16.28515625" style="126" bestFit="1" customWidth="1"/>
    <col min="14343" max="14343" width="14.85546875" style="126" bestFit="1" customWidth="1"/>
    <col min="14344" max="14344" width="14.42578125" style="126" bestFit="1" customWidth="1"/>
    <col min="14345" max="14345" width="14.7109375" style="126" bestFit="1" customWidth="1"/>
    <col min="14346" max="14347" width="14.42578125" style="126" bestFit="1" customWidth="1"/>
    <col min="14348" max="14348" width="19.140625" style="126" bestFit="1" customWidth="1"/>
    <col min="14349" max="14349" width="22.7109375" style="126" bestFit="1" customWidth="1"/>
    <col min="14350" max="14350" width="21.140625" style="126" bestFit="1" customWidth="1"/>
    <col min="14351" max="14351" width="16" style="126" bestFit="1" customWidth="1"/>
    <col min="14352" max="14352" width="16.42578125" style="126" bestFit="1" customWidth="1"/>
    <col min="14353" max="14353" width="14.42578125" style="126" bestFit="1" customWidth="1"/>
    <col min="14354" max="14355" width="16.140625" style="126" bestFit="1" customWidth="1"/>
    <col min="14356" max="14356" width="17.140625" style="126" bestFit="1" customWidth="1"/>
    <col min="14357" max="14357" width="16.28515625" style="126" bestFit="1" customWidth="1"/>
    <col min="14358" max="14358" width="16.7109375" style="126" bestFit="1" customWidth="1"/>
    <col min="14359" max="14359" width="18.28515625" style="126" bestFit="1" customWidth="1"/>
    <col min="14360" max="14360" width="20.42578125" style="126" bestFit="1" customWidth="1"/>
    <col min="14361" max="14361" width="8.85546875" style="126"/>
    <col min="14362" max="14362" width="12.140625" style="126" bestFit="1" customWidth="1"/>
    <col min="14363" max="14363" width="14.42578125" style="126" customWidth="1"/>
    <col min="14364" max="14365" width="14.42578125" style="126" bestFit="1" customWidth="1"/>
    <col min="14366" max="14366" width="14.7109375" style="126" bestFit="1" customWidth="1"/>
    <col min="14367" max="14587" width="8.85546875" style="126"/>
    <col min="14588" max="14588" width="13.42578125" style="126" customWidth="1"/>
    <col min="14589" max="14594" width="8.85546875" style="126"/>
    <col min="14595" max="14595" width="12.140625" style="126" customWidth="1"/>
    <col min="14596" max="14596" width="14.42578125" style="126" customWidth="1"/>
    <col min="14597" max="14597" width="18.28515625" style="126" bestFit="1" customWidth="1"/>
    <col min="14598" max="14598" width="16.28515625" style="126" bestFit="1" customWidth="1"/>
    <col min="14599" max="14599" width="14.85546875" style="126" bestFit="1" customWidth="1"/>
    <col min="14600" max="14600" width="14.42578125" style="126" bestFit="1" customWidth="1"/>
    <col min="14601" max="14601" width="14.7109375" style="126" bestFit="1" customWidth="1"/>
    <col min="14602" max="14603" width="14.42578125" style="126" bestFit="1" customWidth="1"/>
    <col min="14604" max="14604" width="19.140625" style="126" bestFit="1" customWidth="1"/>
    <col min="14605" max="14605" width="22.7109375" style="126" bestFit="1" customWidth="1"/>
    <col min="14606" max="14606" width="21.140625" style="126" bestFit="1" customWidth="1"/>
    <col min="14607" max="14607" width="16" style="126" bestFit="1" customWidth="1"/>
    <col min="14608" max="14608" width="16.42578125" style="126" bestFit="1" customWidth="1"/>
    <col min="14609" max="14609" width="14.42578125" style="126" bestFit="1" customWidth="1"/>
    <col min="14610" max="14611" width="16.140625" style="126" bestFit="1" customWidth="1"/>
    <col min="14612" max="14612" width="17.140625" style="126" bestFit="1" customWidth="1"/>
    <col min="14613" max="14613" width="16.28515625" style="126" bestFit="1" customWidth="1"/>
    <col min="14614" max="14614" width="16.7109375" style="126" bestFit="1" customWidth="1"/>
    <col min="14615" max="14615" width="18.28515625" style="126" bestFit="1" customWidth="1"/>
    <col min="14616" max="14616" width="20.42578125" style="126" bestFit="1" customWidth="1"/>
    <col min="14617" max="14617" width="8.85546875" style="126"/>
    <col min="14618" max="14618" width="12.140625" style="126" bestFit="1" customWidth="1"/>
    <col min="14619" max="14619" width="14.42578125" style="126" customWidth="1"/>
    <col min="14620" max="14621" width="14.42578125" style="126" bestFit="1" customWidth="1"/>
    <col min="14622" max="14622" width="14.7109375" style="126" bestFit="1" customWidth="1"/>
    <col min="14623" max="14843" width="8.85546875" style="126"/>
    <col min="14844" max="14844" width="13.42578125" style="126" customWidth="1"/>
    <col min="14845" max="14850" width="8.85546875" style="126"/>
    <col min="14851" max="14851" width="12.140625" style="126" customWidth="1"/>
    <col min="14852" max="14852" width="14.42578125" style="126" customWidth="1"/>
    <col min="14853" max="14853" width="18.28515625" style="126" bestFit="1" customWidth="1"/>
    <col min="14854" max="14854" width="16.28515625" style="126" bestFit="1" customWidth="1"/>
    <col min="14855" max="14855" width="14.85546875" style="126" bestFit="1" customWidth="1"/>
    <col min="14856" max="14856" width="14.42578125" style="126" bestFit="1" customWidth="1"/>
    <col min="14857" max="14857" width="14.7109375" style="126" bestFit="1" customWidth="1"/>
    <col min="14858" max="14859" width="14.42578125" style="126" bestFit="1" customWidth="1"/>
    <col min="14860" max="14860" width="19.140625" style="126" bestFit="1" customWidth="1"/>
    <col min="14861" max="14861" width="22.7109375" style="126" bestFit="1" customWidth="1"/>
    <col min="14862" max="14862" width="21.140625" style="126" bestFit="1" customWidth="1"/>
    <col min="14863" max="14863" width="16" style="126" bestFit="1" customWidth="1"/>
    <col min="14864" max="14864" width="16.42578125" style="126" bestFit="1" customWidth="1"/>
    <col min="14865" max="14865" width="14.42578125" style="126" bestFit="1" customWidth="1"/>
    <col min="14866" max="14867" width="16.140625" style="126" bestFit="1" customWidth="1"/>
    <col min="14868" max="14868" width="17.140625" style="126" bestFit="1" customWidth="1"/>
    <col min="14869" max="14869" width="16.28515625" style="126" bestFit="1" customWidth="1"/>
    <col min="14870" max="14870" width="16.7109375" style="126" bestFit="1" customWidth="1"/>
    <col min="14871" max="14871" width="18.28515625" style="126" bestFit="1" customWidth="1"/>
    <col min="14872" max="14872" width="20.42578125" style="126" bestFit="1" customWidth="1"/>
    <col min="14873" max="14873" width="8.85546875" style="126"/>
    <col min="14874" max="14874" width="12.140625" style="126" bestFit="1" customWidth="1"/>
    <col min="14875" max="14875" width="14.42578125" style="126" customWidth="1"/>
    <col min="14876" max="14877" width="14.42578125" style="126" bestFit="1" customWidth="1"/>
    <col min="14878" max="14878" width="14.7109375" style="126" bestFit="1" customWidth="1"/>
    <col min="14879" max="15099" width="8.85546875" style="126"/>
    <col min="15100" max="15100" width="13.42578125" style="126" customWidth="1"/>
    <col min="15101" max="15106" width="8.85546875" style="126"/>
    <col min="15107" max="15107" width="12.140625" style="126" customWidth="1"/>
    <col min="15108" max="15108" width="14.42578125" style="126" customWidth="1"/>
    <col min="15109" max="15109" width="18.28515625" style="126" bestFit="1" customWidth="1"/>
    <col min="15110" max="15110" width="16.28515625" style="126" bestFit="1" customWidth="1"/>
    <col min="15111" max="15111" width="14.85546875" style="126" bestFit="1" customWidth="1"/>
    <col min="15112" max="15112" width="14.42578125" style="126" bestFit="1" customWidth="1"/>
    <col min="15113" max="15113" width="14.7109375" style="126" bestFit="1" customWidth="1"/>
    <col min="15114" max="15115" width="14.42578125" style="126" bestFit="1" customWidth="1"/>
    <col min="15116" max="15116" width="19.140625" style="126" bestFit="1" customWidth="1"/>
    <col min="15117" max="15117" width="22.7109375" style="126" bestFit="1" customWidth="1"/>
    <col min="15118" max="15118" width="21.140625" style="126" bestFit="1" customWidth="1"/>
    <col min="15119" max="15119" width="16" style="126" bestFit="1" customWidth="1"/>
    <col min="15120" max="15120" width="16.42578125" style="126" bestFit="1" customWidth="1"/>
    <col min="15121" max="15121" width="14.42578125" style="126" bestFit="1" customWidth="1"/>
    <col min="15122" max="15123" width="16.140625" style="126" bestFit="1" customWidth="1"/>
    <col min="15124" max="15124" width="17.140625" style="126" bestFit="1" customWidth="1"/>
    <col min="15125" max="15125" width="16.28515625" style="126" bestFit="1" customWidth="1"/>
    <col min="15126" max="15126" width="16.7109375" style="126" bestFit="1" customWidth="1"/>
    <col min="15127" max="15127" width="18.28515625" style="126" bestFit="1" customWidth="1"/>
    <col min="15128" max="15128" width="20.42578125" style="126" bestFit="1" customWidth="1"/>
    <col min="15129" max="15129" width="8.85546875" style="126"/>
    <col min="15130" max="15130" width="12.140625" style="126" bestFit="1" customWidth="1"/>
    <col min="15131" max="15131" width="14.42578125" style="126" customWidth="1"/>
    <col min="15132" max="15133" width="14.42578125" style="126" bestFit="1" customWidth="1"/>
    <col min="15134" max="15134" width="14.7109375" style="126" bestFit="1" customWidth="1"/>
    <col min="15135" max="15355" width="8.85546875" style="126"/>
    <col min="15356" max="15356" width="13.42578125" style="126" customWidth="1"/>
    <col min="15357" max="15362" width="8.85546875" style="126"/>
    <col min="15363" max="15363" width="12.140625" style="126" customWidth="1"/>
    <col min="15364" max="15364" width="14.42578125" style="126" customWidth="1"/>
    <col min="15365" max="15365" width="18.28515625" style="126" bestFit="1" customWidth="1"/>
    <col min="15366" max="15366" width="16.28515625" style="126" bestFit="1" customWidth="1"/>
    <col min="15367" max="15367" width="14.85546875" style="126" bestFit="1" customWidth="1"/>
    <col min="15368" max="15368" width="14.42578125" style="126" bestFit="1" customWidth="1"/>
    <col min="15369" max="15369" width="14.7109375" style="126" bestFit="1" customWidth="1"/>
    <col min="15370" max="15371" width="14.42578125" style="126" bestFit="1" customWidth="1"/>
    <col min="15372" max="15372" width="19.140625" style="126" bestFit="1" customWidth="1"/>
    <col min="15373" max="15373" width="22.7109375" style="126" bestFit="1" customWidth="1"/>
    <col min="15374" max="15374" width="21.140625" style="126" bestFit="1" customWidth="1"/>
    <col min="15375" max="15375" width="16" style="126" bestFit="1" customWidth="1"/>
    <col min="15376" max="15376" width="16.42578125" style="126" bestFit="1" customWidth="1"/>
    <col min="15377" max="15377" width="14.42578125" style="126" bestFit="1" customWidth="1"/>
    <col min="15378" max="15379" width="16.140625" style="126" bestFit="1" customWidth="1"/>
    <col min="15380" max="15380" width="17.140625" style="126" bestFit="1" customWidth="1"/>
    <col min="15381" max="15381" width="16.28515625" style="126" bestFit="1" customWidth="1"/>
    <col min="15382" max="15382" width="16.7109375" style="126" bestFit="1" customWidth="1"/>
    <col min="15383" max="15383" width="18.28515625" style="126" bestFit="1" customWidth="1"/>
    <col min="15384" max="15384" width="20.42578125" style="126" bestFit="1" customWidth="1"/>
    <col min="15385" max="15385" width="8.85546875" style="126"/>
    <col min="15386" max="15386" width="12.140625" style="126" bestFit="1" customWidth="1"/>
    <col min="15387" max="15387" width="14.42578125" style="126" customWidth="1"/>
    <col min="15388" max="15389" width="14.42578125" style="126" bestFit="1" customWidth="1"/>
    <col min="15390" max="15390" width="14.7109375" style="126" bestFit="1" customWidth="1"/>
    <col min="15391" max="15611" width="8.85546875" style="126"/>
    <col min="15612" max="15612" width="13.42578125" style="126" customWidth="1"/>
    <col min="15613" max="15618" width="8.85546875" style="126"/>
    <col min="15619" max="15619" width="12.140625" style="126" customWidth="1"/>
    <col min="15620" max="15620" width="14.42578125" style="126" customWidth="1"/>
    <col min="15621" max="15621" width="18.28515625" style="126" bestFit="1" customWidth="1"/>
    <col min="15622" max="15622" width="16.28515625" style="126" bestFit="1" customWidth="1"/>
    <col min="15623" max="15623" width="14.85546875" style="126" bestFit="1" customWidth="1"/>
    <col min="15624" max="15624" width="14.42578125" style="126" bestFit="1" customWidth="1"/>
    <col min="15625" max="15625" width="14.7109375" style="126" bestFit="1" customWidth="1"/>
    <col min="15626" max="15627" width="14.42578125" style="126" bestFit="1" customWidth="1"/>
    <col min="15628" max="15628" width="19.140625" style="126" bestFit="1" customWidth="1"/>
    <col min="15629" max="15629" width="22.7109375" style="126" bestFit="1" customWidth="1"/>
    <col min="15630" max="15630" width="21.140625" style="126" bestFit="1" customWidth="1"/>
    <col min="15631" max="15631" width="16" style="126" bestFit="1" customWidth="1"/>
    <col min="15632" max="15632" width="16.42578125" style="126" bestFit="1" customWidth="1"/>
    <col min="15633" max="15633" width="14.42578125" style="126" bestFit="1" customWidth="1"/>
    <col min="15634" max="15635" width="16.140625" style="126" bestFit="1" customWidth="1"/>
    <col min="15636" max="15636" width="17.140625" style="126" bestFit="1" customWidth="1"/>
    <col min="15637" max="15637" width="16.28515625" style="126" bestFit="1" customWidth="1"/>
    <col min="15638" max="15638" width="16.7109375" style="126" bestFit="1" customWidth="1"/>
    <col min="15639" max="15639" width="18.28515625" style="126" bestFit="1" customWidth="1"/>
    <col min="15640" max="15640" width="20.42578125" style="126" bestFit="1" customWidth="1"/>
    <col min="15641" max="15641" width="8.85546875" style="126"/>
    <col min="15642" max="15642" width="12.140625" style="126" bestFit="1" customWidth="1"/>
    <col min="15643" max="15643" width="14.42578125" style="126" customWidth="1"/>
    <col min="15644" max="15645" width="14.42578125" style="126" bestFit="1" customWidth="1"/>
    <col min="15646" max="15646" width="14.7109375" style="126" bestFit="1" customWidth="1"/>
    <col min="15647" max="15867" width="8.85546875" style="126"/>
    <col min="15868" max="15868" width="13.42578125" style="126" customWidth="1"/>
    <col min="15869" max="15874" width="8.85546875" style="126"/>
    <col min="15875" max="15875" width="12.140625" style="126" customWidth="1"/>
    <col min="15876" max="15876" width="14.42578125" style="126" customWidth="1"/>
    <col min="15877" max="15877" width="18.28515625" style="126" bestFit="1" customWidth="1"/>
    <col min="15878" max="15878" width="16.28515625" style="126" bestFit="1" customWidth="1"/>
    <col min="15879" max="15879" width="14.85546875" style="126" bestFit="1" customWidth="1"/>
    <col min="15880" max="15880" width="14.42578125" style="126" bestFit="1" customWidth="1"/>
    <col min="15881" max="15881" width="14.7109375" style="126" bestFit="1" customWidth="1"/>
    <col min="15882" max="15883" width="14.42578125" style="126" bestFit="1" customWidth="1"/>
    <col min="15884" max="15884" width="19.140625" style="126" bestFit="1" customWidth="1"/>
    <col min="15885" max="15885" width="22.7109375" style="126" bestFit="1" customWidth="1"/>
    <col min="15886" max="15886" width="21.140625" style="126" bestFit="1" customWidth="1"/>
    <col min="15887" max="15887" width="16" style="126" bestFit="1" customWidth="1"/>
    <col min="15888" max="15888" width="16.42578125" style="126" bestFit="1" customWidth="1"/>
    <col min="15889" max="15889" width="14.42578125" style="126" bestFit="1" customWidth="1"/>
    <col min="15890" max="15891" width="16.140625" style="126" bestFit="1" customWidth="1"/>
    <col min="15892" max="15892" width="17.140625" style="126" bestFit="1" customWidth="1"/>
    <col min="15893" max="15893" width="16.28515625" style="126" bestFit="1" customWidth="1"/>
    <col min="15894" max="15894" width="16.7109375" style="126" bestFit="1" customWidth="1"/>
    <col min="15895" max="15895" width="18.28515625" style="126" bestFit="1" customWidth="1"/>
    <col min="15896" max="15896" width="20.42578125" style="126" bestFit="1" customWidth="1"/>
    <col min="15897" max="15897" width="8.85546875" style="126"/>
    <col min="15898" max="15898" width="12.140625" style="126" bestFit="1" customWidth="1"/>
    <col min="15899" max="15899" width="14.42578125" style="126" customWidth="1"/>
    <col min="15900" max="15901" width="14.42578125" style="126" bestFit="1" customWidth="1"/>
    <col min="15902" max="15902" width="14.7109375" style="126" bestFit="1" customWidth="1"/>
    <col min="15903" max="16123" width="8.85546875" style="126"/>
    <col min="16124" max="16124" width="13.42578125" style="126" customWidth="1"/>
    <col min="16125" max="16130" width="8.85546875" style="126"/>
    <col min="16131" max="16131" width="12.140625" style="126" customWidth="1"/>
    <col min="16132" max="16132" width="14.42578125" style="126" customWidth="1"/>
    <col min="16133" max="16133" width="18.28515625" style="126" bestFit="1" customWidth="1"/>
    <col min="16134" max="16134" width="16.28515625" style="126" bestFit="1" customWidth="1"/>
    <col min="16135" max="16135" width="14.85546875" style="126" bestFit="1" customWidth="1"/>
    <col min="16136" max="16136" width="14.42578125" style="126" bestFit="1" customWidth="1"/>
    <col min="16137" max="16137" width="14.7109375" style="126" bestFit="1" customWidth="1"/>
    <col min="16138" max="16139" width="14.42578125" style="126" bestFit="1" customWidth="1"/>
    <col min="16140" max="16140" width="19.140625" style="126" bestFit="1" customWidth="1"/>
    <col min="16141" max="16141" width="22.7109375" style="126" bestFit="1" customWidth="1"/>
    <col min="16142" max="16142" width="21.140625" style="126" bestFit="1" customWidth="1"/>
    <col min="16143" max="16143" width="16" style="126" bestFit="1" customWidth="1"/>
    <col min="16144" max="16144" width="16.42578125" style="126" bestFit="1" customWidth="1"/>
    <col min="16145" max="16145" width="14.42578125" style="126" bestFit="1" customWidth="1"/>
    <col min="16146" max="16147" width="16.140625" style="126" bestFit="1" customWidth="1"/>
    <col min="16148" max="16148" width="17.140625" style="126" bestFit="1" customWidth="1"/>
    <col min="16149" max="16149" width="16.28515625" style="126" bestFit="1" customWidth="1"/>
    <col min="16150" max="16150" width="16.7109375" style="126" bestFit="1" customWidth="1"/>
    <col min="16151" max="16151" width="18.28515625" style="126" bestFit="1" customWidth="1"/>
    <col min="16152" max="16152" width="20.42578125" style="126" bestFit="1" customWidth="1"/>
    <col min="16153" max="16153" width="8.85546875" style="126"/>
    <col min="16154" max="16154" width="12.140625" style="126" bestFit="1" customWidth="1"/>
    <col min="16155" max="16155" width="14.42578125" style="126" customWidth="1"/>
    <col min="16156" max="16157" width="14.42578125" style="126" bestFit="1" customWidth="1"/>
    <col min="16158" max="16158" width="14.7109375" style="126" bestFit="1" customWidth="1"/>
    <col min="16159" max="16350" width="8.85546875" style="126"/>
    <col min="16351" max="16384" width="8.85546875" style="126" customWidth="1"/>
  </cols>
  <sheetData>
    <row r="1" spans="1:40" s="209" customFormat="1" ht="12.75" customHeight="1" x14ac:dyDescent="0.2">
      <c r="A1" s="209" t="s">
        <v>306</v>
      </c>
      <c r="C1" s="108"/>
      <c r="J1" s="114"/>
      <c r="L1" s="210"/>
      <c r="T1" s="114"/>
      <c r="V1" s="114"/>
      <c r="W1" s="328"/>
      <c r="X1" s="328"/>
      <c r="Y1" s="328"/>
      <c r="AA1" s="114"/>
      <c r="AC1" s="114"/>
      <c r="AE1" s="220"/>
      <c r="AI1" s="114"/>
      <c r="AK1" s="221"/>
    </row>
    <row r="2" spans="1:40" s="209" customFormat="1" ht="12.75" customHeight="1" x14ac:dyDescent="0.2">
      <c r="A2" s="209" t="s">
        <v>314</v>
      </c>
      <c r="C2" s="108"/>
      <c r="J2" s="114"/>
      <c r="L2" s="210"/>
      <c r="T2" s="114"/>
      <c r="V2" s="114"/>
      <c r="W2" s="328"/>
      <c r="X2" s="328"/>
      <c r="Y2" s="328"/>
      <c r="AA2" s="114"/>
      <c r="AC2" s="114"/>
      <c r="AE2" s="220"/>
      <c r="AI2" s="114"/>
      <c r="AK2" s="221"/>
    </row>
    <row r="3" spans="1:40" s="209" customFormat="1" ht="12.75" customHeight="1" x14ac:dyDescent="0.2">
      <c r="A3" s="209" t="s">
        <v>316</v>
      </c>
      <c r="C3" s="108"/>
      <c r="J3" s="114"/>
      <c r="L3" s="210"/>
      <c r="T3" s="114"/>
      <c r="V3" s="114"/>
      <c r="W3" s="328"/>
      <c r="X3" s="328"/>
      <c r="Y3" s="328"/>
      <c r="AA3" s="114"/>
      <c r="AC3" s="114"/>
      <c r="AE3" s="220"/>
      <c r="AI3" s="114"/>
      <c r="AK3" s="221"/>
    </row>
    <row r="4" spans="1:40" s="209" customFormat="1" ht="12.75" customHeight="1" x14ac:dyDescent="0.2">
      <c r="A4" s="209" t="s">
        <v>307</v>
      </c>
      <c r="C4" s="108"/>
      <c r="J4" s="114"/>
      <c r="L4" s="210"/>
      <c r="T4" s="114"/>
      <c r="V4" s="114"/>
      <c r="W4" s="328"/>
      <c r="X4" s="328"/>
      <c r="Y4" s="328"/>
      <c r="AA4" s="114"/>
      <c r="AC4" s="114"/>
      <c r="AE4" s="220"/>
      <c r="AI4" s="114"/>
      <c r="AK4" s="221"/>
    </row>
    <row r="5" spans="1:40" s="209" customFormat="1" ht="12.75" customHeight="1" x14ac:dyDescent="0.2">
      <c r="A5" s="209" t="s">
        <v>308</v>
      </c>
      <c r="C5" s="108"/>
      <c r="J5" s="114"/>
      <c r="L5" s="210"/>
      <c r="T5" s="114"/>
      <c r="V5" s="114"/>
      <c r="W5" s="328"/>
      <c r="X5" s="328"/>
      <c r="Y5" s="328"/>
      <c r="AA5" s="114"/>
      <c r="AC5" s="114"/>
      <c r="AE5" s="220"/>
      <c r="AI5" s="114"/>
      <c r="AK5" s="221"/>
    </row>
    <row r="6" spans="1:40" s="209" customFormat="1" ht="12.75" customHeight="1" x14ac:dyDescent="0.2">
      <c r="A6" s="209" t="s">
        <v>309</v>
      </c>
      <c r="C6" s="108"/>
      <c r="J6" s="114"/>
      <c r="L6" s="210"/>
      <c r="T6" s="114"/>
      <c r="V6" s="114"/>
      <c r="W6" s="328"/>
      <c r="X6" s="328"/>
      <c r="Y6" s="328"/>
      <c r="AA6" s="114"/>
      <c r="AC6" s="114"/>
      <c r="AE6" s="220"/>
      <c r="AI6" s="114"/>
      <c r="AK6" s="221"/>
    </row>
    <row r="7" spans="1:40" s="209" customFormat="1" ht="12.75" customHeight="1" x14ac:dyDescent="0.2">
      <c r="A7" s="209" t="s">
        <v>310</v>
      </c>
      <c r="C7" s="108"/>
      <c r="J7" s="114"/>
      <c r="L7" s="210"/>
      <c r="T7" s="114"/>
      <c r="V7" s="114"/>
      <c r="W7" s="328"/>
      <c r="X7" s="328"/>
      <c r="Y7" s="328"/>
      <c r="AA7" s="114"/>
      <c r="AC7" s="114"/>
      <c r="AE7" s="220"/>
      <c r="AI7" s="114"/>
      <c r="AK7" s="221"/>
    </row>
    <row r="8" spans="1:40" s="209" customFormat="1" ht="12.75" customHeight="1" x14ac:dyDescent="0.2">
      <c r="A8" s="209" t="s">
        <v>311</v>
      </c>
      <c r="C8" s="108"/>
      <c r="J8" s="114"/>
      <c r="L8" s="210"/>
      <c r="T8" s="114"/>
      <c r="V8" s="114"/>
      <c r="W8" s="328"/>
      <c r="X8" s="328"/>
      <c r="Y8" s="328"/>
      <c r="AA8" s="114"/>
      <c r="AC8" s="114"/>
      <c r="AE8" s="220"/>
      <c r="AI8" s="114"/>
      <c r="AK8" s="221"/>
    </row>
    <row r="9" spans="1:40" s="209" customFormat="1" ht="12.75" customHeight="1" x14ac:dyDescent="0.2">
      <c r="A9" s="209" t="s">
        <v>312</v>
      </c>
      <c r="C9" s="108"/>
      <c r="J9" s="114"/>
      <c r="L9" s="210"/>
      <c r="T9" s="114"/>
      <c r="V9" s="114"/>
      <c r="W9" s="328"/>
      <c r="X9" s="328"/>
      <c r="Y9" s="328"/>
      <c r="AA9" s="114"/>
      <c r="AC9" s="114"/>
      <c r="AE9" s="220"/>
      <c r="AI9" s="114"/>
      <c r="AK9" s="221"/>
    </row>
    <row r="10" spans="1:40" s="209" customFormat="1" ht="12.75" customHeight="1" x14ac:dyDescent="0.2">
      <c r="A10" s="209" t="s">
        <v>313</v>
      </c>
      <c r="C10" s="108"/>
      <c r="J10" s="114"/>
      <c r="L10" s="210"/>
      <c r="T10" s="114"/>
      <c r="V10" s="114"/>
      <c r="W10" s="328"/>
      <c r="X10" s="328"/>
      <c r="Y10" s="328"/>
      <c r="AA10" s="114"/>
      <c r="AC10" s="114"/>
      <c r="AE10" s="220"/>
      <c r="AI10" s="114"/>
      <c r="AK10" s="221"/>
    </row>
    <row r="11" spans="1:40" s="209" customFormat="1" ht="12.75" customHeight="1" x14ac:dyDescent="0.2">
      <c r="A11" s="209" t="s">
        <v>315</v>
      </c>
      <c r="C11" s="108"/>
      <c r="J11" s="114"/>
      <c r="L11" s="210"/>
      <c r="T11" s="114"/>
      <c r="V11" s="114"/>
      <c r="W11" s="328"/>
      <c r="X11" s="328"/>
      <c r="Y11" s="328"/>
      <c r="AA11" s="114"/>
      <c r="AC11" s="114"/>
      <c r="AE11" s="220"/>
      <c r="AI11" s="114"/>
      <c r="AK11" s="221"/>
    </row>
    <row r="12" spans="1:40" s="209" customFormat="1" ht="12.75" customHeight="1" x14ac:dyDescent="0.2">
      <c r="C12" s="222"/>
      <c r="R12" s="114"/>
      <c r="T12" s="114"/>
      <c r="V12" s="114"/>
      <c r="W12" s="328"/>
      <c r="X12" s="328"/>
      <c r="Y12" s="328"/>
      <c r="AA12" s="114"/>
      <c r="AN12" s="229"/>
    </row>
    <row r="13" spans="1:40" x14ac:dyDescent="0.2">
      <c r="E13" s="123" t="s">
        <v>3</v>
      </c>
      <c r="F13" s="123"/>
      <c r="I13" s="123" t="s">
        <v>5</v>
      </c>
      <c r="K13" s="123" t="s">
        <v>5</v>
      </c>
      <c r="M13" s="123" t="s">
        <v>5</v>
      </c>
      <c r="O13" s="123" t="s">
        <v>5</v>
      </c>
      <c r="Q13" s="123" t="s">
        <v>5</v>
      </c>
      <c r="S13" s="123" t="s">
        <v>4</v>
      </c>
      <c r="U13" s="123" t="s">
        <v>5</v>
      </c>
      <c r="W13" s="346" t="s">
        <v>5</v>
      </c>
      <c r="Z13" s="123" t="s">
        <v>5</v>
      </c>
      <c r="AB13" s="123" t="s">
        <v>5</v>
      </c>
      <c r="AD13" s="123" t="s">
        <v>5</v>
      </c>
      <c r="AF13" s="123" t="s">
        <v>5</v>
      </c>
      <c r="AH13" s="123" t="s">
        <v>5</v>
      </c>
      <c r="AJ13" s="123" t="s">
        <v>5</v>
      </c>
      <c r="AK13" s="126"/>
    </row>
    <row r="14" spans="1:40" s="121" customFormat="1" ht="12.75" customHeight="1" x14ac:dyDescent="0.2">
      <c r="A14" s="218" t="s">
        <v>6</v>
      </c>
      <c r="B14" s="218" t="s">
        <v>7</v>
      </c>
      <c r="C14" s="108" t="s">
        <v>2</v>
      </c>
      <c r="D14" s="219" t="s">
        <v>1</v>
      </c>
      <c r="E14" s="212" t="s">
        <v>48</v>
      </c>
      <c r="F14" s="212" t="s">
        <v>220</v>
      </c>
      <c r="G14" s="212" t="s">
        <v>0</v>
      </c>
      <c r="H14" s="212" t="s">
        <v>221</v>
      </c>
      <c r="I14" s="212" t="s">
        <v>49</v>
      </c>
      <c r="J14" s="212" t="s">
        <v>222</v>
      </c>
      <c r="K14" s="212" t="s">
        <v>50</v>
      </c>
      <c r="L14" s="212" t="s">
        <v>223</v>
      </c>
      <c r="M14" s="212" t="s">
        <v>51</v>
      </c>
      <c r="N14" s="212" t="s">
        <v>224</v>
      </c>
      <c r="O14" s="212" t="s">
        <v>52</v>
      </c>
      <c r="P14" s="212" t="s">
        <v>225</v>
      </c>
      <c r="Q14" s="211" t="s">
        <v>56</v>
      </c>
      <c r="R14" s="211" t="s">
        <v>226</v>
      </c>
      <c r="S14" s="212" t="s">
        <v>53</v>
      </c>
      <c r="T14" s="211" t="s">
        <v>227</v>
      </c>
      <c r="U14" s="211" t="s">
        <v>54</v>
      </c>
      <c r="V14" s="211" t="s">
        <v>228</v>
      </c>
      <c r="W14" s="330" t="s">
        <v>55</v>
      </c>
      <c r="X14" s="331" t="s">
        <v>229</v>
      </c>
      <c r="Y14" s="331"/>
      <c r="Z14" s="211" t="s">
        <v>63</v>
      </c>
      <c r="AA14" s="211" t="s">
        <v>230</v>
      </c>
      <c r="AB14" s="211" t="s">
        <v>57</v>
      </c>
      <c r="AC14" s="212" t="s">
        <v>231</v>
      </c>
      <c r="AD14" s="212" t="s">
        <v>58</v>
      </c>
      <c r="AE14" s="212" t="s">
        <v>232</v>
      </c>
      <c r="AF14" s="212" t="s">
        <v>59</v>
      </c>
      <c r="AG14" s="212" t="s">
        <v>233</v>
      </c>
      <c r="AH14" s="212" t="s">
        <v>60</v>
      </c>
      <c r="AI14" s="212" t="s">
        <v>234</v>
      </c>
      <c r="AJ14" s="223" t="s">
        <v>61</v>
      </c>
      <c r="AK14" s="121" t="s">
        <v>235</v>
      </c>
    </row>
    <row r="15" spans="1:40" ht="15" x14ac:dyDescent="0.25">
      <c r="A15" s="119">
        <v>35</v>
      </c>
      <c r="B15" s="244">
        <v>54</v>
      </c>
      <c r="C15" s="244">
        <v>1981</v>
      </c>
      <c r="D15" s="127">
        <f>DATE(C15,1,B15)</f>
        <v>29640</v>
      </c>
      <c r="E15" s="123">
        <v>55</v>
      </c>
      <c r="F15" s="213" t="str">
        <f>IF(E15&gt;0,"UQ","M")</f>
        <v>UQ</v>
      </c>
      <c r="G15" s="123">
        <v>6.45</v>
      </c>
      <c r="H15" s="213" t="str">
        <f>IF(G15&gt;0,"UQ","M")</f>
        <v>UQ</v>
      </c>
      <c r="I15" s="123">
        <v>6.5</v>
      </c>
      <c r="J15" s="213" t="str">
        <f>IF(I15&gt;0,"UQ","M")</f>
        <v>UQ</v>
      </c>
      <c r="K15" s="123">
        <v>0.59</v>
      </c>
      <c r="L15" s="213" t="str">
        <f>IF(K15&gt;0,"UQ","M")</f>
        <v>UQ</v>
      </c>
      <c r="M15" s="123">
        <v>0.67</v>
      </c>
      <c r="N15" s="213" t="str">
        <f>IF(M15&gt;0,"UQ","M")</f>
        <v>UQ</v>
      </c>
      <c r="O15" s="123">
        <v>0.3</v>
      </c>
      <c r="P15" s="213" t="str">
        <f>IF(O15&gt;0,"UQ","M")</f>
        <v>UQ</v>
      </c>
      <c r="Q15" s="123">
        <v>5.28E-2</v>
      </c>
      <c r="R15" s="115" t="str">
        <f>IF(Q15&gt;0,"UQ","M")</f>
        <v>UQ</v>
      </c>
      <c r="S15" s="123">
        <v>0.16700000000000001</v>
      </c>
      <c r="T15" s="115" t="str">
        <f>IF(S15&gt;0,"UQ","M")</f>
        <v>UQ</v>
      </c>
      <c r="U15" s="123">
        <v>8.09</v>
      </c>
      <c r="V15" s="116" t="str">
        <f>IF(U15&gt;=0.5,"Q",IF(U15="","M","LQ"))</f>
        <v>Q</v>
      </c>
      <c r="W15" s="346">
        <v>0.73799999999999999</v>
      </c>
      <c r="X15" s="332" t="str">
        <f>IF(W15&gt;0,"UQ","M")</f>
        <v>UQ</v>
      </c>
      <c r="Y15" s="332"/>
      <c r="Z15" s="123">
        <v>0.40400000000000003</v>
      </c>
      <c r="AA15" s="116" t="str">
        <f>IF(Z15&gt;=0.2,"Q",IF(Z15="","M","LQ"))</f>
        <v>Q</v>
      </c>
      <c r="AB15" s="123">
        <v>5.88</v>
      </c>
      <c r="AC15" s="116" t="str">
        <f>IF(AB15&gt;=0.5,"Q",IF(AB15="","M","LQ"))</f>
        <v>Q</v>
      </c>
      <c r="AE15" s="213" t="str">
        <f>IF(AD15&gt;0,"UQ","M")</f>
        <v>M</v>
      </c>
      <c r="AG15" s="213" t="str">
        <f>IF(AF15&gt;0,"UQ","M")</f>
        <v>M</v>
      </c>
      <c r="AH15" s="123">
        <v>2.5000000000000001E-3</v>
      </c>
      <c r="AI15" s="121" t="str">
        <f>IF(AH15&gt;=0.001,"Q",IF(AH15="","M","LQ"))</f>
        <v>Q</v>
      </c>
      <c r="AJ15" s="123">
        <v>1.468</v>
      </c>
      <c r="AK15" s="121" t="str">
        <f>IF(AJ15&gt;=0.02,"Q",IF(AJ15="","M","LQ"))</f>
        <v>Q</v>
      </c>
    </row>
    <row r="16" spans="1:40" ht="15" x14ac:dyDescent="0.25">
      <c r="A16" s="119">
        <v>35</v>
      </c>
      <c r="B16" s="244">
        <v>68</v>
      </c>
      <c r="C16" s="244">
        <v>1981</v>
      </c>
      <c r="D16" s="127">
        <f t="shared" ref="D16:D79" si="0">DATE(C16,1,B16)</f>
        <v>29654</v>
      </c>
      <c r="E16" s="123">
        <v>48</v>
      </c>
      <c r="F16" s="213" t="str">
        <f t="shared" ref="F16:F79" si="1">IF(E16&gt;0,"UQ","M")</f>
        <v>UQ</v>
      </c>
      <c r="G16" s="123">
        <v>6.81</v>
      </c>
      <c r="H16" s="213" t="str">
        <f t="shared" ref="H16:H79" si="2">IF(G16&gt;0,"UQ","M")</f>
        <v>UQ</v>
      </c>
      <c r="I16" s="123">
        <v>5.69</v>
      </c>
      <c r="J16" s="213" t="str">
        <f t="shared" ref="J16:J79" si="3">IF(I16&gt;0,"UQ","M")</f>
        <v>UQ</v>
      </c>
      <c r="K16" s="123">
        <v>0.58599999999999997</v>
      </c>
      <c r="L16" s="213" t="str">
        <f t="shared" ref="L16:L79" si="4">IF(K16&gt;0,"UQ","M")</f>
        <v>UQ</v>
      </c>
      <c r="M16" s="123">
        <v>0.79</v>
      </c>
      <c r="N16" s="213" t="str">
        <f t="shared" ref="N16:N79" si="5">IF(M16&gt;0,"UQ","M")</f>
        <v>UQ</v>
      </c>
      <c r="O16" s="123">
        <v>0.19500000000000001</v>
      </c>
      <c r="P16" s="213" t="str">
        <f t="shared" ref="P16:P79" si="6">IF(O16&gt;0,"UQ","M")</f>
        <v>UQ</v>
      </c>
      <c r="Q16" s="123">
        <v>5.0000000000000001E-3</v>
      </c>
      <c r="R16" s="115" t="str">
        <f t="shared" ref="R16:R79" si="7">IF(Q16&gt;0,"UQ","M")</f>
        <v>UQ</v>
      </c>
      <c r="S16" s="123">
        <v>0.1552</v>
      </c>
      <c r="T16" s="115" t="str">
        <f t="shared" ref="T16:T79" si="8">IF(S16&gt;0,"UQ","M")</f>
        <v>UQ</v>
      </c>
      <c r="U16" s="123">
        <v>7.78</v>
      </c>
      <c r="V16" s="116" t="str">
        <f t="shared" ref="V16:V79" si="9">IF(U16&gt;=0.5,"Q",IF(U16="","M","LQ"))</f>
        <v>Q</v>
      </c>
      <c r="W16" s="346">
        <v>0.83099999999999996</v>
      </c>
      <c r="X16" s="332" t="str">
        <f t="shared" ref="X16:X79" si="10">IF(W16&gt;0,"UQ","M")</f>
        <v>UQ</v>
      </c>
      <c r="Y16" s="332"/>
      <c r="Z16" s="123">
        <v>0.158</v>
      </c>
      <c r="AA16" s="116" t="str">
        <f t="shared" ref="AA16:AA79" si="11">IF(Z16&gt;=0.2,"Q",IF(Z16="","M","LQ"))</f>
        <v>LQ</v>
      </c>
      <c r="AB16" s="123">
        <v>5.67</v>
      </c>
      <c r="AC16" s="116" t="str">
        <f t="shared" ref="AC16:AC79" si="12">IF(AB16&gt;=0.5,"Q",IF(AB16="","M","LQ"))</f>
        <v>Q</v>
      </c>
      <c r="AE16" s="213" t="str">
        <f t="shared" ref="AE16:AE79" si="13">IF(AD16&gt;0,"UQ","M")</f>
        <v>M</v>
      </c>
      <c r="AG16" s="213" t="str">
        <f t="shared" ref="AG16:AG79" si="14">IF(AF16&gt;0,"UQ","M")</f>
        <v>M</v>
      </c>
      <c r="AH16" s="123">
        <v>1E-3</v>
      </c>
      <c r="AI16" s="121" t="str">
        <f t="shared" ref="AI16:AI79" si="15">IF(AH16&gt;=0.001,"Q",IF(AH16="","M","LQ"))</f>
        <v>Q</v>
      </c>
      <c r="AJ16" s="123">
        <v>1.3109999999999999</v>
      </c>
      <c r="AK16" s="121" t="str">
        <f t="shared" ref="AK16:AK79" si="16">IF(AJ16&gt;=0.02,"Q",IF(AJ16="","M","LQ"))</f>
        <v>Q</v>
      </c>
    </row>
    <row r="17" spans="1:37" ht="15" x14ac:dyDescent="0.25">
      <c r="A17" s="119">
        <v>35</v>
      </c>
      <c r="B17" s="244">
        <v>82</v>
      </c>
      <c r="C17" s="244">
        <v>1981</v>
      </c>
      <c r="D17" s="127">
        <f t="shared" si="0"/>
        <v>29668</v>
      </c>
      <c r="E17" s="123">
        <v>51</v>
      </c>
      <c r="F17" s="213" t="str">
        <f t="shared" si="1"/>
        <v>UQ</v>
      </c>
      <c r="G17" s="123">
        <v>6.98</v>
      </c>
      <c r="H17" s="213" t="str">
        <f t="shared" si="2"/>
        <v>UQ</v>
      </c>
      <c r="I17" s="123">
        <v>4.9400000000000004</v>
      </c>
      <c r="J17" s="213" t="str">
        <f t="shared" si="3"/>
        <v>UQ</v>
      </c>
      <c r="K17" s="123">
        <v>0.54800000000000004</v>
      </c>
      <c r="L17" s="213" t="str">
        <f t="shared" si="4"/>
        <v>UQ</v>
      </c>
      <c r="M17" s="123">
        <v>0.63</v>
      </c>
      <c r="N17" s="213" t="str">
        <f t="shared" si="5"/>
        <v>UQ</v>
      </c>
      <c r="O17" s="123">
        <v>0.312</v>
      </c>
      <c r="P17" s="213" t="str">
        <f t="shared" si="6"/>
        <v>UQ</v>
      </c>
      <c r="Q17" s="123">
        <v>5.0000000000000001E-3</v>
      </c>
      <c r="R17" s="115" t="str">
        <f t="shared" si="7"/>
        <v>UQ</v>
      </c>
      <c r="S17" s="123">
        <v>0.15</v>
      </c>
      <c r="T17" s="115" t="str">
        <f t="shared" si="8"/>
        <v>UQ</v>
      </c>
      <c r="U17" s="123">
        <v>7.37</v>
      </c>
      <c r="V17" s="116" t="str">
        <f t="shared" si="9"/>
        <v>Q</v>
      </c>
      <c r="W17" s="346">
        <v>0.64600000000000002</v>
      </c>
      <c r="X17" s="332" t="str">
        <f t="shared" si="10"/>
        <v>UQ</v>
      </c>
      <c r="Y17" s="332"/>
      <c r="Z17" s="123">
        <v>0.13600000000000001</v>
      </c>
      <c r="AA17" s="116" t="str">
        <f t="shared" si="11"/>
        <v>LQ</v>
      </c>
      <c r="AB17" s="123">
        <v>5.35</v>
      </c>
      <c r="AC17" s="116" t="str">
        <f t="shared" si="12"/>
        <v>Q</v>
      </c>
      <c r="AE17" s="213" t="str">
        <f t="shared" si="13"/>
        <v>M</v>
      </c>
      <c r="AG17" s="213" t="str">
        <f t="shared" si="14"/>
        <v>M</v>
      </c>
      <c r="AH17" s="123">
        <v>1.6999999999999999E-3</v>
      </c>
      <c r="AI17" s="121" t="str">
        <f t="shared" si="15"/>
        <v>Q</v>
      </c>
      <c r="AJ17" s="123">
        <v>0.77600000000000002</v>
      </c>
      <c r="AK17" s="121" t="str">
        <f t="shared" si="16"/>
        <v>Q</v>
      </c>
    </row>
    <row r="18" spans="1:37" ht="15" x14ac:dyDescent="0.25">
      <c r="A18" s="119">
        <v>35</v>
      </c>
      <c r="B18" s="244">
        <v>89</v>
      </c>
      <c r="C18" s="244">
        <v>1981</v>
      </c>
      <c r="D18" s="127">
        <f t="shared" si="0"/>
        <v>29675</v>
      </c>
      <c r="E18" s="123">
        <v>34</v>
      </c>
      <c r="F18" s="213" t="str">
        <f t="shared" si="1"/>
        <v>UQ</v>
      </c>
      <c r="G18" s="123">
        <v>6.38</v>
      </c>
      <c r="H18" s="213" t="str">
        <f t="shared" si="2"/>
        <v>UQ</v>
      </c>
      <c r="I18" s="123">
        <v>4.1900000000000004</v>
      </c>
      <c r="J18" s="213" t="str">
        <f t="shared" si="3"/>
        <v>UQ</v>
      </c>
      <c r="K18" s="123">
        <v>0.51</v>
      </c>
      <c r="L18" s="213" t="str">
        <f t="shared" si="4"/>
        <v>UQ</v>
      </c>
      <c r="M18" s="123">
        <v>0.47</v>
      </c>
      <c r="N18" s="213" t="str">
        <f t="shared" si="5"/>
        <v>UQ</v>
      </c>
      <c r="O18" s="123">
        <v>0.43</v>
      </c>
      <c r="P18" s="213" t="str">
        <f t="shared" si="6"/>
        <v>UQ</v>
      </c>
      <c r="Q18" s="123">
        <v>5.0000000000000001E-3</v>
      </c>
      <c r="R18" s="115" t="str">
        <f t="shared" si="7"/>
        <v>UQ</v>
      </c>
      <c r="S18" s="123">
        <v>3.9E-2</v>
      </c>
      <c r="T18" s="115" t="str">
        <f t="shared" si="8"/>
        <v>UQ</v>
      </c>
      <c r="U18" s="123">
        <v>6.88</v>
      </c>
      <c r="V18" s="116" t="str">
        <f t="shared" si="9"/>
        <v>Q</v>
      </c>
      <c r="W18" s="346">
        <v>1.1910000000000001</v>
      </c>
      <c r="X18" s="332" t="str">
        <f t="shared" si="10"/>
        <v>UQ</v>
      </c>
      <c r="Y18" s="332"/>
      <c r="Z18" s="123">
        <v>0.51900000000000002</v>
      </c>
      <c r="AA18" s="116" t="str">
        <f t="shared" si="11"/>
        <v>Q</v>
      </c>
      <c r="AB18" s="123">
        <v>4.0999999999999996</v>
      </c>
      <c r="AC18" s="116" t="str">
        <f t="shared" si="12"/>
        <v>Q</v>
      </c>
      <c r="AE18" s="213" t="str">
        <f t="shared" si="13"/>
        <v>M</v>
      </c>
      <c r="AG18" s="213" t="str">
        <f t="shared" si="14"/>
        <v>M</v>
      </c>
      <c r="AH18" s="123">
        <v>1.9E-3</v>
      </c>
      <c r="AI18" s="121" t="str">
        <f t="shared" si="15"/>
        <v>Q</v>
      </c>
      <c r="AJ18" s="123">
        <v>1.7810000000000001</v>
      </c>
      <c r="AK18" s="121" t="str">
        <f t="shared" si="16"/>
        <v>Q</v>
      </c>
    </row>
    <row r="19" spans="1:37" ht="15" x14ac:dyDescent="0.25">
      <c r="A19" s="119">
        <v>35</v>
      </c>
      <c r="B19" s="244">
        <v>92</v>
      </c>
      <c r="C19" s="244">
        <v>1981</v>
      </c>
      <c r="D19" s="127">
        <f t="shared" si="0"/>
        <v>29678</v>
      </c>
      <c r="E19" s="123">
        <v>35</v>
      </c>
      <c r="F19" s="213" t="str">
        <f t="shared" si="1"/>
        <v>UQ</v>
      </c>
      <c r="G19" s="123">
        <v>6.32</v>
      </c>
      <c r="H19" s="213" t="str">
        <f t="shared" si="2"/>
        <v>UQ</v>
      </c>
      <c r="I19" s="123">
        <v>4.4909999999999997</v>
      </c>
      <c r="J19" s="213" t="str">
        <f t="shared" si="3"/>
        <v>UQ</v>
      </c>
      <c r="K19" s="123">
        <v>0.51200000000000001</v>
      </c>
      <c r="L19" s="213" t="str">
        <f t="shared" si="4"/>
        <v>UQ</v>
      </c>
      <c r="M19" s="123">
        <v>0.67300000000000004</v>
      </c>
      <c r="N19" s="213" t="str">
        <f t="shared" si="5"/>
        <v>UQ</v>
      </c>
      <c r="O19" s="123">
        <v>0.3</v>
      </c>
      <c r="P19" s="213" t="str">
        <f t="shared" si="6"/>
        <v>UQ</v>
      </c>
      <c r="Q19" s="123">
        <v>1.8100000000000002E-2</v>
      </c>
      <c r="R19" s="115" t="str">
        <f t="shared" si="7"/>
        <v>UQ</v>
      </c>
      <c r="S19" s="123">
        <v>5.8999999999999997E-2</v>
      </c>
      <c r="T19" s="115" t="str">
        <f t="shared" si="8"/>
        <v>UQ</v>
      </c>
      <c r="U19" s="123">
        <v>6.57</v>
      </c>
      <c r="V19" s="116" t="str">
        <f t="shared" si="9"/>
        <v>Q</v>
      </c>
      <c r="W19" s="346">
        <v>1.05</v>
      </c>
      <c r="X19" s="332" t="str">
        <f t="shared" si="10"/>
        <v>UQ</v>
      </c>
      <c r="Y19" s="332"/>
      <c r="Z19" s="123">
        <v>0.318</v>
      </c>
      <c r="AA19" s="116" t="str">
        <f t="shared" si="11"/>
        <v>Q</v>
      </c>
      <c r="AB19" s="123">
        <v>4.3</v>
      </c>
      <c r="AC19" s="116" t="str">
        <f t="shared" si="12"/>
        <v>Q</v>
      </c>
      <c r="AE19" s="213" t="str">
        <f t="shared" si="13"/>
        <v>M</v>
      </c>
      <c r="AG19" s="213" t="str">
        <f t="shared" si="14"/>
        <v>M</v>
      </c>
      <c r="AH19" s="123">
        <v>1.23E-2</v>
      </c>
      <c r="AI19" s="121" t="str">
        <f t="shared" si="15"/>
        <v>Q</v>
      </c>
      <c r="AJ19" s="123">
        <v>1.55</v>
      </c>
      <c r="AK19" s="121" t="str">
        <f t="shared" si="16"/>
        <v>Q</v>
      </c>
    </row>
    <row r="20" spans="1:37" ht="15" x14ac:dyDescent="0.25">
      <c r="A20" s="119">
        <v>35</v>
      </c>
      <c r="B20" s="244">
        <v>94</v>
      </c>
      <c r="C20" s="244">
        <v>1981</v>
      </c>
      <c r="D20" s="127">
        <f t="shared" si="0"/>
        <v>29680</v>
      </c>
      <c r="E20" s="123">
        <v>34</v>
      </c>
      <c r="F20" s="213" t="str">
        <f t="shared" si="1"/>
        <v>UQ</v>
      </c>
      <c r="G20" s="123">
        <v>6.4</v>
      </c>
      <c r="H20" s="213" t="str">
        <f t="shared" si="2"/>
        <v>UQ</v>
      </c>
      <c r="I20" s="123">
        <v>3.71</v>
      </c>
      <c r="J20" s="213" t="str">
        <f t="shared" si="3"/>
        <v>UQ</v>
      </c>
      <c r="K20" s="123">
        <v>0.41</v>
      </c>
      <c r="L20" s="213" t="str">
        <f t="shared" si="4"/>
        <v>UQ</v>
      </c>
      <c r="M20" s="123">
        <v>0.6</v>
      </c>
      <c r="N20" s="213" t="str">
        <f t="shared" si="5"/>
        <v>UQ</v>
      </c>
      <c r="O20" s="123">
        <v>0.43</v>
      </c>
      <c r="P20" s="213" t="str">
        <f t="shared" si="6"/>
        <v>UQ</v>
      </c>
      <c r="Q20" s="123">
        <v>5.0000000000000001E-3</v>
      </c>
      <c r="R20" s="115" t="str">
        <f t="shared" si="7"/>
        <v>UQ</v>
      </c>
      <c r="S20" s="123">
        <v>2.81E-2</v>
      </c>
      <c r="T20" s="115" t="str">
        <f t="shared" si="8"/>
        <v>UQ</v>
      </c>
      <c r="U20" s="123">
        <v>6.87</v>
      </c>
      <c r="V20" s="116" t="str">
        <f t="shared" si="9"/>
        <v>Q</v>
      </c>
      <c r="W20" s="346">
        <v>0.91400000000000003</v>
      </c>
      <c r="X20" s="332" t="str">
        <f t="shared" si="10"/>
        <v>UQ</v>
      </c>
      <c r="Y20" s="332"/>
      <c r="Z20" s="123">
        <v>0.45200000000000001</v>
      </c>
      <c r="AA20" s="116" t="str">
        <f t="shared" si="11"/>
        <v>Q</v>
      </c>
      <c r="AB20" s="123">
        <v>3.95</v>
      </c>
      <c r="AC20" s="116" t="str">
        <f t="shared" si="12"/>
        <v>Q</v>
      </c>
      <c r="AE20" s="213" t="str">
        <f t="shared" si="13"/>
        <v>M</v>
      </c>
      <c r="AG20" s="213" t="str">
        <f t="shared" si="14"/>
        <v>M</v>
      </c>
      <c r="AH20" s="123">
        <v>1.1000000000000001E-3</v>
      </c>
      <c r="AI20" s="121" t="str">
        <f t="shared" si="15"/>
        <v>Q</v>
      </c>
      <c r="AJ20" s="123">
        <v>1.244</v>
      </c>
      <c r="AK20" s="121" t="str">
        <f t="shared" si="16"/>
        <v>Q</v>
      </c>
    </row>
    <row r="21" spans="1:37" ht="15" x14ac:dyDescent="0.25">
      <c r="A21" s="119">
        <v>35</v>
      </c>
      <c r="B21" s="244">
        <v>97</v>
      </c>
      <c r="C21" s="244">
        <v>1981</v>
      </c>
      <c r="D21" s="127">
        <f t="shared" si="0"/>
        <v>29683</v>
      </c>
      <c r="E21" s="123">
        <v>36</v>
      </c>
      <c r="F21" s="213" t="str">
        <f t="shared" si="1"/>
        <v>UQ</v>
      </c>
      <c r="G21" s="123">
        <v>6.41</v>
      </c>
      <c r="H21" s="213" t="str">
        <f t="shared" si="2"/>
        <v>UQ</v>
      </c>
      <c r="I21" s="123">
        <v>4.57</v>
      </c>
      <c r="J21" s="213" t="str">
        <f t="shared" si="3"/>
        <v>UQ</v>
      </c>
      <c r="K21" s="123">
        <v>0.56999999999999995</v>
      </c>
      <c r="L21" s="213" t="str">
        <f t="shared" si="4"/>
        <v>UQ</v>
      </c>
      <c r="M21" s="123">
        <v>0.49</v>
      </c>
      <c r="N21" s="213" t="str">
        <f t="shared" si="5"/>
        <v>UQ</v>
      </c>
      <c r="O21" s="123">
        <v>0.22</v>
      </c>
      <c r="P21" s="213" t="str">
        <f t="shared" si="6"/>
        <v>UQ</v>
      </c>
      <c r="Q21" s="123">
        <v>5.0000000000000001E-3</v>
      </c>
      <c r="R21" s="115" t="str">
        <f t="shared" si="7"/>
        <v>UQ</v>
      </c>
      <c r="S21" s="123">
        <v>6.0400000000000002E-2</v>
      </c>
      <c r="T21" s="115" t="str">
        <f t="shared" si="8"/>
        <v>UQ</v>
      </c>
      <c r="U21" s="123">
        <v>6.96</v>
      </c>
      <c r="V21" s="116" t="str">
        <f t="shared" si="9"/>
        <v>Q</v>
      </c>
      <c r="W21" s="346">
        <v>0.9</v>
      </c>
      <c r="X21" s="332" t="str">
        <f t="shared" si="10"/>
        <v>UQ</v>
      </c>
      <c r="Y21" s="332"/>
      <c r="Z21" s="123">
        <v>0.14099999999999999</v>
      </c>
      <c r="AA21" s="116" t="str">
        <f t="shared" si="11"/>
        <v>LQ</v>
      </c>
      <c r="AB21" s="123">
        <v>4.4400000000000004</v>
      </c>
      <c r="AC21" s="116" t="str">
        <f t="shared" si="12"/>
        <v>Q</v>
      </c>
      <c r="AE21" s="213" t="str">
        <f t="shared" si="13"/>
        <v>M</v>
      </c>
      <c r="AG21" s="213" t="str">
        <f t="shared" si="14"/>
        <v>M</v>
      </c>
      <c r="AH21" s="123">
        <v>1.6000000000000001E-3</v>
      </c>
      <c r="AI21" s="121" t="str">
        <f t="shared" si="15"/>
        <v>Q</v>
      </c>
      <c r="AJ21" s="123">
        <v>1.62</v>
      </c>
      <c r="AK21" s="121" t="str">
        <f t="shared" si="16"/>
        <v>Q</v>
      </c>
    </row>
    <row r="22" spans="1:37" ht="15" x14ac:dyDescent="0.25">
      <c r="A22" s="119">
        <v>35</v>
      </c>
      <c r="B22" s="244">
        <v>98</v>
      </c>
      <c r="C22" s="244">
        <v>1981</v>
      </c>
      <c r="D22" s="127">
        <f t="shared" si="0"/>
        <v>29684</v>
      </c>
      <c r="E22" s="123">
        <v>35</v>
      </c>
      <c r="F22" s="213" t="str">
        <f t="shared" si="1"/>
        <v>UQ</v>
      </c>
      <c r="G22" s="123">
        <v>6.52</v>
      </c>
      <c r="H22" s="213" t="str">
        <f t="shared" si="2"/>
        <v>UQ</v>
      </c>
      <c r="I22" s="123">
        <v>4.2699999999999996</v>
      </c>
      <c r="J22" s="213" t="str">
        <f t="shared" si="3"/>
        <v>UQ</v>
      </c>
      <c r="K22" s="123">
        <v>0.42</v>
      </c>
      <c r="L22" s="213" t="str">
        <f t="shared" si="4"/>
        <v>UQ</v>
      </c>
      <c r="M22" s="123">
        <v>0.46</v>
      </c>
      <c r="N22" s="213" t="str">
        <f t="shared" si="5"/>
        <v>UQ</v>
      </c>
      <c r="O22" s="123">
        <v>0.23</v>
      </c>
      <c r="P22" s="213" t="str">
        <f t="shared" si="6"/>
        <v>UQ</v>
      </c>
      <c r="Q22" s="123">
        <v>1.14E-2</v>
      </c>
      <c r="R22" s="115" t="str">
        <f t="shared" si="7"/>
        <v>UQ</v>
      </c>
      <c r="S22" s="123">
        <v>3.5999999999999997E-2</v>
      </c>
      <c r="T22" s="115" t="str">
        <f t="shared" si="8"/>
        <v>UQ</v>
      </c>
      <c r="U22" s="123">
        <v>6.75</v>
      </c>
      <c r="V22" s="116" t="str">
        <f t="shared" si="9"/>
        <v>Q</v>
      </c>
      <c r="W22" s="346">
        <v>0.86699999999999999</v>
      </c>
      <c r="X22" s="332" t="str">
        <f t="shared" si="10"/>
        <v>UQ</v>
      </c>
      <c r="Y22" s="332"/>
      <c r="Z22" s="123">
        <v>0.42599999999999999</v>
      </c>
      <c r="AA22" s="116" t="str">
        <f t="shared" si="11"/>
        <v>Q</v>
      </c>
      <c r="AB22" s="123">
        <v>4.4000000000000004</v>
      </c>
      <c r="AC22" s="116" t="str">
        <f t="shared" si="12"/>
        <v>Q</v>
      </c>
      <c r="AE22" s="213" t="str">
        <f t="shared" si="13"/>
        <v>M</v>
      </c>
      <c r="AG22" s="213" t="str">
        <f t="shared" si="14"/>
        <v>M</v>
      </c>
      <c r="AH22" s="123">
        <v>1E-3</v>
      </c>
      <c r="AI22" s="121" t="str">
        <f t="shared" si="15"/>
        <v>Q</v>
      </c>
      <c r="AJ22" s="123">
        <v>1.292</v>
      </c>
      <c r="AK22" s="121" t="str">
        <f t="shared" si="16"/>
        <v>Q</v>
      </c>
    </row>
    <row r="23" spans="1:37" ht="15" x14ac:dyDescent="0.25">
      <c r="A23" s="119">
        <v>35</v>
      </c>
      <c r="B23" s="244">
        <v>107</v>
      </c>
      <c r="C23" s="244">
        <v>1981</v>
      </c>
      <c r="D23" s="127">
        <f t="shared" si="0"/>
        <v>29693</v>
      </c>
      <c r="E23" s="123">
        <v>35</v>
      </c>
      <c r="F23" s="213" t="str">
        <f t="shared" si="1"/>
        <v>UQ</v>
      </c>
      <c r="G23" s="123">
        <v>6.44</v>
      </c>
      <c r="H23" s="213" t="str">
        <f t="shared" si="2"/>
        <v>UQ</v>
      </c>
      <c r="I23" s="123">
        <v>3.984</v>
      </c>
      <c r="J23" s="213" t="str">
        <f t="shared" si="3"/>
        <v>UQ</v>
      </c>
      <c r="K23" s="123">
        <v>0.44900000000000001</v>
      </c>
      <c r="L23" s="213" t="str">
        <f t="shared" si="4"/>
        <v>UQ</v>
      </c>
      <c r="M23" s="123">
        <v>0.53</v>
      </c>
      <c r="N23" s="213" t="str">
        <f t="shared" si="5"/>
        <v>UQ</v>
      </c>
      <c r="O23" s="123">
        <v>0.19900000000000001</v>
      </c>
      <c r="P23" s="213" t="str">
        <f t="shared" si="6"/>
        <v>UQ</v>
      </c>
      <c r="Q23" s="123">
        <v>5.0000000000000001E-3</v>
      </c>
      <c r="R23" s="115" t="str">
        <f t="shared" si="7"/>
        <v>UQ</v>
      </c>
      <c r="S23" s="123">
        <v>5.74E-2</v>
      </c>
      <c r="T23" s="115" t="str">
        <f t="shared" si="8"/>
        <v>UQ</v>
      </c>
      <c r="U23" s="123">
        <v>6.45</v>
      </c>
      <c r="V23" s="116" t="str">
        <f t="shared" si="9"/>
        <v>Q</v>
      </c>
      <c r="W23" s="346">
        <v>0.72899999999999998</v>
      </c>
      <c r="X23" s="332" t="str">
        <f t="shared" si="10"/>
        <v>UQ</v>
      </c>
      <c r="Y23" s="332"/>
      <c r="Z23" s="123">
        <v>0.34100000000000003</v>
      </c>
      <c r="AA23" s="116" t="str">
        <f t="shared" si="11"/>
        <v>Q</v>
      </c>
      <c r="AB23" s="123">
        <v>4.34</v>
      </c>
      <c r="AC23" s="116" t="str">
        <f t="shared" si="12"/>
        <v>Q</v>
      </c>
      <c r="AE23" s="213" t="str">
        <f t="shared" si="13"/>
        <v>M</v>
      </c>
      <c r="AG23" s="213" t="str">
        <f t="shared" si="14"/>
        <v>M</v>
      </c>
      <c r="AH23" s="123">
        <v>2.3E-3</v>
      </c>
      <c r="AI23" s="121" t="str">
        <f t="shared" si="15"/>
        <v>Q</v>
      </c>
      <c r="AJ23" s="123">
        <v>1.0389999999999999</v>
      </c>
      <c r="AK23" s="121" t="str">
        <f t="shared" si="16"/>
        <v>Q</v>
      </c>
    </row>
    <row r="24" spans="1:37" ht="15" x14ac:dyDescent="0.25">
      <c r="A24" s="119">
        <v>35</v>
      </c>
      <c r="B24" s="244">
        <v>113</v>
      </c>
      <c r="C24" s="244">
        <v>1981</v>
      </c>
      <c r="D24" s="127">
        <f t="shared" si="0"/>
        <v>29699</v>
      </c>
      <c r="E24" s="123">
        <v>35</v>
      </c>
      <c r="F24" s="213" t="str">
        <f t="shared" si="1"/>
        <v>UQ</v>
      </c>
      <c r="G24" s="123">
        <v>6.76</v>
      </c>
      <c r="H24" s="213" t="str">
        <f t="shared" si="2"/>
        <v>UQ</v>
      </c>
      <c r="I24" s="123">
        <v>4.17</v>
      </c>
      <c r="J24" s="213" t="str">
        <f t="shared" si="3"/>
        <v>UQ</v>
      </c>
      <c r="K24" s="123">
        <v>0.62</v>
      </c>
      <c r="L24" s="213" t="str">
        <f t="shared" si="4"/>
        <v>UQ</v>
      </c>
      <c r="M24" s="123">
        <v>0.56999999999999995</v>
      </c>
      <c r="N24" s="213" t="str">
        <f t="shared" si="5"/>
        <v>UQ</v>
      </c>
      <c r="O24" s="123">
        <v>0.24</v>
      </c>
      <c r="P24" s="213" t="str">
        <f t="shared" si="6"/>
        <v>UQ</v>
      </c>
      <c r="Q24" s="123">
        <v>2.3E-2</v>
      </c>
      <c r="R24" s="115" t="str">
        <f t="shared" si="7"/>
        <v>UQ</v>
      </c>
      <c r="S24" s="123">
        <v>8.9499999999999996E-2</v>
      </c>
      <c r="T24" s="115" t="str">
        <f t="shared" si="8"/>
        <v>UQ</v>
      </c>
      <c r="U24" s="123">
        <v>6.53</v>
      </c>
      <c r="V24" s="116" t="str">
        <f t="shared" si="9"/>
        <v>Q</v>
      </c>
      <c r="W24" s="346">
        <v>0.66100000000000003</v>
      </c>
      <c r="X24" s="332" t="str">
        <f t="shared" si="10"/>
        <v>UQ</v>
      </c>
      <c r="Y24" s="332"/>
      <c r="Z24" s="123">
        <v>0.42899999999999999</v>
      </c>
      <c r="AA24" s="116" t="str">
        <f t="shared" si="11"/>
        <v>Q</v>
      </c>
      <c r="AB24" s="123">
        <v>4.6399999999999997</v>
      </c>
      <c r="AC24" s="116" t="str">
        <f t="shared" si="12"/>
        <v>Q</v>
      </c>
      <c r="AE24" s="213" t="str">
        <f t="shared" si="13"/>
        <v>M</v>
      </c>
      <c r="AG24" s="213" t="str">
        <f t="shared" si="14"/>
        <v>M</v>
      </c>
      <c r="AH24" s="123">
        <v>1.6999999999999999E-3</v>
      </c>
      <c r="AI24" s="121" t="str">
        <f t="shared" si="15"/>
        <v>Q</v>
      </c>
      <c r="AJ24" s="123">
        <v>0.77100000000000002</v>
      </c>
      <c r="AK24" s="121" t="str">
        <f t="shared" si="16"/>
        <v>Q</v>
      </c>
    </row>
    <row r="25" spans="1:37" ht="15" x14ac:dyDescent="0.25">
      <c r="A25" s="119">
        <v>35</v>
      </c>
      <c r="B25" s="244">
        <v>118</v>
      </c>
      <c r="C25" s="244">
        <v>1981</v>
      </c>
      <c r="D25" s="127">
        <f t="shared" si="0"/>
        <v>29704</v>
      </c>
      <c r="E25" s="123">
        <v>39</v>
      </c>
      <c r="F25" s="213" t="str">
        <f t="shared" si="1"/>
        <v>UQ</v>
      </c>
      <c r="G25" s="123">
        <v>6.5</v>
      </c>
      <c r="H25" s="213" t="str">
        <f t="shared" si="2"/>
        <v>UQ</v>
      </c>
      <c r="I25" s="123">
        <v>4.4400000000000004</v>
      </c>
      <c r="J25" s="213" t="str">
        <f t="shared" si="3"/>
        <v>UQ</v>
      </c>
      <c r="K25" s="123">
        <v>0.46</v>
      </c>
      <c r="L25" s="213" t="str">
        <f t="shared" si="4"/>
        <v>UQ</v>
      </c>
      <c r="M25" s="123">
        <v>0.55000000000000004</v>
      </c>
      <c r="N25" s="213" t="str">
        <f t="shared" si="5"/>
        <v>UQ</v>
      </c>
      <c r="O25" s="123">
        <v>0.21</v>
      </c>
      <c r="P25" s="213" t="str">
        <f t="shared" si="6"/>
        <v>UQ</v>
      </c>
      <c r="Q25" s="123">
        <v>5.0000000000000001E-3</v>
      </c>
      <c r="R25" s="115" t="str">
        <f t="shared" si="7"/>
        <v>UQ</v>
      </c>
      <c r="S25" s="123">
        <v>7.8799999999999995E-2</v>
      </c>
      <c r="T25" s="115" t="str">
        <f t="shared" si="8"/>
        <v>UQ</v>
      </c>
      <c r="U25" s="123">
        <v>7.18</v>
      </c>
      <c r="V25" s="116" t="str">
        <f t="shared" si="9"/>
        <v>Q</v>
      </c>
      <c r="W25" s="346">
        <v>0.69899999999999995</v>
      </c>
      <c r="X25" s="332" t="str">
        <f t="shared" si="10"/>
        <v>UQ</v>
      </c>
      <c r="Y25" s="332"/>
      <c r="Z25" s="123">
        <v>0.58599999999999997</v>
      </c>
      <c r="AA25" s="116" t="str">
        <f t="shared" si="11"/>
        <v>Q</v>
      </c>
      <c r="AB25" s="123">
        <v>4.8899999999999997</v>
      </c>
      <c r="AC25" s="116" t="str">
        <f t="shared" si="12"/>
        <v>Q</v>
      </c>
      <c r="AE25" s="213" t="str">
        <f t="shared" si="13"/>
        <v>M</v>
      </c>
      <c r="AG25" s="213" t="str">
        <f t="shared" si="14"/>
        <v>M</v>
      </c>
      <c r="AH25" s="123">
        <v>2.5999999999999999E-3</v>
      </c>
      <c r="AI25" s="121" t="str">
        <f t="shared" si="15"/>
        <v>Q</v>
      </c>
      <c r="AJ25" s="123">
        <v>1.0289999999999999</v>
      </c>
      <c r="AK25" s="121" t="str">
        <f t="shared" si="16"/>
        <v>Q</v>
      </c>
    </row>
    <row r="26" spans="1:37" ht="15" x14ac:dyDescent="0.25">
      <c r="A26" s="119">
        <v>35</v>
      </c>
      <c r="B26" s="244">
        <v>131</v>
      </c>
      <c r="C26" s="244">
        <v>1981</v>
      </c>
      <c r="D26" s="127">
        <f t="shared" si="0"/>
        <v>29717</v>
      </c>
      <c r="E26" s="123">
        <v>37</v>
      </c>
      <c r="F26" s="213" t="str">
        <f t="shared" si="1"/>
        <v>UQ</v>
      </c>
      <c r="G26" s="123">
        <v>6.36</v>
      </c>
      <c r="H26" s="213" t="str">
        <f t="shared" si="2"/>
        <v>UQ</v>
      </c>
      <c r="I26" s="123">
        <v>4.157</v>
      </c>
      <c r="J26" s="213" t="str">
        <f t="shared" si="3"/>
        <v>UQ</v>
      </c>
      <c r="K26" s="123">
        <v>0.42</v>
      </c>
      <c r="L26" s="213" t="str">
        <f t="shared" si="4"/>
        <v>UQ</v>
      </c>
      <c r="M26" s="123">
        <v>0.64100000000000001</v>
      </c>
      <c r="N26" s="213" t="str">
        <f t="shared" si="5"/>
        <v>UQ</v>
      </c>
      <c r="O26" s="123">
        <v>0.34899999999999998</v>
      </c>
      <c r="P26" s="213" t="str">
        <f t="shared" si="6"/>
        <v>UQ</v>
      </c>
      <c r="Q26" s="123">
        <v>1.0200000000000001E-2</v>
      </c>
      <c r="R26" s="115" t="str">
        <f t="shared" si="7"/>
        <v>UQ</v>
      </c>
      <c r="S26" s="123">
        <v>8.9499999999999996E-2</v>
      </c>
      <c r="T26" s="115" t="str">
        <f t="shared" si="8"/>
        <v>UQ</v>
      </c>
      <c r="U26" s="123">
        <v>7.29</v>
      </c>
      <c r="V26" s="116" t="str">
        <f t="shared" si="9"/>
        <v>Q</v>
      </c>
      <c r="W26" s="346">
        <v>0.66</v>
      </c>
      <c r="X26" s="332" t="str">
        <f t="shared" si="10"/>
        <v>UQ</v>
      </c>
      <c r="Y26" s="332"/>
      <c r="Z26" s="123">
        <v>0.28799999999999998</v>
      </c>
      <c r="AA26" s="116" t="str">
        <f t="shared" si="11"/>
        <v>Q</v>
      </c>
      <c r="AB26" s="123">
        <v>5.0599999999999996</v>
      </c>
      <c r="AC26" s="116" t="str">
        <f t="shared" si="12"/>
        <v>Q</v>
      </c>
      <c r="AE26" s="213" t="str">
        <f t="shared" si="13"/>
        <v>M</v>
      </c>
      <c r="AG26" s="213" t="str">
        <f t="shared" si="14"/>
        <v>M</v>
      </c>
      <c r="AH26" s="123">
        <v>2.5999999999999999E-3</v>
      </c>
      <c r="AI26" s="121" t="str">
        <f t="shared" si="15"/>
        <v>Q</v>
      </c>
      <c r="AJ26" s="123">
        <v>0.91</v>
      </c>
      <c r="AK26" s="121" t="str">
        <f t="shared" si="16"/>
        <v>Q</v>
      </c>
    </row>
    <row r="27" spans="1:37" ht="15" x14ac:dyDescent="0.25">
      <c r="A27" s="119">
        <v>35</v>
      </c>
      <c r="B27" s="244">
        <v>139</v>
      </c>
      <c r="C27" s="244">
        <v>1981</v>
      </c>
      <c r="D27" s="127">
        <f t="shared" si="0"/>
        <v>29725</v>
      </c>
      <c r="E27" s="123">
        <v>40</v>
      </c>
      <c r="F27" s="213" t="str">
        <f t="shared" si="1"/>
        <v>UQ</v>
      </c>
      <c r="G27" s="123">
        <v>6.38</v>
      </c>
      <c r="H27" s="213" t="str">
        <f t="shared" si="2"/>
        <v>UQ</v>
      </c>
      <c r="I27" s="123">
        <v>5.28</v>
      </c>
      <c r="J27" s="213" t="str">
        <f t="shared" si="3"/>
        <v>UQ</v>
      </c>
      <c r="K27" s="123">
        <v>0.52</v>
      </c>
      <c r="L27" s="213" t="str">
        <f t="shared" si="4"/>
        <v>UQ</v>
      </c>
      <c r="M27" s="123">
        <v>0.53</v>
      </c>
      <c r="N27" s="213" t="str">
        <f t="shared" si="5"/>
        <v>UQ</v>
      </c>
      <c r="O27" s="123">
        <v>0.21</v>
      </c>
      <c r="P27" s="213" t="str">
        <f t="shared" si="6"/>
        <v>UQ</v>
      </c>
      <c r="Q27" s="123">
        <v>3.9899999999999998E-2</v>
      </c>
      <c r="R27" s="115" t="str">
        <f t="shared" si="7"/>
        <v>UQ</v>
      </c>
      <c r="S27" s="123">
        <v>0.1152</v>
      </c>
      <c r="T27" s="115" t="str">
        <f t="shared" si="8"/>
        <v>UQ</v>
      </c>
      <c r="U27" s="123">
        <v>7.13</v>
      </c>
      <c r="V27" s="116" t="str">
        <f t="shared" si="9"/>
        <v>Q</v>
      </c>
      <c r="W27" s="346">
        <v>0.61099999999999999</v>
      </c>
      <c r="X27" s="332" t="str">
        <f t="shared" si="10"/>
        <v>UQ</v>
      </c>
      <c r="Y27" s="332"/>
      <c r="Z27" s="123">
        <v>0.34499999999999997</v>
      </c>
      <c r="AA27" s="116" t="str">
        <f t="shared" si="11"/>
        <v>Q</v>
      </c>
      <c r="AB27" s="123">
        <v>5.45</v>
      </c>
      <c r="AC27" s="116" t="str">
        <f t="shared" si="12"/>
        <v>Q</v>
      </c>
      <c r="AE27" s="213" t="str">
        <f t="shared" si="13"/>
        <v>M</v>
      </c>
      <c r="AG27" s="213" t="str">
        <f t="shared" si="14"/>
        <v>M</v>
      </c>
      <c r="AH27" s="123">
        <v>8.0000000000000004E-4</v>
      </c>
      <c r="AI27" s="121" t="str">
        <f t="shared" si="15"/>
        <v>LQ</v>
      </c>
      <c r="AJ27" s="123">
        <v>0.92100000000000004</v>
      </c>
      <c r="AK27" s="121" t="str">
        <f t="shared" si="16"/>
        <v>Q</v>
      </c>
    </row>
    <row r="28" spans="1:37" ht="15" x14ac:dyDescent="0.25">
      <c r="A28" s="119">
        <v>35</v>
      </c>
      <c r="B28" s="244">
        <v>146</v>
      </c>
      <c r="C28" s="244">
        <v>1981</v>
      </c>
      <c r="D28" s="127">
        <f t="shared" si="0"/>
        <v>29732</v>
      </c>
      <c r="E28" s="123">
        <v>44</v>
      </c>
      <c r="F28" s="213" t="str">
        <f t="shared" si="1"/>
        <v>UQ</v>
      </c>
      <c r="G28" s="123">
        <v>6.42</v>
      </c>
      <c r="H28" s="213" t="str">
        <f t="shared" si="2"/>
        <v>UQ</v>
      </c>
      <c r="I28" s="123">
        <v>4.8099999999999996</v>
      </c>
      <c r="J28" s="213" t="str">
        <f t="shared" si="3"/>
        <v>UQ</v>
      </c>
      <c r="K28" s="123">
        <v>0.46500000000000002</v>
      </c>
      <c r="L28" s="213" t="str">
        <f t="shared" si="4"/>
        <v>UQ</v>
      </c>
      <c r="M28" s="123">
        <v>0.48</v>
      </c>
      <c r="N28" s="213" t="str">
        <f t="shared" si="5"/>
        <v>UQ</v>
      </c>
      <c r="O28" s="123">
        <v>0.27500000000000002</v>
      </c>
      <c r="P28" s="213" t="str">
        <f t="shared" si="6"/>
        <v>UQ</v>
      </c>
      <c r="Q28" s="123">
        <v>3.6799999999999999E-2</v>
      </c>
      <c r="R28" s="115" t="str">
        <f t="shared" si="7"/>
        <v>UQ</v>
      </c>
      <c r="T28" s="115" t="str">
        <f t="shared" si="8"/>
        <v>M</v>
      </c>
      <c r="U28" s="123">
        <v>7.41</v>
      </c>
      <c r="V28" s="116" t="str">
        <f t="shared" si="9"/>
        <v>Q</v>
      </c>
      <c r="W28" s="346">
        <v>0.61399999999999999</v>
      </c>
      <c r="X28" s="332" t="str">
        <f t="shared" si="10"/>
        <v>UQ</v>
      </c>
      <c r="Y28" s="332"/>
      <c r="Z28" s="123">
        <v>0.38500000000000001</v>
      </c>
      <c r="AA28" s="116" t="str">
        <f t="shared" si="11"/>
        <v>Q</v>
      </c>
      <c r="AB28" s="123">
        <v>4.92</v>
      </c>
      <c r="AC28" s="116" t="str">
        <f t="shared" si="12"/>
        <v>Q</v>
      </c>
      <c r="AE28" s="213" t="str">
        <f t="shared" si="13"/>
        <v>M</v>
      </c>
      <c r="AG28" s="213" t="str">
        <f t="shared" si="14"/>
        <v>M</v>
      </c>
      <c r="AH28" s="123">
        <v>4.0000000000000002E-4</v>
      </c>
      <c r="AI28" s="121" t="str">
        <f t="shared" si="15"/>
        <v>LQ</v>
      </c>
      <c r="AJ28" s="123">
        <v>1.024</v>
      </c>
      <c r="AK28" s="121" t="str">
        <f t="shared" si="16"/>
        <v>Q</v>
      </c>
    </row>
    <row r="29" spans="1:37" ht="15" x14ac:dyDescent="0.25">
      <c r="A29" s="119">
        <v>35</v>
      </c>
      <c r="B29" s="244">
        <v>154</v>
      </c>
      <c r="C29" s="244">
        <v>1981</v>
      </c>
      <c r="D29" s="127">
        <f t="shared" si="0"/>
        <v>29740</v>
      </c>
      <c r="E29" s="123">
        <v>33</v>
      </c>
      <c r="F29" s="213" t="str">
        <f t="shared" si="1"/>
        <v>UQ</v>
      </c>
      <c r="G29" s="123">
        <v>6.4</v>
      </c>
      <c r="H29" s="213" t="str">
        <f t="shared" si="2"/>
        <v>UQ</v>
      </c>
      <c r="I29" s="123">
        <v>4.34</v>
      </c>
      <c r="J29" s="213" t="str">
        <f t="shared" si="3"/>
        <v>UQ</v>
      </c>
      <c r="K29" s="123">
        <v>0.41</v>
      </c>
      <c r="L29" s="213" t="str">
        <f t="shared" si="4"/>
        <v>UQ</v>
      </c>
      <c r="M29" s="123">
        <v>0.43</v>
      </c>
      <c r="N29" s="213" t="str">
        <f t="shared" si="5"/>
        <v>UQ</v>
      </c>
      <c r="O29" s="123">
        <v>0.34</v>
      </c>
      <c r="P29" s="213" t="str">
        <f t="shared" si="6"/>
        <v>UQ</v>
      </c>
      <c r="Q29" s="123">
        <v>4.0099999999999997E-2</v>
      </c>
      <c r="R29" s="115" t="str">
        <f t="shared" si="7"/>
        <v>UQ</v>
      </c>
      <c r="T29" s="115" t="str">
        <f t="shared" si="8"/>
        <v>M</v>
      </c>
      <c r="U29" s="123">
        <v>7.69</v>
      </c>
      <c r="V29" s="116" t="str">
        <f t="shared" si="9"/>
        <v>Q</v>
      </c>
      <c r="W29" s="346">
        <v>0.67400000000000004</v>
      </c>
      <c r="X29" s="332" t="str">
        <f t="shared" si="10"/>
        <v>UQ</v>
      </c>
      <c r="Y29" s="332"/>
      <c r="Z29" s="123">
        <v>0.42499999999999999</v>
      </c>
      <c r="AA29" s="116" t="str">
        <f t="shared" si="11"/>
        <v>Q</v>
      </c>
      <c r="AB29" s="123">
        <v>4.3899999999999997</v>
      </c>
      <c r="AC29" s="116" t="str">
        <f t="shared" si="12"/>
        <v>Q</v>
      </c>
      <c r="AE29" s="213" t="str">
        <f t="shared" si="13"/>
        <v>M</v>
      </c>
      <c r="AG29" s="213" t="str">
        <f t="shared" si="14"/>
        <v>M</v>
      </c>
      <c r="AH29" s="123">
        <v>4.0000000000000001E-3</v>
      </c>
      <c r="AI29" s="121" t="str">
        <f t="shared" si="15"/>
        <v>Q</v>
      </c>
      <c r="AJ29" s="123">
        <v>1.034</v>
      </c>
      <c r="AK29" s="121" t="str">
        <f t="shared" si="16"/>
        <v>Q</v>
      </c>
    </row>
    <row r="30" spans="1:37" ht="15" x14ac:dyDescent="0.25">
      <c r="A30" s="119">
        <v>35</v>
      </c>
      <c r="B30" s="244">
        <v>161</v>
      </c>
      <c r="C30" s="244">
        <v>1981</v>
      </c>
      <c r="D30" s="127">
        <f t="shared" si="0"/>
        <v>29747</v>
      </c>
      <c r="E30" s="123">
        <v>46</v>
      </c>
      <c r="F30" s="213" t="str">
        <f t="shared" si="1"/>
        <v>UQ</v>
      </c>
      <c r="G30" s="123">
        <v>6.46</v>
      </c>
      <c r="H30" s="213" t="str">
        <f t="shared" si="2"/>
        <v>UQ</v>
      </c>
      <c r="I30" s="123">
        <v>4.78</v>
      </c>
      <c r="J30" s="213" t="str">
        <f t="shared" si="3"/>
        <v>UQ</v>
      </c>
      <c r="K30" s="123">
        <v>0.49</v>
      </c>
      <c r="L30" s="213" t="str">
        <f t="shared" si="4"/>
        <v>UQ</v>
      </c>
      <c r="M30" s="123">
        <v>0.53</v>
      </c>
      <c r="N30" s="213" t="str">
        <f t="shared" si="5"/>
        <v>UQ</v>
      </c>
      <c r="O30" s="123">
        <v>0.22</v>
      </c>
      <c r="P30" s="213" t="str">
        <f t="shared" si="6"/>
        <v>UQ</v>
      </c>
      <c r="Q30" s="123">
        <v>1.5299999999999999E-2</v>
      </c>
      <c r="R30" s="115" t="str">
        <f t="shared" si="7"/>
        <v>UQ</v>
      </c>
      <c r="S30" s="123">
        <v>0.1046</v>
      </c>
      <c r="T30" s="115" t="str">
        <f t="shared" si="8"/>
        <v>UQ</v>
      </c>
      <c r="U30" s="123">
        <v>7.17</v>
      </c>
      <c r="V30" s="116" t="str">
        <f t="shared" si="9"/>
        <v>Q</v>
      </c>
      <c r="W30" s="346">
        <v>0.91300000000000003</v>
      </c>
      <c r="X30" s="332" t="str">
        <f t="shared" si="10"/>
        <v>UQ</v>
      </c>
      <c r="Y30" s="332"/>
      <c r="Z30" s="123">
        <v>0.4</v>
      </c>
      <c r="AA30" s="116" t="str">
        <f t="shared" si="11"/>
        <v>Q</v>
      </c>
      <c r="AB30" s="123">
        <v>5.25</v>
      </c>
      <c r="AC30" s="116" t="str">
        <f t="shared" si="12"/>
        <v>Q</v>
      </c>
      <c r="AE30" s="213" t="str">
        <f t="shared" si="13"/>
        <v>M</v>
      </c>
      <c r="AG30" s="213" t="str">
        <f t="shared" si="14"/>
        <v>M</v>
      </c>
      <c r="AH30" s="123">
        <v>9.9000000000000008E-3</v>
      </c>
      <c r="AI30" s="121" t="str">
        <f t="shared" si="15"/>
        <v>Q</v>
      </c>
      <c r="AJ30" s="123">
        <v>1.133</v>
      </c>
      <c r="AK30" s="121" t="str">
        <f t="shared" si="16"/>
        <v>Q</v>
      </c>
    </row>
    <row r="31" spans="1:37" ht="15" x14ac:dyDescent="0.25">
      <c r="A31" s="119">
        <v>35</v>
      </c>
      <c r="B31" s="244">
        <v>169</v>
      </c>
      <c r="C31" s="244">
        <v>1981</v>
      </c>
      <c r="D31" s="127">
        <f t="shared" si="0"/>
        <v>29755</v>
      </c>
      <c r="E31" s="123">
        <v>37</v>
      </c>
      <c r="F31" s="213" t="str">
        <f t="shared" si="1"/>
        <v>UQ</v>
      </c>
      <c r="G31" s="123">
        <v>6.18</v>
      </c>
      <c r="H31" s="213" t="str">
        <f t="shared" si="2"/>
        <v>UQ</v>
      </c>
      <c r="I31" s="123">
        <v>4.22</v>
      </c>
      <c r="J31" s="213" t="str">
        <f t="shared" si="3"/>
        <v>UQ</v>
      </c>
      <c r="K31" s="123">
        <v>0.44</v>
      </c>
      <c r="L31" s="213" t="str">
        <f t="shared" si="4"/>
        <v>UQ</v>
      </c>
      <c r="M31" s="123">
        <v>0.5</v>
      </c>
      <c r="N31" s="213" t="str">
        <f t="shared" si="5"/>
        <v>UQ</v>
      </c>
      <c r="O31" s="123">
        <v>0.28000000000000003</v>
      </c>
      <c r="P31" s="213" t="str">
        <f t="shared" si="6"/>
        <v>UQ</v>
      </c>
      <c r="Q31" s="123">
        <v>5.0000000000000001E-3</v>
      </c>
      <c r="R31" s="115" t="str">
        <f t="shared" si="7"/>
        <v>UQ</v>
      </c>
      <c r="S31" s="123">
        <v>8.7300000000000003E-2</v>
      </c>
      <c r="T31" s="115" t="str">
        <f t="shared" si="8"/>
        <v>UQ</v>
      </c>
      <c r="U31" s="123">
        <v>6.9</v>
      </c>
      <c r="V31" s="116" t="str">
        <f t="shared" si="9"/>
        <v>Q</v>
      </c>
      <c r="W31" s="346">
        <v>0.90500000000000003</v>
      </c>
      <c r="X31" s="332" t="str">
        <f t="shared" si="10"/>
        <v>UQ</v>
      </c>
      <c r="Y31" s="332"/>
      <c r="Z31" s="123">
        <v>0.41399999999999998</v>
      </c>
      <c r="AA31" s="116" t="str">
        <f t="shared" si="11"/>
        <v>Q</v>
      </c>
      <c r="AB31" s="123">
        <v>4.95</v>
      </c>
      <c r="AC31" s="116" t="str">
        <f t="shared" si="12"/>
        <v>Q</v>
      </c>
      <c r="AE31" s="213" t="str">
        <f t="shared" si="13"/>
        <v>M</v>
      </c>
      <c r="AG31" s="213" t="str">
        <f t="shared" si="14"/>
        <v>M</v>
      </c>
      <c r="AH31" s="123">
        <v>8.9999999999999998E-4</v>
      </c>
      <c r="AI31" s="121" t="str">
        <f t="shared" si="15"/>
        <v>LQ</v>
      </c>
      <c r="AJ31" s="123">
        <v>1.2749999999999999</v>
      </c>
      <c r="AK31" s="121" t="str">
        <f t="shared" si="16"/>
        <v>Q</v>
      </c>
    </row>
    <row r="32" spans="1:37" ht="15" x14ac:dyDescent="0.25">
      <c r="A32" s="119">
        <v>35</v>
      </c>
      <c r="B32" s="244">
        <v>175</v>
      </c>
      <c r="C32" s="244">
        <v>1981</v>
      </c>
      <c r="D32" s="127">
        <f t="shared" si="0"/>
        <v>29761</v>
      </c>
      <c r="E32" s="123">
        <v>30</v>
      </c>
      <c r="F32" s="213" t="str">
        <f t="shared" si="1"/>
        <v>UQ</v>
      </c>
      <c r="G32" s="123">
        <v>6.42</v>
      </c>
      <c r="H32" s="213" t="str">
        <f t="shared" si="2"/>
        <v>UQ</v>
      </c>
      <c r="I32" s="123">
        <v>5.17</v>
      </c>
      <c r="J32" s="213" t="str">
        <f t="shared" si="3"/>
        <v>UQ</v>
      </c>
      <c r="K32" s="123">
        <v>0.53</v>
      </c>
      <c r="L32" s="213" t="str">
        <f t="shared" si="4"/>
        <v>UQ</v>
      </c>
      <c r="M32" s="123">
        <v>0.57999999999999996</v>
      </c>
      <c r="N32" s="213" t="str">
        <f t="shared" si="5"/>
        <v>UQ</v>
      </c>
      <c r="O32" s="123">
        <v>0.21</v>
      </c>
      <c r="P32" s="213" t="str">
        <f t="shared" si="6"/>
        <v>UQ</v>
      </c>
      <c r="Q32" s="123">
        <v>1.3599999999999999E-2</v>
      </c>
      <c r="R32" s="115" t="str">
        <f t="shared" si="7"/>
        <v>UQ</v>
      </c>
      <c r="S32" s="123">
        <v>0.12</v>
      </c>
      <c r="T32" s="115" t="str">
        <f t="shared" si="8"/>
        <v>UQ</v>
      </c>
      <c r="U32" s="123">
        <v>6.9</v>
      </c>
      <c r="V32" s="116" t="str">
        <f t="shared" si="9"/>
        <v>Q</v>
      </c>
      <c r="W32" s="346">
        <v>0.53400000000000003</v>
      </c>
      <c r="X32" s="332" t="str">
        <f t="shared" si="10"/>
        <v>UQ</v>
      </c>
      <c r="Y32" s="332"/>
      <c r="Z32" s="123">
        <v>0.30499999999999999</v>
      </c>
      <c r="AA32" s="116" t="str">
        <f t="shared" si="11"/>
        <v>Q</v>
      </c>
      <c r="AB32" s="123">
        <v>5.54</v>
      </c>
      <c r="AC32" s="116" t="str">
        <f t="shared" si="12"/>
        <v>Q</v>
      </c>
      <c r="AE32" s="213" t="str">
        <f t="shared" si="13"/>
        <v>M</v>
      </c>
      <c r="AG32" s="213" t="str">
        <f t="shared" si="14"/>
        <v>M</v>
      </c>
      <c r="AH32" s="123">
        <v>1E-3</v>
      </c>
      <c r="AI32" s="121" t="str">
        <f t="shared" si="15"/>
        <v>Q</v>
      </c>
      <c r="AJ32" s="123">
        <v>0.95399999999999996</v>
      </c>
      <c r="AK32" s="121" t="str">
        <f t="shared" si="16"/>
        <v>Q</v>
      </c>
    </row>
    <row r="33" spans="1:37" ht="15" x14ac:dyDescent="0.25">
      <c r="A33" s="119">
        <v>35</v>
      </c>
      <c r="B33" s="244">
        <v>181</v>
      </c>
      <c r="C33" s="244">
        <v>1981</v>
      </c>
      <c r="D33" s="127">
        <f t="shared" si="0"/>
        <v>29767</v>
      </c>
      <c r="E33" s="123">
        <v>30</v>
      </c>
      <c r="F33" s="213" t="str">
        <f t="shared" si="1"/>
        <v>UQ</v>
      </c>
      <c r="G33" s="123">
        <v>6.48</v>
      </c>
      <c r="H33" s="213" t="str">
        <f t="shared" si="2"/>
        <v>UQ</v>
      </c>
      <c r="I33" s="123">
        <v>4.5</v>
      </c>
      <c r="J33" s="213" t="str">
        <f t="shared" si="3"/>
        <v>UQ</v>
      </c>
      <c r="K33" s="123">
        <v>0.44</v>
      </c>
      <c r="L33" s="213" t="str">
        <f t="shared" si="4"/>
        <v>UQ</v>
      </c>
      <c r="M33" s="123">
        <v>0.53</v>
      </c>
      <c r="N33" s="213" t="str">
        <f t="shared" si="5"/>
        <v>UQ</v>
      </c>
      <c r="O33" s="123">
        <v>0.19</v>
      </c>
      <c r="P33" s="213" t="str">
        <f t="shared" si="6"/>
        <v>UQ</v>
      </c>
      <c r="Q33" s="123">
        <v>5.0000000000000001E-3</v>
      </c>
      <c r="R33" s="115" t="str">
        <f t="shared" si="7"/>
        <v>UQ</v>
      </c>
      <c r="S33" s="123">
        <v>9.3299999999999994E-2</v>
      </c>
      <c r="T33" s="115" t="str">
        <f t="shared" si="8"/>
        <v>UQ</v>
      </c>
      <c r="U33" s="123">
        <v>6.49</v>
      </c>
      <c r="V33" s="116" t="str">
        <f t="shared" si="9"/>
        <v>Q</v>
      </c>
      <c r="W33" s="346">
        <v>0.49299999999999999</v>
      </c>
      <c r="X33" s="332" t="str">
        <f t="shared" si="10"/>
        <v>UQ</v>
      </c>
      <c r="Y33" s="332"/>
      <c r="Z33" s="123">
        <v>0.55400000000000005</v>
      </c>
      <c r="AA33" s="116" t="str">
        <f t="shared" si="11"/>
        <v>Q</v>
      </c>
      <c r="AB33" s="123">
        <v>5.07</v>
      </c>
      <c r="AC33" s="116" t="str">
        <f t="shared" si="12"/>
        <v>Q</v>
      </c>
      <c r="AE33" s="213" t="str">
        <f t="shared" si="13"/>
        <v>M</v>
      </c>
      <c r="AG33" s="213" t="str">
        <f t="shared" si="14"/>
        <v>M</v>
      </c>
      <c r="AH33" s="123">
        <v>4.0000000000000002E-4</v>
      </c>
      <c r="AI33" s="121" t="str">
        <f t="shared" si="15"/>
        <v>LQ</v>
      </c>
      <c r="AJ33" s="123">
        <v>0.57299999999999995</v>
      </c>
      <c r="AK33" s="121" t="str">
        <f t="shared" si="16"/>
        <v>Q</v>
      </c>
    </row>
    <row r="34" spans="1:37" ht="15" x14ac:dyDescent="0.25">
      <c r="A34" s="119">
        <v>35</v>
      </c>
      <c r="B34" s="244">
        <v>188</v>
      </c>
      <c r="C34" s="244">
        <v>1981</v>
      </c>
      <c r="D34" s="127">
        <f t="shared" si="0"/>
        <v>29774</v>
      </c>
      <c r="E34" s="123">
        <v>31</v>
      </c>
      <c r="F34" s="213" t="str">
        <f t="shared" si="1"/>
        <v>UQ</v>
      </c>
      <c r="G34" s="123">
        <v>6.74</v>
      </c>
      <c r="H34" s="213" t="str">
        <f t="shared" si="2"/>
        <v>UQ</v>
      </c>
      <c r="I34" s="123">
        <v>4.5</v>
      </c>
      <c r="J34" s="213" t="str">
        <f t="shared" si="3"/>
        <v>UQ</v>
      </c>
      <c r="K34" s="123">
        <v>0.49</v>
      </c>
      <c r="L34" s="213" t="str">
        <f t="shared" si="4"/>
        <v>UQ</v>
      </c>
      <c r="M34" s="123">
        <v>0.63</v>
      </c>
      <c r="N34" s="213" t="str">
        <f t="shared" si="5"/>
        <v>UQ</v>
      </c>
      <c r="O34" s="123">
        <v>0.27</v>
      </c>
      <c r="P34" s="213" t="str">
        <f t="shared" si="6"/>
        <v>UQ</v>
      </c>
      <c r="Q34" s="123">
        <v>2.4E-2</v>
      </c>
      <c r="R34" s="115" t="str">
        <f t="shared" si="7"/>
        <v>UQ</v>
      </c>
      <c r="S34" s="123">
        <v>0.12790000000000001</v>
      </c>
      <c r="T34" s="115" t="str">
        <f t="shared" si="8"/>
        <v>UQ</v>
      </c>
      <c r="U34" s="123">
        <v>7.03</v>
      </c>
      <c r="V34" s="116" t="str">
        <f t="shared" si="9"/>
        <v>Q</v>
      </c>
      <c r="W34" s="346">
        <v>0.371</v>
      </c>
      <c r="X34" s="332" t="str">
        <f t="shared" si="10"/>
        <v>UQ</v>
      </c>
      <c r="Y34" s="332"/>
      <c r="Z34" s="123">
        <v>0.47899999999999998</v>
      </c>
      <c r="AA34" s="116" t="str">
        <f t="shared" si="11"/>
        <v>Q</v>
      </c>
      <c r="AB34" s="123">
        <v>5.69</v>
      </c>
      <c r="AC34" s="116" t="str">
        <f t="shared" si="12"/>
        <v>Q</v>
      </c>
      <c r="AE34" s="213" t="str">
        <f t="shared" si="13"/>
        <v>M</v>
      </c>
      <c r="AG34" s="213" t="str">
        <f t="shared" si="14"/>
        <v>M</v>
      </c>
      <c r="AH34" s="123">
        <v>2.8E-3</v>
      </c>
      <c r="AI34" s="121" t="str">
        <f t="shared" si="15"/>
        <v>Q</v>
      </c>
      <c r="AJ34" s="123">
        <v>0.78099999999999992</v>
      </c>
      <c r="AK34" s="121" t="str">
        <f t="shared" si="16"/>
        <v>Q</v>
      </c>
    </row>
    <row r="35" spans="1:37" ht="15" x14ac:dyDescent="0.25">
      <c r="A35" s="119">
        <v>35</v>
      </c>
      <c r="B35" s="244">
        <v>195</v>
      </c>
      <c r="C35" s="244">
        <v>1981</v>
      </c>
      <c r="D35" s="127">
        <f t="shared" si="0"/>
        <v>29781</v>
      </c>
      <c r="E35" s="123">
        <v>30</v>
      </c>
      <c r="F35" s="213" t="str">
        <f t="shared" si="1"/>
        <v>UQ</v>
      </c>
      <c r="G35" s="123">
        <v>6.74</v>
      </c>
      <c r="H35" s="213" t="str">
        <f t="shared" si="2"/>
        <v>UQ</v>
      </c>
      <c r="I35" s="123">
        <v>5.17</v>
      </c>
      <c r="J35" s="213" t="str">
        <f t="shared" si="3"/>
        <v>UQ</v>
      </c>
      <c r="K35" s="123">
        <v>0.54</v>
      </c>
      <c r="L35" s="213" t="str">
        <f t="shared" si="4"/>
        <v>UQ</v>
      </c>
      <c r="M35" s="123">
        <v>0.66</v>
      </c>
      <c r="N35" s="213" t="str">
        <f t="shared" si="5"/>
        <v>UQ</v>
      </c>
      <c r="O35" s="123">
        <v>0.38</v>
      </c>
      <c r="P35" s="213" t="str">
        <f t="shared" si="6"/>
        <v>UQ</v>
      </c>
      <c r="Q35" s="123">
        <v>2.6700000000000002E-2</v>
      </c>
      <c r="R35" s="115" t="str">
        <f t="shared" si="7"/>
        <v>UQ</v>
      </c>
      <c r="S35" s="123">
        <v>0.14280000000000001</v>
      </c>
      <c r="T35" s="115" t="str">
        <f t="shared" si="8"/>
        <v>UQ</v>
      </c>
      <c r="U35" s="123">
        <v>6.66</v>
      </c>
      <c r="V35" s="116" t="str">
        <f t="shared" si="9"/>
        <v>Q</v>
      </c>
      <c r="W35" s="346">
        <v>0.58099999999999996</v>
      </c>
      <c r="X35" s="332" t="str">
        <f t="shared" si="10"/>
        <v>UQ</v>
      </c>
      <c r="Y35" s="332"/>
      <c r="Z35" s="123">
        <v>0.45100000000000001</v>
      </c>
      <c r="AA35" s="116" t="str">
        <f t="shared" si="11"/>
        <v>Q</v>
      </c>
      <c r="AB35" s="123">
        <v>5.92</v>
      </c>
      <c r="AC35" s="116" t="str">
        <f t="shared" si="12"/>
        <v>Q</v>
      </c>
      <c r="AE35" s="213" t="str">
        <f t="shared" si="13"/>
        <v>M</v>
      </c>
      <c r="AG35" s="213" t="str">
        <f t="shared" si="14"/>
        <v>M</v>
      </c>
      <c r="AH35" s="123">
        <v>4.0000000000000002E-4</v>
      </c>
      <c r="AI35" s="121" t="str">
        <f t="shared" si="15"/>
        <v>LQ</v>
      </c>
      <c r="AJ35" s="123">
        <v>1.101</v>
      </c>
      <c r="AK35" s="121" t="str">
        <f t="shared" si="16"/>
        <v>Q</v>
      </c>
    </row>
    <row r="36" spans="1:37" ht="15" x14ac:dyDescent="0.25">
      <c r="A36" s="119">
        <v>35</v>
      </c>
      <c r="B36" s="244">
        <v>202</v>
      </c>
      <c r="C36" s="244">
        <v>1981</v>
      </c>
      <c r="D36" s="127">
        <f t="shared" si="0"/>
        <v>29788</v>
      </c>
      <c r="E36" s="123">
        <v>34</v>
      </c>
      <c r="F36" s="213" t="str">
        <f t="shared" si="1"/>
        <v>UQ</v>
      </c>
      <c r="G36" s="123">
        <v>6.82</v>
      </c>
      <c r="H36" s="213" t="str">
        <f t="shared" si="2"/>
        <v>UQ</v>
      </c>
      <c r="I36" s="123">
        <v>6</v>
      </c>
      <c r="J36" s="213" t="str">
        <f t="shared" si="3"/>
        <v>UQ</v>
      </c>
      <c r="K36" s="123">
        <v>0.59</v>
      </c>
      <c r="L36" s="213" t="str">
        <f t="shared" si="4"/>
        <v>UQ</v>
      </c>
      <c r="M36" s="123">
        <v>0.84</v>
      </c>
      <c r="N36" s="213" t="str">
        <f t="shared" si="5"/>
        <v>UQ</v>
      </c>
      <c r="O36" s="123">
        <v>0.72</v>
      </c>
      <c r="P36" s="213" t="str">
        <f t="shared" si="6"/>
        <v>UQ</v>
      </c>
      <c r="Q36" s="123">
        <v>5.0000000000000001E-3</v>
      </c>
      <c r="R36" s="115" t="str">
        <f t="shared" si="7"/>
        <v>UQ</v>
      </c>
      <c r="S36" s="123">
        <v>0.15129999999999999</v>
      </c>
      <c r="T36" s="115" t="str">
        <f t="shared" si="8"/>
        <v>UQ</v>
      </c>
      <c r="U36" s="123">
        <v>6.82</v>
      </c>
      <c r="V36" s="116" t="str">
        <f t="shared" si="9"/>
        <v>Q</v>
      </c>
      <c r="W36" s="346">
        <v>0.58799999999999997</v>
      </c>
      <c r="X36" s="332" t="str">
        <f t="shared" si="10"/>
        <v>UQ</v>
      </c>
      <c r="Y36" s="332"/>
      <c r="Z36" s="123">
        <v>0.49</v>
      </c>
      <c r="AA36" s="116" t="str">
        <f t="shared" si="11"/>
        <v>Q</v>
      </c>
      <c r="AB36" s="123">
        <v>5.97</v>
      </c>
      <c r="AC36" s="116" t="str">
        <f t="shared" si="12"/>
        <v>Q</v>
      </c>
      <c r="AE36" s="213" t="str">
        <f t="shared" si="13"/>
        <v>M</v>
      </c>
      <c r="AG36" s="213" t="str">
        <f t="shared" si="14"/>
        <v>M</v>
      </c>
      <c r="AH36" s="123">
        <v>2.2000000000000001E-3</v>
      </c>
      <c r="AI36" s="121" t="str">
        <f t="shared" si="15"/>
        <v>Q</v>
      </c>
      <c r="AJ36" s="123">
        <v>0.86799999999999999</v>
      </c>
      <c r="AK36" s="121" t="str">
        <f t="shared" si="16"/>
        <v>Q</v>
      </c>
    </row>
    <row r="37" spans="1:37" ht="15" x14ac:dyDescent="0.25">
      <c r="A37" s="119">
        <v>35</v>
      </c>
      <c r="B37" s="244">
        <v>209</v>
      </c>
      <c r="C37" s="244">
        <v>1981</v>
      </c>
      <c r="D37" s="127">
        <f t="shared" si="0"/>
        <v>29795</v>
      </c>
      <c r="E37" s="123">
        <v>33</v>
      </c>
      <c r="F37" s="213" t="str">
        <f t="shared" si="1"/>
        <v>UQ</v>
      </c>
      <c r="G37" s="123">
        <v>6.88</v>
      </c>
      <c r="H37" s="213" t="str">
        <f t="shared" si="2"/>
        <v>UQ</v>
      </c>
      <c r="I37" s="123">
        <v>5.33</v>
      </c>
      <c r="J37" s="213" t="str">
        <f t="shared" si="3"/>
        <v>UQ</v>
      </c>
      <c r="K37" s="123">
        <v>0.56999999999999995</v>
      </c>
      <c r="L37" s="213" t="str">
        <f t="shared" si="4"/>
        <v>UQ</v>
      </c>
      <c r="M37" s="123">
        <v>0.79</v>
      </c>
      <c r="N37" s="213" t="str">
        <f t="shared" si="5"/>
        <v>UQ</v>
      </c>
      <c r="O37" s="123">
        <v>0.4</v>
      </c>
      <c r="P37" s="213" t="str">
        <f t="shared" si="6"/>
        <v>UQ</v>
      </c>
      <c r="Q37" s="123">
        <v>3.2899999999999999E-2</v>
      </c>
      <c r="R37" s="115" t="str">
        <f t="shared" si="7"/>
        <v>UQ</v>
      </c>
      <c r="S37" s="123">
        <v>0.16239999999999999</v>
      </c>
      <c r="T37" s="115" t="str">
        <f t="shared" si="8"/>
        <v>UQ</v>
      </c>
      <c r="U37" s="123">
        <v>6.08</v>
      </c>
      <c r="V37" s="116" t="str">
        <f t="shared" si="9"/>
        <v>Q</v>
      </c>
      <c r="W37" s="346">
        <v>0.49199999999999999</v>
      </c>
      <c r="X37" s="332" t="str">
        <f t="shared" si="10"/>
        <v>UQ</v>
      </c>
      <c r="Y37" s="332"/>
      <c r="Z37" s="123">
        <v>0.80800000000000005</v>
      </c>
      <c r="AA37" s="116" t="str">
        <f t="shared" si="11"/>
        <v>Q</v>
      </c>
      <c r="AB37" s="123">
        <v>8.75</v>
      </c>
      <c r="AC37" s="116" t="str">
        <f t="shared" si="12"/>
        <v>Q</v>
      </c>
      <c r="AE37" s="213" t="str">
        <f t="shared" si="13"/>
        <v>M</v>
      </c>
      <c r="AG37" s="213" t="str">
        <f t="shared" si="14"/>
        <v>M</v>
      </c>
      <c r="AH37" s="123">
        <v>1E-3</v>
      </c>
      <c r="AI37" s="121" t="str">
        <f t="shared" si="15"/>
        <v>Q</v>
      </c>
      <c r="AJ37" s="123">
        <v>0.61199999999999999</v>
      </c>
      <c r="AK37" s="121" t="str">
        <f t="shared" si="16"/>
        <v>Q</v>
      </c>
    </row>
    <row r="38" spans="1:37" ht="15" x14ac:dyDescent="0.25">
      <c r="A38" s="119">
        <v>35</v>
      </c>
      <c r="B38" s="244">
        <v>216</v>
      </c>
      <c r="C38" s="244">
        <v>1981</v>
      </c>
      <c r="D38" s="127">
        <f t="shared" si="0"/>
        <v>29802</v>
      </c>
      <c r="E38" s="123">
        <v>40</v>
      </c>
      <c r="F38" s="213" t="str">
        <f t="shared" si="1"/>
        <v>UQ</v>
      </c>
      <c r="G38" s="123">
        <v>6.62</v>
      </c>
      <c r="H38" s="213" t="str">
        <f t="shared" si="2"/>
        <v>UQ</v>
      </c>
      <c r="I38" s="123">
        <v>5.78</v>
      </c>
      <c r="J38" s="213" t="str">
        <f t="shared" si="3"/>
        <v>UQ</v>
      </c>
      <c r="K38" s="123">
        <v>0.57999999999999996</v>
      </c>
      <c r="L38" s="213" t="str">
        <f t="shared" si="4"/>
        <v>UQ</v>
      </c>
      <c r="M38" s="123">
        <v>0.66</v>
      </c>
      <c r="N38" s="213" t="str">
        <f t="shared" si="5"/>
        <v>UQ</v>
      </c>
      <c r="O38" s="123">
        <v>0.45</v>
      </c>
      <c r="P38" s="213" t="str">
        <f t="shared" si="6"/>
        <v>UQ</v>
      </c>
      <c r="Q38" s="123">
        <v>2.7699999999999999E-2</v>
      </c>
      <c r="R38" s="115" t="str">
        <f t="shared" si="7"/>
        <v>UQ</v>
      </c>
      <c r="S38" s="123">
        <v>0.1653</v>
      </c>
      <c r="T38" s="115" t="str">
        <f t="shared" si="8"/>
        <v>UQ</v>
      </c>
      <c r="U38" s="123">
        <v>6.44</v>
      </c>
      <c r="V38" s="116" t="str">
        <f t="shared" si="9"/>
        <v>Q</v>
      </c>
      <c r="W38" s="346">
        <v>0.58499999999999996</v>
      </c>
      <c r="X38" s="332" t="str">
        <f t="shared" si="10"/>
        <v>UQ</v>
      </c>
      <c r="Y38" s="332"/>
      <c r="Z38" s="123">
        <v>0.47499999999999998</v>
      </c>
      <c r="AA38" s="116" t="str">
        <f t="shared" si="11"/>
        <v>Q</v>
      </c>
      <c r="AB38" s="123">
        <v>5.88</v>
      </c>
      <c r="AC38" s="116" t="str">
        <f t="shared" si="12"/>
        <v>Q</v>
      </c>
      <c r="AE38" s="213" t="str">
        <f t="shared" si="13"/>
        <v>M</v>
      </c>
      <c r="AG38" s="213" t="str">
        <f t="shared" si="14"/>
        <v>M</v>
      </c>
      <c r="AH38" s="123">
        <v>1.2999999999999999E-3</v>
      </c>
      <c r="AI38" s="121" t="str">
        <f t="shared" si="15"/>
        <v>Q</v>
      </c>
      <c r="AJ38" s="123">
        <v>1.0649999999999999</v>
      </c>
      <c r="AK38" s="121" t="str">
        <f t="shared" si="16"/>
        <v>Q</v>
      </c>
    </row>
    <row r="39" spans="1:37" ht="15" x14ac:dyDescent="0.25">
      <c r="A39" s="119">
        <v>35</v>
      </c>
      <c r="B39" s="244">
        <v>223</v>
      </c>
      <c r="C39" s="244">
        <v>1981</v>
      </c>
      <c r="D39" s="127">
        <f t="shared" si="0"/>
        <v>29809</v>
      </c>
      <c r="E39" s="123">
        <v>36</v>
      </c>
      <c r="F39" s="213" t="str">
        <f t="shared" si="1"/>
        <v>UQ</v>
      </c>
      <c r="G39" s="123">
        <v>6.76</v>
      </c>
      <c r="H39" s="213" t="str">
        <f t="shared" si="2"/>
        <v>UQ</v>
      </c>
      <c r="I39" s="123">
        <v>5.89</v>
      </c>
      <c r="J39" s="213" t="str">
        <f t="shared" si="3"/>
        <v>UQ</v>
      </c>
      <c r="K39" s="123">
        <v>0.62</v>
      </c>
      <c r="L39" s="213" t="str">
        <f t="shared" si="4"/>
        <v>UQ</v>
      </c>
      <c r="M39" s="123">
        <v>1.02</v>
      </c>
      <c r="N39" s="213" t="str">
        <f t="shared" si="5"/>
        <v>UQ</v>
      </c>
      <c r="O39" s="123">
        <v>0.64</v>
      </c>
      <c r="P39" s="213" t="str">
        <f t="shared" si="6"/>
        <v>UQ</v>
      </c>
      <c r="Q39" s="123">
        <v>4.8800000000000003E-2</v>
      </c>
      <c r="R39" s="115" t="str">
        <f t="shared" si="7"/>
        <v>UQ</v>
      </c>
      <c r="S39" s="123">
        <v>0.17469999999999999</v>
      </c>
      <c r="T39" s="115" t="str">
        <f t="shared" si="8"/>
        <v>UQ</v>
      </c>
      <c r="U39" s="123">
        <v>6.87</v>
      </c>
      <c r="V39" s="116" t="str">
        <f t="shared" si="9"/>
        <v>Q</v>
      </c>
      <c r="W39" s="346">
        <v>0.623</v>
      </c>
      <c r="X39" s="332" t="str">
        <f t="shared" si="10"/>
        <v>UQ</v>
      </c>
      <c r="Y39" s="332"/>
      <c r="Z39" s="123">
        <v>0.28100000000000003</v>
      </c>
      <c r="AA39" s="116" t="str">
        <f t="shared" si="11"/>
        <v>Q</v>
      </c>
      <c r="AB39" s="123">
        <v>6.33</v>
      </c>
      <c r="AC39" s="116" t="str">
        <f t="shared" si="12"/>
        <v>Q</v>
      </c>
      <c r="AE39" s="213" t="str">
        <f t="shared" si="13"/>
        <v>M</v>
      </c>
      <c r="AG39" s="213" t="str">
        <f t="shared" si="14"/>
        <v>M</v>
      </c>
      <c r="AH39" s="123">
        <v>1E-3</v>
      </c>
      <c r="AI39" s="121" t="str">
        <f t="shared" si="15"/>
        <v>Q</v>
      </c>
      <c r="AJ39" s="123">
        <v>1.0629999999999999</v>
      </c>
      <c r="AK39" s="121" t="str">
        <f t="shared" si="16"/>
        <v>Q</v>
      </c>
    </row>
    <row r="40" spans="1:37" ht="15" x14ac:dyDescent="0.25">
      <c r="A40" s="119">
        <v>35</v>
      </c>
      <c r="B40" s="244">
        <v>230</v>
      </c>
      <c r="C40" s="244">
        <v>1981</v>
      </c>
      <c r="D40" s="127">
        <f t="shared" si="0"/>
        <v>29816</v>
      </c>
      <c r="E40" s="123">
        <v>40</v>
      </c>
      <c r="F40" s="213" t="str">
        <f t="shared" si="1"/>
        <v>UQ</v>
      </c>
      <c r="G40" s="123">
        <v>6.12</v>
      </c>
      <c r="H40" s="213" t="str">
        <f t="shared" si="2"/>
        <v>UQ</v>
      </c>
      <c r="I40" s="123">
        <v>5.67</v>
      </c>
      <c r="J40" s="213" t="str">
        <f t="shared" si="3"/>
        <v>UQ</v>
      </c>
      <c r="K40" s="123">
        <v>0.62</v>
      </c>
      <c r="L40" s="213" t="str">
        <f t="shared" si="4"/>
        <v>UQ</v>
      </c>
      <c r="M40" s="123">
        <v>1.1000000000000001</v>
      </c>
      <c r="N40" s="213" t="str">
        <f t="shared" si="5"/>
        <v>UQ</v>
      </c>
      <c r="O40" s="123">
        <v>0.44</v>
      </c>
      <c r="P40" s="213" t="str">
        <f t="shared" si="6"/>
        <v>UQ</v>
      </c>
      <c r="Q40" s="123">
        <v>4.9399999999999999E-2</v>
      </c>
      <c r="R40" s="115" t="str">
        <f t="shared" si="7"/>
        <v>UQ</v>
      </c>
      <c r="S40" s="123">
        <v>0.1754</v>
      </c>
      <c r="T40" s="115" t="str">
        <f t="shared" si="8"/>
        <v>UQ</v>
      </c>
      <c r="U40" s="123">
        <v>7.5</v>
      </c>
      <c r="V40" s="116" t="str">
        <f t="shared" si="9"/>
        <v>Q</v>
      </c>
      <c r="W40" s="346">
        <v>0.56899999999999995</v>
      </c>
      <c r="X40" s="332" t="str">
        <f t="shared" si="10"/>
        <v>UQ</v>
      </c>
      <c r="Y40" s="332"/>
      <c r="Z40" s="123">
        <v>0.24399999999999999</v>
      </c>
      <c r="AA40" s="116" t="str">
        <f t="shared" si="11"/>
        <v>Q</v>
      </c>
      <c r="AB40" s="123">
        <v>6.62</v>
      </c>
      <c r="AC40" s="116" t="str">
        <f t="shared" si="12"/>
        <v>Q</v>
      </c>
      <c r="AE40" s="213" t="str">
        <f t="shared" si="13"/>
        <v>M</v>
      </c>
      <c r="AG40" s="213" t="str">
        <f t="shared" si="14"/>
        <v>M</v>
      </c>
      <c r="AH40" s="123">
        <v>2.5000000000000001E-3</v>
      </c>
      <c r="AI40" s="121" t="str">
        <f t="shared" si="15"/>
        <v>Q</v>
      </c>
      <c r="AJ40" s="123">
        <v>0.70899999999999996</v>
      </c>
      <c r="AK40" s="121" t="str">
        <f t="shared" si="16"/>
        <v>Q</v>
      </c>
    </row>
    <row r="41" spans="1:37" ht="15" x14ac:dyDescent="0.25">
      <c r="A41" s="119">
        <v>35</v>
      </c>
      <c r="B41" s="244">
        <v>237</v>
      </c>
      <c r="C41" s="244">
        <v>1981</v>
      </c>
      <c r="D41" s="127">
        <f t="shared" si="0"/>
        <v>29823</v>
      </c>
      <c r="E41" s="123">
        <v>41</v>
      </c>
      <c r="F41" s="213" t="str">
        <f t="shared" si="1"/>
        <v>UQ</v>
      </c>
      <c r="G41" s="123">
        <v>5.84</v>
      </c>
      <c r="H41" s="213" t="str">
        <f t="shared" si="2"/>
        <v>UQ</v>
      </c>
      <c r="I41" s="123">
        <v>7</v>
      </c>
      <c r="J41" s="213" t="str">
        <f t="shared" si="3"/>
        <v>UQ</v>
      </c>
      <c r="K41" s="123">
        <v>0.92</v>
      </c>
      <c r="L41" s="213" t="str">
        <f t="shared" si="4"/>
        <v>UQ</v>
      </c>
      <c r="M41" s="123">
        <v>1.22</v>
      </c>
      <c r="N41" s="213" t="str">
        <f t="shared" si="5"/>
        <v>UQ</v>
      </c>
      <c r="O41" s="123">
        <v>0.42</v>
      </c>
      <c r="P41" s="213" t="str">
        <f t="shared" si="6"/>
        <v>UQ</v>
      </c>
      <c r="Q41" s="123">
        <v>0.02</v>
      </c>
      <c r="R41" s="115" t="str">
        <f t="shared" si="7"/>
        <v>UQ</v>
      </c>
      <c r="S41" s="123">
        <v>0.1956</v>
      </c>
      <c r="T41" s="115" t="str">
        <f t="shared" si="8"/>
        <v>UQ</v>
      </c>
      <c r="U41" s="123">
        <v>7.4</v>
      </c>
      <c r="V41" s="116" t="str">
        <f t="shared" si="9"/>
        <v>Q</v>
      </c>
      <c r="W41" s="346">
        <v>0.70299999999999996</v>
      </c>
      <c r="X41" s="332" t="str">
        <f t="shared" si="10"/>
        <v>UQ</v>
      </c>
      <c r="Y41" s="332"/>
      <c r="Z41" s="123">
        <v>0.375</v>
      </c>
      <c r="AA41" s="116" t="str">
        <f t="shared" si="11"/>
        <v>Q</v>
      </c>
      <c r="AB41" s="123">
        <v>6.78</v>
      </c>
      <c r="AC41" s="116" t="str">
        <f t="shared" si="12"/>
        <v>Q</v>
      </c>
      <c r="AE41" s="213" t="str">
        <f t="shared" si="13"/>
        <v>M</v>
      </c>
      <c r="AG41" s="213" t="str">
        <f t="shared" si="14"/>
        <v>M</v>
      </c>
      <c r="AH41" s="123">
        <v>4.0000000000000001E-3</v>
      </c>
      <c r="AI41" s="121" t="str">
        <f t="shared" si="15"/>
        <v>Q</v>
      </c>
      <c r="AJ41" s="123">
        <v>0.873</v>
      </c>
      <c r="AK41" s="121" t="str">
        <f t="shared" si="16"/>
        <v>Q</v>
      </c>
    </row>
    <row r="42" spans="1:37" ht="15" x14ac:dyDescent="0.25">
      <c r="A42" s="119">
        <v>35</v>
      </c>
      <c r="B42" s="244">
        <v>244</v>
      </c>
      <c r="C42" s="244">
        <v>1981</v>
      </c>
      <c r="D42" s="127">
        <f t="shared" si="0"/>
        <v>29830</v>
      </c>
      <c r="E42" s="123">
        <v>44</v>
      </c>
      <c r="F42" s="213" t="str">
        <f t="shared" si="1"/>
        <v>UQ</v>
      </c>
      <c r="G42" s="123">
        <v>6.06</v>
      </c>
      <c r="H42" s="213" t="str">
        <f t="shared" si="2"/>
        <v>UQ</v>
      </c>
      <c r="I42" s="123">
        <v>6.67</v>
      </c>
      <c r="J42" s="213" t="str">
        <f t="shared" si="3"/>
        <v>UQ</v>
      </c>
      <c r="K42" s="123">
        <v>0.67</v>
      </c>
      <c r="L42" s="213" t="str">
        <f t="shared" si="4"/>
        <v>UQ</v>
      </c>
      <c r="M42" s="123">
        <v>0.81</v>
      </c>
      <c r="N42" s="213" t="str">
        <f t="shared" si="5"/>
        <v>UQ</v>
      </c>
      <c r="O42" s="123">
        <v>0.4</v>
      </c>
      <c r="P42" s="213" t="str">
        <f t="shared" si="6"/>
        <v>UQ</v>
      </c>
      <c r="Q42" s="123">
        <v>1.01E-2</v>
      </c>
      <c r="R42" s="115" t="str">
        <f t="shared" si="7"/>
        <v>UQ</v>
      </c>
      <c r="S42" s="123">
        <v>0.1976</v>
      </c>
      <c r="T42" s="115" t="str">
        <f t="shared" si="8"/>
        <v>UQ</v>
      </c>
      <c r="U42" s="123">
        <v>7.67</v>
      </c>
      <c r="V42" s="116" t="str">
        <f t="shared" si="9"/>
        <v>Q</v>
      </c>
      <c r="W42" s="346">
        <v>0.88500000000000001</v>
      </c>
      <c r="X42" s="332" t="str">
        <f t="shared" si="10"/>
        <v>UQ</v>
      </c>
      <c r="Y42" s="332"/>
      <c r="Z42" s="123">
        <v>0.66400000000000003</v>
      </c>
      <c r="AA42" s="116" t="str">
        <f t="shared" si="11"/>
        <v>Q</v>
      </c>
      <c r="AB42" s="123">
        <v>7.01</v>
      </c>
      <c r="AC42" s="116" t="str">
        <f t="shared" si="12"/>
        <v>Q</v>
      </c>
      <c r="AE42" s="213" t="str">
        <f t="shared" si="13"/>
        <v>M</v>
      </c>
      <c r="AG42" s="213" t="str">
        <f t="shared" si="14"/>
        <v>M</v>
      </c>
      <c r="AH42" s="123">
        <v>3.2000000000000002E-3</v>
      </c>
      <c r="AI42" s="121" t="str">
        <f t="shared" si="15"/>
        <v>Q</v>
      </c>
      <c r="AJ42" s="123">
        <v>1.135</v>
      </c>
      <c r="AK42" s="121" t="str">
        <f t="shared" si="16"/>
        <v>Q</v>
      </c>
    </row>
    <row r="43" spans="1:37" ht="15" x14ac:dyDescent="0.25">
      <c r="A43" s="119">
        <v>35</v>
      </c>
      <c r="B43" s="244">
        <v>251</v>
      </c>
      <c r="C43" s="244">
        <v>1981</v>
      </c>
      <c r="D43" s="127">
        <f t="shared" si="0"/>
        <v>29837</v>
      </c>
      <c r="E43" s="123">
        <v>45</v>
      </c>
      <c r="F43" s="213" t="str">
        <f t="shared" si="1"/>
        <v>UQ</v>
      </c>
      <c r="G43" s="123">
        <v>6.18</v>
      </c>
      <c r="H43" s="213" t="str">
        <f t="shared" si="2"/>
        <v>UQ</v>
      </c>
      <c r="I43" s="123">
        <v>6.39</v>
      </c>
      <c r="J43" s="213" t="str">
        <f t="shared" si="3"/>
        <v>UQ</v>
      </c>
      <c r="K43" s="123">
        <v>0.69</v>
      </c>
      <c r="L43" s="213" t="str">
        <f t="shared" si="4"/>
        <v>UQ</v>
      </c>
      <c r="M43" s="123">
        <v>0.99</v>
      </c>
      <c r="N43" s="213" t="str">
        <f t="shared" si="5"/>
        <v>UQ</v>
      </c>
      <c r="O43" s="123">
        <v>0.48</v>
      </c>
      <c r="P43" s="213" t="str">
        <f t="shared" si="6"/>
        <v>UQ</v>
      </c>
      <c r="Q43" s="123">
        <v>1.14E-2</v>
      </c>
      <c r="R43" s="115" t="str">
        <f t="shared" si="7"/>
        <v>UQ</v>
      </c>
      <c r="S43" s="123">
        <v>0.1764</v>
      </c>
      <c r="T43" s="115" t="str">
        <f t="shared" si="8"/>
        <v>UQ</v>
      </c>
      <c r="U43" s="123">
        <v>7.43</v>
      </c>
      <c r="V43" s="116" t="str">
        <f t="shared" si="9"/>
        <v>Q</v>
      </c>
      <c r="W43" s="346">
        <v>0.71399999999999997</v>
      </c>
      <c r="X43" s="332" t="str">
        <f t="shared" si="10"/>
        <v>UQ</v>
      </c>
      <c r="Y43" s="332"/>
      <c r="Z43" s="123">
        <v>0.44800000000000001</v>
      </c>
      <c r="AA43" s="116" t="str">
        <f t="shared" si="11"/>
        <v>Q</v>
      </c>
      <c r="AB43" s="123">
        <v>6.68</v>
      </c>
      <c r="AC43" s="116" t="str">
        <f t="shared" si="12"/>
        <v>Q</v>
      </c>
      <c r="AE43" s="213" t="str">
        <f t="shared" si="13"/>
        <v>M</v>
      </c>
      <c r="AG43" s="213" t="str">
        <f t="shared" si="14"/>
        <v>M</v>
      </c>
      <c r="AH43" s="123">
        <v>2.7000000000000001E-3</v>
      </c>
      <c r="AI43" s="121" t="str">
        <f t="shared" si="15"/>
        <v>Q</v>
      </c>
      <c r="AJ43" s="123">
        <v>1.0739999999999998</v>
      </c>
      <c r="AK43" s="121" t="str">
        <f t="shared" si="16"/>
        <v>Q</v>
      </c>
    </row>
    <row r="44" spans="1:37" ht="15" x14ac:dyDescent="0.25">
      <c r="A44" s="119">
        <v>35</v>
      </c>
      <c r="B44" s="244">
        <v>258</v>
      </c>
      <c r="C44" s="244">
        <v>1981</v>
      </c>
      <c r="D44" s="127">
        <f t="shared" si="0"/>
        <v>29844</v>
      </c>
      <c r="E44" s="123">
        <v>47</v>
      </c>
      <c r="F44" s="213" t="str">
        <f t="shared" si="1"/>
        <v>UQ</v>
      </c>
      <c r="G44" s="123">
        <v>6.22</v>
      </c>
      <c r="H44" s="213" t="str">
        <f t="shared" si="2"/>
        <v>UQ</v>
      </c>
      <c r="I44" s="123">
        <v>5.94</v>
      </c>
      <c r="J44" s="213" t="str">
        <f t="shared" si="3"/>
        <v>UQ</v>
      </c>
      <c r="K44" s="123">
        <v>0.61</v>
      </c>
      <c r="L44" s="213" t="str">
        <f t="shared" si="4"/>
        <v>UQ</v>
      </c>
      <c r="M44" s="123">
        <v>0.93</v>
      </c>
      <c r="N44" s="213" t="str">
        <f t="shared" si="5"/>
        <v>UQ</v>
      </c>
      <c r="O44" s="123">
        <v>0.38</v>
      </c>
      <c r="P44" s="213" t="str">
        <f t="shared" si="6"/>
        <v>UQ</v>
      </c>
      <c r="Q44" s="123">
        <v>0.04</v>
      </c>
      <c r="R44" s="115" t="str">
        <f t="shared" si="7"/>
        <v>UQ</v>
      </c>
      <c r="S44" s="123">
        <v>0.17860000000000001</v>
      </c>
      <c r="T44" s="115" t="str">
        <f t="shared" si="8"/>
        <v>UQ</v>
      </c>
      <c r="U44" s="123">
        <v>7.52</v>
      </c>
      <c r="V44" s="116" t="str">
        <f t="shared" si="9"/>
        <v>Q</v>
      </c>
      <c r="W44" s="346">
        <v>0.66800000000000004</v>
      </c>
      <c r="X44" s="332" t="str">
        <f t="shared" si="10"/>
        <v>UQ</v>
      </c>
      <c r="Y44" s="332"/>
      <c r="Z44" s="123">
        <v>0.82599999999999996</v>
      </c>
      <c r="AA44" s="116" t="str">
        <f t="shared" si="11"/>
        <v>Q</v>
      </c>
      <c r="AB44" s="123">
        <v>6.68</v>
      </c>
      <c r="AC44" s="116" t="str">
        <f t="shared" si="12"/>
        <v>Q</v>
      </c>
      <c r="AE44" s="213" t="str">
        <f t="shared" si="13"/>
        <v>M</v>
      </c>
      <c r="AG44" s="213" t="str">
        <f t="shared" si="14"/>
        <v>M</v>
      </c>
      <c r="AH44" s="123">
        <v>1.5E-3</v>
      </c>
      <c r="AI44" s="121" t="str">
        <f t="shared" si="15"/>
        <v>Q</v>
      </c>
      <c r="AJ44" s="123">
        <v>0.94800000000000006</v>
      </c>
      <c r="AK44" s="121" t="str">
        <f t="shared" si="16"/>
        <v>Q</v>
      </c>
    </row>
    <row r="45" spans="1:37" ht="15" x14ac:dyDescent="0.25">
      <c r="A45" s="119">
        <v>35</v>
      </c>
      <c r="B45" s="244">
        <v>279</v>
      </c>
      <c r="C45" s="244">
        <v>1981</v>
      </c>
      <c r="D45" s="127">
        <f t="shared" si="0"/>
        <v>29865</v>
      </c>
      <c r="E45" s="123">
        <v>54</v>
      </c>
      <c r="F45" s="213" t="str">
        <f t="shared" si="1"/>
        <v>UQ</v>
      </c>
      <c r="G45" s="123">
        <v>6.72</v>
      </c>
      <c r="H45" s="213" t="str">
        <f t="shared" si="2"/>
        <v>UQ</v>
      </c>
      <c r="I45" s="123">
        <v>6.42</v>
      </c>
      <c r="J45" s="213" t="str">
        <f t="shared" si="3"/>
        <v>UQ</v>
      </c>
      <c r="K45" s="123">
        <v>0.59</v>
      </c>
      <c r="L45" s="213" t="str">
        <f t="shared" si="4"/>
        <v>UQ</v>
      </c>
      <c r="M45" s="123">
        <v>0.61</v>
      </c>
      <c r="N45" s="213" t="str">
        <f t="shared" si="5"/>
        <v>UQ</v>
      </c>
      <c r="O45" s="123">
        <v>0.88</v>
      </c>
      <c r="P45" s="213" t="str">
        <f t="shared" si="6"/>
        <v>UQ</v>
      </c>
      <c r="Q45" s="123">
        <v>5.0000000000000001E-3</v>
      </c>
      <c r="R45" s="115" t="str">
        <f t="shared" si="7"/>
        <v>UQ</v>
      </c>
      <c r="S45" s="123">
        <v>0.16800000000000001</v>
      </c>
      <c r="T45" s="115" t="str">
        <f t="shared" si="8"/>
        <v>UQ</v>
      </c>
      <c r="U45" s="123">
        <v>7.12</v>
      </c>
      <c r="V45" s="116" t="str">
        <f t="shared" si="9"/>
        <v>Q</v>
      </c>
      <c r="W45" s="346">
        <v>0.82699999999999996</v>
      </c>
      <c r="X45" s="332" t="str">
        <f t="shared" si="10"/>
        <v>UQ</v>
      </c>
      <c r="Y45" s="332"/>
      <c r="Z45" s="123">
        <v>0.85</v>
      </c>
      <c r="AA45" s="116" t="str">
        <f t="shared" si="11"/>
        <v>Q</v>
      </c>
      <c r="AB45" s="123">
        <v>5.68</v>
      </c>
      <c r="AC45" s="116" t="str">
        <f t="shared" si="12"/>
        <v>Q</v>
      </c>
      <c r="AE45" s="213" t="str">
        <f t="shared" si="13"/>
        <v>M</v>
      </c>
      <c r="AG45" s="213" t="str">
        <f t="shared" si="14"/>
        <v>M</v>
      </c>
      <c r="AH45" s="123">
        <v>1.5E-3</v>
      </c>
      <c r="AI45" s="121" t="str">
        <f t="shared" si="15"/>
        <v>Q</v>
      </c>
      <c r="AJ45" s="123">
        <v>1.0069999999999999</v>
      </c>
      <c r="AK45" s="121" t="str">
        <f t="shared" si="16"/>
        <v>Q</v>
      </c>
    </row>
    <row r="46" spans="1:37" ht="15" x14ac:dyDescent="0.25">
      <c r="A46" s="119">
        <v>35</v>
      </c>
      <c r="B46" s="244">
        <v>293</v>
      </c>
      <c r="C46" s="244">
        <v>1981</v>
      </c>
      <c r="D46" s="127">
        <f t="shared" si="0"/>
        <v>29879</v>
      </c>
      <c r="E46" s="123">
        <v>46</v>
      </c>
      <c r="F46" s="213" t="str">
        <f t="shared" si="1"/>
        <v>UQ</v>
      </c>
      <c r="G46" s="123">
        <v>6.5</v>
      </c>
      <c r="H46" s="213" t="str">
        <f t="shared" si="2"/>
        <v>UQ</v>
      </c>
      <c r="I46" s="123">
        <v>5.56</v>
      </c>
      <c r="J46" s="213" t="str">
        <f t="shared" si="3"/>
        <v>UQ</v>
      </c>
      <c r="K46" s="123">
        <v>0.56000000000000005</v>
      </c>
      <c r="L46" s="213" t="str">
        <f t="shared" si="4"/>
        <v>UQ</v>
      </c>
      <c r="M46" s="123">
        <v>0.47</v>
      </c>
      <c r="N46" s="213" t="str">
        <f t="shared" si="5"/>
        <v>UQ</v>
      </c>
      <c r="O46" s="123">
        <v>0.91</v>
      </c>
      <c r="P46" s="213" t="str">
        <f t="shared" si="6"/>
        <v>UQ</v>
      </c>
      <c r="Q46" s="123">
        <v>1.44E-2</v>
      </c>
      <c r="R46" s="115" t="str">
        <f t="shared" si="7"/>
        <v>UQ</v>
      </c>
      <c r="S46" s="123">
        <v>0.161</v>
      </c>
      <c r="T46" s="115" t="str">
        <f t="shared" si="8"/>
        <v>UQ</v>
      </c>
      <c r="U46" s="123">
        <v>5.39</v>
      </c>
      <c r="V46" s="116" t="str">
        <f t="shared" si="9"/>
        <v>Q</v>
      </c>
      <c r="W46" s="346">
        <v>0.54700000000000004</v>
      </c>
      <c r="X46" s="332" t="str">
        <f t="shared" si="10"/>
        <v>UQ</v>
      </c>
      <c r="Y46" s="332"/>
      <c r="Z46" s="123">
        <v>0.93200000000000005</v>
      </c>
      <c r="AA46" s="116" t="str">
        <f t="shared" si="11"/>
        <v>Q</v>
      </c>
      <c r="AB46" s="123">
        <v>4.62</v>
      </c>
      <c r="AC46" s="116" t="str">
        <f t="shared" si="12"/>
        <v>Q</v>
      </c>
      <c r="AE46" s="213" t="str">
        <f t="shared" si="13"/>
        <v>M</v>
      </c>
      <c r="AG46" s="213" t="str">
        <f t="shared" si="14"/>
        <v>M</v>
      </c>
      <c r="AH46" s="123">
        <v>1.1000000000000001E-3</v>
      </c>
      <c r="AI46" s="121" t="str">
        <f t="shared" si="15"/>
        <v>Q</v>
      </c>
      <c r="AJ46" s="123">
        <v>0.81700000000000006</v>
      </c>
      <c r="AK46" s="121" t="str">
        <f t="shared" si="16"/>
        <v>Q</v>
      </c>
    </row>
    <row r="47" spans="1:37" ht="15" x14ac:dyDescent="0.25">
      <c r="A47" s="119">
        <v>35</v>
      </c>
      <c r="B47" s="244">
        <v>300</v>
      </c>
      <c r="C47" s="244">
        <v>1981</v>
      </c>
      <c r="D47" s="127">
        <f t="shared" si="0"/>
        <v>29886</v>
      </c>
      <c r="E47" s="123">
        <v>50</v>
      </c>
      <c r="F47" s="213" t="str">
        <f t="shared" si="1"/>
        <v>UQ</v>
      </c>
      <c r="G47" s="123">
        <v>6.58</v>
      </c>
      <c r="H47" s="213" t="str">
        <f t="shared" si="2"/>
        <v>UQ</v>
      </c>
      <c r="I47" s="123">
        <v>5.89</v>
      </c>
      <c r="J47" s="213" t="str">
        <f t="shared" si="3"/>
        <v>UQ</v>
      </c>
      <c r="K47" s="123">
        <v>0.56999999999999995</v>
      </c>
      <c r="L47" s="213" t="str">
        <f t="shared" si="4"/>
        <v>UQ</v>
      </c>
      <c r="M47" s="123">
        <v>0.56999999999999995</v>
      </c>
      <c r="N47" s="213" t="str">
        <f t="shared" si="5"/>
        <v>UQ</v>
      </c>
      <c r="O47" s="123">
        <v>0.46</v>
      </c>
      <c r="P47" s="213" t="str">
        <f t="shared" si="6"/>
        <v>UQ</v>
      </c>
      <c r="Q47" s="123">
        <v>5.0000000000000001E-3</v>
      </c>
      <c r="R47" s="115" t="str">
        <f t="shared" si="7"/>
        <v>UQ</v>
      </c>
      <c r="S47" s="123">
        <v>0.1701</v>
      </c>
      <c r="T47" s="115" t="str">
        <f t="shared" si="8"/>
        <v>UQ</v>
      </c>
      <c r="U47" s="123">
        <v>9.67</v>
      </c>
      <c r="V47" s="116" t="str">
        <f t="shared" si="9"/>
        <v>Q</v>
      </c>
      <c r="W47" s="346">
        <v>0.502</v>
      </c>
      <c r="X47" s="332" t="str">
        <f t="shared" si="10"/>
        <v>UQ</v>
      </c>
      <c r="Y47" s="332"/>
      <c r="Z47" s="123">
        <v>0.53400000000000003</v>
      </c>
      <c r="AA47" s="116" t="str">
        <f t="shared" si="11"/>
        <v>Q</v>
      </c>
      <c r="AB47" s="123">
        <v>6.2</v>
      </c>
      <c r="AC47" s="116" t="str">
        <f t="shared" si="12"/>
        <v>Q</v>
      </c>
      <c r="AE47" s="213" t="str">
        <f t="shared" si="13"/>
        <v>M</v>
      </c>
      <c r="AG47" s="213" t="str">
        <f t="shared" si="14"/>
        <v>M</v>
      </c>
      <c r="AH47" s="123">
        <v>1.2999999999999999E-3</v>
      </c>
      <c r="AI47" s="121" t="str">
        <f t="shared" si="15"/>
        <v>Q</v>
      </c>
      <c r="AJ47" s="123">
        <v>0.80200000000000005</v>
      </c>
      <c r="AK47" s="121" t="str">
        <f t="shared" si="16"/>
        <v>Q</v>
      </c>
    </row>
    <row r="48" spans="1:37" ht="15" x14ac:dyDescent="0.25">
      <c r="A48" s="119">
        <v>35</v>
      </c>
      <c r="B48" s="244">
        <v>307</v>
      </c>
      <c r="C48" s="244">
        <v>1981</v>
      </c>
      <c r="D48" s="127">
        <f t="shared" si="0"/>
        <v>29893</v>
      </c>
      <c r="E48" s="123">
        <v>41</v>
      </c>
      <c r="F48" s="213" t="str">
        <f t="shared" si="1"/>
        <v>UQ</v>
      </c>
      <c r="G48" s="123">
        <v>6.5</v>
      </c>
      <c r="H48" s="213" t="str">
        <f t="shared" si="2"/>
        <v>UQ</v>
      </c>
      <c r="I48" s="123">
        <v>4.7699999999999996</v>
      </c>
      <c r="J48" s="213" t="str">
        <f t="shared" si="3"/>
        <v>UQ</v>
      </c>
      <c r="K48" s="123">
        <v>0.47</v>
      </c>
      <c r="L48" s="213" t="str">
        <f t="shared" si="4"/>
        <v>UQ</v>
      </c>
      <c r="M48" s="123">
        <v>0.4</v>
      </c>
      <c r="N48" s="213" t="str">
        <f t="shared" si="5"/>
        <v>UQ</v>
      </c>
      <c r="O48" s="123">
        <v>0.24</v>
      </c>
      <c r="P48" s="213" t="str">
        <f t="shared" si="6"/>
        <v>UQ</v>
      </c>
      <c r="Q48" s="123">
        <v>5.0000000000000001E-3</v>
      </c>
      <c r="R48" s="115" t="str">
        <f t="shared" si="7"/>
        <v>UQ</v>
      </c>
      <c r="S48" s="123">
        <v>0.1162</v>
      </c>
      <c r="T48" s="115" t="str">
        <f t="shared" si="8"/>
        <v>UQ</v>
      </c>
      <c r="U48" s="123">
        <v>6.78</v>
      </c>
      <c r="V48" s="116" t="str">
        <f t="shared" si="9"/>
        <v>Q</v>
      </c>
      <c r="W48" s="346">
        <v>0.46600000000000003</v>
      </c>
      <c r="X48" s="332" t="str">
        <f t="shared" si="10"/>
        <v>UQ</v>
      </c>
      <c r="Y48" s="332"/>
      <c r="Z48" s="123">
        <v>0.52400000000000002</v>
      </c>
      <c r="AA48" s="116" t="str">
        <f t="shared" si="11"/>
        <v>Q</v>
      </c>
      <c r="AB48" s="123">
        <v>5.26</v>
      </c>
      <c r="AC48" s="116" t="str">
        <f t="shared" si="12"/>
        <v>Q</v>
      </c>
      <c r="AE48" s="213" t="str">
        <f t="shared" si="13"/>
        <v>M</v>
      </c>
      <c r="AG48" s="213" t="str">
        <f t="shared" si="14"/>
        <v>M</v>
      </c>
      <c r="AH48" s="123">
        <v>2.3999999999999998E-3</v>
      </c>
      <c r="AI48" s="121" t="str">
        <f t="shared" si="15"/>
        <v>Q</v>
      </c>
      <c r="AJ48" s="123">
        <v>1.246</v>
      </c>
      <c r="AK48" s="121" t="str">
        <f t="shared" si="16"/>
        <v>Q</v>
      </c>
    </row>
    <row r="49" spans="1:37" ht="15" x14ac:dyDescent="0.25">
      <c r="A49" s="119">
        <v>35</v>
      </c>
      <c r="B49" s="244">
        <v>315</v>
      </c>
      <c r="C49" s="244">
        <v>1981</v>
      </c>
      <c r="D49" s="127">
        <f t="shared" si="0"/>
        <v>29901</v>
      </c>
      <c r="E49" s="123">
        <v>44</v>
      </c>
      <c r="F49" s="213" t="str">
        <f t="shared" si="1"/>
        <v>UQ</v>
      </c>
      <c r="G49" s="123">
        <v>6.68</v>
      </c>
      <c r="H49" s="213" t="str">
        <f t="shared" si="2"/>
        <v>UQ</v>
      </c>
      <c r="I49" s="123">
        <v>5.24</v>
      </c>
      <c r="J49" s="213" t="str">
        <f t="shared" si="3"/>
        <v>UQ</v>
      </c>
      <c r="K49" s="123">
        <v>0.53</v>
      </c>
      <c r="L49" s="213" t="str">
        <f t="shared" si="4"/>
        <v>UQ</v>
      </c>
      <c r="M49" s="123">
        <v>0.55000000000000004</v>
      </c>
      <c r="N49" s="213" t="str">
        <f t="shared" si="5"/>
        <v>UQ</v>
      </c>
      <c r="O49" s="123">
        <v>0.23</v>
      </c>
      <c r="P49" s="213" t="str">
        <f t="shared" si="6"/>
        <v>UQ</v>
      </c>
      <c r="Q49" s="123">
        <v>1.44E-2</v>
      </c>
      <c r="R49" s="115" t="str">
        <f t="shared" si="7"/>
        <v>UQ</v>
      </c>
      <c r="S49" s="123">
        <v>0.1487</v>
      </c>
      <c r="T49" s="115" t="str">
        <f t="shared" si="8"/>
        <v>UQ</v>
      </c>
      <c r="U49" s="123">
        <v>6.42</v>
      </c>
      <c r="V49" s="116" t="str">
        <f t="shared" si="9"/>
        <v>Q</v>
      </c>
      <c r="W49" s="346">
        <v>0.44700000000000001</v>
      </c>
      <c r="X49" s="332" t="str">
        <f t="shared" si="10"/>
        <v>UQ</v>
      </c>
      <c r="Y49" s="332"/>
      <c r="Z49" s="123">
        <v>0.57599999999999996</v>
      </c>
      <c r="AA49" s="116" t="str">
        <f t="shared" si="11"/>
        <v>Q</v>
      </c>
      <c r="AB49" s="123">
        <v>5.59</v>
      </c>
      <c r="AC49" s="116" t="str">
        <f t="shared" si="12"/>
        <v>Q</v>
      </c>
      <c r="AE49" s="213" t="str">
        <f t="shared" si="13"/>
        <v>M</v>
      </c>
      <c r="AG49" s="213" t="str">
        <f t="shared" si="14"/>
        <v>M</v>
      </c>
      <c r="AH49" s="123">
        <v>2.0999999999999999E-3</v>
      </c>
      <c r="AI49" s="121" t="str">
        <f t="shared" si="15"/>
        <v>Q</v>
      </c>
      <c r="AJ49" s="123">
        <v>0.58699999999999997</v>
      </c>
      <c r="AK49" s="121" t="str">
        <f t="shared" si="16"/>
        <v>Q</v>
      </c>
    </row>
    <row r="50" spans="1:37" ht="15" x14ac:dyDescent="0.25">
      <c r="A50" s="119">
        <v>35</v>
      </c>
      <c r="B50" s="244">
        <v>322</v>
      </c>
      <c r="C50" s="244">
        <v>1981</v>
      </c>
      <c r="D50" s="127">
        <f t="shared" si="0"/>
        <v>29908</v>
      </c>
      <c r="E50" s="123">
        <v>45</v>
      </c>
      <c r="F50" s="213" t="str">
        <f t="shared" si="1"/>
        <v>UQ</v>
      </c>
      <c r="G50" s="123">
        <v>6.74</v>
      </c>
      <c r="H50" s="213" t="str">
        <f t="shared" si="2"/>
        <v>UQ</v>
      </c>
      <c r="I50" s="123">
        <v>5.39</v>
      </c>
      <c r="J50" s="213" t="str">
        <f t="shared" si="3"/>
        <v>UQ</v>
      </c>
      <c r="K50" s="123">
        <v>0.7</v>
      </c>
      <c r="L50" s="213" t="str">
        <f t="shared" si="4"/>
        <v>UQ</v>
      </c>
      <c r="M50" s="123">
        <v>0.74</v>
      </c>
      <c r="N50" s="213" t="str">
        <f t="shared" si="5"/>
        <v>UQ</v>
      </c>
      <c r="O50" s="123">
        <v>0.28000000000000003</v>
      </c>
      <c r="P50" s="213" t="str">
        <f t="shared" si="6"/>
        <v>UQ</v>
      </c>
      <c r="Q50" s="123">
        <v>2.5899999999999999E-2</v>
      </c>
      <c r="R50" s="115" t="str">
        <f t="shared" si="7"/>
        <v>UQ</v>
      </c>
      <c r="S50" s="123">
        <v>0.14380000000000001</v>
      </c>
      <c r="T50" s="115" t="str">
        <f t="shared" si="8"/>
        <v>UQ</v>
      </c>
      <c r="U50" s="123">
        <v>6.35</v>
      </c>
      <c r="V50" s="116" t="str">
        <f t="shared" si="9"/>
        <v>Q</v>
      </c>
      <c r="W50" s="346">
        <v>0.40799999999999997</v>
      </c>
      <c r="X50" s="332" t="str">
        <f t="shared" si="10"/>
        <v>UQ</v>
      </c>
      <c r="Y50" s="332"/>
      <c r="Z50" s="123">
        <v>0.45100000000000001</v>
      </c>
      <c r="AA50" s="116" t="str">
        <f t="shared" si="11"/>
        <v>Q</v>
      </c>
      <c r="AB50" s="123">
        <v>5.66</v>
      </c>
      <c r="AC50" s="116" t="str">
        <f t="shared" si="12"/>
        <v>Q</v>
      </c>
      <c r="AE50" s="213" t="str">
        <f t="shared" si="13"/>
        <v>M</v>
      </c>
      <c r="AG50" s="213" t="str">
        <f t="shared" si="14"/>
        <v>M</v>
      </c>
      <c r="AH50" s="123">
        <v>1.1000000000000001E-3</v>
      </c>
      <c r="AI50" s="121" t="str">
        <f t="shared" si="15"/>
        <v>Q</v>
      </c>
      <c r="AJ50" s="123">
        <v>0.82799999999999996</v>
      </c>
      <c r="AK50" s="121" t="str">
        <f t="shared" si="16"/>
        <v>Q</v>
      </c>
    </row>
    <row r="51" spans="1:37" ht="15" x14ac:dyDescent="0.25">
      <c r="A51" s="119">
        <v>35</v>
      </c>
      <c r="B51" s="244">
        <v>328</v>
      </c>
      <c r="C51" s="244">
        <v>1981</v>
      </c>
      <c r="D51" s="127">
        <f t="shared" si="0"/>
        <v>29914</v>
      </c>
      <c r="E51" s="123">
        <v>43</v>
      </c>
      <c r="F51" s="213" t="str">
        <f t="shared" si="1"/>
        <v>UQ</v>
      </c>
      <c r="G51" s="123">
        <v>6.56</v>
      </c>
      <c r="H51" s="213" t="str">
        <f t="shared" si="2"/>
        <v>UQ</v>
      </c>
      <c r="I51" s="123">
        <v>5.83</v>
      </c>
      <c r="J51" s="213" t="str">
        <f t="shared" si="3"/>
        <v>UQ</v>
      </c>
      <c r="K51" s="123">
        <v>0.67</v>
      </c>
      <c r="L51" s="213" t="str">
        <f t="shared" si="4"/>
        <v>UQ</v>
      </c>
      <c r="M51" s="123">
        <v>1.03</v>
      </c>
      <c r="N51" s="213" t="str">
        <f t="shared" si="5"/>
        <v>UQ</v>
      </c>
      <c r="O51" s="123">
        <v>0.27</v>
      </c>
      <c r="P51" s="213" t="str">
        <f t="shared" si="6"/>
        <v>UQ</v>
      </c>
      <c r="Q51" s="123">
        <v>1.5800000000000002E-2</v>
      </c>
      <c r="R51" s="115" t="str">
        <f t="shared" si="7"/>
        <v>UQ</v>
      </c>
      <c r="S51" s="123">
        <v>0.14119999999999999</v>
      </c>
      <c r="T51" s="115" t="str">
        <f t="shared" si="8"/>
        <v>UQ</v>
      </c>
      <c r="U51" s="123">
        <v>5.57</v>
      </c>
      <c r="V51" s="116" t="str">
        <f t="shared" si="9"/>
        <v>Q</v>
      </c>
      <c r="W51" s="346">
        <v>0.435</v>
      </c>
      <c r="X51" s="332" t="str">
        <f t="shared" si="10"/>
        <v>UQ</v>
      </c>
      <c r="Y51" s="332"/>
      <c r="Z51" s="123">
        <v>0.375</v>
      </c>
      <c r="AA51" s="116" t="str">
        <f t="shared" si="11"/>
        <v>Q</v>
      </c>
      <c r="AB51" s="123">
        <v>5.57</v>
      </c>
      <c r="AC51" s="116" t="str">
        <f t="shared" si="12"/>
        <v>Q</v>
      </c>
      <c r="AE51" s="213" t="str">
        <f t="shared" si="13"/>
        <v>M</v>
      </c>
      <c r="AG51" s="213" t="str">
        <f t="shared" si="14"/>
        <v>M</v>
      </c>
      <c r="AH51" s="123">
        <v>4.0000000000000002E-4</v>
      </c>
      <c r="AI51" s="121" t="str">
        <f t="shared" si="15"/>
        <v>LQ</v>
      </c>
      <c r="AJ51" s="123">
        <v>0.71500000000000008</v>
      </c>
      <c r="AK51" s="121" t="str">
        <f t="shared" si="16"/>
        <v>Q</v>
      </c>
    </row>
    <row r="52" spans="1:37" ht="15" x14ac:dyDescent="0.25">
      <c r="A52" s="119">
        <v>35</v>
      </c>
      <c r="B52" s="244">
        <v>341</v>
      </c>
      <c r="C52" s="244">
        <v>1981</v>
      </c>
      <c r="D52" s="127">
        <f t="shared" si="0"/>
        <v>29927</v>
      </c>
      <c r="E52" s="123">
        <v>45</v>
      </c>
      <c r="F52" s="213" t="str">
        <f t="shared" si="1"/>
        <v>UQ</v>
      </c>
      <c r="G52" s="123">
        <v>6.44</v>
      </c>
      <c r="H52" s="213" t="str">
        <f t="shared" si="2"/>
        <v>UQ</v>
      </c>
      <c r="I52" s="123">
        <v>6.17</v>
      </c>
      <c r="J52" s="213" t="str">
        <f t="shared" si="3"/>
        <v>UQ</v>
      </c>
      <c r="K52" s="123">
        <v>0.69</v>
      </c>
      <c r="L52" s="213" t="str">
        <f t="shared" si="4"/>
        <v>UQ</v>
      </c>
      <c r="M52" s="123">
        <v>1.1599999999999999</v>
      </c>
      <c r="N52" s="213" t="str">
        <f t="shared" si="5"/>
        <v>UQ</v>
      </c>
      <c r="O52" s="123">
        <v>0.32</v>
      </c>
      <c r="P52" s="213" t="str">
        <f t="shared" si="6"/>
        <v>UQ</v>
      </c>
      <c r="Q52" s="123">
        <v>5.4199999999999998E-2</v>
      </c>
      <c r="R52" s="115" t="str">
        <f t="shared" si="7"/>
        <v>UQ</v>
      </c>
      <c r="S52" s="123">
        <v>0.23089999999999999</v>
      </c>
      <c r="T52" s="115" t="str">
        <f t="shared" si="8"/>
        <v>UQ</v>
      </c>
      <c r="U52" s="123">
        <v>6.49</v>
      </c>
      <c r="V52" s="116" t="str">
        <f t="shared" si="9"/>
        <v>Q</v>
      </c>
      <c r="W52" s="346">
        <v>0.32600000000000001</v>
      </c>
      <c r="X52" s="332" t="str">
        <f t="shared" si="10"/>
        <v>UQ</v>
      </c>
      <c r="Y52" s="332"/>
      <c r="Z52" s="123">
        <v>0.46899999999999997</v>
      </c>
      <c r="AA52" s="116" t="str">
        <f t="shared" si="11"/>
        <v>Q</v>
      </c>
      <c r="AB52" s="123">
        <v>5.98</v>
      </c>
      <c r="AC52" s="116" t="str">
        <f t="shared" si="12"/>
        <v>Q</v>
      </c>
      <c r="AE52" s="213" t="str">
        <f t="shared" si="13"/>
        <v>M</v>
      </c>
      <c r="AG52" s="213" t="str">
        <f t="shared" si="14"/>
        <v>M</v>
      </c>
      <c r="AH52" s="123">
        <v>8.9999999999999998E-4</v>
      </c>
      <c r="AI52" s="121" t="str">
        <f t="shared" si="15"/>
        <v>LQ</v>
      </c>
      <c r="AJ52" s="123">
        <v>0.39600000000000002</v>
      </c>
      <c r="AK52" s="121" t="str">
        <f t="shared" si="16"/>
        <v>Q</v>
      </c>
    </row>
    <row r="53" spans="1:37" ht="15" x14ac:dyDescent="0.25">
      <c r="A53" s="119">
        <v>35</v>
      </c>
      <c r="B53" s="244">
        <v>349</v>
      </c>
      <c r="C53" s="244">
        <v>1981</v>
      </c>
      <c r="D53" s="127">
        <f t="shared" si="0"/>
        <v>29935</v>
      </c>
      <c r="E53" s="123">
        <v>46</v>
      </c>
      <c r="F53" s="213" t="str">
        <f t="shared" si="1"/>
        <v>UQ</v>
      </c>
      <c r="G53" s="123">
        <v>6.65</v>
      </c>
      <c r="H53" s="213" t="str">
        <f t="shared" si="2"/>
        <v>UQ</v>
      </c>
      <c r="I53" s="123">
        <v>5.61</v>
      </c>
      <c r="J53" s="213" t="str">
        <f t="shared" si="3"/>
        <v>UQ</v>
      </c>
      <c r="K53" s="123">
        <v>0.61</v>
      </c>
      <c r="L53" s="213" t="str">
        <f t="shared" si="4"/>
        <v>UQ</v>
      </c>
      <c r="M53" s="123">
        <v>1.37</v>
      </c>
      <c r="N53" s="213" t="str">
        <f t="shared" si="5"/>
        <v>UQ</v>
      </c>
      <c r="O53" s="123">
        <v>0.35</v>
      </c>
      <c r="P53" s="213" t="str">
        <f t="shared" si="6"/>
        <v>UQ</v>
      </c>
      <c r="Q53" s="123">
        <v>2.3400000000000001E-2</v>
      </c>
      <c r="R53" s="115" t="str">
        <f t="shared" si="7"/>
        <v>UQ</v>
      </c>
      <c r="S53" s="123">
        <v>0.16400000000000001</v>
      </c>
      <c r="T53" s="115" t="str">
        <f t="shared" si="8"/>
        <v>UQ</v>
      </c>
      <c r="U53" s="123">
        <v>6</v>
      </c>
      <c r="V53" s="116" t="str">
        <f t="shared" si="9"/>
        <v>Q</v>
      </c>
      <c r="W53" s="346">
        <v>0.439</v>
      </c>
      <c r="X53" s="332" t="str">
        <f t="shared" si="10"/>
        <v>UQ</v>
      </c>
      <c r="Y53" s="332"/>
      <c r="Z53" s="123">
        <v>0.29699999999999999</v>
      </c>
      <c r="AA53" s="116" t="str">
        <f t="shared" si="11"/>
        <v>Q</v>
      </c>
      <c r="AB53" s="123">
        <v>6.16</v>
      </c>
      <c r="AC53" s="116" t="str">
        <f t="shared" si="12"/>
        <v>Q</v>
      </c>
      <c r="AE53" s="213" t="str">
        <f t="shared" si="13"/>
        <v>M</v>
      </c>
      <c r="AG53" s="213" t="str">
        <f t="shared" si="14"/>
        <v>M</v>
      </c>
      <c r="AH53" s="123">
        <v>3.0999999999999999E-3</v>
      </c>
      <c r="AI53" s="121" t="str">
        <f t="shared" si="15"/>
        <v>Q</v>
      </c>
      <c r="AJ53" s="123">
        <v>0.51400000000000001</v>
      </c>
      <c r="AK53" s="121" t="str">
        <f t="shared" si="16"/>
        <v>Q</v>
      </c>
    </row>
    <row r="54" spans="1:37" ht="15" x14ac:dyDescent="0.25">
      <c r="A54" s="119">
        <v>35</v>
      </c>
      <c r="B54" s="244">
        <v>364</v>
      </c>
      <c r="C54" s="244">
        <v>1981</v>
      </c>
      <c r="D54" s="127">
        <f t="shared" si="0"/>
        <v>29950</v>
      </c>
      <c r="E54" s="123">
        <v>35</v>
      </c>
      <c r="F54" s="213" t="str">
        <f t="shared" si="1"/>
        <v>UQ</v>
      </c>
      <c r="G54" s="123">
        <v>6.76</v>
      </c>
      <c r="H54" s="213" t="str">
        <f t="shared" si="2"/>
        <v>UQ</v>
      </c>
      <c r="I54" s="123">
        <v>5.89</v>
      </c>
      <c r="J54" s="213" t="str">
        <f t="shared" si="3"/>
        <v>UQ</v>
      </c>
      <c r="K54" s="123">
        <v>0.68</v>
      </c>
      <c r="L54" s="213" t="str">
        <f t="shared" si="4"/>
        <v>UQ</v>
      </c>
      <c r="M54" s="123">
        <v>0.7</v>
      </c>
      <c r="N54" s="213" t="str">
        <f t="shared" si="5"/>
        <v>UQ</v>
      </c>
      <c r="O54" s="123">
        <v>0.26</v>
      </c>
      <c r="P54" s="213" t="str">
        <f t="shared" si="6"/>
        <v>UQ</v>
      </c>
      <c r="Q54" s="123">
        <v>2.24E-2</v>
      </c>
      <c r="R54" s="115" t="str">
        <f t="shared" si="7"/>
        <v>UQ</v>
      </c>
      <c r="S54" s="123">
        <v>0.157</v>
      </c>
      <c r="T54" s="115" t="str">
        <f t="shared" si="8"/>
        <v>UQ</v>
      </c>
      <c r="U54" s="123">
        <v>6.61</v>
      </c>
      <c r="V54" s="116" t="str">
        <f t="shared" si="9"/>
        <v>Q</v>
      </c>
      <c r="W54" s="346">
        <v>0.505</v>
      </c>
      <c r="X54" s="332" t="str">
        <f t="shared" si="10"/>
        <v>UQ</v>
      </c>
      <c r="Y54" s="332"/>
      <c r="Z54" s="123">
        <v>0.41599999999999998</v>
      </c>
      <c r="AA54" s="116" t="str">
        <f t="shared" si="11"/>
        <v>Q</v>
      </c>
      <c r="AB54" s="123">
        <v>6.17</v>
      </c>
      <c r="AC54" s="116" t="str">
        <f t="shared" si="12"/>
        <v>Q</v>
      </c>
      <c r="AE54" s="213" t="str">
        <f t="shared" si="13"/>
        <v>M</v>
      </c>
      <c r="AG54" s="213" t="str">
        <f t="shared" si="14"/>
        <v>M</v>
      </c>
      <c r="AH54" s="123">
        <v>1.8E-3</v>
      </c>
      <c r="AI54" s="121" t="str">
        <f t="shared" si="15"/>
        <v>Q</v>
      </c>
      <c r="AJ54" s="123">
        <v>0.64500000000000002</v>
      </c>
      <c r="AK54" s="121" t="str">
        <f t="shared" si="16"/>
        <v>Q</v>
      </c>
    </row>
    <row r="55" spans="1:37" ht="15" x14ac:dyDescent="0.25">
      <c r="A55" s="119">
        <v>35</v>
      </c>
      <c r="B55" s="244">
        <v>13</v>
      </c>
      <c r="C55" s="244">
        <v>1982</v>
      </c>
      <c r="D55" s="127">
        <f t="shared" si="0"/>
        <v>29964</v>
      </c>
      <c r="E55" s="123">
        <v>45</v>
      </c>
      <c r="F55" s="213" t="str">
        <f t="shared" si="1"/>
        <v>UQ</v>
      </c>
      <c r="G55" s="123">
        <v>6.75</v>
      </c>
      <c r="H55" s="213" t="str">
        <f t="shared" si="2"/>
        <v>UQ</v>
      </c>
      <c r="I55" s="123">
        <v>5.83</v>
      </c>
      <c r="J55" s="213" t="str">
        <f t="shared" si="3"/>
        <v>UQ</v>
      </c>
      <c r="K55" s="123">
        <v>0.67</v>
      </c>
      <c r="L55" s="213" t="str">
        <f t="shared" si="4"/>
        <v>UQ</v>
      </c>
      <c r="M55" s="123">
        <v>0.75</v>
      </c>
      <c r="N55" s="213" t="str">
        <f t="shared" si="5"/>
        <v>UQ</v>
      </c>
      <c r="O55" s="123">
        <v>0.26</v>
      </c>
      <c r="P55" s="213" t="str">
        <f t="shared" si="6"/>
        <v>UQ</v>
      </c>
      <c r="Q55" s="123">
        <v>1.7399999999999999E-2</v>
      </c>
      <c r="R55" s="115" t="str">
        <f t="shared" si="7"/>
        <v>UQ</v>
      </c>
      <c r="S55" s="123">
        <v>0.184</v>
      </c>
      <c r="T55" s="115" t="str">
        <f t="shared" si="8"/>
        <v>UQ</v>
      </c>
      <c r="U55" s="123">
        <v>7.41</v>
      </c>
      <c r="V55" s="116" t="str">
        <f t="shared" si="9"/>
        <v>Q</v>
      </c>
      <c r="W55" s="346">
        <v>0.55600000000000005</v>
      </c>
      <c r="X55" s="332" t="str">
        <f t="shared" si="10"/>
        <v>UQ</v>
      </c>
      <c r="Y55" s="332"/>
      <c r="Z55" s="123">
        <v>0.29899999999999999</v>
      </c>
      <c r="AA55" s="116" t="str">
        <f t="shared" si="11"/>
        <v>Q</v>
      </c>
      <c r="AB55" s="123">
        <v>6.32</v>
      </c>
      <c r="AC55" s="116" t="str">
        <f t="shared" si="12"/>
        <v>Q</v>
      </c>
      <c r="AE55" s="213" t="str">
        <f t="shared" si="13"/>
        <v>M</v>
      </c>
      <c r="AG55" s="213" t="str">
        <f t="shared" si="14"/>
        <v>M</v>
      </c>
      <c r="AH55" s="123">
        <v>1.9E-3</v>
      </c>
      <c r="AI55" s="121" t="str">
        <f t="shared" si="15"/>
        <v>Q</v>
      </c>
      <c r="AJ55" s="123">
        <v>0.87600000000000011</v>
      </c>
      <c r="AK55" s="121" t="str">
        <f t="shared" si="16"/>
        <v>Q</v>
      </c>
    </row>
    <row r="56" spans="1:37" ht="15" x14ac:dyDescent="0.25">
      <c r="A56" s="119">
        <v>35</v>
      </c>
      <c r="B56" s="244">
        <v>26</v>
      </c>
      <c r="C56" s="244">
        <v>1982</v>
      </c>
      <c r="D56" s="127">
        <f t="shared" si="0"/>
        <v>29977</v>
      </c>
      <c r="E56" s="123">
        <v>50</v>
      </c>
      <c r="F56" s="213" t="str">
        <f t="shared" si="1"/>
        <v>UQ</v>
      </c>
      <c r="G56" s="123">
        <v>6.4</v>
      </c>
      <c r="H56" s="213" t="str">
        <f t="shared" si="2"/>
        <v>UQ</v>
      </c>
      <c r="I56" s="123">
        <v>3.44</v>
      </c>
      <c r="J56" s="213" t="str">
        <f t="shared" si="3"/>
        <v>UQ</v>
      </c>
      <c r="K56" s="123">
        <v>0.53</v>
      </c>
      <c r="L56" s="213" t="str">
        <f t="shared" si="4"/>
        <v>UQ</v>
      </c>
      <c r="M56" s="123">
        <v>0.81</v>
      </c>
      <c r="N56" s="213" t="str">
        <f t="shared" si="5"/>
        <v>UQ</v>
      </c>
      <c r="O56" s="123">
        <v>0.27</v>
      </c>
      <c r="P56" s="213" t="str">
        <f t="shared" si="6"/>
        <v>UQ</v>
      </c>
      <c r="Q56" s="123">
        <v>2.2200000000000001E-2</v>
      </c>
      <c r="R56" s="115" t="str">
        <f t="shared" si="7"/>
        <v>UQ</v>
      </c>
      <c r="S56" s="123">
        <v>0.14699999999999999</v>
      </c>
      <c r="T56" s="115" t="str">
        <f t="shared" si="8"/>
        <v>UQ</v>
      </c>
      <c r="U56" s="123">
        <v>7.09</v>
      </c>
      <c r="V56" s="116" t="str">
        <f t="shared" si="9"/>
        <v>Q</v>
      </c>
      <c r="W56" s="346">
        <v>0.77500000000000002</v>
      </c>
      <c r="X56" s="332" t="str">
        <f t="shared" si="10"/>
        <v>UQ</v>
      </c>
      <c r="Y56" s="332"/>
      <c r="Z56" s="123">
        <v>0.28100000000000003</v>
      </c>
      <c r="AA56" s="116" t="str">
        <f t="shared" si="11"/>
        <v>Q</v>
      </c>
      <c r="AB56" s="123">
        <v>6.29</v>
      </c>
      <c r="AC56" s="116" t="str">
        <f t="shared" si="12"/>
        <v>Q</v>
      </c>
      <c r="AE56" s="213" t="str">
        <f t="shared" si="13"/>
        <v>M</v>
      </c>
      <c r="AG56" s="213" t="str">
        <f t="shared" si="14"/>
        <v>M</v>
      </c>
      <c r="AH56" s="123">
        <v>1.2999999999999999E-3</v>
      </c>
      <c r="AI56" s="121" t="str">
        <f t="shared" si="15"/>
        <v>Q</v>
      </c>
      <c r="AJ56" s="123">
        <v>0.94500000000000006</v>
      </c>
      <c r="AK56" s="121" t="str">
        <f t="shared" si="16"/>
        <v>Q</v>
      </c>
    </row>
    <row r="57" spans="1:37" ht="15" x14ac:dyDescent="0.25">
      <c r="A57" s="119">
        <v>35</v>
      </c>
      <c r="B57" s="244">
        <v>40</v>
      </c>
      <c r="C57" s="244">
        <v>1982</v>
      </c>
      <c r="D57" s="127">
        <f t="shared" si="0"/>
        <v>29991</v>
      </c>
      <c r="E57" s="123">
        <v>48</v>
      </c>
      <c r="F57" s="213" t="str">
        <f t="shared" si="1"/>
        <v>UQ</v>
      </c>
      <c r="G57" s="123">
        <v>6.7</v>
      </c>
      <c r="H57" s="213" t="str">
        <f t="shared" si="2"/>
        <v>UQ</v>
      </c>
      <c r="I57" s="123">
        <v>6.6</v>
      </c>
      <c r="J57" s="213" t="str">
        <f t="shared" si="3"/>
        <v>UQ</v>
      </c>
      <c r="K57" s="123">
        <v>0.7</v>
      </c>
      <c r="L57" s="213" t="str">
        <f t="shared" si="4"/>
        <v>UQ</v>
      </c>
      <c r="M57" s="123">
        <v>0.82</v>
      </c>
      <c r="N57" s="213" t="str">
        <f t="shared" si="5"/>
        <v>UQ</v>
      </c>
      <c r="O57" s="123">
        <v>0.25</v>
      </c>
      <c r="P57" s="213" t="str">
        <f t="shared" si="6"/>
        <v>UQ</v>
      </c>
      <c r="Q57" s="123">
        <v>1.6299999999999999E-2</v>
      </c>
      <c r="R57" s="115" t="str">
        <f t="shared" si="7"/>
        <v>UQ</v>
      </c>
      <c r="S57" s="123">
        <v>0.18099999999999999</v>
      </c>
      <c r="T57" s="115" t="str">
        <f t="shared" si="8"/>
        <v>UQ</v>
      </c>
      <c r="U57" s="123">
        <v>6.21</v>
      </c>
      <c r="V57" s="116" t="str">
        <f t="shared" si="9"/>
        <v>Q</v>
      </c>
      <c r="W57" s="346">
        <v>0.57099999999999995</v>
      </c>
      <c r="X57" s="332" t="str">
        <f t="shared" si="10"/>
        <v>UQ</v>
      </c>
      <c r="Y57" s="332"/>
      <c r="Z57" s="123">
        <v>0.35199999999999998</v>
      </c>
      <c r="AA57" s="116" t="str">
        <f t="shared" si="11"/>
        <v>Q</v>
      </c>
      <c r="AB57" s="123">
        <v>6.4</v>
      </c>
      <c r="AC57" s="116" t="str">
        <f t="shared" si="12"/>
        <v>Q</v>
      </c>
      <c r="AE57" s="213" t="str">
        <f t="shared" si="13"/>
        <v>M</v>
      </c>
      <c r="AG57" s="213" t="str">
        <f t="shared" si="14"/>
        <v>M</v>
      </c>
      <c r="AH57" s="123">
        <v>4.0000000000000001E-3</v>
      </c>
      <c r="AI57" s="121" t="str">
        <f t="shared" si="15"/>
        <v>Q</v>
      </c>
      <c r="AJ57" s="123">
        <v>0.86099999999999999</v>
      </c>
      <c r="AK57" s="121" t="str">
        <f t="shared" si="16"/>
        <v>Q</v>
      </c>
    </row>
    <row r="58" spans="1:37" ht="15" x14ac:dyDescent="0.25">
      <c r="A58" s="119">
        <v>35</v>
      </c>
      <c r="B58" s="244">
        <v>54</v>
      </c>
      <c r="C58" s="244">
        <v>1982</v>
      </c>
      <c r="D58" s="127">
        <f t="shared" si="0"/>
        <v>30005</v>
      </c>
      <c r="E58" s="123">
        <v>46</v>
      </c>
      <c r="F58" s="213" t="str">
        <f t="shared" si="1"/>
        <v>UQ</v>
      </c>
      <c r="G58" s="123">
        <v>6.68</v>
      </c>
      <c r="H58" s="213" t="str">
        <f t="shared" si="2"/>
        <v>UQ</v>
      </c>
      <c r="I58" s="123">
        <v>6.54</v>
      </c>
      <c r="J58" s="213" t="str">
        <f t="shared" si="3"/>
        <v>UQ</v>
      </c>
      <c r="K58" s="123">
        <v>0.65200000000000002</v>
      </c>
      <c r="L58" s="213" t="str">
        <f t="shared" si="4"/>
        <v>UQ</v>
      </c>
      <c r="M58" s="123">
        <v>0.84</v>
      </c>
      <c r="N58" s="213" t="str">
        <f t="shared" si="5"/>
        <v>UQ</v>
      </c>
      <c r="O58" s="123">
        <v>0.316</v>
      </c>
      <c r="P58" s="213" t="str">
        <f t="shared" si="6"/>
        <v>UQ</v>
      </c>
      <c r="Q58" s="123">
        <v>2.06E-2</v>
      </c>
      <c r="R58" s="115" t="str">
        <f t="shared" si="7"/>
        <v>UQ</v>
      </c>
      <c r="S58" s="123">
        <v>0.21560000000000001</v>
      </c>
      <c r="T58" s="115" t="str">
        <f t="shared" si="8"/>
        <v>UQ</v>
      </c>
      <c r="U58" s="123">
        <v>8.08</v>
      </c>
      <c r="V58" s="116" t="str">
        <f t="shared" si="9"/>
        <v>Q</v>
      </c>
      <c r="W58" s="346">
        <v>0.59799999999999998</v>
      </c>
      <c r="X58" s="332" t="str">
        <f t="shared" si="10"/>
        <v>UQ</v>
      </c>
      <c r="Y58" s="332"/>
      <c r="Z58" s="123">
        <v>0.39300000000000002</v>
      </c>
      <c r="AA58" s="116" t="str">
        <f t="shared" si="11"/>
        <v>Q</v>
      </c>
      <c r="AB58" s="123">
        <v>3</v>
      </c>
      <c r="AC58" s="116" t="str">
        <f t="shared" si="12"/>
        <v>Q</v>
      </c>
      <c r="AE58" s="213" t="str">
        <f t="shared" si="13"/>
        <v>M</v>
      </c>
      <c r="AG58" s="213" t="str">
        <f t="shared" si="14"/>
        <v>M</v>
      </c>
      <c r="AH58" s="123">
        <v>2.5000000000000001E-3</v>
      </c>
      <c r="AI58" s="121" t="str">
        <f t="shared" si="15"/>
        <v>Q</v>
      </c>
      <c r="AJ58" s="123">
        <v>0.82799999999999996</v>
      </c>
      <c r="AK58" s="121" t="str">
        <f t="shared" si="16"/>
        <v>Q</v>
      </c>
    </row>
    <row r="59" spans="1:37" ht="15" x14ac:dyDescent="0.25">
      <c r="A59" s="119">
        <v>35</v>
      </c>
      <c r="B59" s="244">
        <v>68</v>
      </c>
      <c r="C59" s="244">
        <v>1982</v>
      </c>
      <c r="D59" s="127">
        <f t="shared" si="0"/>
        <v>30019</v>
      </c>
      <c r="E59" s="123">
        <v>50</v>
      </c>
      <c r="F59" s="213" t="str">
        <f t="shared" si="1"/>
        <v>UQ</v>
      </c>
      <c r="G59" s="123">
        <v>6.34</v>
      </c>
      <c r="H59" s="213" t="str">
        <f t="shared" si="2"/>
        <v>UQ</v>
      </c>
      <c r="I59" s="123">
        <v>6.67</v>
      </c>
      <c r="J59" s="213" t="str">
        <f t="shared" si="3"/>
        <v>UQ</v>
      </c>
      <c r="K59" s="123">
        <v>0.65</v>
      </c>
      <c r="L59" s="213" t="str">
        <f t="shared" si="4"/>
        <v>UQ</v>
      </c>
      <c r="M59" s="123">
        <v>0.87</v>
      </c>
      <c r="N59" s="213" t="str">
        <f t="shared" si="5"/>
        <v>UQ</v>
      </c>
      <c r="O59" s="123">
        <v>0.25800000000000001</v>
      </c>
      <c r="P59" s="213" t="str">
        <f t="shared" si="6"/>
        <v>UQ</v>
      </c>
      <c r="Q59" s="123">
        <v>1.06E-2</v>
      </c>
      <c r="R59" s="115" t="str">
        <f t="shared" si="7"/>
        <v>UQ</v>
      </c>
      <c r="S59" s="123">
        <v>0.187</v>
      </c>
      <c r="T59" s="115" t="str">
        <f t="shared" si="8"/>
        <v>UQ</v>
      </c>
      <c r="U59" s="123">
        <v>7.7</v>
      </c>
      <c r="V59" s="116" t="str">
        <f t="shared" si="9"/>
        <v>Q</v>
      </c>
      <c r="W59" s="346">
        <v>0.59399999999999997</v>
      </c>
      <c r="X59" s="332" t="str">
        <f t="shared" si="10"/>
        <v>UQ</v>
      </c>
      <c r="Y59" s="332"/>
      <c r="Z59" s="123">
        <v>0.255</v>
      </c>
      <c r="AA59" s="116" t="str">
        <f t="shared" si="11"/>
        <v>Q</v>
      </c>
      <c r="AB59" s="123">
        <v>6.33</v>
      </c>
      <c r="AC59" s="116" t="str">
        <f t="shared" si="12"/>
        <v>Q</v>
      </c>
      <c r="AE59" s="213" t="str">
        <f t="shared" si="13"/>
        <v>M</v>
      </c>
      <c r="AG59" s="213" t="str">
        <f t="shared" si="14"/>
        <v>M</v>
      </c>
      <c r="AH59" s="123">
        <v>1.1999999999999999E-3</v>
      </c>
      <c r="AI59" s="121" t="str">
        <f t="shared" si="15"/>
        <v>Q</v>
      </c>
      <c r="AJ59" s="123">
        <v>0.8839999999999999</v>
      </c>
      <c r="AK59" s="121" t="str">
        <f t="shared" si="16"/>
        <v>Q</v>
      </c>
    </row>
    <row r="60" spans="1:37" ht="15" x14ac:dyDescent="0.25">
      <c r="A60" s="119">
        <v>35</v>
      </c>
      <c r="B60" s="244">
        <v>82</v>
      </c>
      <c r="C60" s="244">
        <v>1982</v>
      </c>
      <c r="D60" s="127">
        <f t="shared" si="0"/>
        <v>30033</v>
      </c>
      <c r="E60" s="123">
        <v>46</v>
      </c>
      <c r="F60" s="213" t="str">
        <f t="shared" si="1"/>
        <v>UQ</v>
      </c>
      <c r="G60" s="123">
        <v>6.77</v>
      </c>
      <c r="H60" s="213" t="str">
        <f t="shared" si="2"/>
        <v>UQ</v>
      </c>
      <c r="I60" s="123">
        <v>6.24</v>
      </c>
      <c r="J60" s="213" t="str">
        <f t="shared" si="3"/>
        <v>UQ</v>
      </c>
      <c r="K60" s="123">
        <v>0.63300000000000001</v>
      </c>
      <c r="L60" s="213" t="str">
        <f t="shared" si="4"/>
        <v>UQ</v>
      </c>
      <c r="M60" s="123">
        <v>1.05</v>
      </c>
      <c r="N60" s="213" t="str">
        <f t="shared" si="5"/>
        <v>UQ</v>
      </c>
      <c r="O60" s="123">
        <v>0.35</v>
      </c>
      <c r="P60" s="213" t="str">
        <f t="shared" si="6"/>
        <v>UQ</v>
      </c>
      <c r="Q60" s="123">
        <v>1.8599999999999998E-2</v>
      </c>
      <c r="R60" s="115" t="str">
        <f t="shared" si="7"/>
        <v>UQ</v>
      </c>
      <c r="S60" s="123">
        <v>0.17499999999999999</v>
      </c>
      <c r="T60" s="115" t="str">
        <f t="shared" si="8"/>
        <v>UQ</v>
      </c>
      <c r="U60" s="123">
        <v>8.08</v>
      </c>
      <c r="V60" s="116" t="str">
        <f t="shared" si="9"/>
        <v>Q</v>
      </c>
      <c r="W60" s="346">
        <v>0.58599999999999997</v>
      </c>
      <c r="X60" s="332" t="str">
        <f t="shared" si="10"/>
        <v>UQ</v>
      </c>
      <c r="Y60" s="332"/>
      <c r="Z60" s="123">
        <v>0.36899999999999999</v>
      </c>
      <c r="AA60" s="116" t="str">
        <f t="shared" si="11"/>
        <v>Q</v>
      </c>
      <c r="AB60" s="123">
        <v>3.06</v>
      </c>
      <c r="AC60" s="116" t="str">
        <f t="shared" si="12"/>
        <v>Q</v>
      </c>
      <c r="AE60" s="213" t="str">
        <f t="shared" si="13"/>
        <v>M</v>
      </c>
      <c r="AG60" s="213" t="str">
        <f t="shared" si="14"/>
        <v>M</v>
      </c>
      <c r="AH60" s="123">
        <v>1.4E-3</v>
      </c>
      <c r="AI60" s="121" t="str">
        <f t="shared" si="15"/>
        <v>Q</v>
      </c>
      <c r="AJ60" s="123">
        <v>0.95599999999999996</v>
      </c>
      <c r="AK60" s="121" t="str">
        <f t="shared" si="16"/>
        <v>Q</v>
      </c>
    </row>
    <row r="61" spans="1:37" ht="15" x14ac:dyDescent="0.25">
      <c r="A61" s="119">
        <v>35</v>
      </c>
      <c r="B61" s="244">
        <v>90</v>
      </c>
      <c r="C61" s="244">
        <v>1982</v>
      </c>
      <c r="D61" s="127">
        <f t="shared" si="0"/>
        <v>30041</v>
      </c>
      <c r="E61" s="123">
        <v>35</v>
      </c>
      <c r="F61" s="213" t="str">
        <f t="shared" si="1"/>
        <v>UQ</v>
      </c>
      <c r="G61" s="123">
        <v>6.58</v>
      </c>
      <c r="H61" s="213" t="str">
        <f t="shared" si="2"/>
        <v>UQ</v>
      </c>
      <c r="I61" s="123">
        <v>4.5199999999999996</v>
      </c>
      <c r="J61" s="213" t="str">
        <f t="shared" si="3"/>
        <v>UQ</v>
      </c>
      <c r="K61" s="123">
        <v>0.54</v>
      </c>
      <c r="L61" s="213" t="str">
        <f t="shared" si="4"/>
        <v>UQ</v>
      </c>
      <c r="M61" s="123">
        <v>0.49</v>
      </c>
      <c r="N61" s="213" t="str">
        <f t="shared" si="5"/>
        <v>UQ</v>
      </c>
      <c r="O61" s="123">
        <v>0.44500000000000001</v>
      </c>
      <c r="P61" s="213" t="str">
        <f t="shared" si="6"/>
        <v>UQ</v>
      </c>
      <c r="Q61" s="123">
        <v>3.5499999999999997E-2</v>
      </c>
      <c r="R61" s="115" t="str">
        <f t="shared" si="7"/>
        <v>UQ</v>
      </c>
      <c r="S61" s="123">
        <v>7.8E-2</v>
      </c>
      <c r="T61" s="115" t="str">
        <f t="shared" si="8"/>
        <v>UQ</v>
      </c>
      <c r="U61" s="123">
        <v>7</v>
      </c>
      <c r="V61" s="116" t="str">
        <f t="shared" si="9"/>
        <v>Q</v>
      </c>
      <c r="W61" s="346">
        <v>0.85399999999999998</v>
      </c>
      <c r="X61" s="332" t="str">
        <f t="shared" si="10"/>
        <v>UQ</v>
      </c>
      <c r="Y61" s="332"/>
      <c r="Z61" s="123">
        <v>0.375</v>
      </c>
      <c r="AA61" s="116" t="str">
        <f t="shared" si="11"/>
        <v>Q</v>
      </c>
      <c r="AB61" s="123">
        <v>3.68</v>
      </c>
      <c r="AC61" s="116" t="str">
        <f t="shared" si="12"/>
        <v>Q</v>
      </c>
      <c r="AE61" s="213" t="str">
        <f t="shared" si="13"/>
        <v>M</v>
      </c>
      <c r="AG61" s="213" t="str">
        <f t="shared" si="14"/>
        <v>M</v>
      </c>
      <c r="AH61" s="123">
        <v>3.7000000000000002E-3</v>
      </c>
      <c r="AI61" s="121" t="str">
        <f t="shared" si="15"/>
        <v>Q</v>
      </c>
      <c r="AJ61" s="123">
        <v>1.054</v>
      </c>
      <c r="AK61" s="121" t="str">
        <f t="shared" si="16"/>
        <v>Q</v>
      </c>
    </row>
    <row r="62" spans="1:37" ht="15" x14ac:dyDescent="0.25">
      <c r="A62" s="119">
        <v>35</v>
      </c>
      <c r="B62" s="244">
        <v>92</v>
      </c>
      <c r="C62" s="244">
        <v>1982</v>
      </c>
      <c r="D62" s="127">
        <f t="shared" si="0"/>
        <v>30043</v>
      </c>
      <c r="E62" s="123">
        <v>36</v>
      </c>
      <c r="F62" s="213" t="str">
        <f t="shared" si="1"/>
        <v>UQ</v>
      </c>
      <c r="G62" s="123">
        <v>6.79</v>
      </c>
      <c r="H62" s="213" t="str">
        <f t="shared" si="2"/>
        <v>UQ</v>
      </c>
      <c r="I62" s="123">
        <v>4.83</v>
      </c>
      <c r="J62" s="213" t="str">
        <f t="shared" si="3"/>
        <v>UQ</v>
      </c>
      <c r="K62" s="123">
        <v>0.54700000000000004</v>
      </c>
      <c r="L62" s="213" t="str">
        <f t="shared" si="4"/>
        <v>UQ</v>
      </c>
      <c r="M62" s="123">
        <v>0.6</v>
      </c>
      <c r="N62" s="213" t="str">
        <f t="shared" si="5"/>
        <v>UQ</v>
      </c>
      <c r="O62" s="123">
        <v>0.28000000000000003</v>
      </c>
      <c r="P62" s="213" t="str">
        <f t="shared" si="6"/>
        <v>UQ</v>
      </c>
      <c r="Q62" s="123">
        <v>5.0000000000000001E-3</v>
      </c>
      <c r="R62" s="115" t="str">
        <f t="shared" si="7"/>
        <v>UQ</v>
      </c>
      <c r="S62" s="123">
        <v>0.1</v>
      </c>
      <c r="T62" s="115" t="str">
        <f t="shared" si="8"/>
        <v>UQ</v>
      </c>
      <c r="U62" s="123">
        <v>7.53</v>
      </c>
      <c r="V62" s="116" t="str">
        <f t="shared" si="9"/>
        <v>Q</v>
      </c>
      <c r="W62" s="346">
        <v>0.754</v>
      </c>
      <c r="X62" s="332" t="str">
        <f t="shared" si="10"/>
        <v>UQ</v>
      </c>
      <c r="Y62" s="332"/>
      <c r="Z62" s="123">
        <v>0.438</v>
      </c>
      <c r="AA62" s="116" t="str">
        <f t="shared" si="11"/>
        <v>Q</v>
      </c>
      <c r="AB62" s="123">
        <v>4.3600000000000003</v>
      </c>
      <c r="AC62" s="116" t="str">
        <f t="shared" si="12"/>
        <v>Q</v>
      </c>
      <c r="AE62" s="213" t="str">
        <f t="shared" si="13"/>
        <v>M</v>
      </c>
      <c r="AG62" s="213" t="str">
        <f t="shared" si="14"/>
        <v>M</v>
      </c>
      <c r="AH62" s="123">
        <v>1.5E-3</v>
      </c>
      <c r="AI62" s="121" t="str">
        <f t="shared" si="15"/>
        <v>Q</v>
      </c>
      <c r="AJ62" s="123">
        <v>0.90400000000000003</v>
      </c>
      <c r="AK62" s="121" t="str">
        <f t="shared" si="16"/>
        <v>Q</v>
      </c>
    </row>
    <row r="63" spans="1:37" ht="15" x14ac:dyDescent="0.25">
      <c r="A63" s="119">
        <v>35</v>
      </c>
      <c r="B63" s="244">
        <v>96</v>
      </c>
      <c r="C63" s="244">
        <v>1982</v>
      </c>
      <c r="D63" s="127">
        <f t="shared" si="0"/>
        <v>30047</v>
      </c>
      <c r="E63" s="123">
        <v>34</v>
      </c>
      <c r="F63" s="213" t="str">
        <f t="shared" si="1"/>
        <v>UQ</v>
      </c>
      <c r="G63" s="123">
        <v>6.61</v>
      </c>
      <c r="H63" s="213" t="str">
        <f t="shared" si="2"/>
        <v>UQ</v>
      </c>
      <c r="I63" s="123">
        <v>4.63</v>
      </c>
      <c r="J63" s="213" t="str">
        <f t="shared" si="3"/>
        <v>UQ</v>
      </c>
      <c r="K63" s="123">
        <v>0.54200000000000004</v>
      </c>
      <c r="L63" s="213" t="str">
        <f t="shared" si="4"/>
        <v>UQ</v>
      </c>
      <c r="M63" s="123">
        <v>0.55000000000000004</v>
      </c>
      <c r="N63" s="213" t="str">
        <f t="shared" si="5"/>
        <v>UQ</v>
      </c>
      <c r="O63" s="123">
        <v>0.24</v>
      </c>
      <c r="P63" s="213" t="str">
        <f t="shared" si="6"/>
        <v>UQ</v>
      </c>
      <c r="Q63" s="123">
        <v>5.0000000000000001E-3</v>
      </c>
      <c r="R63" s="115" t="str">
        <f t="shared" si="7"/>
        <v>UQ</v>
      </c>
      <c r="S63" s="123">
        <v>7.0999999999999994E-2</v>
      </c>
      <c r="T63" s="115" t="str">
        <f t="shared" si="8"/>
        <v>UQ</v>
      </c>
      <c r="U63" s="123">
        <v>7.56</v>
      </c>
      <c r="V63" s="116" t="str">
        <f t="shared" si="9"/>
        <v>Q</v>
      </c>
      <c r="W63" s="346">
        <v>0.69399999999999995</v>
      </c>
      <c r="X63" s="332" t="str">
        <f t="shared" si="10"/>
        <v>UQ</v>
      </c>
      <c r="Y63" s="332"/>
      <c r="Z63" s="123">
        <v>0.438</v>
      </c>
      <c r="AA63" s="116" t="str">
        <f t="shared" si="11"/>
        <v>Q</v>
      </c>
      <c r="AB63" s="123">
        <v>4.3600000000000003</v>
      </c>
      <c r="AC63" s="116" t="str">
        <f t="shared" si="12"/>
        <v>Q</v>
      </c>
      <c r="AE63" s="213" t="str">
        <f t="shared" si="13"/>
        <v>M</v>
      </c>
      <c r="AG63" s="213" t="str">
        <f t="shared" si="14"/>
        <v>M</v>
      </c>
      <c r="AH63" s="123">
        <v>2.5000000000000001E-3</v>
      </c>
      <c r="AI63" s="121" t="str">
        <f t="shared" si="15"/>
        <v>Q</v>
      </c>
      <c r="AJ63" s="123">
        <v>0.76400000000000001</v>
      </c>
      <c r="AK63" s="121" t="str">
        <f t="shared" si="16"/>
        <v>Q</v>
      </c>
    </row>
    <row r="64" spans="1:37" ht="15" x14ac:dyDescent="0.25">
      <c r="A64" s="119">
        <v>35</v>
      </c>
      <c r="B64" s="244">
        <v>98</v>
      </c>
      <c r="C64" s="244">
        <v>1982</v>
      </c>
      <c r="D64" s="127">
        <f t="shared" si="0"/>
        <v>30049</v>
      </c>
      <c r="E64" s="123">
        <v>35</v>
      </c>
      <c r="F64" s="213" t="str">
        <f t="shared" si="1"/>
        <v>UQ</v>
      </c>
      <c r="G64" s="123">
        <v>6.44</v>
      </c>
      <c r="H64" s="213" t="str">
        <f t="shared" si="2"/>
        <v>UQ</v>
      </c>
      <c r="I64" s="123">
        <v>4.91</v>
      </c>
      <c r="J64" s="213" t="str">
        <f t="shared" si="3"/>
        <v>UQ</v>
      </c>
      <c r="K64" s="123">
        <v>0.55000000000000004</v>
      </c>
      <c r="L64" s="213" t="str">
        <f t="shared" si="4"/>
        <v>UQ</v>
      </c>
      <c r="M64" s="123">
        <v>0.57999999999999996</v>
      </c>
      <c r="N64" s="213" t="str">
        <f t="shared" si="5"/>
        <v>UQ</v>
      </c>
      <c r="O64" s="123">
        <v>0.21</v>
      </c>
      <c r="P64" s="213" t="str">
        <f t="shared" si="6"/>
        <v>UQ</v>
      </c>
      <c r="Q64" s="123">
        <v>2.0799999999999999E-2</v>
      </c>
      <c r="R64" s="115" t="str">
        <f t="shared" si="7"/>
        <v>UQ</v>
      </c>
      <c r="S64" s="123">
        <v>7.0000000000000007E-2</v>
      </c>
      <c r="T64" s="115" t="str">
        <f t="shared" si="8"/>
        <v>UQ</v>
      </c>
      <c r="U64" s="123">
        <v>7.2</v>
      </c>
      <c r="V64" s="116" t="str">
        <f t="shared" si="9"/>
        <v>Q</v>
      </c>
      <c r="W64" s="346">
        <v>0.69599999999999995</v>
      </c>
      <c r="X64" s="332" t="str">
        <f t="shared" si="10"/>
        <v>UQ</v>
      </c>
      <c r="Y64" s="332"/>
      <c r="Z64" s="123">
        <v>0.33</v>
      </c>
      <c r="AA64" s="116" t="str">
        <f t="shared" si="11"/>
        <v>Q</v>
      </c>
      <c r="AB64" s="123">
        <v>4.57</v>
      </c>
      <c r="AC64" s="116" t="str">
        <f t="shared" si="12"/>
        <v>Q</v>
      </c>
      <c r="AE64" s="213" t="str">
        <f t="shared" si="13"/>
        <v>M</v>
      </c>
      <c r="AG64" s="213" t="str">
        <f t="shared" si="14"/>
        <v>M</v>
      </c>
      <c r="AH64" s="123">
        <v>2.8E-3</v>
      </c>
      <c r="AI64" s="121" t="str">
        <f t="shared" si="15"/>
        <v>Q</v>
      </c>
      <c r="AJ64" s="123">
        <v>0.97599999999999998</v>
      </c>
      <c r="AK64" s="121" t="str">
        <f t="shared" si="16"/>
        <v>Q</v>
      </c>
    </row>
    <row r="65" spans="1:37" ht="15" x14ac:dyDescent="0.25">
      <c r="A65" s="119">
        <v>35</v>
      </c>
      <c r="B65" s="244">
        <v>104</v>
      </c>
      <c r="C65" s="244">
        <v>1982</v>
      </c>
      <c r="D65" s="127">
        <f t="shared" si="0"/>
        <v>30055</v>
      </c>
      <c r="E65" s="123">
        <v>38</v>
      </c>
      <c r="F65" s="213" t="str">
        <f t="shared" si="1"/>
        <v>UQ</v>
      </c>
      <c r="G65" s="123">
        <v>6.72</v>
      </c>
      <c r="H65" s="213" t="str">
        <f t="shared" si="2"/>
        <v>UQ</v>
      </c>
      <c r="I65" s="123">
        <v>5.29</v>
      </c>
      <c r="J65" s="213" t="str">
        <f t="shared" si="3"/>
        <v>UQ</v>
      </c>
      <c r="K65" s="123">
        <v>0.55600000000000005</v>
      </c>
      <c r="L65" s="213" t="str">
        <f t="shared" si="4"/>
        <v>UQ</v>
      </c>
      <c r="M65" s="123">
        <v>0.61</v>
      </c>
      <c r="N65" s="213" t="str">
        <f t="shared" si="5"/>
        <v>UQ</v>
      </c>
      <c r="O65" s="123">
        <v>0.191</v>
      </c>
      <c r="P65" s="213" t="str">
        <f t="shared" si="6"/>
        <v>UQ</v>
      </c>
      <c r="Q65" s="123">
        <v>3.5900000000000001E-2</v>
      </c>
      <c r="R65" s="115" t="str">
        <f t="shared" si="7"/>
        <v>UQ</v>
      </c>
      <c r="S65" s="123">
        <v>0.11899999999999999</v>
      </c>
      <c r="T65" s="115" t="str">
        <f t="shared" si="8"/>
        <v>UQ</v>
      </c>
      <c r="U65" s="123">
        <v>7.22</v>
      </c>
      <c r="V65" s="116" t="str">
        <f t="shared" si="9"/>
        <v>Q</v>
      </c>
      <c r="W65" s="346">
        <v>0.83</v>
      </c>
      <c r="X65" s="332" t="str">
        <f t="shared" si="10"/>
        <v>UQ</v>
      </c>
      <c r="Y65" s="332"/>
      <c r="Z65" s="123">
        <v>0.38600000000000001</v>
      </c>
      <c r="AA65" s="116" t="str">
        <f t="shared" si="11"/>
        <v>Q</v>
      </c>
      <c r="AB65" s="123">
        <v>5.01</v>
      </c>
      <c r="AC65" s="116" t="str">
        <f t="shared" si="12"/>
        <v>Q</v>
      </c>
      <c r="AE65" s="213" t="str">
        <f t="shared" si="13"/>
        <v>M</v>
      </c>
      <c r="AG65" s="213" t="str">
        <f t="shared" si="14"/>
        <v>M</v>
      </c>
      <c r="AH65" s="123">
        <v>2.3E-3</v>
      </c>
      <c r="AI65" s="121" t="str">
        <f t="shared" si="15"/>
        <v>Q</v>
      </c>
      <c r="AJ65" s="123">
        <v>0.91999999999999993</v>
      </c>
      <c r="AK65" s="121" t="str">
        <f t="shared" si="16"/>
        <v>Q</v>
      </c>
    </row>
    <row r="66" spans="1:37" ht="15" x14ac:dyDescent="0.25">
      <c r="A66" s="119">
        <v>35</v>
      </c>
      <c r="B66" s="244">
        <v>106</v>
      </c>
      <c r="C66" s="244">
        <v>1982</v>
      </c>
      <c r="D66" s="127">
        <f t="shared" si="0"/>
        <v>30057</v>
      </c>
      <c r="E66" s="123">
        <v>36</v>
      </c>
      <c r="F66" s="213" t="str">
        <f t="shared" si="1"/>
        <v>UQ</v>
      </c>
      <c r="G66" s="123">
        <v>6.61</v>
      </c>
      <c r="H66" s="213" t="str">
        <f t="shared" si="2"/>
        <v>UQ</v>
      </c>
      <c r="I66" s="123">
        <v>4.3899999999999997</v>
      </c>
      <c r="J66" s="213" t="str">
        <f t="shared" si="3"/>
        <v>UQ</v>
      </c>
      <c r="K66" s="123">
        <v>0.52800000000000002</v>
      </c>
      <c r="L66" s="213" t="str">
        <f t="shared" si="4"/>
        <v>UQ</v>
      </c>
      <c r="M66" s="123">
        <v>0.94</v>
      </c>
      <c r="N66" s="213" t="str">
        <f t="shared" si="5"/>
        <v>UQ</v>
      </c>
      <c r="O66" s="123">
        <v>0.28000000000000003</v>
      </c>
      <c r="P66" s="213" t="str">
        <f t="shared" si="6"/>
        <v>UQ</v>
      </c>
      <c r="Q66" s="123">
        <v>2.12E-2</v>
      </c>
      <c r="R66" s="115" t="str">
        <f t="shared" si="7"/>
        <v>UQ</v>
      </c>
      <c r="S66" s="123">
        <v>0.23899999999999999</v>
      </c>
      <c r="T66" s="115" t="str">
        <f t="shared" si="8"/>
        <v>UQ</v>
      </c>
      <c r="U66" s="123">
        <v>7.18</v>
      </c>
      <c r="V66" s="116" t="str">
        <f t="shared" si="9"/>
        <v>Q</v>
      </c>
      <c r="W66" s="346">
        <v>0.55700000000000005</v>
      </c>
      <c r="X66" s="332" t="str">
        <f t="shared" si="10"/>
        <v>UQ</v>
      </c>
      <c r="Y66" s="332"/>
      <c r="Z66" s="123">
        <v>0.46200000000000002</v>
      </c>
      <c r="AA66" s="116" t="str">
        <f t="shared" si="11"/>
        <v>Q</v>
      </c>
      <c r="AB66" s="123">
        <v>4.8099999999999996</v>
      </c>
      <c r="AC66" s="116" t="str">
        <f t="shared" si="12"/>
        <v>Q</v>
      </c>
      <c r="AE66" s="213" t="str">
        <f t="shared" si="13"/>
        <v>M</v>
      </c>
      <c r="AG66" s="213" t="str">
        <f t="shared" si="14"/>
        <v>M</v>
      </c>
      <c r="AH66" s="123">
        <v>3.3999999999999998E-3</v>
      </c>
      <c r="AI66" s="121" t="str">
        <f t="shared" si="15"/>
        <v>Q</v>
      </c>
      <c r="AJ66" s="123">
        <v>0.7370000000000001</v>
      </c>
      <c r="AK66" s="121" t="str">
        <f t="shared" si="16"/>
        <v>Q</v>
      </c>
    </row>
    <row r="67" spans="1:37" ht="15" x14ac:dyDescent="0.25">
      <c r="A67" s="119">
        <v>35</v>
      </c>
      <c r="B67" s="244">
        <v>108</v>
      </c>
      <c r="C67" s="244">
        <v>1982</v>
      </c>
      <c r="D67" s="127">
        <f t="shared" si="0"/>
        <v>30059</v>
      </c>
      <c r="E67" s="123">
        <v>34</v>
      </c>
      <c r="F67" s="213" t="str">
        <f t="shared" si="1"/>
        <v>UQ</v>
      </c>
      <c r="G67" s="123">
        <v>6.53</v>
      </c>
      <c r="H67" s="213" t="str">
        <f t="shared" si="2"/>
        <v>UQ</v>
      </c>
      <c r="I67" s="123">
        <v>4.3899999999999997</v>
      </c>
      <c r="J67" s="213" t="str">
        <f t="shared" si="3"/>
        <v>UQ</v>
      </c>
      <c r="K67" s="123">
        <v>0.498</v>
      </c>
      <c r="L67" s="213" t="str">
        <f t="shared" si="4"/>
        <v>UQ</v>
      </c>
      <c r="M67" s="123">
        <v>0.63</v>
      </c>
      <c r="N67" s="213" t="str">
        <f t="shared" si="5"/>
        <v>UQ</v>
      </c>
      <c r="O67" s="123">
        <v>0.29199999999999998</v>
      </c>
      <c r="P67" s="213" t="str">
        <f t="shared" si="6"/>
        <v>UQ</v>
      </c>
      <c r="Q67" s="123">
        <v>5.0000000000000001E-3</v>
      </c>
      <c r="R67" s="115" t="str">
        <f t="shared" si="7"/>
        <v>UQ</v>
      </c>
      <c r="S67" s="123">
        <v>7.0000000000000007E-2</v>
      </c>
      <c r="T67" s="115" t="str">
        <f t="shared" si="8"/>
        <v>UQ</v>
      </c>
      <c r="U67" s="123">
        <v>7.55</v>
      </c>
      <c r="V67" s="116" t="str">
        <f t="shared" si="9"/>
        <v>Q</v>
      </c>
      <c r="W67" s="346">
        <v>0.7</v>
      </c>
      <c r="X67" s="332" t="str">
        <f t="shared" si="10"/>
        <v>UQ</v>
      </c>
      <c r="Y67" s="332"/>
      <c r="Z67" s="123">
        <v>0.32200000000000001</v>
      </c>
      <c r="AA67" s="116" t="str">
        <f t="shared" si="11"/>
        <v>Q</v>
      </c>
      <c r="AB67" s="123">
        <v>4.12</v>
      </c>
      <c r="AC67" s="116" t="str">
        <f t="shared" si="12"/>
        <v>Q</v>
      </c>
      <c r="AE67" s="213" t="str">
        <f t="shared" si="13"/>
        <v>M</v>
      </c>
      <c r="AG67" s="213" t="str">
        <f t="shared" si="14"/>
        <v>M</v>
      </c>
      <c r="AH67" s="123">
        <v>1.8E-3</v>
      </c>
      <c r="AI67" s="121" t="str">
        <f t="shared" si="15"/>
        <v>Q</v>
      </c>
      <c r="AJ67" s="123">
        <v>0.83</v>
      </c>
      <c r="AK67" s="121" t="str">
        <f t="shared" si="16"/>
        <v>Q</v>
      </c>
    </row>
    <row r="68" spans="1:37" ht="15" x14ac:dyDescent="0.25">
      <c r="A68" s="119">
        <v>35</v>
      </c>
      <c r="B68" s="244">
        <v>110</v>
      </c>
      <c r="C68" s="244">
        <v>1982</v>
      </c>
      <c r="D68" s="127">
        <f t="shared" si="0"/>
        <v>30061</v>
      </c>
      <c r="E68" s="123">
        <v>35</v>
      </c>
      <c r="F68" s="213" t="str">
        <f t="shared" si="1"/>
        <v>UQ</v>
      </c>
      <c r="G68" s="123">
        <v>6.75</v>
      </c>
      <c r="H68" s="213" t="str">
        <f t="shared" si="2"/>
        <v>UQ</v>
      </c>
      <c r="I68" s="123">
        <v>4.67</v>
      </c>
      <c r="J68" s="213" t="str">
        <f t="shared" si="3"/>
        <v>UQ</v>
      </c>
      <c r="K68" s="123">
        <v>0.5</v>
      </c>
      <c r="L68" s="213" t="str">
        <f t="shared" si="4"/>
        <v>UQ</v>
      </c>
      <c r="M68" s="123">
        <v>0.61</v>
      </c>
      <c r="N68" s="213" t="str">
        <f t="shared" si="5"/>
        <v>UQ</v>
      </c>
      <c r="O68" s="123">
        <v>0.247</v>
      </c>
      <c r="P68" s="213" t="str">
        <f t="shared" si="6"/>
        <v>UQ</v>
      </c>
      <c r="Q68" s="123">
        <v>5.0000000000000001E-3</v>
      </c>
      <c r="R68" s="115" t="str">
        <f t="shared" si="7"/>
        <v>UQ</v>
      </c>
      <c r="S68" s="123">
        <v>8.4000000000000005E-2</v>
      </c>
      <c r="T68" s="115" t="str">
        <f t="shared" si="8"/>
        <v>UQ</v>
      </c>
      <c r="U68" s="123">
        <v>7.72</v>
      </c>
      <c r="V68" s="116" t="str">
        <f t="shared" si="9"/>
        <v>Q</v>
      </c>
      <c r="W68" s="346">
        <v>0.58899999999999997</v>
      </c>
      <c r="X68" s="332" t="str">
        <f t="shared" si="10"/>
        <v>UQ</v>
      </c>
      <c r="Y68" s="332"/>
      <c r="Z68" s="123">
        <v>0.78500000000000003</v>
      </c>
      <c r="AA68" s="116" t="str">
        <f t="shared" si="11"/>
        <v>Q</v>
      </c>
      <c r="AB68" s="123">
        <v>4.46</v>
      </c>
      <c r="AC68" s="116" t="str">
        <f t="shared" si="12"/>
        <v>Q</v>
      </c>
      <c r="AE68" s="213" t="str">
        <f t="shared" si="13"/>
        <v>M</v>
      </c>
      <c r="AG68" s="213" t="str">
        <f t="shared" si="14"/>
        <v>M</v>
      </c>
      <c r="AH68" s="123">
        <v>2.5000000000000001E-3</v>
      </c>
      <c r="AI68" s="121" t="str">
        <f t="shared" si="15"/>
        <v>Q</v>
      </c>
      <c r="AJ68" s="123">
        <v>0.71899999999999997</v>
      </c>
      <c r="AK68" s="121" t="str">
        <f t="shared" si="16"/>
        <v>Q</v>
      </c>
    </row>
    <row r="69" spans="1:37" ht="15" x14ac:dyDescent="0.25">
      <c r="A69" s="119">
        <v>35</v>
      </c>
      <c r="B69" s="244">
        <v>112</v>
      </c>
      <c r="C69" s="244">
        <v>1982</v>
      </c>
      <c r="D69" s="127">
        <f t="shared" si="0"/>
        <v>30063</v>
      </c>
      <c r="E69" s="123">
        <v>35</v>
      </c>
      <c r="F69" s="213" t="str">
        <f t="shared" si="1"/>
        <v>UQ</v>
      </c>
      <c r="G69" s="123">
        <v>6.49</v>
      </c>
      <c r="H69" s="213" t="str">
        <f t="shared" si="2"/>
        <v>UQ</v>
      </c>
      <c r="I69" s="123">
        <v>4.6100000000000003</v>
      </c>
      <c r="J69" s="213" t="str">
        <f t="shared" si="3"/>
        <v>UQ</v>
      </c>
      <c r="K69" s="123">
        <v>0.47799999999999998</v>
      </c>
      <c r="L69" s="213" t="str">
        <f t="shared" si="4"/>
        <v>UQ</v>
      </c>
      <c r="M69" s="123">
        <v>0.62</v>
      </c>
      <c r="N69" s="213" t="str">
        <f t="shared" si="5"/>
        <v>UQ</v>
      </c>
      <c r="O69" s="123">
        <v>0.22500000000000001</v>
      </c>
      <c r="P69" s="213" t="str">
        <f t="shared" si="6"/>
        <v>UQ</v>
      </c>
      <c r="Q69" s="123">
        <v>1.2200000000000001E-2</v>
      </c>
      <c r="R69" s="115" t="str">
        <f t="shared" si="7"/>
        <v>UQ</v>
      </c>
      <c r="S69" s="123">
        <v>0.10299999999999999</v>
      </c>
      <c r="T69" s="115" t="str">
        <f t="shared" si="8"/>
        <v>UQ</v>
      </c>
      <c r="U69" s="123">
        <v>7.54</v>
      </c>
      <c r="V69" s="116" t="str">
        <f t="shared" si="9"/>
        <v>Q</v>
      </c>
      <c r="W69" s="346">
        <v>0.622</v>
      </c>
      <c r="X69" s="332" t="str">
        <f t="shared" si="10"/>
        <v>UQ</v>
      </c>
      <c r="Y69" s="332"/>
      <c r="Z69" s="123">
        <v>0.32400000000000001</v>
      </c>
      <c r="AA69" s="116" t="str">
        <f t="shared" si="11"/>
        <v>Q</v>
      </c>
      <c r="AB69" s="123">
        <v>4.5</v>
      </c>
      <c r="AC69" s="116" t="str">
        <f t="shared" si="12"/>
        <v>Q</v>
      </c>
      <c r="AE69" s="213" t="str">
        <f t="shared" si="13"/>
        <v>M</v>
      </c>
      <c r="AG69" s="213" t="str">
        <f t="shared" si="14"/>
        <v>M</v>
      </c>
      <c r="AH69" s="123">
        <v>4.5999999999999999E-3</v>
      </c>
      <c r="AI69" s="121" t="str">
        <f t="shared" si="15"/>
        <v>Q</v>
      </c>
      <c r="AJ69" s="123">
        <v>0.77200000000000002</v>
      </c>
      <c r="AK69" s="121" t="str">
        <f t="shared" si="16"/>
        <v>Q</v>
      </c>
    </row>
    <row r="70" spans="1:37" ht="15" x14ac:dyDescent="0.25">
      <c r="A70" s="119">
        <v>35</v>
      </c>
      <c r="B70" s="244">
        <v>115</v>
      </c>
      <c r="C70" s="244">
        <v>1982</v>
      </c>
      <c r="D70" s="127">
        <f t="shared" si="0"/>
        <v>30066</v>
      </c>
      <c r="E70" s="123">
        <v>29</v>
      </c>
      <c r="F70" s="213" t="str">
        <f t="shared" si="1"/>
        <v>UQ</v>
      </c>
      <c r="G70" s="123">
        <v>6.37</v>
      </c>
      <c r="H70" s="213" t="str">
        <f t="shared" si="2"/>
        <v>UQ</v>
      </c>
      <c r="I70" s="123">
        <v>3.92</v>
      </c>
      <c r="J70" s="213" t="str">
        <f t="shared" si="3"/>
        <v>UQ</v>
      </c>
      <c r="K70" s="123">
        <v>0.439</v>
      </c>
      <c r="L70" s="213" t="str">
        <f t="shared" si="4"/>
        <v>UQ</v>
      </c>
      <c r="M70" s="123">
        <v>0.49</v>
      </c>
      <c r="N70" s="213" t="str">
        <f t="shared" si="5"/>
        <v>UQ</v>
      </c>
      <c r="O70" s="123">
        <v>0.35</v>
      </c>
      <c r="P70" s="213" t="str">
        <f t="shared" si="6"/>
        <v>UQ</v>
      </c>
      <c r="Q70" s="123">
        <v>5.0000000000000001E-3</v>
      </c>
      <c r="R70" s="115" t="str">
        <f t="shared" si="7"/>
        <v>UQ</v>
      </c>
      <c r="S70" s="123">
        <v>0.05</v>
      </c>
      <c r="T70" s="115" t="str">
        <f t="shared" si="8"/>
        <v>UQ</v>
      </c>
      <c r="U70" s="123">
        <v>6.86</v>
      </c>
      <c r="V70" s="116" t="str">
        <f t="shared" si="9"/>
        <v>Q</v>
      </c>
      <c r="W70" s="346">
        <v>0.61399999999999999</v>
      </c>
      <c r="X70" s="332" t="str">
        <f t="shared" si="10"/>
        <v>UQ</v>
      </c>
      <c r="Y70" s="332"/>
      <c r="Z70" s="123">
        <v>0.26300000000000001</v>
      </c>
      <c r="AA70" s="116" t="str">
        <f t="shared" si="11"/>
        <v>Q</v>
      </c>
      <c r="AB70" s="123">
        <v>3.87</v>
      </c>
      <c r="AC70" s="116" t="str">
        <f t="shared" si="12"/>
        <v>Q</v>
      </c>
      <c r="AE70" s="213" t="str">
        <f t="shared" si="13"/>
        <v>M</v>
      </c>
      <c r="AG70" s="213" t="str">
        <f t="shared" si="14"/>
        <v>M</v>
      </c>
      <c r="AH70" s="123">
        <v>1.18E-2</v>
      </c>
      <c r="AI70" s="121" t="str">
        <f t="shared" si="15"/>
        <v>Q</v>
      </c>
      <c r="AJ70" s="123">
        <v>0.85399999999999998</v>
      </c>
      <c r="AK70" s="121" t="str">
        <f t="shared" si="16"/>
        <v>Q</v>
      </c>
    </row>
    <row r="71" spans="1:37" ht="15" x14ac:dyDescent="0.25">
      <c r="A71" s="119">
        <v>35</v>
      </c>
      <c r="B71" s="244">
        <v>116</v>
      </c>
      <c r="C71" s="244">
        <v>1982</v>
      </c>
      <c r="D71" s="127">
        <f t="shared" si="0"/>
        <v>30067</v>
      </c>
      <c r="E71" s="123">
        <v>28</v>
      </c>
      <c r="F71" s="213" t="str">
        <f t="shared" si="1"/>
        <v>UQ</v>
      </c>
      <c r="G71" s="123">
        <v>6.33</v>
      </c>
      <c r="H71" s="213" t="str">
        <f t="shared" si="2"/>
        <v>UQ</v>
      </c>
      <c r="I71" s="123">
        <v>3.6</v>
      </c>
      <c r="J71" s="213" t="str">
        <f t="shared" si="3"/>
        <v>UQ</v>
      </c>
      <c r="K71" s="123">
        <v>0.40600000000000003</v>
      </c>
      <c r="L71" s="213" t="str">
        <f t="shared" si="4"/>
        <v>UQ</v>
      </c>
      <c r="M71" s="123">
        <v>0.49</v>
      </c>
      <c r="N71" s="213" t="str">
        <f t="shared" si="5"/>
        <v>UQ</v>
      </c>
      <c r="O71" s="123">
        <v>0.32500000000000001</v>
      </c>
      <c r="P71" s="213" t="str">
        <f t="shared" si="6"/>
        <v>UQ</v>
      </c>
      <c r="Q71" s="123">
        <v>5.0000000000000001E-3</v>
      </c>
      <c r="R71" s="115" t="str">
        <f t="shared" si="7"/>
        <v>UQ</v>
      </c>
      <c r="S71" s="123">
        <v>4.2999999999999997E-2</v>
      </c>
      <c r="T71" s="115" t="str">
        <f t="shared" si="8"/>
        <v>UQ</v>
      </c>
      <c r="U71" s="123">
        <v>6.96</v>
      </c>
      <c r="V71" s="116" t="str">
        <f t="shared" si="9"/>
        <v>Q</v>
      </c>
      <c r="W71" s="346">
        <v>0.58699999999999997</v>
      </c>
      <c r="X71" s="332" t="str">
        <f t="shared" si="10"/>
        <v>UQ</v>
      </c>
      <c r="Y71" s="332"/>
      <c r="Z71" s="123">
        <v>0.28699999999999998</v>
      </c>
      <c r="AA71" s="116" t="str">
        <f t="shared" si="11"/>
        <v>Q</v>
      </c>
      <c r="AB71" s="123">
        <v>3.86</v>
      </c>
      <c r="AC71" s="116" t="str">
        <f t="shared" si="12"/>
        <v>Q</v>
      </c>
      <c r="AE71" s="213" t="str">
        <f t="shared" si="13"/>
        <v>M</v>
      </c>
      <c r="AG71" s="213" t="str">
        <f t="shared" si="14"/>
        <v>M</v>
      </c>
      <c r="AH71" s="123">
        <v>3.5999999999999999E-3</v>
      </c>
      <c r="AI71" s="121" t="str">
        <f t="shared" si="15"/>
        <v>Q</v>
      </c>
      <c r="AJ71" s="123">
        <v>0.75700000000000001</v>
      </c>
      <c r="AK71" s="121" t="str">
        <f t="shared" si="16"/>
        <v>Q</v>
      </c>
    </row>
    <row r="72" spans="1:37" ht="15" x14ac:dyDescent="0.25">
      <c r="A72" s="119">
        <v>35</v>
      </c>
      <c r="B72" s="244">
        <v>117</v>
      </c>
      <c r="C72" s="244">
        <v>1982</v>
      </c>
      <c r="D72" s="127">
        <f t="shared" si="0"/>
        <v>30068</v>
      </c>
      <c r="E72" s="123">
        <v>28</v>
      </c>
      <c r="F72" s="213" t="str">
        <f t="shared" si="1"/>
        <v>UQ</v>
      </c>
      <c r="G72" s="123">
        <v>6.41</v>
      </c>
      <c r="H72" s="213" t="str">
        <f t="shared" si="2"/>
        <v>UQ</v>
      </c>
      <c r="I72" s="123">
        <v>3.83</v>
      </c>
      <c r="J72" s="213" t="str">
        <f t="shared" si="3"/>
        <v>UQ</v>
      </c>
      <c r="K72" s="123">
        <v>0.44400000000000001</v>
      </c>
      <c r="L72" s="213" t="str">
        <f t="shared" si="4"/>
        <v>UQ</v>
      </c>
      <c r="M72" s="123">
        <v>0.49</v>
      </c>
      <c r="N72" s="213" t="str">
        <f t="shared" si="5"/>
        <v>UQ</v>
      </c>
      <c r="O72" s="123">
        <v>0.26700000000000002</v>
      </c>
      <c r="P72" s="213" t="str">
        <f t="shared" si="6"/>
        <v>UQ</v>
      </c>
      <c r="Q72" s="123">
        <v>5.0000000000000001E-3</v>
      </c>
      <c r="R72" s="115" t="str">
        <f t="shared" si="7"/>
        <v>UQ</v>
      </c>
      <c r="S72" s="123">
        <v>6.7000000000000004E-2</v>
      </c>
      <c r="T72" s="115" t="str">
        <f t="shared" si="8"/>
        <v>UQ</v>
      </c>
      <c r="U72" s="123">
        <v>6.77</v>
      </c>
      <c r="V72" s="116" t="str">
        <f t="shared" si="9"/>
        <v>Q</v>
      </c>
      <c r="W72" s="346">
        <v>0.58599999999999997</v>
      </c>
      <c r="X72" s="332" t="str">
        <f t="shared" si="10"/>
        <v>UQ</v>
      </c>
      <c r="Y72" s="332"/>
      <c r="Z72" s="123">
        <v>0.223</v>
      </c>
      <c r="AA72" s="116" t="str">
        <f t="shared" si="11"/>
        <v>Q</v>
      </c>
      <c r="AB72" s="123">
        <v>4.1100000000000003</v>
      </c>
      <c r="AC72" s="116" t="str">
        <f t="shared" si="12"/>
        <v>Q</v>
      </c>
      <c r="AE72" s="213" t="str">
        <f t="shared" si="13"/>
        <v>M</v>
      </c>
      <c r="AG72" s="213" t="str">
        <f t="shared" si="14"/>
        <v>M</v>
      </c>
      <c r="AH72" s="123">
        <v>2.3999999999999998E-3</v>
      </c>
      <c r="AI72" s="121" t="str">
        <f t="shared" si="15"/>
        <v>Q</v>
      </c>
      <c r="AJ72" s="123">
        <v>0.69599999999999995</v>
      </c>
      <c r="AK72" s="121" t="str">
        <f t="shared" si="16"/>
        <v>Q</v>
      </c>
    </row>
    <row r="73" spans="1:37" ht="15" x14ac:dyDescent="0.25">
      <c r="A73" s="119">
        <v>35</v>
      </c>
      <c r="B73" s="244">
        <v>118</v>
      </c>
      <c r="C73" s="244">
        <v>1982</v>
      </c>
      <c r="D73" s="127">
        <f t="shared" si="0"/>
        <v>30069</v>
      </c>
      <c r="E73" s="123">
        <v>28</v>
      </c>
      <c r="F73" s="213" t="str">
        <f t="shared" si="1"/>
        <v>UQ</v>
      </c>
      <c r="G73" s="123">
        <v>6.45</v>
      </c>
      <c r="H73" s="213" t="str">
        <f t="shared" si="2"/>
        <v>UQ</v>
      </c>
      <c r="I73" s="123">
        <v>3.67</v>
      </c>
      <c r="J73" s="213" t="str">
        <f t="shared" si="3"/>
        <v>UQ</v>
      </c>
      <c r="K73" s="123">
        <v>0.4</v>
      </c>
      <c r="L73" s="213" t="str">
        <f t="shared" si="4"/>
        <v>UQ</v>
      </c>
      <c r="M73" s="123">
        <v>0.51</v>
      </c>
      <c r="N73" s="213" t="str">
        <f t="shared" si="5"/>
        <v>UQ</v>
      </c>
      <c r="O73" s="123">
        <v>0.27</v>
      </c>
      <c r="P73" s="213" t="str">
        <f t="shared" si="6"/>
        <v>UQ</v>
      </c>
      <c r="Q73" s="123">
        <v>5.0000000000000001E-3</v>
      </c>
      <c r="R73" s="115" t="str">
        <f t="shared" si="7"/>
        <v>UQ</v>
      </c>
      <c r="S73" s="123">
        <v>0.06</v>
      </c>
      <c r="T73" s="115" t="str">
        <f t="shared" si="8"/>
        <v>UQ</v>
      </c>
      <c r="U73" s="123">
        <v>7.12</v>
      </c>
      <c r="V73" s="116" t="str">
        <f t="shared" si="9"/>
        <v>Q</v>
      </c>
      <c r="W73" s="346">
        <v>0.22</v>
      </c>
      <c r="X73" s="332" t="str">
        <f t="shared" si="10"/>
        <v>UQ</v>
      </c>
      <c r="Y73" s="332"/>
      <c r="Z73" s="123">
        <v>0.27600000000000002</v>
      </c>
      <c r="AA73" s="116" t="str">
        <f t="shared" si="11"/>
        <v>Q</v>
      </c>
      <c r="AB73" s="123">
        <v>4.05</v>
      </c>
      <c r="AC73" s="116" t="str">
        <f t="shared" si="12"/>
        <v>Q</v>
      </c>
      <c r="AE73" s="213" t="str">
        <f t="shared" si="13"/>
        <v>M</v>
      </c>
      <c r="AG73" s="213" t="str">
        <f t="shared" si="14"/>
        <v>M</v>
      </c>
      <c r="AH73" s="123">
        <v>2E-3</v>
      </c>
      <c r="AI73" s="121" t="str">
        <f t="shared" si="15"/>
        <v>Q</v>
      </c>
      <c r="AJ73" s="123">
        <v>0.4</v>
      </c>
      <c r="AK73" s="121" t="str">
        <f t="shared" si="16"/>
        <v>Q</v>
      </c>
    </row>
    <row r="74" spans="1:37" ht="15" x14ac:dyDescent="0.25">
      <c r="A74" s="119">
        <v>35</v>
      </c>
      <c r="B74" s="244">
        <v>119</v>
      </c>
      <c r="C74" s="244">
        <v>1982</v>
      </c>
      <c r="D74" s="127">
        <f t="shared" si="0"/>
        <v>30070</v>
      </c>
      <c r="E74" s="123">
        <v>28</v>
      </c>
      <c r="F74" s="213" t="str">
        <f t="shared" si="1"/>
        <v>UQ</v>
      </c>
      <c r="G74" s="123">
        <v>6.38</v>
      </c>
      <c r="H74" s="213" t="str">
        <f t="shared" si="2"/>
        <v>UQ</v>
      </c>
      <c r="I74" s="123">
        <v>3.51</v>
      </c>
      <c r="J74" s="213" t="str">
        <f t="shared" si="3"/>
        <v>UQ</v>
      </c>
      <c r="K74" s="123">
        <v>0.41699999999999998</v>
      </c>
      <c r="L74" s="213" t="str">
        <f t="shared" si="4"/>
        <v>UQ</v>
      </c>
      <c r="M74" s="123">
        <v>0.56000000000000005</v>
      </c>
      <c r="N74" s="213" t="str">
        <f t="shared" si="5"/>
        <v>UQ</v>
      </c>
      <c r="O74" s="123">
        <v>0.307</v>
      </c>
      <c r="P74" s="213" t="str">
        <f t="shared" si="6"/>
        <v>UQ</v>
      </c>
      <c r="Q74" s="123">
        <v>5.0000000000000001E-3</v>
      </c>
      <c r="R74" s="115" t="str">
        <f t="shared" si="7"/>
        <v>UQ</v>
      </c>
      <c r="S74" s="123">
        <v>5.2999999999999999E-2</v>
      </c>
      <c r="T74" s="115" t="str">
        <f t="shared" si="8"/>
        <v>UQ</v>
      </c>
      <c r="U74" s="123">
        <v>6.07</v>
      </c>
      <c r="V74" s="116" t="str">
        <f t="shared" si="9"/>
        <v>Q</v>
      </c>
      <c r="W74" s="346">
        <v>0.51500000000000001</v>
      </c>
      <c r="X74" s="332" t="str">
        <f t="shared" si="10"/>
        <v>UQ</v>
      </c>
      <c r="Y74" s="332"/>
      <c r="Z74" s="123">
        <v>0.184</v>
      </c>
      <c r="AA74" s="116" t="str">
        <f t="shared" si="11"/>
        <v>LQ</v>
      </c>
      <c r="AB74" s="123">
        <v>4.1399999999999997</v>
      </c>
      <c r="AC74" s="116" t="str">
        <f t="shared" si="12"/>
        <v>Q</v>
      </c>
      <c r="AE74" s="213" t="str">
        <f t="shared" si="13"/>
        <v>M</v>
      </c>
      <c r="AG74" s="213" t="str">
        <f t="shared" si="14"/>
        <v>M</v>
      </c>
      <c r="AH74" s="123">
        <v>2.5999999999999999E-3</v>
      </c>
      <c r="AI74" s="121" t="str">
        <f t="shared" si="15"/>
        <v>Q</v>
      </c>
      <c r="AJ74" s="123">
        <v>0.65500000000000003</v>
      </c>
      <c r="AK74" s="121" t="str">
        <f t="shared" si="16"/>
        <v>Q</v>
      </c>
    </row>
    <row r="75" spans="1:37" ht="15" x14ac:dyDescent="0.25">
      <c r="A75" s="119">
        <v>35</v>
      </c>
      <c r="B75" s="244">
        <v>120</v>
      </c>
      <c r="C75" s="244">
        <v>1982</v>
      </c>
      <c r="D75" s="127">
        <f t="shared" si="0"/>
        <v>30071</v>
      </c>
      <c r="E75" s="123">
        <v>26</v>
      </c>
      <c r="F75" s="213" t="str">
        <f t="shared" si="1"/>
        <v>UQ</v>
      </c>
      <c r="G75" s="123">
        <v>6.46</v>
      </c>
      <c r="H75" s="213" t="str">
        <f t="shared" si="2"/>
        <v>UQ</v>
      </c>
      <c r="I75" s="123">
        <v>3.42</v>
      </c>
      <c r="J75" s="213" t="str">
        <f t="shared" si="3"/>
        <v>UQ</v>
      </c>
      <c r="K75" s="123">
        <v>0.39200000000000002</v>
      </c>
      <c r="L75" s="213" t="str">
        <f t="shared" si="4"/>
        <v>UQ</v>
      </c>
      <c r="M75" s="123">
        <v>0.51</v>
      </c>
      <c r="N75" s="213" t="str">
        <f t="shared" si="5"/>
        <v>UQ</v>
      </c>
      <c r="O75" s="123">
        <v>0.28599999999999998</v>
      </c>
      <c r="P75" s="213" t="str">
        <f t="shared" si="6"/>
        <v>UQ</v>
      </c>
      <c r="Q75" s="123">
        <v>5.0000000000000001E-3</v>
      </c>
      <c r="R75" s="115" t="str">
        <f t="shared" si="7"/>
        <v>UQ</v>
      </c>
      <c r="S75" s="123">
        <v>7.1999999999999995E-2</v>
      </c>
      <c r="T75" s="115" t="str">
        <f t="shared" si="8"/>
        <v>UQ</v>
      </c>
      <c r="U75" s="123">
        <v>6.6</v>
      </c>
      <c r="V75" s="116" t="str">
        <f t="shared" si="9"/>
        <v>Q</v>
      </c>
      <c r="W75" s="346">
        <v>0.48599999999999999</v>
      </c>
      <c r="X75" s="332" t="str">
        <f t="shared" si="10"/>
        <v>UQ</v>
      </c>
      <c r="Y75" s="332"/>
      <c r="Z75" s="123">
        <v>0.159</v>
      </c>
      <c r="AA75" s="116" t="str">
        <f t="shared" si="11"/>
        <v>LQ</v>
      </c>
      <c r="AB75" s="123">
        <v>3.85</v>
      </c>
      <c r="AC75" s="116" t="str">
        <f t="shared" si="12"/>
        <v>Q</v>
      </c>
      <c r="AE75" s="213" t="str">
        <f t="shared" si="13"/>
        <v>M</v>
      </c>
      <c r="AG75" s="213" t="str">
        <f t="shared" si="14"/>
        <v>M</v>
      </c>
      <c r="AH75" s="123">
        <v>2.5999999999999999E-3</v>
      </c>
      <c r="AI75" s="121" t="str">
        <f t="shared" si="15"/>
        <v>Q</v>
      </c>
      <c r="AJ75" s="123">
        <v>0.64600000000000002</v>
      </c>
      <c r="AK75" s="121" t="str">
        <f t="shared" si="16"/>
        <v>Q</v>
      </c>
    </row>
    <row r="76" spans="1:37" ht="15" x14ac:dyDescent="0.25">
      <c r="A76" s="119">
        <v>35</v>
      </c>
      <c r="B76" s="244">
        <v>125</v>
      </c>
      <c r="C76" s="244">
        <v>1982</v>
      </c>
      <c r="D76" s="127">
        <f t="shared" si="0"/>
        <v>30076</v>
      </c>
      <c r="E76" s="123">
        <v>24</v>
      </c>
      <c r="F76" s="213" t="str">
        <f t="shared" si="1"/>
        <v>UQ</v>
      </c>
      <c r="G76" s="123">
        <v>6.41</v>
      </c>
      <c r="H76" s="213" t="str">
        <f t="shared" si="2"/>
        <v>UQ</v>
      </c>
      <c r="I76" s="123">
        <v>3.08</v>
      </c>
      <c r="J76" s="213" t="str">
        <f t="shared" si="3"/>
        <v>UQ</v>
      </c>
      <c r="K76" s="123">
        <v>0.35299999999999998</v>
      </c>
      <c r="L76" s="213" t="str">
        <f t="shared" si="4"/>
        <v>UQ</v>
      </c>
      <c r="M76" s="123">
        <v>0.43</v>
      </c>
      <c r="N76" s="213" t="str">
        <f t="shared" si="5"/>
        <v>UQ</v>
      </c>
      <c r="O76" s="123">
        <v>0.23699999999999999</v>
      </c>
      <c r="P76" s="213" t="str">
        <f t="shared" si="6"/>
        <v>UQ</v>
      </c>
      <c r="Q76" s="123">
        <v>5.0000000000000001E-3</v>
      </c>
      <c r="R76" s="115" t="str">
        <f t="shared" si="7"/>
        <v>UQ</v>
      </c>
      <c r="S76" s="123">
        <v>4.2999999999999997E-2</v>
      </c>
      <c r="T76" s="115" t="str">
        <f t="shared" si="8"/>
        <v>UQ</v>
      </c>
      <c r="U76" s="123">
        <v>6.03</v>
      </c>
      <c r="V76" s="116" t="str">
        <f t="shared" si="9"/>
        <v>Q</v>
      </c>
      <c r="W76" s="346">
        <v>0.52500000000000002</v>
      </c>
      <c r="X76" s="332" t="str">
        <f t="shared" si="10"/>
        <v>UQ</v>
      </c>
      <c r="Y76" s="332"/>
      <c r="Z76" s="123">
        <v>0.17499999999999999</v>
      </c>
      <c r="AA76" s="116" t="str">
        <f t="shared" si="11"/>
        <v>LQ</v>
      </c>
      <c r="AB76" s="123">
        <v>3.57</v>
      </c>
      <c r="AC76" s="116" t="str">
        <f t="shared" si="12"/>
        <v>Q</v>
      </c>
      <c r="AE76" s="213" t="str">
        <f t="shared" si="13"/>
        <v>M</v>
      </c>
      <c r="AG76" s="213" t="str">
        <f t="shared" si="14"/>
        <v>M</v>
      </c>
      <c r="AH76" s="123">
        <v>5.0000000000000001E-3</v>
      </c>
      <c r="AI76" s="121" t="str">
        <f t="shared" si="15"/>
        <v>Q</v>
      </c>
      <c r="AJ76" s="123">
        <v>0.72500000000000009</v>
      </c>
      <c r="AK76" s="121" t="str">
        <f t="shared" si="16"/>
        <v>Q</v>
      </c>
    </row>
    <row r="77" spans="1:37" ht="15" x14ac:dyDescent="0.25">
      <c r="A77" s="119">
        <v>35</v>
      </c>
      <c r="B77" s="244">
        <v>130</v>
      </c>
      <c r="C77" s="244">
        <v>1982</v>
      </c>
      <c r="D77" s="127">
        <f t="shared" si="0"/>
        <v>30081</v>
      </c>
      <c r="E77" s="123">
        <v>27</v>
      </c>
      <c r="F77" s="213" t="str">
        <f t="shared" si="1"/>
        <v>UQ</v>
      </c>
      <c r="G77" s="123">
        <v>6.52</v>
      </c>
      <c r="H77" s="213" t="str">
        <f t="shared" si="2"/>
        <v>UQ</v>
      </c>
      <c r="I77" s="123">
        <v>3.61</v>
      </c>
      <c r="J77" s="213" t="str">
        <f t="shared" si="3"/>
        <v>UQ</v>
      </c>
      <c r="K77" s="123">
        <v>0.38900000000000001</v>
      </c>
      <c r="L77" s="213" t="str">
        <f t="shared" si="4"/>
        <v>UQ</v>
      </c>
      <c r="M77" s="123">
        <v>0.51</v>
      </c>
      <c r="N77" s="213" t="str">
        <f t="shared" si="5"/>
        <v>UQ</v>
      </c>
      <c r="O77" s="123">
        <v>0.26400000000000001</v>
      </c>
      <c r="P77" s="213" t="str">
        <f t="shared" si="6"/>
        <v>UQ</v>
      </c>
      <c r="Q77" s="123">
        <v>5.0000000000000001E-3</v>
      </c>
      <c r="R77" s="115" t="str">
        <f t="shared" si="7"/>
        <v>UQ</v>
      </c>
      <c r="S77" s="123">
        <v>6.6000000000000003E-2</v>
      </c>
      <c r="T77" s="115" t="str">
        <f t="shared" si="8"/>
        <v>UQ</v>
      </c>
      <c r="U77" s="123">
        <v>6.44</v>
      </c>
      <c r="V77" s="116" t="str">
        <f t="shared" si="9"/>
        <v>Q</v>
      </c>
      <c r="W77" s="346">
        <v>0.40100000000000002</v>
      </c>
      <c r="X77" s="332" t="str">
        <f t="shared" si="10"/>
        <v>UQ</v>
      </c>
      <c r="Y77" s="332"/>
      <c r="Z77" s="123">
        <v>0.33500000000000002</v>
      </c>
      <c r="AA77" s="116" t="str">
        <f t="shared" si="11"/>
        <v>Q</v>
      </c>
      <c r="AB77" s="123">
        <v>4.96</v>
      </c>
      <c r="AC77" s="116" t="str">
        <f t="shared" si="12"/>
        <v>Q</v>
      </c>
      <c r="AE77" s="213" t="str">
        <f t="shared" si="13"/>
        <v>M</v>
      </c>
      <c r="AG77" s="213" t="str">
        <f t="shared" si="14"/>
        <v>M</v>
      </c>
      <c r="AH77" s="123">
        <v>1.5E-3</v>
      </c>
      <c r="AI77" s="121" t="str">
        <f t="shared" si="15"/>
        <v>Q</v>
      </c>
      <c r="AJ77" s="123">
        <v>0.54100000000000004</v>
      </c>
      <c r="AK77" s="121" t="str">
        <f t="shared" si="16"/>
        <v>Q</v>
      </c>
    </row>
    <row r="78" spans="1:37" ht="15" x14ac:dyDescent="0.25">
      <c r="A78" s="119">
        <v>35</v>
      </c>
      <c r="B78" s="244">
        <v>131</v>
      </c>
      <c r="C78" s="244">
        <v>1982</v>
      </c>
      <c r="D78" s="127">
        <f t="shared" si="0"/>
        <v>30082</v>
      </c>
      <c r="E78" s="123">
        <v>28</v>
      </c>
      <c r="F78" s="213" t="str">
        <f t="shared" si="1"/>
        <v>UQ</v>
      </c>
      <c r="G78" s="123">
        <v>6.49</v>
      </c>
      <c r="H78" s="213" t="str">
        <f t="shared" si="2"/>
        <v>UQ</v>
      </c>
      <c r="I78" s="123">
        <v>3.67</v>
      </c>
      <c r="J78" s="213" t="str">
        <f t="shared" si="3"/>
        <v>UQ</v>
      </c>
      <c r="K78" s="123">
        <v>0.38400000000000001</v>
      </c>
      <c r="L78" s="213" t="str">
        <f t="shared" si="4"/>
        <v>UQ</v>
      </c>
      <c r="M78" s="123">
        <v>0.48</v>
      </c>
      <c r="N78" s="213" t="str">
        <f t="shared" si="5"/>
        <v>UQ</v>
      </c>
      <c r="O78" s="123">
        <v>0.23599999999999999</v>
      </c>
      <c r="P78" s="213" t="str">
        <f t="shared" si="6"/>
        <v>UQ</v>
      </c>
      <c r="Q78" s="123">
        <v>5.0000000000000001E-3</v>
      </c>
      <c r="R78" s="115" t="str">
        <f t="shared" si="7"/>
        <v>UQ</v>
      </c>
      <c r="S78" s="123">
        <v>5.7000000000000002E-2</v>
      </c>
      <c r="T78" s="115" t="str">
        <f t="shared" si="8"/>
        <v>UQ</v>
      </c>
      <c r="U78" s="123">
        <v>6.26</v>
      </c>
      <c r="V78" s="116" t="str">
        <f t="shared" si="9"/>
        <v>Q</v>
      </c>
      <c r="W78" s="346">
        <v>0.377</v>
      </c>
      <c r="X78" s="332" t="str">
        <f t="shared" si="10"/>
        <v>UQ</v>
      </c>
      <c r="Y78" s="332"/>
      <c r="Z78" s="123">
        <v>0.312</v>
      </c>
      <c r="AA78" s="116" t="str">
        <f t="shared" si="11"/>
        <v>Q</v>
      </c>
      <c r="AB78" s="123">
        <v>4.09</v>
      </c>
      <c r="AC78" s="116" t="str">
        <f t="shared" si="12"/>
        <v>Q</v>
      </c>
      <c r="AE78" s="213" t="str">
        <f t="shared" si="13"/>
        <v>M</v>
      </c>
      <c r="AG78" s="213" t="str">
        <f t="shared" si="14"/>
        <v>M</v>
      </c>
      <c r="AH78" s="123">
        <v>3.5999999999999999E-3</v>
      </c>
      <c r="AI78" s="121" t="str">
        <f t="shared" si="15"/>
        <v>Q</v>
      </c>
      <c r="AJ78" s="123">
        <v>0.437</v>
      </c>
      <c r="AK78" s="121" t="str">
        <f t="shared" si="16"/>
        <v>Q</v>
      </c>
    </row>
    <row r="79" spans="1:37" ht="15" x14ac:dyDescent="0.25">
      <c r="A79" s="119">
        <v>35</v>
      </c>
      <c r="B79" s="244">
        <v>133</v>
      </c>
      <c r="C79" s="244">
        <v>1982</v>
      </c>
      <c r="D79" s="127">
        <f t="shared" si="0"/>
        <v>30084</v>
      </c>
      <c r="E79" s="123">
        <v>28</v>
      </c>
      <c r="F79" s="213" t="str">
        <f t="shared" si="1"/>
        <v>UQ</v>
      </c>
      <c r="G79" s="123">
        <v>6.64</v>
      </c>
      <c r="H79" s="213" t="str">
        <f t="shared" si="2"/>
        <v>UQ</v>
      </c>
      <c r="I79" s="123">
        <v>4.12</v>
      </c>
      <c r="J79" s="213" t="str">
        <f t="shared" si="3"/>
        <v>UQ</v>
      </c>
      <c r="K79" s="123">
        <v>0.41699999999999998</v>
      </c>
      <c r="L79" s="213" t="str">
        <f t="shared" si="4"/>
        <v>UQ</v>
      </c>
      <c r="M79" s="123">
        <v>0.48</v>
      </c>
      <c r="N79" s="213" t="str">
        <f t="shared" si="5"/>
        <v>UQ</v>
      </c>
      <c r="O79" s="123">
        <v>0.223</v>
      </c>
      <c r="P79" s="213" t="str">
        <f t="shared" si="6"/>
        <v>UQ</v>
      </c>
      <c r="Q79" s="123">
        <v>5.0000000000000001E-3</v>
      </c>
      <c r="R79" s="115" t="str">
        <f t="shared" si="7"/>
        <v>UQ</v>
      </c>
      <c r="S79" s="123">
        <v>0.09</v>
      </c>
      <c r="T79" s="115" t="str">
        <f t="shared" si="8"/>
        <v>UQ</v>
      </c>
      <c r="U79" s="123">
        <v>6.49</v>
      </c>
      <c r="V79" s="116" t="str">
        <f t="shared" si="9"/>
        <v>Q</v>
      </c>
      <c r="W79" s="346">
        <v>0.44</v>
      </c>
      <c r="X79" s="332" t="str">
        <f t="shared" si="10"/>
        <v>UQ</v>
      </c>
      <c r="Y79" s="332"/>
      <c r="Z79" s="123">
        <v>0.23799999999999999</v>
      </c>
      <c r="AA79" s="116" t="str">
        <f t="shared" si="11"/>
        <v>Q</v>
      </c>
      <c r="AB79" s="123">
        <v>4.28</v>
      </c>
      <c r="AC79" s="116" t="str">
        <f t="shared" si="12"/>
        <v>Q</v>
      </c>
      <c r="AE79" s="213" t="str">
        <f t="shared" si="13"/>
        <v>M</v>
      </c>
      <c r="AG79" s="213" t="str">
        <f t="shared" si="14"/>
        <v>M</v>
      </c>
      <c r="AH79" s="123">
        <v>2.2000000000000001E-3</v>
      </c>
      <c r="AI79" s="121" t="str">
        <f t="shared" si="15"/>
        <v>Q</v>
      </c>
      <c r="AJ79" s="123">
        <v>0.63</v>
      </c>
      <c r="AK79" s="121" t="str">
        <f t="shared" si="16"/>
        <v>Q</v>
      </c>
    </row>
    <row r="80" spans="1:37" ht="15" x14ac:dyDescent="0.25">
      <c r="A80" s="119">
        <v>35</v>
      </c>
      <c r="B80" s="244">
        <v>138</v>
      </c>
      <c r="C80" s="244">
        <v>1982</v>
      </c>
      <c r="D80" s="127">
        <f t="shared" ref="D80:D143" si="17">DATE(C80,1,B80)</f>
        <v>30089</v>
      </c>
      <c r="E80" s="123">
        <v>32</v>
      </c>
      <c r="F80" s="213" t="str">
        <f t="shared" ref="F80:F143" si="18">IF(E80&gt;0,"UQ","M")</f>
        <v>UQ</v>
      </c>
      <c r="G80" s="123">
        <v>6.8</v>
      </c>
      <c r="H80" s="213" t="str">
        <f t="shared" ref="H80:H143" si="19">IF(G80&gt;0,"UQ","M")</f>
        <v>UQ</v>
      </c>
      <c r="I80" s="123">
        <v>4.58</v>
      </c>
      <c r="J80" s="213" t="str">
        <f t="shared" ref="J80:J143" si="20">IF(I80&gt;0,"UQ","M")</f>
        <v>UQ</v>
      </c>
      <c r="K80" s="123">
        <v>0.47199999999999998</v>
      </c>
      <c r="L80" s="213" t="str">
        <f t="shared" ref="L80:L143" si="21">IF(K80&gt;0,"UQ","M")</f>
        <v>UQ</v>
      </c>
      <c r="M80" s="123">
        <v>0.54</v>
      </c>
      <c r="N80" s="213" t="str">
        <f t="shared" ref="N80:N143" si="22">IF(M80&gt;0,"UQ","M")</f>
        <v>UQ</v>
      </c>
      <c r="O80" s="123">
        <v>0.216</v>
      </c>
      <c r="P80" s="213" t="str">
        <f t="shared" ref="P80:P143" si="23">IF(O80&gt;0,"UQ","M")</f>
        <v>UQ</v>
      </c>
      <c r="Q80" s="123">
        <v>5.0000000000000001E-3</v>
      </c>
      <c r="R80" s="115" t="str">
        <f t="shared" ref="R80:R143" si="24">IF(Q80&gt;0,"UQ","M")</f>
        <v>UQ</v>
      </c>
      <c r="S80" s="123">
        <v>9.4E-2</v>
      </c>
      <c r="T80" s="115" t="str">
        <f t="shared" ref="T80:T143" si="25">IF(S80&gt;0,"UQ","M")</f>
        <v>UQ</v>
      </c>
      <c r="U80" s="123">
        <v>6.89</v>
      </c>
      <c r="V80" s="116" t="str">
        <f t="shared" ref="V80:V143" si="26">IF(U80&gt;=0.5,"Q",IF(U80="","M","LQ"))</f>
        <v>Q</v>
      </c>
      <c r="W80" s="346">
        <v>0.55700000000000005</v>
      </c>
      <c r="X80" s="332" t="str">
        <f t="shared" ref="X80:X143" si="27">IF(W80&gt;0,"UQ","M")</f>
        <v>UQ</v>
      </c>
      <c r="Y80" s="332"/>
      <c r="Z80" s="123">
        <v>0.47699999999999998</v>
      </c>
      <c r="AA80" s="116" t="str">
        <f t="shared" ref="AA80:AA143" si="28">IF(Z80&gt;=0.2,"Q",IF(Z80="","M","LQ"))</f>
        <v>Q</v>
      </c>
      <c r="AB80" s="123">
        <v>4.82</v>
      </c>
      <c r="AC80" s="116" t="str">
        <f t="shared" ref="AC80:AC143" si="29">IF(AB80&gt;=0.5,"Q",IF(AB80="","M","LQ"))</f>
        <v>Q</v>
      </c>
      <c r="AE80" s="213" t="str">
        <f t="shared" ref="AE80:AE143" si="30">IF(AD80&gt;0,"UQ","M")</f>
        <v>M</v>
      </c>
      <c r="AG80" s="213" t="str">
        <f t="shared" ref="AG80:AG143" si="31">IF(AF80&gt;0,"UQ","M")</f>
        <v>M</v>
      </c>
      <c r="AH80" s="123">
        <v>2.8999999999999998E-3</v>
      </c>
      <c r="AI80" s="121" t="str">
        <f t="shared" ref="AI80:AI143" si="32">IF(AH80&gt;=0.001,"Q",IF(AH80="","M","LQ"))</f>
        <v>Q</v>
      </c>
      <c r="AJ80" s="123">
        <v>0.75700000000000012</v>
      </c>
      <c r="AK80" s="121" t="str">
        <f t="shared" ref="AK80:AK143" si="33">IF(AJ80&gt;=0.02,"Q",IF(AJ80="","M","LQ"))</f>
        <v>Q</v>
      </c>
    </row>
    <row r="81" spans="1:37" ht="15" x14ac:dyDescent="0.25">
      <c r="A81" s="119">
        <v>35</v>
      </c>
      <c r="B81" s="244">
        <v>146</v>
      </c>
      <c r="C81" s="244">
        <v>1982</v>
      </c>
      <c r="D81" s="127">
        <f t="shared" si="17"/>
        <v>30097</v>
      </c>
      <c r="E81" s="123">
        <v>35</v>
      </c>
      <c r="F81" s="213" t="str">
        <f t="shared" si="18"/>
        <v>UQ</v>
      </c>
      <c r="G81" s="123">
        <v>6.57</v>
      </c>
      <c r="H81" s="213" t="str">
        <f t="shared" si="19"/>
        <v>UQ</v>
      </c>
      <c r="I81" s="123">
        <v>4.8099999999999996</v>
      </c>
      <c r="J81" s="213" t="str">
        <f t="shared" si="20"/>
        <v>UQ</v>
      </c>
      <c r="K81" s="123">
        <v>0.56299999999999994</v>
      </c>
      <c r="L81" s="213" t="str">
        <f t="shared" si="21"/>
        <v>UQ</v>
      </c>
      <c r="M81" s="123">
        <v>0.65</v>
      </c>
      <c r="N81" s="213" t="str">
        <f t="shared" si="22"/>
        <v>UQ</v>
      </c>
      <c r="O81" s="123">
        <v>0.223</v>
      </c>
      <c r="P81" s="213" t="str">
        <f t="shared" si="23"/>
        <v>UQ</v>
      </c>
      <c r="Q81" s="123">
        <v>5.0000000000000001E-3</v>
      </c>
      <c r="R81" s="115" t="str">
        <f t="shared" si="24"/>
        <v>UQ</v>
      </c>
      <c r="S81" s="123">
        <v>0.114</v>
      </c>
      <c r="T81" s="115" t="str">
        <f t="shared" si="25"/>
        <v>UQ</v>
      </c>
      <c r="U81" s="123">
        <v>7.43</v>
      </c>
      <c r="V81" s="116" t="str">
        <f t="shared" si="26"/>
        <v>Q</v>
      </c>
      <c r="W81" s="346">
        <v>0.39500000000000002</v>
      </c>
      <c r="X81" s="332" t="str">
        <f t="shared" si="27"/>
        <v>UQ</v>
      </c>
      <c r="Y81" s="332"/>
      <c r="Z81" s="123">
        <v>0.35599999999999998</v>
      </c>
      <c r="AA81" s="116" t="str">
        <f t="shared" si="28"/>
        <v>Q</v>
      </c>
      <c r="AB81" s="123">
        <v>5.18</v>
      </c>
      <c r="AC81" s="116" t="str">
        <f t="shared" si="29"/>
        <v>Q</v>
      </c>
      <c r="AE81" s="213" t="str">
        <f t="shared" si="30"/>
        <v>M</v>
      </c>
      <c r="AG81" s="213" t="str">
        <f t="shared" si="31"/>
        <v>M</v>
      </c>
      <c r="AH81" s="123">
        <v>2.5999999999999999E-3</v>
      </c>
      <c r="AI81" s="121" t="str">
        <f t="shared" si="32"/>
        <v>Q</v>
      </c>
      <c r="AJ81" s="123">
        <v>0.495</v>
      </c>
      <c r="AK81" s="121" t="str">
        <f t="shared" si="33"/>
        <v>Q</v>
      </c>
    </row>
    <row r="82" spans="1:37" ht="15" x14ac:dyDescent="0.25">
      <c r="A82" s="119">
        <v>35</v>
      </c>
      <c r="B82" s="244">
        <v>152</v>
      </c>
      <c r="C82" s="244">
        <v>1982</v>
      </c>
      <c r="D82" s="127">
        <f t="shared" si="17"/>
        <v>30103</v>
      </c>
      <c r="E82" s="123">
        <v>38</v>
      </c>
      <c r="F82" s="213" t="str">
        <f t="shared" si="18"/>
        <v>UQ</v>
      </c>
      <c r="G82" s="123">
        <v>6.75</v>
      </c>
      <c r="H82" s="213" t="str">
        <f t="shared" si="19"/>
        <v>UQ</v>
      </c>
      <c r="I82" s="123">
        <v>5.03</v>
      </c>
      <c r="J82" s="213" t="str">
        <f t="shared" si="20"/>
        <v>UQ</v>
      </c>
      <c r="K82" s="123">
        <v>0.57799999999999996</v>
      </c>
      <c r="L82" s="213" t="str">
        <f t="shared" si="21"/>
        <v>UQ</v>
      </c>
      <c r="M82" s="123">
        <v>0.67</v>
      </c>
      <c r="N82" s="213" t="str">
        <f t="shared" si="22"/>
        <v>UQ</v>
      </c>
      <c r="O82" s="123">
        <v>0.25</v>
      </c>
      <c r="P82" s="213" t="str">
        <f t="shared" si="23"/>
        <v>UQ</v>
      </c>
      <c r="Q82" s="123">
        <v>1.06E-2</v>
      </c>
      <c r="R82" s="115" t="str">
        <f t="shared" si="24"/>
        <v>UQ</v>
      </c>
      <c r="S82" s="123">
        <v>0.13300000000000001</v>
      </c>
      <c r="T82" s="115" t="str">
        <f t="shared" si="25"/>
        <v>UQ</v>
      </c>
      <c r="U82" s="123">
        <v>8.34</v>
      </c>
      <c r="V82" s="116" t="str">
        <f t="shared" si="26"/>
        <v>Q</v>
      </c>
      <c r="W82" s="346">
        <v>0.50800000000000001</v>
      </c>
      <c r="X82" s="332" t="str">
        <f t="shared" si="27"/>
        <v>UQ</v>
      </c>
      <c r="Y82" s="332"/>
      <c r="Z82" s="123">
        <v>0.23699999999999999</v>
      </c>
      <c r="AA82" s="116" t="str">
        <f t="shared" si="28"/>
        <v>Q</v>
      </c>
      <c r="AB82" s="123">
        <v>5.54</v>
      </c>
      <c r="AC82" s="116" t="str">
        <f t="shared" si="29"/>
        <v>Q</v>
      </c>
      <c r="AE82" s="213" t="str">
        <f t="shared" si="30"/>
        <v>M</v>
      </c>
      <c r="AG82" s="213" t="str">
        <f t="shared" si="31"/>
        <v>M</v>
      </c>
      <c r="AH82" s="123">
        <v>3.8999999999999998E-3</v>
      </c>
      <c r="AI82" s="121" t="str">
        <f t="shared" si="32"/>
        <v>Q</v>
      </c>
      <c r="AJ82" s="123">
        <v>0.748</v>
      </c>
      <c r="AK82" s="121" t="str">
        <f t="shared" si="33"/>
        <v>Q</v>
      </c>
    </row>
    <row r="83" spans="1:37" ht="15" x14ac:dyDescent="0.25">
      <c r="A83" s="119">
        <v>35</v>
      </c>
      <c r="B83" s="244">
        <v>159</v>
      </c>
      <c r="C83" s="244">
        <v>1982</v>
      </c>
      <c r="D83" s="127">
        <f t="shared" si="17"/>
        <v>30110</v>
      </c>
      <c r="E83" s="123">
        <v>36</v>
      </c>
      <c r="F83" s="213" t="str">
        <f t="shared" si="18"/>
        <v>UQ</v>
      </c>
      <c r="G83" s="123">
        <v>6.71</v>
      </c>
      <c r="H83" s="213" t="str">
        <f t="shared" si="19"/>
        <v>UQ</v>
      </c>
      <c r="I83" s="123">
        <v>5.48</v>
      </c>
      <c r="J83" s="213" t="str">
        <f t="shared" si="20"/>
        <v>UQ</v>
      </c>
      <c r="K83" s="123">
        <v>0.58299999999999996</v>
      </c>
      <c r="L83" s="213" t="str">
        <f t="shared" si="21"/>
        <v>UQ</v>
      </c>
      <c r="M83" s="123">
        <v>0.76</v>
      </c>
      <c r="N83" s="213" t="str">
        <f t="shared" si="22"/>
        <v>UQ</v>
      </c>
      <c r="O83" s="123">
        <v>0.26200000000000001</v>
      </c>
      <c r="P83" s="213" t="str">
        <f t="shared" si="23"/>
        <v>UQ</v>
      </c>
      <c r="Q83" s="123">
        <v>1.54E-2</v>
      </c>
      <c r="R83" s="115" t="str">
        <f t="shared" si="24"/>
        <v>UQ</v>
      </c>
      <c r="S83" s="123">
        <v>0.14199999999999999</v>
      </c>
      <c r="T83" s="115" t="str">
        <f t="shared" si="25"/>
        <v>UQ</v>
      </c>
      <c r="U83" s="123">
        <v>10.199999999999999</v>
      </c>
      <c r="V83" s="116" t="str">
        <f t="shared" si="26"/>
        <v>Q</v>
      </c>
      <c r="W83" s="346">
        <v>0.435</v>
      </c>
      <c r="X83" s="332" t="str">
        <f t="shared" si="27"/>
        <v>UQ</v>
      </c>
      <c r="Y83" s="332"/>
      <c r="Z83" s="123">
        <v>0.41199999999999998</v>
      </c>
      <c r="AA83" s="116" t="str">
        <f t="shared" si="28"/>
        <v>Q</v>
      </c>
      <c r="AB83" s="123">
        <v>5.64</v>
      </c>
      <c r="AC83" s="116" t="str">
        <f t="shared" si="29"/>
        <v>Q</v>
      </c>
      <c r="AE83" s="213" t="str">
        <f t="shared" si="30"/>
        <v>M</v>
      </c>
      <c r="AG83" s="213" t="str">
        <f t="shared" si="31"/>
        <v>M</v>
      </c>
      <c r="AH83" s="123">
        <v>2.5999999999999999E-3</v>
      </c>
      <c r="AI83" s="121" t="str">
        <f t="shared" si="32"/>
        <v>Q</v>
      </c>
      <c r="AJ83" s="123">
        <v>0.63500000000000001</v>
      </c>
      <c r="AK83" s="121" t="str">
        <f t="shared" si="33"/>
        <v>Q</v>
      </c>
    </row>
    <row r="84" spans="1:37" ht="15" x14ac:dyDescent="0.25">
      <c r="A84" s="119">
        <v>35</v>
      </c>
      <c r="B84" s="244">
        <v>166</v>
      </c>
      <c r="C84" s="244">
        <v>1982</v>
      </c>
      <c r="D84" s="127">
        <f t="shared" si="17"/>
        <v>30117</v>
      </c>
      <c r="E84" s="123">
        <v>37</v>
      </c>
      <c r="F84" s="213" t="str">
        <f t="shared" si="18"/>
        <v>UQ</v>
      </c>
      <c r="G84" s="123">
        <v>6.78</v>
      </c>
      <c r="H84" s="213" t="str">
        <f t="shared" si="19"/>
        <v>UQ</v>
      </c>
      <c r="I84" s="123">
        <v>5.73</v>
      </c>
      <c r="J84" s="213" t="str">
        <f t="shared" si="20"/>
        <v>UQ</v>
      </c>
      <c r="K84" s="123">
        <v>0.628</v>
      </c>
      <c r="L84" s="213" t="str">
        <f t="shared" si="21"/>
        <v>UQ</v>
      </c>
      <c r="M84" s="123">
        <v>0.83</v>
      </c>
      <c r="N84" s="213" t="str">
        <f t="shared" si="22"/>
        <v>UQ</v>
      </c>
      <c r="O84" s="123">
        <v>0.29499999999999998</v>
      </c>
      <c r="P84" s="213" t="str">
        <f t="shared" si="23"/>
        <v>UQ</v>
      </c>
      <c r="Q84" s="123">
        <v>5.0000000000000001E-3</v>
      </c>
      <c r="R84" s="115" t="str">
        <f t="shared" si="24"/>
        <v>UQ</v>
      </c>
      <c r="S84" s="123">
        <v>0.189</v>
      </c>
      <c r="T84" s="115" t="str">
        <f t="shared" si="25"/>
        <v>UQ</v>
      </c>
      <c r="U84" s="123">
        <v>7.63</v>
      </c>
      <c r="V84" s="116" t="str">
        <f t="shared" si="26"/>
        <v>Q</v>
      </c>
      <c r="W84" s="346">
        <v>0.41399999999999998</v>
      </c>
      <c r="X84" s="332" t="str">
        <f t="shared" si="27"/>
        <v>UQ</v>
      </c>
      <c r="Y84" s="332"/>
      <c r="Z84" s="123">
        <v>0.77600000000000002</v>
      </c>
      <c r="AA84" s="116" t="str">
        <f t="shared" si="28"/>
        <v>Q</v>
      </c>
      <c r="AB84" s="123">
        <v>5.51</v>
      </c>
      <c r="AC84" s="116" t="str">
        <f t="shared" si="29"/>
        <v>Q</v>
      </c>
      <c r="AE84" s="213" t="str">
        <f t="shared" si="30"/>
        <v>M</v>
      </c>
      <c r="AG84" s="213" t="str">
        <f t="shared" si="31"/>
        <v>M</v>
      </c>
      <c r="AH84" s="123">
        <v>3.3999999999999998E-3</v>
      </c>
      <c r="AI84" s="121" t="str">
        <f t="shared" si="32"/>
        <v>Q</v>
      </c>
      <c r="AJ84" s="123">
        <v>0.64400000000000002</v>
      </c>
      <c r="AK84" s="121" t="str">
        <f t="shared" si="33"/>
        <v>Q</v>
      </c>
    </row>
    <row r="85" spans="1:37" ht="15" x14ac:dyDescent="0.25">
      <c r="A85" s="119">
        <v>35</v>
      </c>
      <c r="B85" s="244">
        <v>173</v>
      </c>
      <c r="C85" s="244">
        <v>1982</v>
      </c>
      <c r="D85" s="127">
        <f t="shared" si="17"/>
        <v>30124</v>
      </c>
      <c r="E85" s="123">
        <v>39</v>
      </c>
      <c r="F85" s="213" t="str">
        <f t="shared" si="18"/>
        <v>UQ</v>
      </c>
      <c r="G85" s="123">
        <v>6.66</v>
      </c>
      <c r="H85" s="213" t="str">
        <f t="shared" si="19"/>
        <v>UQ</v>
      </c>
      <c r="I85" s="123">
        <v>5.86</v>
      </c>
      <c r="J85" s="213" t="str">
        <f t="shared" si="20"/>
        <v>UQ</v>
      </c>
      <c r="K85" s="123">
        <v>0.56000000000000005</v>
      </c>
      <c r="L85" s="213" t="str">
        <f t="shared" si="21"/>
        <v>UQ</v>
      </c>
      <c r="M85" s="123">
        <v>0.51</v>
      </c>
      <c r="N85" s="213" t="str">
        <f t="shared" si="22"/>
        <v>UQ</v>
      </c>
      <c r="O85" s="123">
        <v>0.18</v>
      </c>
      <c r="P85" s="213" t="str">
        <f t="shared" si="23"/>
        <v>UQ</v>
      </c>
      <c r="Q85" s="123">
        <v>5.0000000000000001E-3</v>
      </c>
      <c r="R85" s="115" t="str">
        <f t="shared" si="24"/>
        <v>UQ</v>
      </c>
      <c r="S85" s="123">
        <v>0.16800000000000001</v>
      </c>
      <c r="T85" s="115" t="str">
        <f t="shared" si="25"/>
        <v>UQ</v>
      </c>
      <c r="U85" s="123">
        <v>8.1</v>
      </c>
      <c r="V85" s="116" t="str">
        <f t="shared" si="26"/>
        <v>Q</v>
      </c>
      <c r="W85" s="346">
        <v>0.44600000000000001</v>
      </c>
      <c r="X85" s="332" t="str">
        <f t="shared" si="27"/>
        <v>UQ</v>
      </c>
      <c r="Y85" s="332"/>
      <c r="Z85" s="123">
        <v>0.499</v>
      </c>
      <c r="AA85" s="116" t="str">
        <f t="shared" si="28"/>
        <v>Q</v>
      </c>
      <c r="AB85" s="123">
        <v>5.83</v>
      </c>
      <c r="AC85" s="116" t="str">
        <f t="shared" si="29"/>
        <v>Q</v>
      </c>
      <c r="AE85" s="213" t="str">
        <f t="shared" si="30"/>
        <v>M</v>
      </c>
      <c r="AG85" s="213" t="str">
        <f t="shared" si="31"/>
        <v>M</v>
      </c>
      <c r="AH85" s="123">
        <v>1.5E-3</v>
      </c>
      <c r="AI85" s="121" t="str">
        <f t="shared" si="32"/>
        <v>Q</v>
      </c>
      <c r="AJ85" s="123">
        <v>0.55600000000000005</v>
      </c>
      <c r="AK85" s="121" t="str">
        <f t="shared" si="33"/>
        <v>Q</v>
      </c>
    </row>
    <row r="86" spans="1:37" ht="15" x14ac:dyDescent="0.25">
      <c r="A86" s="119">
        <v>35</v>
      </c>
      <c r="B86" s="244">
        <v>180</v>
      </c>
      <c r="C86" s="244">
        <v>1982</v>
      </c>
      <c r="D86" s="127">
        <f t="shared" si="17"/>
        <v>30131</v>
      </c>
      <c r="E86" s="123">
        <v>38</v>
      </c>
      <c r="F86" s="213" t="str">
        <f t="shared" si="18"/>
        <v>UQ</v>
      </c>
      <c r="G86" s="123">
        <v>6.73</v>
      </c>
      <c r="H86" s="213" t="str">
        <f t="shared" si="19"/>
        <v>UQ</v>
      </c>
      <c r="I86" s="123">
        <v>6.08</v>
      </c>
      <c r="J86" s="213" t="str">
        <f t="shared" si="20"/>
        <v>UQ</v>
      </c>
      <c r="K86" s="123">
        <v>0.54</v>
      </c>
      <c r="L86" s="213" t="str">
        <f t="shared" si="21"/>
        <v>UQ</v>
      </c>
      <c r="M86" s="123">
        <v>0.63</v>
      </c>
      <c r="N86" s="213" t="str">
        <f t="shared" si="22"/>
        <v>UQ</v>
      </c>
      <c r="O86" s="123">
        <v>0.22</v>
      </c>
      <c r="P86" s="213" t="str">
        <f t="shared" si="23"/>
        <v>UQ</v>
      </c>
      <c r="Q86" s="123">
        <v>5.0000000000000001E-3</v>
      </c>
      <c r="R86" s="115" t="str">
        <f t="shared" si="24"/>
        <v>UQ</v>
      </c>
      <c r="S86" s="123">
        <v>0.17299999999999999</v>
      </c>
      <c r="T86" s="115" t="str">
        <f t="shared" si="25"/>
        <v>UQ</v>
      </c>
      <c r="U86" s="123">
        <v>8.5500000000000007</v>
      </c>
      <c r="V86" s="116" t="str">
        <f t="shared" si="26"/>
        <v>Q</v>
      </c>
      <c r="W86" s="346">
        <v>0.47799999999999998</v>
      </c>
      <c r="X86" s="332" t="str">
        <f t="shared" si="27"/>
        <v>UQ</v>
      </c>
      <c r="Y86" s="332"/>
      <c r="Z86" s="123">
        <v>0.27800000000000002</v>
      </c>
      <c r="AA86" s="116" t="str">
        <f t="shared" si="28"/>
        <v>Q</v>
      </c>
      <c r="AB86" s="123">
        <v>5.99</v>
      </c>
      <c r="AC86" s="116" t="str">
        <f t="shared" si="29"/>
        <v>Q</v>
      </c>
      <c r="AE86" s="213" t="str">
        <f t="shared" si="30"/>
        <v>M</v>
      </c>
      <c r="AG86" s="213" t="str">
        <f t="shared" si="31"/>
        <v>M</v>
      </c>
      <c r="AH86" s="123">
        <v>3.8999999999999998E-3</v>
      </c>
      <c r="AI86" s="121" t="str">
        <f t="shared" si="32"/>
        <v>Q</v>
      </c>
      <c r="AJ86" s="123">
        <v>0.79800000000000004</v>
      </c>
      <c r="AK86" s="121" t="str">
        <f t="shared" si="33"/>
        <v>Q</v>
      </c>
    </row>
    <row r="87" spans="1:37" ht="15" x14ac:dyDescent="0.25">
      <c r="A87" s="119">
        <v>35</v>
      </c>
      <c r="B87" s="244">
        <v>187</v>
      </c>
      <c r="C87" s="244">
        <v>1982</v>
      </c>
      <c r="D87" s="127">
        <f t="shared" si="17"/>
        <v>30138</v>
      </c>
      <c r="E87" s="123">
        <v>42</v>
      </c>
      <c r="F87" s="213" t="str">
        <f t="shared" si="18"/>
        <v>UQ</v>
      </c>
      <c r="G87" s="123">
        <v>6.68</v>
      </c>
      <c r="H87" s="213" t="str">
        <f t="shared" si="19"/>
        <v>UQ</v>
      </c>
      <c r="I87" s="123">
        <v>6.17</v>
      </c>
      <c r="J87" s="213" t="str">
        <f t="shared" si="20"/>
        <v>UQ</v>
      </c>
      <c r="K87" s="123">
        <v>0.53</v>
      </c>
      <c r="L87" s="213" t="str">
        <f t="shared" si="21"/>
        <v>UQ</v>
      </c>
      <c r="M87" s="123">
        <v>0.61</v>
      </c>
      <c r="N87" s="213" t="str">
        <f t="shared" si="22"/>
        <v>UQ</v>
      </c>
      <c r="O87" s="123">
        <v>0.2</v>
      </c>
      <c r="P87" s="213" t="str">
        <f t="shared" si="23"/>
        <v>UQ</v>
      </c>
      <c r="Q87" s="123">
        <v>5.0000000000000001E-3</v>
      </c>
      <c r="R87" s="115" t="str">
        <f t="shared" si="24"/>
        <v>UQ</v>
      </c>
      <c r="S87" s="123">
        <v>0.17699999999999999</v>
      </c>
      <c r="T87" s="115" t="str">
        <f t="shared" si="25"/>
        <v>UQ</v>
      </c>
      <c r="U87" s="123">
        <v>8.82</v>
      </c>
      <c r="V87" s="116" t="str">
        <f t="shared" si="26"/>
        <v>Q</v>
      </c>
      <c r="W87" s="346">
        <v>0.53900000000000003</v>
      </c>
      <c r="X87" s="332" t="str">
        <f t="shared" si="27"/>
        <v>UQ</v>
      </c>
      <c r="Y87" s="332"/>
      <c r="Z87" s="123">
        <v>0.313</v>
      </c>
      <c r="AA87" s="116" t="str">
        <f t="shared" si="28"/>
        <v>Q</v>
      </c>
      <c r="AB87" s="123">
        <v>6.23</v>
      </c>
      <c r="AC87" s="116" t="str">
        <f t="shared" si="29"/>
        <v>Q</v>
      </c>
      <c r="AE87" s="213" t="str">
        <f t="shared" si="30"/>
        <v>M</v>
      </c>
      <c r="AG87" s="213" t="str">
        <f t="shared" si="31"/>
        <v>M</v>
      </c>
      <c r="AH87" s="123">
        <v>7.3000000000000001E-3</v>
      </c>
      <c r="AI87" s="121" t="str">
        <f t="shared" si="32"/>
        <v>Q</v>
      </c>
      <c r="AJ87" s="123">
        <v>0.71900000000000008</v>
      </c>
      <c r="AK87" s="121" t="str">
        <f t="shared" si="33"/>
        <v>Q</v>
      </c>
    </row>
    <row r="88" spans="1:37" ht="15" x14ac:dyDescent="0.25">
      <c r="A88" s="119">
        <v>35</v>
      </c>
      <c r="B88" s="244">
        <v>194</v>
      </c>
      <c r="C88" s="244">
        <v>1982</v>
      </c>
      <c r="D88" s="127">
        <f t="shared" si="17"/>
        <v>30145</v>
      </c>
      <c r="E88" s="123">
        <v>40</v>
      </c>
      <c r="F88" s="213" t="str">
        <f t="shared" si="18"/>
        <v>UQ</v>
      </c>
      <c r="G88" s="123">
        <v>6.74</v>
      </c>
      <c r="H88" s="213" t="str">
        <f t="shared" si="19"/>
        <v>UQ</v>
      </c>
      <c r="I88" s="123">
        <v>6.18</v>
      </c>
      <c r="J88" s="213" t="str">
        <f t="shared" si="20"/>
        <v>UQ</v>
      </c>
      <c r="K88" s="123">
        <v>0.56000000000000005</v>
      </c>
      <c r="L88" s="213" t="str">
        <f t="shared" si="21"/>
        <v>UQ</v>
      </c>
      <c r="M88" s="123">
        <v>0.64</v>
      </c>
      <c r="N88" s="213" t="str">
        <f t="shared" si="22"/>
        <v>UQ</v>
      </c>
      <c r="O88" s="123">
        <v>0.28000000000000003</v>
      </c>
      <c r="P88" s="213" t="str">
        <f t="shared" si="23"/>
        <v>UQ</v>
      </c>
      <c r="Q88" s="123">
        <v>5.0000000000000001E-3</v>
      </c>
      <c r="R88" s="115" t="str">
        <f t="shared" si="24"/>
        <v>UQ</v>
      </c>
      <c r="S88" s="123">
        <v>0.17499999999999999</v>
      </c>
      <c r="T88" s="115" t="str">
        <f t="shared" si="25"/>
        <v>UQ</v>
      </c>
      <c r="U88" s="123">
        <v>9.01</v>
      </c>
      <c r="V88" s="116" t="str">
        <f t="shared" si="26"/>
        <v>Q</v>
      </c>
      <c r="W88" s="346">
        <v>0.48899999999999999</v>
      </c>
      <c r="X88" s="332" t="str">
        <f t="shared" si="27"/>
        <v>UQ</v>
      </c>
      <c r="Y88" s="332"/>
      <c r="Z88" s="123">
        <v>0.81200000000000006</v>
      </c>
      <c r="AA88" s="116" t="str">
        <f t="shared" si="28"/>
        <v>Q</v>
      </c>
      <c r="AB88" s="123">
        <v>6.22</v>
      </c>
      <c r="AC88" s="116" t="str">
        <f t="shared" si="29"/>
        <v>Q</v>
      </c>
      <c r="AE88" s="213" t="str">
        <f t="shared" si="30"/>
        <v>M</v>
      </c>
      <c r="AG88" s="213" t="str">
        <f t="shared" si="31"/>
        <v>M</v>
      </c>
      <c r="AH88" s="123">
        <v>4.7999999999999996E-3</v>
      </c>
      <c r="AI88" s="121" t="str">
        <f t="shared" si="32"/>
        <v>Q</v>
      </c>
      <c r="AJ88" s="123">
        <v>0.68900000000000006</v>
      </c>
      <c r="AK88" s="121" t="str">
        <f t="shared" si="33"/>
        <v>Q</v>
      </c>
    </row>
    <row r="89" spans="1:37" ht="15" x14ac:dyDescent="0.25">
      <c r="A89" s="119">
        <v>35</v>
      </c>
      <c r="B89" s="244">
        <v>201</v>
      </c>
      <c r="C89" s="244">
        <v>1982</v>
      </c>
      <c r="D89" s="127">
        <f t="shared" si="17"/>
        <v>30152</v>
      </c>
      <c r="E89" s="123">
        <v>45</v>
      </c>
      <c r="F89" s="213" t="str">
        <f t="shared" si="18"/>
        <v>UQ</v>
      </c>
      <c r="G89" s="123">
        <v>6.8</v>
      </c>
      <c r="H89" s="213" t="str">
        <f t="shared" si="19"/>
        <v>UQ</v>
      </c>
      <c r="I89" s="123">
        <v>6.69</v>
      </c>
      <c r="J89" s="213" t="str">
        <f t="shared" si="20"/>
        <v>UQ</v>
      </c>
      <c r="K89" s="123">
        <v>0.56999999999999995</v>
      </c>
      <c r="L89" s="213" t="str">
        <f t="shared" si="21"/>
        <v>UQ</v>
      </c>
      <c r="M89" s="123">
        <v>0.53</v>
      </c>
      <c r="N89" s="213" t="str">
        <f t="shared" si="22"/>
        <v>UQ</v>
      </c>
      <c r="O89" s="123">
        <v>0.22</v>
      </c>
      <c r="P89" s="213" t="str">
        <f t="shared" si="23"/>
        <v>UQ</v>
      </c>
      <c r="Q89" s="123">
        <v>5.0000000000000001E-3</v>
      </c>
      <c r="R89" s="115" t="str">
        <f t="shared" si="24"/>
        <v>UQ</v>
      </c>
      <c r="S89" s="123">
        <v>0.23100000000000001</v>
      </c>
      <c r="T89" s="115" t="str">
        <f t="shared" si="25"/>
        <v>UQ</v>
      </c>
      <c r="U89" s="123">
        <v>8.61</v>
      </c>
      <c r="V89" s="116" t="str">
        <f t="shared" si="26"/>
        <v>Q</v>
      </c>
      <c r="W89" s="346">
        <v>0.47499999999999998</v>
      </c>
      <c r="X89" s="332" t="str">
        <f t="shared" si="27"/>
        <v>UQ</v>
      </c>
      <c r="Y89" s="332"/>
      <c r="Z89" s="123">
        <v>0.36899999999999999</v>
      </c>
      <c r="AA89" s="116" t="str">
        <f t="shared" si="28"/>
        <v>Q</v>
      </c>
      <c r="AB89" s="123">
        <v>6.39</v>
      </c>
      <c r="AC89" s="116" t="str">
        <f t="shared" si="29"/>
        <v>Q</v>
      </c>
      <c r="AE89" s="213" t="str">
        <f t="shared" si="30"/>
        <v>M</v>
      </c>
      <c r="AG89" s="213" t="str">
        <f t="shared" si="31"/>
        <v>M</v>
      </c>
      <c r="AH89" s="123">
        <v>6.4000000000000003E-3</v>
      </c>
      <c r="AI89" s="121" t="str">
        <f t="shared" si="32"/>
        <v>Q</v>
      </c>
      <c r="AJ89" s="123">
        <v>0.64500000000000002</v>
      </c>
      <c r="AK89" s="121" t="str">
        <f t="shared" si="33"/>
        <v>Q</v>
      </c>
    </row>
    <row r="90" spans="1:37" ht="15" x14ac:dyDescent="0.25">
      <c r="A90" s="119">
        <v>35</v>
      </c>
      <c r="B90" s="244">
        <v>208</v>
      </c>
      <c r="C90" s="244">
        <v>1982</v>
      </c>
      <c r="D90" s="127">
        <f t="shared" si="17"/>
        <v>30159</v>
      </c>
      <c r="E90" s="123">
        <v>44</v>
      </c>
      <c r="F90" s="213" t="str">
        <f t="shared" si="18"/>
        <v>UQ</v>
      </c>
      <c r="G90" s="123">
        <v>6.67</v>
      </c>
      <c r="H90" s="213" t="str">
        <f t="shared" si="19"/>
        <v>UQ</v>
      </c>
      <c r="I90" s="123">
        <v>6.8</v>
      </c>
      <c r="J90" s="213" t="str">
        <f t="shared" si="20"/>
        <v>UQ</v>
      </c>
      <c r="K90" s="123">
        <v>0.73</v>
      </c>
      <c r="L90" s="213" t="str">
        <f t="shared" si="21"/>
        <v>UQ</v>
      </c>
      <c r="M90" s="123">
        <v>0.94</v>
      </c>
      <c r="N90" s="213" t="str">
        <f t="shared" si="22"/>
        <v>UQ</v>
      </c>
      <c r="O90" s="123">
        <v>0.28999999999999998</v>
      </c>
      <c r="P90" s="213" t="str">
        <f t="shared" si="23"/>
        <v>UQ</v>
      </c>
      <c r="Q90" s="123">
        <v>1.5800000000000002E-2</v>
      </c>
      <c r="R90" s="115" t="str">
        <f t="shared" si="24"/>
        <v>UQ</v>
      </c>
      <c r="S90" s="123">
        <v>0.13700000000000001</v>
      </c>
      <c r="T90" s="115" t="str">
        <f t="shared" si="25"/>
        <v>UQ</v>
      </c>
      <c r="U90" s="123">
        <v>8.99</v>
      </c>
      <c r="V90" s="116" t="str">
        <f t="shared" si="26"/>
        <v>Q</v>
      </c>
      <c r="W90" s="346">
        <v>0.48099999999999998</v>
      </c>
      <c r="X90" s="332" t="str">
        <f t="shared" si="27"/>
        <v>UQ</v>
      </c>
      <c r="Y90" s="332"/>
      <c r="Z90" s="123">
        <v>0.64500000000000002</v>
      </c>
      <c r="AA90" s="116" t="str">
        <f t="shared" si="28"/>
        <v>Q</v>
      </c>
      <c r="AB90" s="123">
        <v>6.41</v>
      </c>
      <c r="AC90" s="116" t="str">
        <f t="shared" si="29"/>
        <v>Q</v>
      </c>
      <c r="AE90" s="213" t="str">
        <f t="shared" si="30"/>
        <v>M</v>
      </c>
      <c r="AG90" s="213" t="str">
        <f t="shared" si="31"/>
        <v>M</v>
      </c>
      <c r="AH90" s="123">
        <v>5.4000000000000003E-3</v>
      </c>
      <c r="AI90" s="121" t="str">
        <f t="shared" si="32"/>
        <v>Q</v>
      </c>
      <c r="AJ90" s="123">
        <v>0.59099999999999997</v>
      </c>
      <c r="AK90" s="121" t="str">
        <f t="shared" si="33"/>
        <v>Q</v>
      </c>
    </row>
    <row r="91" spans="1:37" ht="15" x14ac:dyDescent="0.25">
      <c r="A91" s="119">
        <v>35</v>
      </c>
      <c r="B91" s="244">
        <v>215</v>
      </c>
      <c r="C91" s="244">
        <v>1982</v>
      </c>
      <c r="D91" s="127">
        <f t="shared" si="17"/>
        <v>30166</v>
      </c>
      <c r="E91" s="123">
        <v>37</v>
      </c>
      <c r="F91" s="213" t="str">
        <f t="shared" si="18"/>
        <v>UQ</v>
      </c>
      <c r="G91" s="123">
        <v>6.88</v>
      </c>
      <c r="H91" s="213" t="str">
        <f t="shared" si="19"/>
        <v>UQ</v>
      </c>
      <c r="I91" s="123">
        <v>6.37</v>
      </c>
      <c r="J91" s="213" t="str">
        <f t="shared" si="20"/>
        <v>UQ</v>
      </c>
      <c r="K91" s="123">
        <v>0.68</v>
      </c>
      <c r="L91" s="213" t="str">
        <f t="shared" si="21"/>
        <v>UQ</v>
      </c>
      <c r="M91" s="123">
        <v>0.86</v>
      </c>
      <c r="N91" s="213" t="str">
        <f t="shared" si="22"/>
        <v>UQ</v>
      </c>
      <c r="O91" s="123">
        <v>0.38</v>
      </c>
      <c r="P91" s="213" t="str">
        <f t="shared" si="23"/>
        <v>UQ</v>
      </c>
      <c r="Q91" s="123">
        <v>1.2200000000000001E-2</v>
      </c>
      <c r="R91" s="115" t="str">
        <f t="shared" si="24"/>
        <v>UQ</v>
      </c>
      <c r="S91" s="123">
        <v>0.184</v>
      </c>
      <c r="T91" s="115" t="str">
        <f t="shared" si="25"/>
        <v>UQ</v>
      </c>
      <c r="U91" s="123">
        <v>8.4</v>
      </c>
      <c r="V91" s="116" t="str">
        <f t="shared" si="26"/>
        <v>Q</v>
      </c>
      <c r="W91" s="346">
        <v>0.52300000000000002</v>
      </c>
      <c r="X91" s="332" t="str">
        <f t="shared" si="27"/>
        <v>UQ</v>
      </c>
      <c r="Y91" s="332"/>
      <c r="Z91" s="123">
        <v>0.53800000000000003</v>
      </c>
      <c r="AA91" s="116" t="str">
        <f t="shared" si="28"/>
        <v>Q</v>
      </c>
      <c r="AB91" s="123">
        <v>5.81</v>
      </c>
      <c r="AC91" s="116" t="str">
        <f t="shared" si="29"/>
        <v>Q</v>
      </c>
      <c r="AE91" s="213" t="str">
        <f t="shared" si="30"/>
        <v>M</v>
      </c>
      <c r="AG91" s="213" t="str">
        <f t="shared" si="31"/>
        <v>M</v>
      </c>
      <c r="AH91" s="123">
        <v>1.1599999999999999E-2</v>
      </c>
      <c r="AI91" s="121" t="str">
        <f t="shared" si="32"/>
        <v>Q</v>
      </c>
      <c r="AJ91" s="123">
        <v>0.76300000000000001</v>
      </c>
      <c r="AK91" s="121" t="str">
        <f t="shared" si="33"/>
        <v>Q</v>
      </c>
    </row>
    <row r="92" spans="1:37" ht="15" x14ac:dyDescent="0.25">
      <c r="A92" s="119">
        <v>35</v>
      </c>
      <c r="B92" s="244">
        <v>222</v>
      </c>
      <c r="C92" s="244">
        <v>1982</v>
      </c>
      <c r="D92" s="127">
        <f t="shared" si="17"/>
        <v>30173</v>
      </c>
      <c r="E92" s="123">
        <v>39</v>
      </c>
      <c r="F92" s="213" t="str">
        <f t="shared" si="18"/>
        <v>UQ</v>
      </c>
      <c r="G92" s="123">
        <v>6.73</v>
      </c>
      <c r="H92" s="213" t="str">
        <f t="shared" si="19"/>
        <v>UQ</v>
      </c>
      <c r="I92" s="123">
        <v>6.8</v>
      </c>
      <c r="J92" s="213" t="str">
        <f t="shared" si="20"/>
        <v>UQ</v>
      </c>
      <c r="K92" s="123">
        <v>0.7</v>
      </c>
      <c r="L92" s="213" t="str">
        <f t="shared" si="21"/>
        <v>UQ</v>
      </c>
      <c r="M92" s="123">
        <v>0.99</v>
      </c>
      <c r="N92" s="213" t="str">
        <f t="shared" si="22"/>
        <v>UQ</v>
      </c>
      <c r="O92" s="123">
        <v>0.3</v>
      </c>
      <c r="P92" s="213" t="str">
        <f t="shared" si="23"/>
        <v>UQ</v>
      </c>
      <c r="Q92" s="123">
        <v>4.9200000000000001E-2</v>
      </c>
      <c r="R92" s="115" t="str">
        <f t="shared" si="24"/>
        <v>UQ</v>
      </c>
      <c r="S92" s="123">
        <v>0.27600000000000002</v>
      </c>
      <c r="T92" s="115" t="str">
        <f t="shared" si="25"/>
        <v>UQ</v>
      </c>
      <c r="U92" s="123">
        <v>8.1199999999999992</v>
      </c>
      <c r="V92" s="116" t="str">
        <f t="shared" si="26"/>
        <v>Q</v>
      </c>
      <c r="W92" s="346">
        <v>0.52</v>
      </c>
      <c r="X92" s="332" t="str">
        <f t="shared" si="27"/>
        <v>UQ</v>
      </c>
      <c r="Y92" s="332"/>
      <c r="Z92" s="123">
        <v>0.20699999999999999</v>
      </c>
      <c r="AA92" s="116" t="str">
        <f t="shared" si="28"/>
        <v>Q</v>
      </c>
      <c r="AB92" s="123">
        <v>6.33</v>
      </c>
      <c r="AC92" s="116" t="str">
        <f t="shared" si="29"/>
        <v>Q</v>
      </c>
      <c r="AE92" s="213" t="str">
        <f t="shared" si="30"/>
        <v>M</v>
      </c>
      <c r="AG92" s="213" t="str">
        <f t="shared" si="31"/>
        <v>M</v>
      </c>
      <c r="AH92" s="123">
        <v>7.1999999999999998E-3</v>
      </c>
      <c r="AI92" s="121" t="str">
        <f t="shared" si="32"/>
        <v>Q</v>
      </c>
      <c r="AJ92" s="123">
        <v>0.88</v>
      </c>
      <c r="AK92" s="121" t="str">
        <f t="shared" si="33"/>
        <v>Q</v>
      </c>
    </row>
    <row r="93" spans="1:37" ht="15" x14ac:dyDescent="0.25">
      <c r="A93" s="119">
        <v>35</v>
      </c>
      <c r="B93" s="244">
        <v>229</v>
      </c>
      <c r="C93" s="244">
        <v>1982</v>
      </c>
      <c r="D93" s="127">
        <f t="shared" si="17"/>
        <v>30180</v>
      </c>
      <c r="E93" s="123">
        <v>44</v>
      </c>
      <c r="F93" s="213" t="str">
        <f t="shared" si="18"/>
        <v>UQ</v>
      </c>
      <c r="G93" s="123">
        <v>6.69</v>
      </c>
      <c r="H93" s="213" t="str">
        <f t="shared" si="19"/>
        <v>UQ</v>
      </c>
      <c r="I93" s="123">
        <v>7</v>
      </c>
      <c r="J93" s="213" t="str">
        <f t="shared" si="20"/>
        <v>UQ</v>
      </c>
      <c r="K93" s="123">
        <v>0.69</v>
      </c>
      <c r="L93" s="213" t="str">
        <f t="shared" si="21"/>
        <v>UQ</v>
      </c>
      <c r="M93" s="123">
        <v>1.1299999999999999</v>
      </c>
      <c r="N93" s="213" t="str">
        <f t="shared" si="22"/>
        <v>UQ</v>
      </c>
      <c r="O93" s="123">
        <v>0.37</v>
      </c>
      <c r="P93" s="213" t="str">
        <f t="shared" si="23"/>
        <v>UQ</v>
      </c>
      <c r="Q93" s="123">
        <v>3.7100000000000001E-2</v>
      </c>
      <c r="R93" s="115" t="str">
        <f t="shared" si="24"/>
        <v>UQ</v>
      </c>
      <c r="S93" s="123">
        <v>0.23899999999999999</v>
      </c>
      <c r="T93" s="115" t="str">
        <f t="shared" si="25"/>
        <v>UQ</v>
      </c>
      <c r="U93" s="123">
        <v>8.75</v>
      </c>
      <c r="V93" s="116" t="str">
        <f t="shared" si="26"/>
        <v>Q</v>
      </c>
      <c r="W93" s="346">
        <v>0.47499999999999998</v>
      </c>
      <c r="X93" s="332" t="str">
        <f t="shared" si="27"/>
        <v>UQ</v>
      </c>
      <c r="Y93" s="332"/>
      <c r="Z93" s="123">
        <v>0.432</v>
      </c>
      <c r="AA93" s="116" t="str">
        <f t="shared" si="28"/>
        <v>Q</v>
      </c>
      <c r="AB93" s="123">
        <v>6.77</v>
      </c>
      <c r="AC93" s="116" t="str">
        <f t="shared" si="29"/>
        <v>Q</v>
      </c>
      <c r="AE93" s="213" t="str">
        <f t="shared" si="30"/>
        <v>M</v>
      </c>
      <c r="AG93" s="213" t="str">
        <f t="shared" si="31"/>
        <v>M</v>
      </c>
      <c r="AH93" s="123">
        <v>1.5900000000000001E-2</v>
      </c>
      <c r="AI93" s="121" t="str">
        <f t="shared" si="32"/>
        <v>Q</v>
      </c>
      <c r="AJ93" s="123">
        <v>0.84499999999999997</v>
      </c>
      <c r="AK93" s="121" t="str">
        <f t="shared" si="33"/>
        <v>Q</v>
      </c>
    </row>
    <row r="94" spans="1:37" ht="15" x14ac:dyDescent="0.25">
      <c r="A94" s="119">
        <v>35</v>
      </c>
      <c r="B94" s="244">
        <v>236</v>
      </c>
      <c r="C94" s="244">
        <v>1982</v>
      </c>
      <c r="D94" s="127">
        <f t="shared" si="17"/>
        <v>30187</v>
      </c>
      <c r="E94" s="123">
        <v>39</v>
      </c>
      <c r="F94" s="213" t="str">
        <f t="shared" si="18"/>
        <v>UQ</v>
      </c>
      <c r="G94" s="123">
        <v>6.91</v>
      </c>
      <c r="H94" s="213" t="str">
        <f t="shared" si="19"/>
        <v>UQ</v>
      </c>
      <c r="I94" s="123">
        <v>6.64</v>
      </c>
      <c r="J94" s="213" t="str">
        <f t="shared" si="20"/>
        <v>UQ</v>
      </c>
      <c r="K94" s="123">
        <v>0.68</v>
      </c>
      <c r="L94" s="213" t="str">
        <f t="shared" si="21"/>
        <v>UQ</v>
      </c>
      <c r="M94" s="123">
        <v>0.93</v>
      </c>
      <c r="N94" s="213" t="str">
        <f t="shared" si="22"/>
        <v>UQ</v>
      </c>
      <c r="O94" s="123">
        <v>0.33</v>
      </c>
      <c r="P94" s="213" t="str">
        <f t="shared" si="23"/>
        <v>UQ</v>
      </c>
      <c r="Q94" s="123">
        <v>2.3400000000000001E-2</v>
      </c>
      <c r="R94" s="115" t="str">
        <f t="shared" si="24"/>
        <v>UQ</v>
      </c>
      <c r="S94" s="123">
        <v>0.19800000000000001</v>
      </c>
      <c r="T94" s="115" t="str">
        <f t="shared" si="25"/>
        <v>UQ</v>
      </c>
      <c r="U94" s="123">
        <v>7.68</v>
      </c>
      <c r="V94" s="116" t="str">
        <f t="shared" si="26"/>
        <v>Q</v>
      </c>
      <c r="W94" s="346">
        <v>0.51400000000000001</v>
      </c>
      <c r="X94" s="332" t="str">
        <f t="shared" si="27"/>
        <v>UQ</v>
      </c>
      <c r="Y94" s="332"/>
      <c r="Z94" s="123">
        <v>0.45900000000000002</v>
      </c>
      <c r="AA94" s="116" t="str">
        <f t="shared" si="28"/>
        <v>Q</v>
      </c>
      <c r="AB94" s="123">
        <v>6.27</v>
      </c>
      <c r="AC94" s="116" t="str">
        <f t="shared" si="29"/>
        <v>Q</v>
      </c>
      <c r="AE94" s="213" t="str">
        <f t="shared" si="30"/>
        <v>M</v>
      </c>
      <c r="AG94" s="213" t="str">
        <f t="shared" si="31"/>
        <v>M</v>
      </c>
      <c r="AH94" s="123">
        <v>6.6E-3</v>
      </c>
      <c r="AI94" s="121" t="str">
        <f t="shared" si="32"/>
        <v>Q</v>
      </c>
      <c r="AJ94" s="123">
        <v>0.74399999999999999</v>
      </c>
      <c r="AK94" s="121" t="str">
        <f t="shared" si="33"/>
        <v>Q</v>
      </c>
    </row>
    <row r="95" spans="1:37" ht="15" x14ac:dyDescent="0.25">
      <c r="A95" s="119">
        <v>35</v>
      </c>
      <c r="B95" s="244">
        <v>243</v>
      </c>
      <c r="C95" s="244">
        <v>1982</v>
      </c>
      <c r="D95" s="127">
        <f t="shared" si="17"/>
        <v>30194</v>
      </c>
      <c r="E95" s="123">
        <v>43</v>
      </c>
      <c r="F95" s="213" t="str">
        <f t="shared" si="18"/>
        <v>UQ</v>
      </c>
      <c r="G95" s="123">
        <v>6.87</v>
      </c>
      <c r="H95" s="213" t="str">
        <f t="shared" si="19"/>
        <v>UQ</v>
      </c>
      <c r="I95" s="123">
        <v>6.62</v>
      </c>
      <c r="J95" s="213" t="str">
        <f t="shared" si="20"/>
        <v>UQ</v>
      </c>
      <c r="K95" s="123">
        <v>0.76</v>
      </c>
      <c r="L95" s="213" t="str">
        <f t="shared" si="21"/>
        <v>UQ</v>
      </c>
      <c r="M95" s="123">
        <v>0.95</v>
      </c>
      <c r="N95" s="213" t="str">
        <f t="shared" si="22"/>
        <v>UQ</v>
      </c>
      <c r="O95" s="123">
        <v>0.54</v>
      </c>
      <c r="P95" s="213" t="str">
        <f t="shared" si="23"/>
        <v>UQ</v>
      </c>
      <c r="Q95" s="123">
        <v>2.5999999999999999E-2</v>
      </c>
      <c r="R95" s="115" t="str">
        <f t="shared" si="24"/>
        <v>UQ</v>
      </c>
      <c r="S95" s="123">
        <v>0.191</v>
      </c>
      <c r="T95" s="115" t="str">
        <f t="shared" si="25"/>
        <v>UQ</v>
      </c>
      <c r="U95" s="123">
        <v>8.2100000000000009</v>
      </c>
      <c r="V95" s="116" t="str">
        <f t="shared" si="26"/>
        <v>Q</v>
      </c>
      <c r="W95" s="346">
        <v>0.46100000000000002</v>
      </c>
      <c r="X95" s="332" t="str">
        <f t="shared" si="27"/>
        <v>UQ</v>
      </c>
      <c r="Y95" s="332"/>
      <c r="Z95" s="123">
        <v>0.50700000000000001</v>
      </c>
      <c r="AA95" s="116" t="str">
        <f t="shared" si="28"/>
        <v>Q</v>
      </c>
      <c r="AB95" s="123">
        <v>6.38</v>
      </c>
      <c r="AC95" s="116" t="str">
        <f t="shared" si="29"/>
        <v>Q</v>
      </c>
      <c r="AE95" s="213" t="str">
        <f t="shared" si="30"/>
        <v>M</v>
      </c>
      <c r="AG95" s="213" t="str">
        <f t="shared" si="31"/>
        <v>M</v>
      </c>
      <c r="AH95" s="123">
        <v>7.9000000000000008E-3</v>
      </c>
      <c r="AI95" s="121" t="str">
        <f t="shared" si="32"/>
        <v>Q</v>
      </c>
      <c r="AJ95" s="123">
        <v>0.71100000000000008</v>
      </c>
      <c r="AK95" s="121" t="str">
        <f t="shared" si="33"/>
        <v>Q</v>
      </c>
    </row>
    <row r="96" spans="1:37" ht="15" x14ac:dyDescent="0.25">
      <c r="A96" s="119">
        <v>35</v>
      </c>
      <c r="B96" s="244">
        <v>250</v>
      </c>
      <c r="C96" s="244">
        <v>1982</v>
      </c>
      <c r="D96" s="127">
        <f t="shared" si="17"/>
        <v>30201</v>
      </c>
      <c r="E96" s="123">
        <v>41</v>
      </c>
      <c r="F96" s="213" t="str">
        <f t="shared" si="18"/>
        <v>UQ</v>
      </c>
      <c r="G96" s="123">
        <v>6.7</v>
      </c>
      <c r="H96" s="213" t="str">
        <f t="shared" si="19"/>
        <v>UQ</v>
      </c>
      <c r="I96" s="123">
        <v>6.9</v>
      </c>
      <c r="J96" s="213" t="str">
        <f t="shared" si="20"/>
        <v>UQ</v>
      </c>
      <c r="K96" s="123">
        <v>0.73</v>
      </c>
      <c r="L96" s="213" t="str">
        <f t="shared" si="21"/>
        <v>UQ</v>
      </c>
      <c r="M96" s="123">
        <v>0.96</v>
      </c>
      <c r="N96" s="213" t="str">
        <f t="shared" si="22"/>
        <v>UQ</v>
      </c>
      <c r="O96" s="123">
        <v>0.45</v>
      </c>
      <c r="P96" s="213" t="str">
        <f t="shared" si="23"/>
        <v>UQ</v>
      </c>
      <c r="Q96" s="123">
        <v>2.29E-2</v>
      </c>
      <c r="R96" s="115" t="str">
        <f t="shared" si="24"/>
        <v>UQ</v>
      </c>
      <c r="S96" s="123">
        <v>0.17599999999999999</v>
      </c>
      <c r="T96" s="115" t="str">
        <f t="shared" si="25"/>
        <v>UQ</v>
      </c>
      <c r="U96" s="123">
        <v>7.82</v>
      </c>
      <c r="V96" s="116" t="str">
        <f t="shared" si="26"/>
        <v>Q</v>
      </c>
      <c r="W96" s="346">
        <v>0.51800000000000002</v>
      </c>
      <c r="X96" s="332" t="str">
        <f t="shared" si="27"/>
        <v>UQ</v>
      </c>
      <c r="Y96" s="332"/>
      <c r="Z96" s="123">
        <v>0.45500000000000002</v>
      </c>
      <c r="AA96" s="116" t="str">
        <f t="shared" si="28"/>
        <v>Q</v>
      </c>
      <c r="AB96" s="123">
        <v>6.42</v>
      </c>
      <c r="AC96" s="116" t="str">
        <f t="shared" si="29"/>
        <v>Q</v>
      </c>
      <c r="AE96" s="213" t="str">
        <f t="shared" si="30"/>
        <v>M</v>
      </c>
      <c r="AG96" s="213" t="str">
        <f t="shared" si="31"/>
        <v>M</v>
      </c>
      <c r="AH96" s="123">
        <v>6.7000000000000002E-3</v>
      </c>
      <c r="AI96" s="121" t="str">
        <f t="shared" si="32"/>
        <v>Q</v>
      </c>
      <c r="AJ96" s="123">
        <v>0.66800000000000004</v>
      </c>
      <c r="AK96" s="121" t="str">
        <f t="shared" si="33"/>
        <v>Q</v>
      </c>
    </row>
    <row r="97" spans="1:37" ht="15" x14ac:dyDescent="0.25">
      <c r="A97" s="119">
        <v>35</v>
      </c>
      <c r="B97" s="244">
        <v>257</v>
      </c>
      <c r="C97" s="244">
        <v>1982</v>
      </c>
      <c r="D97" s="127">
        <f t="shared" si="17"/>
        <v>30208</v>
      </c>
      <c r="E97" s="123">
        <v>37</v>
      </c>
      <c r="F97" s="213" t="str">
        <f t="shared" si="18"/>
        <v>UQ</v>
      </c>
      <c r="G97" s="123">
        <v>6.79</v>
      </c>
      <c r="H97" s="213" t="str">
        <f t="shared" si="19"/>
        <v>UQ</v>
      </c>
      <c r="I97" s="123">
        <v>6.26</v>
      </c>
      <c r="J97" s="213" t="str">
        <f t="shared" si="20"/>
        <v>UQ</v>
      </c>
      <c r="K97" s="123">
        <v>0.72</v>
      </c>
      <c r="L97" s="213" t="str">
        <f t="shared" si="21"/>
        <v>UQ</v>
      </c>
      <c r="M97" s="123">
        <v>0.84</v>
      </c>
      <c r="N97" s="213" t="str">
        <f t="shared" si="22"/>
        <v>UQ</v>
      </c>
      <c r="O97" s="123">
        <v>0.91</v>
      </c>
      <c r="P97" s="213" t="str">
        <f t="shared" si="23"/>
        <v>UQ</v>
      </c>
      <c r="Q97" s="123">
        <v>1.55E-2</v>
      </c>
      <c r="R97" s="115" t="str">
        <f t="shared" si="24"/>
        <v>UQ</v>
      </c>
      <c r="S97" s="123">
        <v>0.16200000000000001</v>
      </c>
      <c r="T97" s="115" t="str">
        <f t="shared" si="25"/>
        <v>UQ</v>
      </c>
      <c r="U97" s="123">
        <v>7.55</v>
      </c>
      <c r="V97" s="116" t="str">
        <f t="shared" si="26"/>
        <v>Q</v>
      </c>
      <c r="W97" s="346">
        <v>0.40899999999999997</v>
      </c>
      <c r="X97" s="332" t="str">
        <f t="shared" si="27"/>
        <v>UQ</v>
      </c>
      <c r="Y97" s="332"/>
      <c r="Z97" s="123">
        <v>0.43</v>
      </c>
      <c r="AA97" s="116" t="str">
        <f t="shared" si="28"/>
        <v>Q</v>
      </c>
      <c r="AB97" s="123">
        <v>5.58</v>
      </c>
      <c r="AC97" s="116" t="str">
        <f t="shared" si="29"/>
        <v>Q</v>
      </c>
      <c r="AE97" s="213" t="str">
        <f t="shared" si="30"/>
        <v>M</v>
      </c>
      <c r="AG97" s="213" t="str">
        <f t="shared" si="31"/>
        <v>M</v>
      </c>
      <c r="AH97" s="123">
        <v>1.34E-2</v>
      </c>
      <c r="AI97" s="121" t="str">
        <f t="shared" si="32"/>
        <v>Q</v>
      </c>
      <c r="AJ97" s="123">
        <v>0.52899999999999991</v>
      </c>
      <c r="AK97" s="121" t="str">
        <f t="shared" si="33"/>
        <v>Q</v>
      </c>
    </row>
    <row r="98" spans="1:37" ht="15" x14ac:dyDescent="0.25">
      <c r="A98" s="119">
        <v>35</v>
      </c>
      <c r="B98" s="244">
        <v>263</v>
      </c>
      <c r="C98" s="244">
        <v>1982</v>
      </c>
      <c r="D98" s="127">
        <f t="shared" si="17"/>
        <v>30214</v>
      </c>
      <c r="E98" s="123">
        <v>27</v>
      </c>
      <c r="F98" s="213" t="str">
        <f t="shared" si="18"/>
        <v>UQ</v>
      </c>
      <c r="G98" s="123">
        <v>6.75</v>
      </c>
      <c r="H98" s="213" t="str">
        <f t="shared" si="19"/>
        <v>UQ</v>
      </c>
      <c r="I98" s="123">
        <v>4.46</v>
      </c>
      <c r="J98" s="213" t="str">
        <f t="shared" si="20"/>
        <v>UQ</v>
      </c>
      <c r="K98" s="123">
        <v>0.57999999999999996</v>
      </c>
      <c r="L98" s="213" t="str">
        <f t="shared" si="21"/>
        <v>UQ</v>
      </c>
      <c r="M98" s="123">
        <v>0.6</v>
      </c>
      <c r="N98" s="213" t="str">
        <f t="shared" si="22"/>
        <v>UQ</v>
      </c>
      <c r="O98" s="123">
        <v>0.27</v>
      </c>
      <c r="P98" s="213" t="str">
        <f t="shared" si="23"/>
        <v>UQ</v>
      </c>
      <c r="Q98" s="123">
        <v>5.0000000000000001E-3</v>
      </c>
      <c r="R98" s="115" t="str">
        <f t="shared" si="24"/>
        <v>UQ</v>
      </c>
      <c r="S98" s="123">
        <v>0.112</v>
      </c>
      <c r="T98" s="115" t="str">
        <f t="shared" si="25"/>
        <v>UQ</v>
      </c>
      <c r="U98" s="123">
        <v>7.14</v>
      </c>
      <c r="V98" s="116" t="str">
        <f t="shared" si="26"/>
        <v>Q</v>
      </c>
      <c r="W98" s="346">
        <v>0.65600000000000003</v>
      </c>
      <c r="X98" s="332" t="str">
        <f t="shared" si="27"/>
        <v>UQ</v>
      </c>
      <c r="Y98" s="332"/>
      <c r="Z98" s="123">
        <v>0.218</v>
      </c>
      <c r="AA98" s="116" t="str">
        <f t="shared" si="28"/>
        <v>Q</v>
      </c>
      <c r="AB98" s="123">
        <v>4.78</v>
      </c>
      <c r="AC98" s="116" t="str">
        <f t="shared" si="29"/>
        <v>Q</v>
      </c>
      <c r="AE98" s="213" t="str">
        <f t="shared" si="30"/>
        <v>M</v>
      </c>
      <c r="AG98" s="213" t="str">
        <f t="shared" si="31"/>
        <v>M</v>
      </c>
      <c r="AH98" s="123">
        <v>6.0000000000000001E-3</v>
      </c>
      <c r="AI98" s="121" t="str">
        <f t="shared" si="32"/>
        <v>Q</v>
      </c>
      <c r="AJ98" s="123">
        <v>0.84600000000000009</v>
      </c>
      <c r="AK98" s="121" t="str">
        <f t="shared" si="33"/>
        <v>Q</v>
      </c>
    </row>
    <row r="99" spans="1:37" ht="15" x14ac:dyDescent="0.25">
      <c r="A99" s="119">
        <v>35</v>
      </c>
      <c r="B99" s="244">
        <v>272</v>
      </c>
      <c r="C99" s="244">
        <v>1982</v>
      </c>
      <c r="D99" s="127">
        <f t="shared" si="17"/>
        <v>30223</v>
      </c>
      <c r="E99" s="123">
        <v>32</v>
      </c>
      <c r="F99" s="213" t="str">
        <f t="shared" si="18"/>
        <v>UQ</v>
      </c>
      <c r="G99" s="123">
        <v>6.84</v>
      </c>
      <c r="H99" s="213" t="str">
        <f t="shared" si="19"/>
        <v>UQ</v>
      </c>
      <c r="I99" s="123">
        <v>5.34</v>
      </c>
      <c r="J99" s="213" t="str">
        <f t="shared" si="20"/>
        <v>UQ</v>
      </c>
      <c r="K99" s="123">
        <v>0.621</v>
      </c>
      <c r="L99" s="213" t="str">
        <f t="shared" si="21"/>
        <v>UQ</v>
      </c>
      <c r="M99" s="123">
        <v>0.76</v>
      </c>
      <c r="N99" s="213" t="str">
        <f t="shared" si="22"/>
        <v>UQ</v>
      </c>
      <c r="O99" s="123">
        <v>0.30399999999999999</v>
      </c>
      <c r="P99" s="213" t="str">
        <f t="shared" si="23"/>
        <v>UQ</v>
      </c>
      <c r="Q99" s="123">
        <v>5.0000000000000001E-3</v>
      </c>
      <c r="R99" s="115" t="str">
        <f t="shared" si="24"/>
        <v>UQ</v>
      </c>
      <c r="S99" s="123">
        <v>0.1356</v>
      </c>
      <c r="T99" s="115" t="str">
        <f t="shared" si="25"/>
        <v>UQ</v>
      </c>
      <c r="U99" s="123">
        <v>7.4</v>
      </c>
      <c r="V99" s="116" t="str">
        <f t="shared" si="26"/>
        <v>Q</v>
      </c>
      <c r="W99" s="346">
        <v>0.28199999999999997</v>
      </c>
      <c r="X99" s="332" t="str">
        <f t="shared" si="27"/>
        <v>UQ</v>
      </c>
      <c r="Y99" s="332"/>
      <c r="Z99" s="123">
        <v>0.28799999999999998</v>
      </c>
      <c r="AA99" s="116" t="str">
        <f t="shared" si="28"/>
        <v>Q</v>
      </c>
      <c r="AB99" s="123">
        <v>5.33</v>
      </c>
      <c r="AC99" s="116" t="str">
        <f t="shared" si="29"/>
        <v>Q</v>
      </c>
      <c r="AE99" s="213" t="str">
        <f t="shared" si="30"/>
        <v>M</v>
      </c>
      <c r="AG99" s="213" t="str">
        <f t="shared" si="31"/>
        <v>M</v>
      </c>
      <c r="AH99" s="123">
        <v>1.1999999999999999E-3</v>
      </c>
      <c r="AI99" s="121" t="str">
        <f t="shared" si="32"/>
        <v>Q</v>
      </c>
      <c r="AJ99" s="123">
        <v>0.60199999999999998</v>
      </c>
      <c r="AK99" s="121" t="str">
        <f t="shared" si="33"/>
        <v>Q</v>
      </c>
    </row>
    <row r="100" spans="1:37" ht="15" x14ac:dyDescent="0.25">
      <c r="A100" s="119">
        <v>35</v>
      </c>
      <c r="B100" s="244">
        <v>279</v>
      </c>
      <c r="C100" s="244">
        <v>1982</v>
      </c>
      <c r="D100" s="127">
        <f t="shared" si="17"/>
        <v>30230</v>
      </c>
      <c r="E100" s="123">
        <v>30</v>
      </c>
      <c r="F100" s="213" t="str">
        <f t="shared" si="18"/>
        <v>UQ</v>
      </c>
      <c r="G100" s="123">
        <v>6.44</v>
      </c>
      <c r="H100" s="213" t="str">
        <f t="shared" si="19"/>
        <v>UQ</v>
      </c>
      <c r="I100" s="123">
        <v>5.21</v>
      </c>
      <c r="J100" s="213" t="str">
        <f t="shared" si="20"/>
        <v>UQ</v>
      </c>
      <c r="K100" s="123">
        <v>0.59699999999999998</v>
      </c>
      <c r="L100" s="213" t="str">
        <f t="shared" si="21"/>
        <v>UQ</v>
      </c>
      <c r="M100" s="123">
        <v>0.68</v>
      </c>
      <c r="N100" s="213" t="str">
        <f t="shared" si="22"/>
        <v>UQ</v>
      </c>
      <c r="O100" s="123">
        <v>0.81599999999999995</v>
      </c>
      <c r="P100" s="213" t="str">
        <f t="shared" si="23"/>
        <v>UQ</v>
      </c>
      <c r="Q100" s="123">
        <v>5.0000000000000001E-3</v>
      </c>
      <c r="R100" s="115" t="str">
        <f t="shared" si="24"/>
        <v>UQ</v>
      </c>
      <c r="S100" s="123">
        <v>0.1143</v>
      </c>
      <c r="T100" s="115" t="str">
        <f t="shared" si="25"/>
        <v>UQ</v>
      </c>
      <c r="U100" s="123">
        <v>7.52</v>
      </c>
      <c r="V100" s="116" t="str">
        <f t="shared" si="26"/>
        <v>Q</v>
      </c>
      <c r="W100" s="346">
        <v>0.28499999999999998</v>
      </c>
      <c r="X100" s="332" t="str">
        <f t="shared" si="27"/>
        <v>UQ</v>
      </c>
      <c r="Y100" s="332"/>
      <c r="Z100" s="123">
        <v>0.51800000000000002</v>
      </c>
      <c r="AA100" s="116" t="str">
        <f t="shared" si="28"/>
        <v>Q</v>
      </c>
      <c r="AB100" s="123">
        <v>4.72</v>
      </c>
      <c r="AC100" s="116" t="str">
        <f t="shared" si="29"/>
        <v>Q</v>
      </c>
      <c r="AE100" s="213" t="str">
        <f t="shared" si="30"/>
        <v>M</v>
      </c>
      <c r="AG100" s="213" t="str">
        <f t="shared" si="31"/>
        <v>M</v>
      </c>
      <c r="AH100" s="123">
        <v>2.3999999999999998E-3</v>
      </c>
      <c r="AI100" s="121" t="str">
        <f t="shared" si="32"/>
        <v>Q</v>
      </c>
      <c r="AJ100" s="123">
        <v>0.42499999999999999</v>
      </c>
      <c r="AK100" s="121" t="str">
        <f t="shared" si="33"/>
        <v>Q</v>
      </c>
    </row>
    <row r="101" spans="1:37" ht="15" x14ac:dyDescent="0.25">
      <c r="A101" s="119">
        <v>35</v>
      </c>
      <c r="B101" s="244">
        <v>284</v>
      </c>
      <c r="C101" s="244">
        <v>1982</v>
      </c>
      <c r="D101" s="127">
        <f t="shared" si="17"/>
        <v>30235</v>
      </c>
      <c r="E101" s="123">
        <v>26</v>
      </c>
      <c r="F101" s="213" t="str">
        <f t="shared" si="18"/>
        <v>UQ</v>
      </c>
      <c r="G101" s="123">
        <v>6.51</v>
      </c>
      <c r="H101" s="213" t="str">
        <f t="shared" si="19"/>
        <v>UQ</v>
      </c>
      <c r="I101" s="123">
        <v>4.41</v>
      </c>
      <c r="J101" s="213" t="str">
        <f t="shared" si="20"/>
        <v>UQ</v>
      </c>
      <c r="K101" s="123">
        <v>0.52</v>
      </c>
      <c r="L101" s="213" t="str">
        <f t="shared" si="21"/>
        <v>UQ</v>
      </c>
      <c r="M101" s="123">
        <v>0.65</v>
      </c>
      <c r="N101" s="213" t="str">
        <f t="shared" si="22"/>
        <v>UQ</v>
      </c>
      <c r="O101" s="123">
        <v>0.29799999999999999</v>
      </c>
      <c r="P101" s="213" t="str">
        <f t="shared" si="23"/>
        <v>UQ</v>
      </c>
      <c r="Q101" s="123">
        <v>5.0000000000000001E-3</v>
      </c>
      <c r="R101" s="115" t="str">
        <f t="shared" si="24"/>
        <v>UQ</v>
      </c>
      <c r="S101" s="123">
        <v>0.1022</v>
      </c>
      <c r="T101" s="115" t="str">
        <f t="shared" si="25"/>
        <v>UQ</v>
      </c>
      <c r="U101" s="123">
        <v>7.11</v>
      </c>
      <c r="V101" s="116" t="str">
        <f t="shared" si="26"/>
        <v>Q</v>
      </c>
      <c r="W101" s="346">
        <v>0.45100000000000001</v>
      </c>
      <c r="X101" s="332" t="str">
        <f t="shared" si="27"/>
        <v>UQ</v>
      </c>
      <c r="Y101" s="332"/>
      <c r="Z101" s="123">
        <v>0.36199999999999999</v>
      </c>
      <c r="AA101" s="116" t="str">
        <f t="shared" si="28"/>
        <v>Q</v>
      </c>
      <c r="AB101" s="123">
        <v>4.79</v>
      </c>
      <c r="AC101" s="116" t="str">
        <f t="shared" si="29"/>
        <v>Q</v>
      </c>
      <c r="AE101" s="213" t="str">
        <f t="shared" si="30"/>
        <v>M</v>
      </c>
      <c r="AG101" s="213" t="str">
        <f t="shared" si="31"/>
        <v>M</v>
      </c>
      <c r="AH101" s="123">
        <v>3.8E-3</v>
      </c>
      <c r="AI101" s="121" t="str">
        <f t="shared" si="32"/>
        <v>Q</v>
      </c>
      <c r="AJ101" s="123">
        <v>0.56100000000000005</v>
      </c>
      <c r="AK101" s="121" t="str">
        <f t="shared" si="33"/>
        <v>Q</v>
      </c>
    </row>
    <row r="102" spans="1:37" ht="15" x14ac:dyDescent="0.25">
      <c r="A102" s="119">
        <v>35</v>
      </c>
      <c r="B102" s="244">
        <v>292</v>
      </c>
      <c r="C102" s="244">
        <v>1982</v>
      </c>
      <c r="D102" s="127">
        <f t="shared" si="17"/>
        <v>30243</v>
      </c>
      <c r="E102" s="123">
        <v>32</v>
      </c>
      <c r="F102" s="213" t="str">
        <f t="shared" si="18"/>
        <v>UQ</v>
      </c>
      <c r="G102" s="123">
        <v>6.56</v>
      </c>
      <c r="H102" s="213" t="str">
        <f t="shared" si="19"/>
        <v>UQ</v>
      </c>
      <c r="I102" s="123">
        <v>4.91</v>
      </c>
      <c r="J102" s="213" t="str">
        <f t="shared" si="20"/>
        <v>UQ</v>
      </c>
      <c r="K102" s="123">
        <v>0.60699999999999998</v>
      </c>
      <c r="L102" s="213" t="str">
        <f t="shared" si="21"/>
        <v>UQ</v>
      </c>
      <c r="M102" s="123">
        <v>0.6</v>
      </c>
      <c r="N102" s="213" t="str">
        <f t="shared" si="22"/>
        <v>UQ</v>
      </c>
      <c r="O102" s="123">
        <v>0.27600000000000002</v>
      </c>
      <c r="P102" s="213" t="str">
        <f t="shared" si="23"/>
        <v>UQ</v>
      </c>
      <c r="Q102" s="123">
        <v>2.7900000000000001E-2</v>
      </c>
      <c r="R102" s="115" t="str">
        <f t="shared" si="24"/>
        <v>UQ</v>
      </c>
      <c r="S102" s="123">
        <v>0.1331</v>
      </c>
      <c r="T102" s="115" t="str">
        <f t="shared" si="25"/>
        <v>UQ</v>
      </c>
      <c r="U102" s="123">
        <v>7.14</v>
      </c>
      <c r="V102" s="116" t="str">
        <f t="shared" si="26"/>
        <v>Q</v>
      </c>
      <c r="W102" s="346">
        <v>0.32200000000000001</v>
      </c>
      <c r="X102" s="332" t="str">
        <f t="shared" si="27"/>
        <v>UQ</v>
      </c>
      <c r="Y102" s="332"/>
      <c r="Z102" s="123">
        <v>0.33</v>
      </c>
      <c r="AA102" s="116" t="str">
        <f t="shared" si="28"/>
        <v>Q</v>
      </c>
      <c r="AB102" s="123">
        <v>5.0999999999999996</v>
      </c>
      <c r="AC102" s="116" t="str">
        <f t="shared" si="29"/>
        <v>Q</v>
      </c>
      <c r="AE102" s="213" t="str">
        <f t="shared" si="30"/>
        <v>M</v>
      </c>
      <c r="AG102" s="213" t="str">
        <f t="shared" si="31"/>
        <v>M</v>
      </c>
      <c r="AH102" s="123">
        <v>8.9999999999999998E-4</v>
      </c>
      <c r="AI102" s="121" t="str">
        <f t="shared" si="32"/>
        <v>LQ</v>
      </c>
      <c r="AJ102" s="123">
        <v>0.622</v>
      </c>
      <c r="AK102" s="121" t="str">
        <f t="shared" si="33"/>
        <v>Q</v>
      </c>
    </row>
    <row r="103" spans="1:37" ht="15" x14ac:dyDescent="0.25">
      <c r="A103" s="119">
        <v>35</v>
      </c>
      <c r="B103" s="244">
        <v>299</v>
      </c>
      <c r="C103" s="244">
        <v>1982</v>
      </c>
      <c r="D103" s="127">
        <f t="shared" si="17"/>
        <v>30250</v>
      </c>
      <c r="E103" s="123">
        <v>34</v>
      </c>
      <c r="F103" s="213" t="str">
        <f t="shared" si="18"/>
        <v>UQ</v>
      </c>
      <c r="G103" s="123">
        <v>6.53</v>
      </c>
      <c r="H103" s="213" t="str">
        <f t="shared" si="19"/>
        <v>UQ</v>
      </c>
      <c r="I103" s="123">
        <v>4.5</v>
      </c>
      <c r="J103" s="213" t="str">
        <f t="shared" si="20"/>
        <v>UQ</v>
      </c>
      <c r="K103" s="123">
        <v>0.59199999999999997</v>
      </c>
      <c r="L103" s="213" t="str">
        <f t="shared" si="21"/>
        <v>UQ</v>
      </c>
      <c r="M103" s="123">
        <v>0.61</v>
      </c>
      <c r="N103" s="213" t="str">
        <f t="shared" si="22"/>
        <v>UQ</v>
      </c>
      <c r="O103" s="123">
        <v>0.36699999999999999</v>
      </c>
      <c r="P103" s="213" t="str">
        <f t="shared" si="23"/>
        <v>UQ</v>
      </c>
      <c r="Q103" s="123">
        <v>5.0000000000000001E-3</v>
      </c>
      <c r="R103" s="115" t="str">
        <f t="shared" si="24"/>
        <v>UQ</v>
      </c>
      <c r="S103" s="123">
        <v>9.0300000000000005E-2</v>
      </c>
      <c r="T103" s="115" t="str">
        <f t="shared" si="25"/>
        <v>UQ</v>
      </c>
      <c r="U103" s="123">
        <v>7</v>
      </c>
      <c r="V103" s="116" t="str">
        <f t="shared" si="26"/>
        <v>Q</v>
      </c>
      <c r="W103" s="346">
        <v>0.28999999999999998</v>
      </c>
      <c r="X103" s="332" t="str">
        <f t="shared" si="27"/>
        <v>UQ</v>
      </c>
      <c r="Y103" s="332"/>
      <c r="Z103" s="123">
        <v>0.44600000000000001</v>
      </c>
      <c r="AA103" s="116" t="str">
        <f t="shared" si="28"/>
        <v>Q</v>
      </c>
      <c r="AB103" s="123">
        <v>5.09</v>
      </c>
      <c r="AC103" s="116" t="str">
        <f t="shared" si="29"/>
        <v>Q</v>
      </c>
      <c r="AE103" s="213" t="str">
        <f t="shared" si="30"/>
        <v>M</v>
      </c>
      <c r="AG103" s="213" t="str">
        <f t="shared" si="31"/>
        <v>M</v>
      </c>
      <c r="AH103" s="123">
        <v>1E-3</v>
      </c>
      <c r="AI103" s="121" t="str">
        <f t="shared" si="32"/>
        <v>Q</v>
      </c>
      <c r="AJ103" s="123">
        <v>0.49</v>
      </c>
      <c r="AK103" s="121" t="str">
        <f t="shared" si="33"/>
        <v>Q</v>
      </c>
    </row>
    <row r="104" spans="1:37" ht="15" x14ac:dyDescent="0.25">
      <c r="A104" s="119">
        <v>35</v>
      </c>
      <c r="B104" s="244">
        <v>306</v>
      </c>
      <c r="C104" s="244">
        <v>1982</v>
      </c>
      <c r="D104" s="127">
        <f t="shared" si="17"/>
        <v>30257</v>
      </c>
      <c r="E104" s="123">
        <v>35</v>
      </c>
      <c r="F104" s="213" t="str">
        <f t="shared" si="18"/>
        <v>UQ</v>
      </c>
      <c r="G104" s="123">
        <v>6.95</v>
      </c>
      <c r="H104" s="213" t="str">
        <f t="shared" si="19"/>
        <v>UQ</v>
      </c>
      <c r="I104" s="123">
        <v>5.18</v>
      </c>
      <c r="J104" s="213" t="str">
        <f t="shared" si="20"/>
        <v>UQ</v>
      </c>
      <c r="K104" s="123">
        <v>0.56599999999999995</v>
      </c>
      <c r="L104" s="213" t="str">
        <f t="shared" si="21"/>
        <v>UQ</v>
      </c>
      <c r="M104" s="123">
        <v>0.73</v>
      </c>
      <c r="N104" s="213" t="str">
        <f t="shared" si="22"/>
        <v>UQ</v>
      </c>
      <c r="O104" s="123">
        <v>0.249</v>
      </c>
      <c r="P104" s="213" t="str">
        <f t="shared" si="23"/>
        <v>UQ</v>
      </c>
      <c r="Q104" s="123">
        <v>5.0000000000000001E-3</v>
      </c>
      <c r="R104" s="115" t="str">
        <f t="shared" si="24"/>
        <v>UQ</v>
      </c>
      <c r="S104" s="123">
        <v>0.20799999999999999</v>
      </c>
      <c r="T104" s="115" t="str">
        <f t="shared" si="25"/>
        <v>UQ</v>
      </c>
      <c r="U104" s="123">
        <v>6.95</v>
      </c>
      <c r="V104" s="116" t="str">
        <f t="shared" si="26"/>
        <v>Q</v>
      </c>
      <c r="W104" s="346">
        <v>0.28999999999999998</v>
      </c>
      <c r="X104" s="332" t="str">
        <f t="shared" si="27"/>
        <v>UQ</v>
      </c>
      <c r="Y104" s="332"/>
      <c r="Z104" s="123">
        <v>0.53200000000000003</v>
      </c>
      <c r="AA104" s="116" t="str">
        <f t="shared" si="28"/>
        <v>Q</v>
      </c>
      <c r="AB104" s="123">
        <v>5.37</v>
      </c>
      <c r="AC104" s="116" t="str">
        <f t="shared" si="29"/>
        <v>Q</v>
      </c>
      <c r="AE104" s="213" t="str">
        <f t="shared" si="30"/>
        <v>M</v>
      </c>
      <c r="AG104" s="213" t="str">
        <f t="shared" si="31"/>
        <v>M</v>
      </c>
      <c r="AH104" s="123">
        <v>1.1999999999999999E-3</v>
      </c>
      <c r="AI104" s="121" t="str">
        <f t="shared" si="32"/>
        <v>Q</v>
      </c>
      <c r="AJ104" s="123">
        <v>0.72</v>
      </c>
      <c r="AK104" s="121" t="str">
        <f t="shared" si="33"/>
        <v>Q</v>
      </c>
    </row>
    <row r="105" spans="1:37" ht="15" x14ac:dyDescent="0.25">
      <c r="A105" s="119">
        <v>35</v>
      </c>
      <c r="B105" s="244">
        <v>315</v>
      </c>
      <c r="C105" s="244">
        <v>1982</v>
      </c>
      <c r="D105" s="127">
        <f t="shared" si="17"/>
        <v>30266</v>
      </c>
      <c r="E105" s="123">
        <v>29</v>
      </c>
      <c r="F105" s="213" t="str">
        <f t="shared" si="18"/>
        <v>UQ</v>
      </c>
      <c r="G105" s="123">
        <v>6.59</v>
      </c>
      <c r="H105" s="213" t="str">
        <f t="shared" si="19"/>
        <v>UQ</v>
      </c>
      <c r="I105" s="123">
        <v>4.5599999999999996</v>
      </c>
      <c r="J105" s="213" t="str">
        <f t="shared" si="20"/>
        <v>UQ</v>
      </c>
      <c r="K105" s="123">
        <v>0.51700000000000002</v>
      </c>
      <c r="L105" s="213" t="str">
        <f t="shared" si="21"/>
        <v>UQ</v>
      </c>
      <c r="M105" s="123">
        <v>0.64</v>
      </c>
      <c r="N105" s="213" t="str">
        <f t="shared" si="22"/>
        <v>UQ</v>
      </c>
      <c r="O105" s="123">
        <v>0.245</v>
      </c>
      <c r="P105" s="213" t="str">
        <f t="shared" si="23"/>
        <v>UQ</v>
      </c>
      <c r="Q105" s="123">
        <v>5.0000000000000001E-3</v>
      </c>
      <c r="R105" s="115" t="str">
        <f t="shared" si="24"/>
        <v>UQ</v>
      </c>
      <c r="S105" s="123">
        <v>0.12</v>
      </c>
      <c r="T105" s="115" t="str">
        <f t="shared" si="25"/>
        <v>UQ</v>
      </c>
      <c r="U105" s="123">
        <v>6.9</v>
      </c>
      <c r="V105" s="116" t="str">
        <f t="shared" si="26"/>
        <v>Q</v>
      </c>
      <c r="W105" s="346">
        <v>0.30299999999999999</v>
      </c>
      <c r="X105" s="332" t="str">
        <f t="shared" si="27"/>
        <v>UQ</v>
      </c>
      <c r="Y105" s="332"/>
      <c r="Z105" s="123">
        <v>0.22500000000000001</v>
      </c>
      <c r="AA105" s="116" t="str">
        <f t="shared" si="28"/>
        <v>Q</v>
      </c>
      <c r="AB105" s="123">
        <v>4.8</v>
      </c>
      <c r="AC105" s="116" t="str">
        <f t="shared" si="29"/>
        <v>Q</v>
      </c>
      <c r="AE105" s="213" t="str">
        <f t="shared" si="30"/>
        <v>M</v>
      </c>
      <c r="AG105" s="213" t="str">
        <f t="shared" si="31"/>
        <v>M</v>
      </c>
      <c r="AH105" s="123">
        <v>8.9999999999999998E-4</v>
      </c>
      <c r="AI105" s="121" t="str">
        <f t="shared" si="32"/>
        <v>LQ</v>
      </c>
      <c r="AJ105" s="123">
        <v>0.56299999999999994</v>
      </c>
      <c r="AK105" s="121" t="str">
        <f t="shared" si="33"/>
        <v>Q</v>
      </c>
    </row>
    <row r="106" spans="1:37" ht="15" x14ac:dyDescent="0.25">
      <c r="A106" s="119">
        <v>35</v>
      </c>
      <c r="B106" s="244">
        <v>320</v>
      </c>
      <c r="C106" s="244">
        <v>1982</v>
      </c>
      <c r="D106" s="127">
        <f t="shared" si="17"/>
        <v>30271</v>
      </c>
      <c r="E106" s="123">
        <v>30</v>
      </c>
      <c r="F106" s="213" t="str">
        <f t="shared" si="18"/>
        <v>UQ</v>
      </c>
      <c r="G106" s="123">
        <v>6.48</v>
      </c>
      <c r="H106" s="213" t="str">
        <f t="shared" si="19"/>
        <v>UQ</v>
      </c>
      <c r="I106" s="123">
        <v>4.2</v>
      </c>
      <c r="J106" s="213" t="str">
        <f t="shared" si="20"/>
        <v>UQ</v>
      </c>
      <c r="K106" s="123">
        <v>0.53700000000000003</v>
      </c>
      <c r="L106" s="213" t="str">
        <f t="shared" si="21"/>
        <v>UQ</v>
      </c>
      <c r="M106" s="123">
        <v>0.55000000000000004</v>
      </c>
      <c r="N106" s="213" t="str">
        <f t="shared" si="22"/>
        <v>UQ</v>
      </c>
      <c r="O106" s="123">
        <v>0.32400000000000001</v>
      </c>
      <c r="P106" s="213" t="str">
        <f t="shared" si="23"/>
        <v>UQ</v>
      </c>
      <c r="Q106" s="123">
        <v>5.0000000000000001E-3</v>
      </c>
      <c r="R106" s="115" t="str">
        <f t="shared" si="24"/>
        <v>UQ</v>
      </c>
      <c r="S106" s="123">
        <v>0.113</v>
      </c>
      <c r="T106" s="115" t="str">
        <f t="shared" si="25"/>
        <v>UQ</v>
      </c>
      <c r="U106" s="123">
        <v>6.46</v>
      </c>
      <c r="V106" s="116" t="str">
        <f t="shared" si="26"/>
        <v>Q</v>
      </c>
      <c r="W106" s="346">
        <v>0.35899999999999999</v>
      </c>
      <c r="X106" s="332" t="str">
        <f t="shared" si="27"/>
        <v>UQ</v>
      </c>
      <c r="Y106" s="332"/>
      <c r="Z106" s="123">
        <v>1.1200000000000001</v>
      </c>
      <c r="AA106" s="116" t="str">
        <f t="shared" si="28"/>
        <v>Q</v>
      </c>
      <c r="AB106" s="123">
        <v>4.7699999999999996</v>
      </c>
      <c r="AC106" s="116" t="str">
        <f t="shared" si="29"/>
        <v>Q</v>
      </c>
      <c r="AE106" s="213" t="str">
        <f t="shared" si="30"/>
        <v>M</v>
      </c>
      <c r="AG106" s="213" t="str">
        <f t="shared" si="31"/>
        <v>M</v>
      </c>
      <c r="AH106" s="123">
        <v>8.9999999999999998E-4</v>
      </c>
      <c r="AI106" s="121" t="str">
        <f t="shared" si="32"/>
        <v>LQ</v>
      </c>
      <c r="AJ106" s="123">
        <v>0.48899999999999999</v>
      </c>
      <c r="AK106" s="121" t="str">
        <f t="shared" si="33"/>
        <v>Q</v>
      </c>
    </row>
    <row r="107" spans="1:37" ht="15" x14ac:dyDescent="0.25">
      <c r="A107" s="119">
        <v>35</v>
      </c>
      <c r="B107" s="244">
        <v>327</v>
      </c>
      <c r="C107" s="244">
        <v>1982</v>
      </c>
      <c r="D107" s="127">
        <f t="shared" si="17"/>
        <v>30278</v>
      </c>
      <c r="E107" s="123">
        <v>28</v>
      </c>
      <c r="F107" s="213" t="str">
        <f t="shared" si="18"/>
        <v>UQ</v>
      </c>
      <c r="G107" s="123">
        <v>6.49</v>
      </c>
      <c r="H107" s="213" t="str">
        <f t="shared" si="19"/>
        <v>UQ</v>
      </c>
      <c r="I107" s="123">
        <v>4.0999999999999996</v>
      </c>
      <c r="J107" s="213" t="str">
        <f t="shared" si="20"/>
        <v>UQ</v>
      </c>
      <c r="K107" s="123">
        <v>0.5</v>
      </c>
      <c r="L107" s="213" t="str">
        <f t="shared" si="21"/>
        <v>UQ</v>
      </c>
      <c r="M107" s="123">
        <v>0.53</v>
      </c>
      <c r="N107" s="213" t="str">
        <f t="shared" si="22"/>
        <v>UQ</v>
      </c>
      <c r="O107" s="123">
        <v>0.28299999999999997</v>
      </c>
      <c r="P107" s="213" t="str">
        <f t="shared" si="23"/>
        <v>UQ</v>
      </c>
      <c r="Q107" s="123">
        <v>5.0000000000000001E-3</v>
      </c>
      <c r="R107" s="115" t="str">
        <f t="shared" si="24"/>
        <v>UQ</v>
      </c>
      <c r="S107" s="123">
        <v>5.9799999999999999E-2</v>
      </c>
      <c r="T107" s="115" t="str">
        <f t="shared" si="25"/>
        <v>UQ</v>
      </c>
      <c r="U107" s="123">
        <v>6.43</v>
      </c>
      <c r="V107" s="116" t="str">
        <f t="shared" si="26"/>
        <v>Q</v>
      </c>
      <c r="W107" s="346">
        <v>0.36599999999999999</v>
      </c>
      <c r="X107" s="332" t="str">
        <f t="shared" si="27"/>
        <v>UQ</v>
      </c>
      <c r="Y107" s="332"/>
      <c r="Z107" s="123">
        <v>0.23799999999999999</v>
      </c>
      <c r="AA107" s="116" t="str">
        <f t="shared" si="28"/>
        <v>Q</v>
      </c>
      <c r="AB107" s="123">
        <v>4.6500000000000004</v>
      </c>
      <c r="AC107" s="116" t="str">
        <f t="shared" si="29"/>
        <v>Q</v>
      </c>
      <c r="AE107" s="213" t="str">
        <f t="shared" si="30"/>
        <v>M</v>
      </c>
      <c r="AG107" s="213" t="str">
        <f t="shared" si="31"/>
        <v>M</v>
      </c>
      <c r="AH107" s="123">
        <v>4.0000000000000002E-4</v>
      </c>
      <c r="AI107" s="121" t="str">
        <f t="shared" si="32"/>
        <v>LQ</v>
      </c>
      <c r="AJ107" s="123">
        <v>0.626</v>
      </c>
      <c r="AK107" s="121" t="str">
        <f t="shared" si="33"/>
        <v>Q</v>
      </c>
    </row>
    <row r="108" spans="1:37" ht="15" x14ac:dyDescent="0.25">
      <c r="A108" s="119">
        <v>35</v>
      </c>
      <c r="B108" s="244">
        <v>334</v>
      </c>
      <c r="C108" s="244">
        <v>1982</v>
      </c>
      <c r="D108" s="127">
        <f t="shared" si="17"/>
        <v>30285</v>
      </c>
      <c r="E108" s="123">
        <v>31</v>
      </c>
      <c r="F108" s="213" t="str">
        <f t="shared" si="18"/>
        <v>UQ</v>
      </c>
      <c r="G108" s="123">
        <v>6.6</v>
      </c>
      <c r="H108" s="213" t="str">
        <f t="shared" si="19"/>
        <v>UQ</v>
      </c>
      <c r="I108" s="123">
        <v>4.83</v>
      </c>
      <c r="J108" s="213" t="str">
        <f t="shared" si="20"/>
        <v>UQ</v>
      </c>
      <c r="K108" s="123">
        <v>0.57999999999999996</v>
      </c>
      <c r="L108" s="213" t="str">
        <f t="shared" si="21"/>
        <v>UQ</v>
      </c>
      <c r="M108" s="123">
        <v>0.75</v>
      </c>
      <c r="N108" s="213" t="str">
        <f t="shared" si="22"/>
        <v>UQ</v>
      </c>
      <c r="O108" s="123">
        <v>0.27</v>
      </c>
      <c r="P108" s="213" t="str">
        <f t="shared" si="23"/>
        <v>UQ</v>
      </c>
      <c r="Q108" s="123">
        <v>5.0000000000000001E-3</v>
      </c>
      <c r="R108" s="115" t="str">
        <f t="shared" si="24"/>
        <v>UQ</v>
      </c>
      <c r="S108" s="123">
        <v>0.10199999999999999</v>
      </c>
      <c r="T108" s="115" t="str">
        <f t="shared" si="25"/>
        <v>UQ</v>
      </c>
      <c r="U108" s="123">
        <v>6.77</v>
      </c>
      <c r="V108" s="116" t="str">
        <f t="shared" si="26"/>
        <v>Q</v>
      </c>
      <c r="W108" s="346">
        <v>0.41099999999999998</v>
      </c>
      <c r="X108" s="332" t="str">
        <f t="shared" si="27"/>
        <v>UQ</v>
      </c>
      <c r="Y108" s="332"/>
      <c r="Z108" s="123">
        <v>0.28699999999999998</v>
      </c>
      <c r="AA108" s="116" t="str">
        <f t="shared" si="28"/>
        <v>Q</v>
      </c>
      <c r="AB108" s="123">
        <v>5.22</v>
      </c>
      <c r="AC108" s="116" t="str">
        <f t="shared" si="29"/>
        <v>Q</v>
      </c>
      <c r="AE108" s="213" t="str">
        <f t="shared" si="30"/>
        <v>M</v>
      </c>
      <c r="AG108" s="213" t="str">
        <f t="shared" si="31"/>
        <v>M</v>
      </c>
      <c r="AH108" s="123">
        <v>4.0000000000000002E-4</v>
      </c>
      <c r="AI108" s="121" t="str">
        <f t="shared" si="32"/>
        <v>LQ</v>
      </c>
      <c r="AJ108" s="123">
        <v>0.68100000000000005</v>
      </c>
      <c r="AK108" s="121" t="str">
        <f t="shared" si="33"/>
        <v>Q</v>
      </c>
    </row>
    <row r="109" spans="1:37" ht="15" x14ac:dyDescent="0.25">
      <c r="A109" s="119">
        <v>35</v>
      </c>
      <c r="B109" s="244">
        <v>341</v>
      </c>
      <c r="C109" s="244">
        <v>1982</v>
      </c>
      <c r="D109" s="127">
        <f t="shared" si="17"/>
        <v>30292</v>
      </c>
      <c r="E109" s="123">
        <v>30</v>
      </c>
      <c r="F109" s="213" t="str">
        <f t="shared" si="18"/>
        <v>UQ</v>
      </c>
      <c r="G109" s="123">
        <v>6.65</v>
      </c>
      <c r="H109" s="213" t="str">
        <f t="shared" si="19"/>
        <v>UQ</v>
      </c>
      <c r="I109" s="123">
        <v>4.22</v>
      </c>
      <c r="J109" s="213" t="str">
        <f t="shared" si="20"/>
        <v>UQ</v>
      </c>
      <c r="K109" s="123">
        <v>0.52</v>
      </c>
      <c r="L109" s="213" t="str">
        <f t="shared" si="21"/>
        <v>UQ</v>
      </c>
      <c r="M109" s="123">
        <v>0.66</v>
      </c>
      <c r="N109" s="213" t="str">
        <f t="shared" si="22"/>
        <v>UQ</v>
      </c>
      <c r="O109" s="123">
        <v>0.26</v>
      </c>
      <c r="P109" s="213" t="str">
        <f t="shared" si="23"/>
        <v>UQ</v>
      </c>
      <c r="Q109" s="123">
        <v>5.0000000000000001E-3</v>
      </c>
      <c r="R109" s="115" t="str">
        <f t="shared" si="24"/>
        <v>UQ</v>
      </c>
      <c r="S109" s="123">
        <v>0.10730000000000001</v>
      </c>
      <c r="T109" s="115" t="str">
        <f t="shared" si="25"/>
        <v>UQ</v>
      </c>
      <c r="U109" s="123">
        <v>6.58</v>
      </c>
      <c r="V109" s="116" t="str">
        <f t="shared" si="26"/>
        <v>Q</v>
      </c>
      <c r="W109" s="346">
        <v>0.39</v>
      </c>
      <c r="X109" s="332" t="str">
        <f t="shared" si="27"/>
        <v>UQ</v>
      </c>
      <c r="Y109" s="332"/>
      <c r="Z109" s="123">
        <v>0.23200000000000001</v>
      </c>
      <c r="AA109" s="116" t="str">
        <f t="shared" si="28"/>
        <v>Q</v>
      </c>
      <c r="AB109" s="123">
        <v>4.63</v>
      </c>
      <c r="AC109" s="116" t="str">
        <f t="shared" si="29"/>
        <v>Q</v>
      </c>
      <c r="AE109" s="213" t="str">
        <f t="shared" si="30"/>
        <v>M</v>
      </c>
      <c r="AG109" s="213" t="str">
        <f t="shared" si="31"/>
        <v>M</v>
      </c>
      <c r="AH109" s="123">
        <v>4.0000000000000002E-4</v>
      </c>
      <c r="AI109" s="121" t="str">
        <f t="shared" si="32"/>
        <v>LQ</v>
      </c>
      <c r="AJ109" s="123">
        <v>0.65</v>
      </c>
      <c r="AK109" s="121" t="str">
        <f t="shared" si="33"/>
        <v>Q</v>
      </c>
    </row>
    <row r="110" spans="1:37" ht="15" x14ac:dyDescent="0.25">
      <c r="A110" s="119">
        <v>35</v>
      </c>
      <c r="B110" s="244">
        <v>347</v>
      </c>
      <c r="C110" s="244">
        <v>1982</v>
      </c>
      <c r="D110" s="127">
        <f t="shared" si="17"/>
        <v>30298</v>
      </c>
      <c r="E110" s="123">
        <v>33</v>
      </c>
      <c r="F110" s="213" t="str">
        <f t="shared" si="18"/>
        <v>UQ</v>
      </c>
      <c r="G110" s="123">
        <v>6.64</v>
      </c>
      <c r="H110" s="213" t="str">
        <f t="shared" si="19"/>
        <v>UQ</v>
      </c>
      <c r="I110" s="123">
        <v>4.83</v>
      </c>
      <c r="J110" s="213" t="str">
        <f t="shared" si="20"/>
        <v>UQ</v>
      </c>
      <c r="K110" s="123">
        <v>0.6</v>
      </c>
      <c r="L110" s="213" t="str">
        <f t="shared" si="21"/>
        <v>UQ</v>
      </c>
      <c r="M110" s="123">
        <v>0.65</v>
      </c>
      <c r="N110" s="213" t="str">
        <f t="shared" si="22"/>
        <v>UQ</v>
      </c>
      <c r="O110" s="123">
        <v>0.22</v>
      </c>
      <c r="P110" s="213" t="str">
        <f t="shared" si="23"/>
        <v>UQ</v>
      </c>
      <c r="Q110" s="123">
        <v>5.0000000000000001E-3</v>
      </c>
      <c r="R110" s="115" t="str">
        <f t="shared" si="24"/>
        <v>UQ</v>
      </c>
      <c r="S110" s="123">
        <v>9.0899999999999995E-2</v>
      </c>
      <c r="T110" s="115" t="str">
        <f t="shared" si="25"/>
        <v>UQ</v>
      </c>
      <c r="U110" s="123">
        <v>6.72</v>
      </c>
      <c r="V110" s="116" t="str">
        <f t="shared" si="26"/>
        <v>Q</v>
      </c>
      <c r="W110" s="346">
        <v>0.39600000000000002</v>
      </c>
      <c r="X110" s="332" t="str">
        <f t="shared" si="27"/>
        <v>UQ</v>
      </c>
      <c r="Y110" s="332"/>
      <c r="Z110" s="123">
        <v>0.24</v>
      </c>
      <c r="AA110" s="116" t="str">
        <f t="shared" si="28"/>
        <v>Q</v>
      </c>
      <c r="AB110" s="123">
        <v>5.01</v>
      </c>
      <c r="AC110" s="116" t="str">
        <f t="shared" si="29"/>
        <v>Q</v>
      </c>
      <c r="AE110" s="213" t="str">
        <f t="shared" si="30"/>
        <v>M</v>
      </c>
      <c r="AG110" s="213" t="str">
        <f t="shared" si="31"/>
        <v>M</v>
      </c>
      <c r="AH110" s="123">
        <v>4.0000000000000002E-4</v>
      </c>
      <c r="AI110" s="121" t="str">
        <f t="shared" si="32"/>
        <v>LQ</v>
      </c>
      <c r="AJ110" s="123">
        <v>0.626</v>
      </c>
      <c r="AK110" s="121" t="str">
        <f t="shared" si="33"/>
        <v>Q</v>
      </c>
    </row>
    <row r="111" spans="1:37" ht="15" x14ac:dyDescent="0.25">
      <c r="A111" s="119">
        <v>35</v>
      </c>
      <c r="B111" s="244">
        <v>355</v>
      </c>
      <c r="C111" s="244">
        <v>1982</v>
      </c>
      <c r="D111" s="127">
        <f t="shared" si="17"/>
        <v>30306</v>
      </c>
      <c r="E111" s="123">
        <v>35</v>
      </c>
      <c r="F111" s="213" t="str">
        <f t="shared" si="18"/>
        <v>UQ</v>
      </c>
      <c r="G111" s="123">
        <v>6.68</v>
      </c>
      <c r="H111" s="213" t="str">
        <f t="shared" si="19"/>
        <v>UQ</v>
      </c>
      <c r="I111" s="123">
        <v>4.76</v>
      </c>
      <c r="J111" s="213" t="str">
        <f t="shared" si="20"/>
        <v>UQ</v>
      </c>
      <c r="K111" s="123">
        <v>0.5</v>
      </c>
      <c r="L111" s="213" t="str">
        <f t="shared" si="21"/>
        <v>UQ</v>
      </c>
      <c r="M111" s="123">
        <v>0.51</v>
      </c>
      <c r="N111" s="213" t="str">
        <f t="shared" si="22"/>
        <v>UQ</v>
      </c>
      <c r="O111" s="123">
        <v>0.18</v>
      </c>
      <c r="P111" s="213" t="str">
        <f t="shared" si="23"/>
        <v>UQ</v>
      </c>
      <c r="Q111" s="123">
        <v>5.0000000000000001E-3</v>
      </c>
      <c r="R111" s="115" t="str">
        <f t="shared" si="24"/>
        <v>UQ</v>
      </c>
      <c r="S111" s="123">
        <v>0.1232</v>
      </c>
      <c r="T111" s="115" t="str">
        <f t="shared" si="25"/>
        <v>UQ</v>
      </c>
      <c r="U111" s="123">
        <v>7.05</v>
      </c>
      <c r="V111" s="116" t="str">
        <f t="shared" si="26"/>
        <v>Q</v>
      </c>
      <c r="W111" s="346">
        <v>0.379</v>
      </c>
      <c r="X111" s="332" t="str">
        <f t="shared" si="27"/>
        <v>UQ</v>
      </c>
      <c r="Y111" s="332"/>
      <c r="Z111" s="123">
        <v>0.26300000000000001</v>
      </c>
      <c r="AA111" s="116" t="str">
        <f t="shared" si="28"/>
        <v>Q</v>
      </c>
      <c r="AB111" s="123">
        <v>5.32</v>
      </c>
      <c r="AC111" s="116" t="str">
        <f t="shared" si="29"/>
        <v>Q</v>
      </c>
      <c r="AE111" s="213" t="str">
        <f t="shared" si="30"/>
        <v>M</v>
      </c>
      <c r="AG111" s="213" t="str">
        <f t="shared" si="31"/>
        <v>M</v>
      </c>
      <c r="AH111" s="123">
        <v>1.4E-3</v>
      </c>
      <c r="AI111" s="121" t="str">
        <f t="shared" si="32"/>
        <v>Q</v>
      </c>
      <c r="AJ111" s="123">
        <v>0.61899999999999999</v>
      </c>
      <c r="AK111" s="121" t="str">
        <f t="shared" si="33"/>
        <v>Q</v>
      </c>
    </row>
    <row r="112" spans="1:37" ht="15" x14ac:dyDescent="0.25">
      <c r="A112" s="119">
        <v>35</v>
      </c>
      <c r="B112" s="244">
        <v>364</v>
      </c>
      <c r="C112" s="244">
        <v>1982</v>
      </c>
      <c r="D112" s="127">
        <f t="shared" si="17"/>
        <v>30315</v>
      </c>
      <c r="E112" s="123">
        <v>29</v>
      </c>
      <c r="F112" s="213" t="str">
        <f t="shared" si="18"/>
        <v>UQ</v>
      </c>
      <c r="G112" s="123">
        <v>6.52</v>
      </c>
      <c r="H112" s="213" t="str">
        <f t="shared" si="19"/>
        <v>UQ</v>
      </c>
      <c r="I112" s="123">
        <v>4.01</v>
      </c>
      <c r="J112" s="213" t="str">
        <f t="shared" si="20"/>
        <v>UQ</v>
      </c>
      <c r="K112" s="123">
        <v>0.43</v>
      </c>
      <c r="L112" s="213" t="str">
        <f t="shared" si="21"/>
        <v>UQ</v>
      </c>
      <c r="M112" s="123">
        <v>0.44</v>
      </c>
      <c r="N112" s="213" t="str">
        <f t="shared" si="22"/>
        <v>UQ</v>
      </c>
      <c r="O112" s="123">
        <v>0.19</v>
      </c>
      <c r="P112" s="213" t="str">
        <f t="shared" si="23"/>
        <v>UQ</v>
      </c>
      <c r="Q112" s="123">
        <v>5.0000000000000001E-3</v>
      </c>
      <c r="R112" s="115" t="str">
        <f t="shared" si="24"/>
        <v>UQ</v>
      </c>
      <c r="S112" s="123">
        <v>7.7799999999999994E-2</v>
      </c>
      <c r="T112" s="115" t="str">
        <f t="shared" si="25"/>
        <v>UQ</v>
      </c>
      <c r="U112" s="123">
        <v>6.33</v>
      </c>
      <c r="V112" s="116" t="str">
        <f t="shared" si="26"/>
        <v>Q</v>
      </c>
      <c r="W112" s="346">
        <v>0.56000000000000005</v>
      </c>
      <c r="X112" s="332" t="str">
        <f t="shared" si="27"/>
        <v>UQ</v>
      </c>
      <c r="Y112" s="332"/>
      <c r="Z112" s="123">
        <v>0.20399999999999999</v>
      </c>
      <c r="AA112" s="116" t="str">
        <f t="shared" si="28"/>
        <v>Q</v>
      </c>
      <c r="AB112" s="123">
        <v>4.3499999999999996</v>
      </c>
      <c r="AC112" s="116" t="str">
        <f t="shared" si="29"/>
        <v>Q</v>
      </c>
      <c r="AE112" s="213" t="str">
        <f t="shared" si="30"/>
        <v>M</v>
      </c>
      <c r="AG112" s="213" t="str">
        <f t="shared" si="31"/>
        <v>M</v>
      </c>
      <c r="AH112" s="123">
        <v>1E-3</v>
      </c>
      <c r="AI112" s="121" t="str">
        <f t="shared" si="32"/>
        <v>Q</v>
      </c>
      <c r="AJ112" s="123">
        <v>0.78</v>
      </c>
      <c r="AK112" s="121" t="str">
        <f t="shared" si="33"/>
        <v>Q</v>
      </c>
    </row>
    <row r="113" spans="1:37" ht="15" x14ac:dyDescent="0.25">
      <c r="A113" s="119">
        <v>35</v>
      </c>
      <c r="B113" s="244">
        <v>11</v>
      </c>
      <c r="C113" s="244">
        <v>1983</v>
      </c>
      <c r="D113" s="127">
        <f t="shared" si="17"/>
        <v>30327</v>
      </c>
      <c r="E113" s="123">
        <v>31</v>
      </c>
      <c r="F113" s="213" t="str">
        <f t="shared" si="18"/>
        <v>UQ</v>
      </c>
      <c r="G113" s="123">
        <v>6.59</v>
      </c>
      <c r="H113" s="213" t="str">
        <f t="shared" si="19"/>
        <v>UQ</v>
      </c>
      <c r="I113" s="123">
        <v>4.8899999999999997</v>
      </c>
      <c r="J113" s="213" t="str">
        <f t="shared" si="20"/>
        <v>UQ</v>
      </c>
      <c r="K113" s="123">
        <v>0.52</v>
      </c>
      <c r="L113" s="213" t="str">
        <f t="shared" si="21"/>
        <v>UQ</v>
      </c>
      <c r="M113" s="123">
        <v>0.47</v>
      </c>
      <c r="N113" s="213" t="str">
        <f t="shared" si="22"/>
        <v>UQ</v>
      </c>
      <c r="O113" s="123">
        <v>0.26</v>
      </c>
      <c r="P113" s="213" t="str">
        <f t="shared" si="23"/>
        <v>UQ</v>
      </c>
      <c r="Q113" s="123">
        <v>5.0000000000000001E-3</v>
      </c>
      <c r="R113" s="115" t="str">
        <f t="shared" si="24"/>
        <v>UQ</v>
      </c>
      <c r="S113" s="123">
        <v>0.1051</v>
      </c>
      <c r="T113" s="115" t="str">
        <f t="shared" si="25"/>
        <v>UQ</v>
      </c>
      <c r="U113" s="123">
        <v>6.86</v>
      </c>
      <c r="V113" s="116" t="str">
        <f t="shared" si="26"/>
        <v>Q</v>
      </c>
      <c r="W113" s="346">
        <v>0.49199999999999999</v>
      </c>
      <c r="X113" s="332" t="str">
        <f t="shared" si="27"/>
        <v>UQ</v>
      </c>
      <c r="Y113" s="332"/>
      <c r="Z113" s="123">
        <v>0.217</v>
      </c>
      <c r="AA113" s="116" t="str">
        <f t="shared" si="28"/>
        <v>Q</v>
      </c>
      <c r="AB113" s="123">
        <v>4.99</v>
      </c>
      <c r="AC113" s="116" t="str">
        <f t="shared" si="29"/>
        <v>Q</v>
      </c>
      <c r="AE113" s="213" t="str">
        <f t="shared" si="30"/>
        <v>M</v>
      </c>
      <c r="AG113" s="213" t="str">
        <f t="shared" si="31"/>
        <v>M</v>
      </c>
      <c r="AH113" s="123">
        <v>8.0000000000000004E-4</v>
      </c>
      <c r="AI113" s="121" t="str">
        <f t="shared" si="32"/>
        <v>LQ</v>
      </c>
      <c r="AJ113" s="123">
        <v>0.70199999999999996</v>
      </c>
      <c r="AK113" s="121" t="str">
        <f t="shared" si="33"/>
        <v>Q</v>
      </c>
    </row>
    <row r="114" spans="1:37" ht="15" x14ac:dyDescent="0.25">
      <c r="A114" s="119">
        <v>35</v>
      </c>
      <c r="B114" s="244">
        <v>25</v>
      </c>
      <c r="C114" s="244">
        <v>1983</v>
      </c>
      <c r="D114" s="127">
        <f t="shared" si="17"/>
        <v>30341</v>
      </c>
      <c r="E114" s="123">
        <v>33</v>
      </c>
      <c r="F114" s="213" t="str">
        <f t="shared" si="18"/>
        <v>UQ</v>
      </c>
      <c r="G114" s="123">
        <v>6.72</v>
      </c>
      <c r="H114" s="213" t="str">
        <f t="shared" si="19"/>
        <v>UQ</v>
      </c>
      <c r="I114" s="123">
        <v>4.91</v>
      </c>
      <c r="J114" s="213" t="str">
        <f t="shared" si="20"/>
        <v>UQ</v>
      </c>
      <c r="K114" s="123">
        <v>0.52</v>
      </c>
      <c r="L114" s="213" t="str">
        <f t="shared" si="21"/>
        <v>UQ</v>
      </c>
      <c r="M114" s="123">
        <v>0.51</v>
      </c>
      <c r="N114" s="213" t="str">
        <f t="shared" si="22"/>
        <v>UQ</v>
      </c>
      <c r="O114" s="123">
        <v>0.34</v>
      </c>
      <c r="P114" s="213" t="str">
        <f t="shared" si="23"/>
        <v>UQ</v>
      </c>
      <c r="Q114" s="123">
        <v>1.14E-2</v>
      </c>
      <c r="R114" s="115" t="str">
        <f t="shared" si="24"/>
        <v>UQ</v>
      </c>
      <c r="S114" s="123">
        <v>0.1208</v>
      </c>
      <c r="T114" s="115" t="str">
        <f t="shared" si="25"/>
        <v>UQ</v>
      </c>
      <c r="U114" s="123">
        <v>7.12</v>
      </c>
      <c r="V114" s="116" t="str">
        <f t="shared" si="26"/>
        <v>Q</v>
      </c>
      <c r="W114" s="346">
        <v>0.41799999999999998</v>
      </c>
      <c r="X114" s="332" t="str">
        <f t="shared" si="27"/>
        <v>UQ</v>
      </c>
      <c r="Y114" s="332"/>
      <c r="Z114" s="123">
        <v>0.34200000000000003</v>
      </c>
      <c r="AA114" s="116" t="str">
        <f t="shared" si="28"/>
        <v>Q</v>
      </c>
      <c r="AB114" s="123">
        <v>5.2</v>
      </c>
      <c r="AC114" s="116" t="str">
        <f t="shared" si="29"/>
        <v>Q</v>
      </c>
      <c r="AE114" s="213" t="str">
        <f t="shared" si="30"/>
        <v>M</v>
      </c>
      <c r="AG114" s="213" t="str">
        <f t="shared" si="31"/>
        <v>M</v>
      </c>
      <c r="AH114" s="123">
        <v>1.1000000000000001E-3</v>
      </c>
      <c r="AI114" s="121" t="str">
        <f t="shared" si="32"/>
        <v>Q</v>
      </c>
      <c r="AJ114" s="123">
        <v>0.47799999999999998</v>
      </c>
      <c r="AK114" s="121" t="str">
        <f t="shared" si="33"/>
        <v>Q</v>
      </c>
    </row>
    <row r="115" spans="1:37" ht="15" x14ac:dyDescent="0.25">
      <c r="A115" s="119">
        <v>35</v>
      </c>
      <c r="B115" s="244">
        <v>39</v>
      </c>
      <c r="C115" s="244">
        <v>1983</v>
      </c>
      <c r="D115" s="127">
        <f t="shared" si="17"/>
        <v>30355</v>
      </c>
      <c r="E115" s="123">
        <v>43</v>
      </c>
      <c r="F115" s="213" t="str">
        <f t="shared" si="18"/>
        <v>UQ</v>
      </c>
      <c r="G115" s="123">
        <v>6.84</v>
      </c>
      <c r="H115" s="213" t="str">
        <f t="shared" si="19"/>
        <v>UQ</v>
      </c>
      <c r="I115" s="123">
        <v>5.78</v>
      </c>
      <c r="J115" s="213" t="str">
        <f t="shared" si="20"/>
        <v>UQ</v>
      </c>
      <c r="K115" s="123">
        <v>0.59</v>
      </c>
      <c r="L115" s="213" t="str">
        <f t="shared" si="21"/>
        <v>UQ</v>
      </c>
      <c r="M115" s="123">
        <v>0.83</v>
      </c>
      <c r="N115" s="213" t="str">
        <f t="shared" si="22"/>
        <v>UQ</v>
      </c>
      <c r="O115" s="123">
        <v>0.86</v>
      </c>
      <c r="P115" s="213" t="str">
        <f t="shared" si="23"/>
        <v>UQ</v>
      </c>
      <c r="Q115" s="123">
        <v>1.1299999999999999E-2</v>
      </c>
      <c r="R115" s="115" t="str">
        <f t="shared" si="24"/>
        <v>UQ</v>
      </c>
      <c r="S115" s="123">
        <v>0.13800000000000001</v>
      </c>
      <c r="T115" s="115" t="str">
        <f t="shared" si="25"/>
        <v>UQ</v>
      </c>
      <c r="U115" s="123">
        <v>7.15</v>
      </c>
      <c r="V115" s="116" t="str">
        <f t="shared" si="26"/>
        <v>Q</v>
      </c>
      <c r="W115" s="346">
        <v>0.45100000000000001</v>
      </c>
      <c r="X115" s="332" t="str">
        <f t="shared" si="27"/>
        <v>UQ</v>
      </c>
      <c r="Y115" s="332"/>
      <c r="Z115" s="123">
        <v>0.32</v>
      </c>
      <c r="AA115" s="116" t="str">
        <f t="shared" si="28"/>
        <v>Q</v>
      </c>
      <c r="AB115" s="123">
        <v>5.47</v>
      </c>
      <c r="AC115" s="116" t="str">
        <f t="shared" si="29"/>
        <v>Q</v>
      </c>
      <c r="AE115" s="213" t="str">
        <f t="shared" si="30"/>
        <v>M</v>
      </c>
      <c r="AG115" s="213" t="str">
        <f t="shared" si="31"/>
        <v>M</v>
      </c>
      <c r="AH115" s="123">
        <v>4.0000000000000002E-4</v>
      </c>
      <c r="AI115" s="121" t="str">
        <f t="shared" si="32"/>
        <v>LQ</v>
      </c>
      <c r="AJ115" s="123">
        <v>0.53100000000000003</v>
      </c>
      <c r="AK115" s="121" t="str">
        <f t="shared" si="33"/>
        <v>Q</v>
      </c>
    </row>
    <row r="116" spans="1:37" ht="15" x14ac:dyDescent="0.25">
      <c r="A116" s="119">
        <v>35</v>
      </c>
      <c r="B116" s="244">
        <v>53</v>
      </c>
      <c r="C116" s="244">
        <v>1983</v>
      </c>
      <c r="D116" s="127">
        <f t="shared" si="17"/>
        <v>30369</v>
      </c>
      <c r="E116" s="123">
        <v>39</v>
      </c>
      <c r="F116" s="213" t="str">
        <f t="shared" si="18"/>
        <v>UQ</v>
      </c>
      <c r="G116" s="123">
        <v>6.77</v>
      </c>
      <c r="H116" s="213" t="str">
        <f t="shared" si="19"/>
        <v>UQ</v>
      </c>
      <c r="I116" s="123">
        <v>5.58</v>
      </c>
      <c r="J116" s="213" t="str">
        <f t="shared" si="20"/>
        <v>UQ</v>
      </c>
      <c r="K116" s="123">
        <v>0.62</v>
      </c>
      <c r="L116" s="213" t="str">
        <f t="shared" si="21"/>
        <v>UQ</v>
      </c>
      <c r="M116" s="123">
        <v>0.88</v>
      </c>
      <c r="N116" s="213" t="str">
        <f t="shared" si="22"/>
        <v>UQ</v>
      </c>
      <c r="O116" s="123">
        <v>0.41</v>
      </c>
      <c r="P116" s="213" t="str">
        <f t="shared" si="23"/>
        <v>UQ</v>
      </c>
      <c r="Q116" s="123">
        <v>1.0999999999999999E-2</v>
      </c>
      <c r="R116" s="115" t="str">
        <f t="shared" si="24"/>
        <v>UQ</v>
      </c>
      <c r="S116" s="123">
        <v>0.159</v>
      </c>
      <c r="T116" s="115" t="str">
        <f t="shared" si="25"/>
        <v>UQ</v>
      </c>
      <c r="U116" s="123">
        <v>7.48</v>
      </c>
      <c r="V116" s="116" t="str">
        <f t="shared" si="26"/>
        <v>Q</v>
      </c>
      <c r="W116" s="346">
        <v>0.52900000000000003</v>
      </c>
      <c r="X116" s="332" t="str">
        <f t="shared" si="27"/>
        <v>UQ</v>
      </c>
      <c r="Y116" s="332"/>
      <c r="Z116" s="123">
        <v>0.28199999999999997</v>
      </c>
      <c r="AA116" s="116" t="str">
        <f t="shared" si="28"/>
        <v>Q</v>
      </c>
      <c r="AB116" s="123">
        <v>5.47</v>
      </c>
      <c r="AC116" s="116" t="str">
        <f t="shared" si="29"/>
        <v>Q</v>
      </c>
      <c r="AE116" s="213" t="str">
        <f t="shared" si="30"/>
        <v>M</v>
      </c>
      <c r="AG116" s="213" t="str">
        <f t="shared" si="31"/>
        <v>M</v>
      </c>
      <c r="AH116" s="123">
        <v>1.5E-3</v>
      </c>
      <c r="AI116" s="121" t="str">
        <f t="shared" si="32"/>
        <v>Q</v>
      </c>
      <c r="AJ116" s="123">
        <v>0.66900000000000004</v>
      </c>
      <c r="AK116" s="121" t="str">
        <f t="shared" si="33"/>
        <v>Q</v>
      </c>
    </row>
    <row r="117" spans="1:37" ht="15" x14ac:dyDescent="0.25">
      <c r="A117" s="119">
        <v>35</v>
      </c>
      <c r="B117" s="244">
        <v>66</v>
      </c>
      <c r="C117" s="244">
        <v>1983</v>
      </c>
      <c r="D117" s="127">
        <f t="shared" si="17"/>
        <v>30382</v>
      </c>
      <c r="E117" s="123">
        <v>36.200000000000003</v>
      </c>
      <c r="F117" s="213" t="str">
        <f t="shared" si="18"/>
        <v>UQ</v>
      </c>
      <c r="G117" s="123">
        <v>6.65</v>
      </c>
      <c r="H117" s="213" t="str">
        <f t="shared" si="19"/>
        <v>UQ</v>
      </c>
      <c r="I117" s="123">
        <v>5.49</v>
      </c>
      <c r="J117" s="213" t="str">
        <f t="shared" si="20"/>
        <v>UQ</v>
      </c>
      <c r="K117" s="123">
        <v>0.59</v>
      </c>
      <c r="L117" s="213" t="str">
        <f t="shared" si="21"/>
        <v>UQ</v>
      </c>
      <c r="M117" s="123">
        <v>0.75</v>
      </c>
      <c r="N117" s="213" t="str">
        <f t="shared" si="22"/>
        <v>UQ</v>
      </c>
      <c r="O117" s="123">
        <v>0.37</v>
      </c>
      <c r="P117" s="213" t="str">
        <f t="shared" si="23"/>
        <v>UQ</v>
      </c>
      <c r="Q117" s="123">
        <v>1.4200000000000001E-2</v>
      </c>
      <c r="R117" s="115" t="str">
        <f t="shared" si="24"/>
        <v>UQ</v>
      </c>
      <c r="S117" s="123">
        <v>0.1406</v>
      </c>
      <c r="T117" s="115" t="str">
        <f t="shared" si="25"/>
        <v>UQ</v>
      </c>
      <c r="U117" s="123">
        <v>6.82</v>
      </c>
      <c r="V117" s="116" t="str">
        <f t="shared" si="26"/>
        <v>Q</v>
      </c>
      <c r="W117" s="346">
        <v>0.66800000000000004</v>
      </c>
      <c r="X117" s="332" t="str">
        <f t="shared" si="27"/>
        <v>UQ</v>
      </c>
      <c r="Y117" s="332"/>
      <c r="Z117" s="123">
        <v>0.28899999999999998</v>
      </c>
      <c r="AA117" s="116" t="str">
        <f t="shared" si="28"/>
        <v>Q</v>
      </c>
      <c r="AB117" s="123">
        <v>5.04</v>
      </c>
      <c r="AC117" s="116" t="str">
        <f t="shared" si="29"/>
        <v>Q</v>
      </c>
      <c r="AE117" s="213" t="str">
        <f t="shared" si="30"/>
        <v>M</v>
      </c>
      <c r="AG117" s="213" t="str">
        <f t="shared" si="31"/>
        <v>M</v>
      </c>
      <c r="AH117" s="123">
        <v>2.5000000000000001E-3</v>
      </c>
      <c r="AI117" s="121" t="str">
        <f t="shared" si="32"/>
        <v>Q</v>
      </c>
      <c r="AJ117" s="123">
        <v>0.96799999999999997</v>
      </c>
      <c r="AK117" s="121" t="str">
        <f t="shared" si="33"/>
        <v>Q</v>
      </c>
    </row>
    <row r="118" spans="1:37" ht="15" x14ac:dyDescent="0.25">
      <c r="A118" s="119">
        <v>35</v>
      </c>
      <c r="B118" s="244">
        <v>68</v>
      </c>
      <c r="C118" s="244">
        <v>1983</v>
      </c>
      <c r="D118" s="127">
        <f t="shared" si="17"/>
        <v>30384</v>
      </c>
      <c r="E118" s="123">
        <v>30</v>
      </c>
      <c r="F118" s="213" t="str">
        <f t="shared" si="18"/>
        <v>UQ</v>
      </c>
      <c r="G118" s="123">
        <v>6.28</v>
      </c>
      <c r="H118" s="213" t="str">
        <f t="shared" si="19"/>
        <v>UQ</v>
      </c>
      <c r="I118" s="123">
        <v>4.09</v>
      </c>
      <c r="J118" s="213" t="str">
        <f t="shared" si="20"/>
        <v>UQ</v>
      </c>
      <c r="K118" s="123">
        <v>0.56000000000000005</v>
      </c>
      <c r="L118" s="213" t="str">
        <f t="shared" si="21"/>
        <v>UQ</v>
      </c>
      <c r="M118" s="123">
        <v>0.72</v>
      </c>
      <c r="N118" s="213" t="str">
        <f t="shared" si="22"/>
        <v>UQ</v>
      </c>
      <c r="O118" s="123">
        <v>0.39</v>
      </c>
      <c r="P118" s="213" t="str">
        <f t="shared" si="23"/>
        <v>UQ</v>
      </c>
      <c r="Q118" s="123">
        <v>5.0000000000000001E-3</v>
      </c>
      <c r="R118" s="115" t="str">
        <f t="shared" si="24"/>
        <v>UQ</v>
      </c>
      <c r="S118" s="123">
        <v>6.1600000000000002E-2</v>
      </c>
      <c r="T118" s="115" t="str">
        <f t="shared" si="25"/>
        <v>UQ</v>
      </c>
      <c r="U118" s="123">
        <v>5.74</v>
      </c>
      <c r="V118" s="116" t="str">
        <f t="shared" si="26"/>
        <v>Q</v>
      </c>
      <c r="W118" s="346">
        <v>1.25</v>
      </c>
      <c r="X118" s="332" t="str">
        <f t="shared" si="27"/>
        <v>UQ</v>
      </c>
      <c r="Y118" s="332"/>
      <c r="Z118" s="123">
        <v>0.156</v>
      </c>
      <c r="AA118" s="116" t="str">
        <f t="shared" si="28"/>
        <v>LQ</v>
      </c>
      <c r="AB118" s="123">
        <v>3.84</v>
      </c>
      <c r="AC118" s="116" t="str">
        <f t="shared" si="29"/>
        <v>Q</v>
      </c>
      <c r="AE118" s="213" t="str">
        <f t="shared" si="30"/>
        <v>M</v>
      </c>
      <c r="AG118" s="213" t="str">
        <f t="shared" si="31"/>
        <v>M</v>
      </c>
      <c r="AH118" s="123">
        <v>3.0999999999999999E-3</v>
      </c>
      <c r="AI118" s="121" t="str">
        <f t="shared" si="32"/>
        <v>Q</v>
      </c>
      <c r="AJ118" s="123">
        <v>1.42</v>
      </c>
      <c r="AK118" s="121" t="str">
        <f t="shared" si="33"/>
        <v>Q</v>
      </c>
    </row>
    <row r="119" spans="1:37" ht="15" x14ac:dyDescent="0.25">
      <c r="A119" s="119">
        <v>35</v>
      </c>
      <c r="B119" s="244">
        <v>72</v>
      </c>
      <c r="C119" s="244">
        <v>1983</v>
      </c>
      <c r="D119" s="127">
        <f t="shared" si="17"/>
        <v>30388</v>
      </c>
      <c r="E119" s="123">
        <v>30.9</v>
      </c>
      <c r="F119" s="213" t="str">
        <f t="shared" si="18"/>
        <v>UQ</v>
      </c>
      <c r="G119" s="123">
        <v>6.64</v>
      </c>
      <c r="H119" s="213" t="str">
        <f t="shared" si="19"/>
        <v>UQ</v>
      </c>
      <c r="I119" s="123">
        <v>4.62</v>
      </c>
      <c r="J119" s="213" t="str">
        <f t="shared" si="20"/>
        <v>UQ</v>
      </c>
      <c r="K119" s="123">
        <v>0.54</v>
      </c>
      <c r="L119" s="213" t="str">
        <f t="shared" si="21"/>
        <v>UQ</v>
      </c>
      <c r="M119" s="123">
        <v>0.76</v>
      </c>
      <c r="N119" s="213" t="str">
        <f t="shared" si="22"/>
        <v>UQ</v>
      </c>
      <c r="O119" s="123">
        <v>0.27</v>
      </c>
      <c r="P119" s="213" t="str">
        <f t="shared" si="23"/>
        <v>UQ</v>
      </c>
      <c r="Q119" s="123">
        <v>2.3800000000000002E-2</v>
      </c>
      <c r="R119" s="115" t="str">
        <f t="shared" si="24"/>
        <v>UQ</v>
      </c>
      <c r="S119" s="123">
        <v>0.1055</v>
      </c>
      <c r="T119" s="115" t="str">
        <f t="shared" si="25"/>
        <v>UQ</v>
      </c>
      <c r="U119" s="123">
        <v>6.28</v>
      </c>
      <c r="V119" s="116" t="str">
        <f t="shared" si="26"/>
        <v>Q</v>
      </c>
      <c r="W119" s="346">
        <v>0.92400000000000004</v>
      </c>
      <c r="X119" s="332" t="str">
        <f t="shared" si="27"/>
        <v>UQ</v>
      </c>
      <c r="Y119" s="332"/>
      <c r="Z119" s="123">
        <v>0.53600000000000003</v>
      </c>
      <c r="AA119" s="116" t="str">
        <f t="shared" si="28"/>
        <v>Q</v>
      </c>
      <c r="AB119" s="123">
        <v>4.45</v>
      </c>
      <c r="AC119" s="116" t="str">
        <f t="shared" si="29"/>
        <v>Q</v>
      </c>
      <c r="AE119" s="213" t="str">
        <f t="shared" si="30"/>
        <v>M</v>
      </c>
      <c r="AG119" s="213" t="str">
        <f t="shared" si="31"/>
        <v>M</v>
      </c>
      <c r="AH119" s="123">
        <v>1.5E-3</v>
      </c>
      <c r="AI119" s="121" t="str">
        <f t="shared" si="32"/>
        <v>Q</v>
      </c>
      <c r="AJ119" s="123">
        <v>1.1640000000000001</v>
      </c>
      <c r="AK119" s="121" t="str">
        <f t="shared" si="33"/>
        <v>Q</v>
      </c>
    </row>
    <row r="120" spans="1:37" ht="15" x14ac:dyDescent="0.25">
      <c r="A120" s="119">
        <v>35</v>
      </c>
      <c r="B120" s="244">
        <v>74</v>
      </c>
      <c r="C120" s="244">
        <v>1983</v>
      </c>
      <c r="D120" s="127">
        <f t="shared" si="17"/>
        <v>30390</v>
      </c>
      <c r="E120" s="123">
        <v>33.5</v>
      </c>
      <c r="F120" s="213" t="str">
        <f t="shared" si="18"/>
        <v>UQ</v>
      </c>
      <c r="G120" s="123">
        <v>6.68</v>
      </c>
      <c r="H120" s="213" t="str">
        <f t="shared" si="19"/>
        <v>UQ</v>
      </c>
      <c r="I120" s="123">
        <v>4.78</v>
      </c>
      <c r="J120" s="213" t="str">
        <f t="shared" si="20"/>
        <v>UQ</v>
      </c>
      <c r="K120" s="123">
        <v>0.54</v>
      </c>
      <c r="L120" s="213" t="str">
        <f t="shared" si="21"/>
        <v>UQ</v>
      </c>
      <c r="M120" s="123">
        <v>0.82</v>
      </c>
      <c r="N120" s="213" t="str">
        <f t="shared" si="22"/>
        <v>UQ</v>
      </c>
      <c r="O120" s="123">
        <v>0.24</v>
      </c>
      <c r="P120" s="213" t="str">
        <f t="shared" si="23"/>
        <v>UQ</v>
      </c>
      <c r="Q120" s="123">
        <v>5.5999999999999999E-3</v>
      </c>
      <c r="R120" s="115" t="str">
        <f t="shared" si="24"/>
        <v>UQ</v>
      </c>
      <c r="S120" s="123">
        <v>9.2899999999999996E-2</v>
      </c>
      <c r="T120" s="115" t="str">
        <f t="shared" si="25"/>
        <v>UQ</v>
      </c>
      <c r="U120" s="123">
        <v>6.4</v>
      </c>
      <c r="V120" s="116" t="str">
        <f t="shared" si="26"/>
        <v>Q</v>
      </c>
      <c r="W120" s="346">
        <v>0.86299999999999999</v>
      </c>
      <c r="X120" s="332" t="str">
        <f t="shared" si="27"/>
        <v>UQ</v>
      </c>
      <c r="Y120" s="332"/>
      <c r="Z120" s="123">
        <v>0.25</v>
      </c>
      <c r="AA120" s="116" t="str">
        <f t="shared" si="28"/>
        <v>Q</v>
      </c>
      <c r="AB120" s="123">
        <v>4.5599999999999996</v>
      </c>
      <c r="AC120" s="116" t="str">
        <f t="shared" si="29"/>
        <v>Q</v>
      </c>
      <c r="AE120" s="213" t="str">
        <f t="shared" si="30"/>
        <v>M</v>
      </c>
      <c r="AG120" s="213" t="str">
        <f t="shared" si="31"/>
        <v>M</v>
      </c>
      <c r="AH120" s="123">
        <v>2.0999999999999999E-3</v>
      </c>
      <c r="AI120" s="121" t="str">
        <f t="shared" si="32"/>
        <v>Q</v>
      </c>
      <c r="AJ120" s="123">
        <v>0.92300000000000004</v>
      </c>
      <c r="AK120" s="121" t="str">
        <f t="shared" si="33"/>
        <v>Q</v>
      </c>
    </row>
    <row r="121" spans="1:37" ht="15" x14ac:dyDescent="0.25">
      <c r="A121" s="119">
        <v>35</v>
      </c>
      <c r="B121" s="244">
        <v>81</v>
      </c>
      <c r="C121" s="244">
        <v>1983</v>
      </c>
      <c r="D121" s="127">
        <f t="shared" si="17"/>
        <v>30397</v>
      </c>
      <c r="E121" s="123">
        <v>34.5</v>
      </c>
      <c r="F121" s="213" t="str">
        <f t="shared" si="18"/>
        <v>UQ</v>
      </c>
      <c r="G121" s="123">
        <v>6.49</v>
      </c>
      <c r="H121" s="213" t="str">
        <f t="shared" si="19"/>
        <v>UQ</v>
      </c>
      <c r="I121" s="123">
        <v>4.78</v>
      </c>
      <c r="J121" s="213" t="str">
        <f t="shared" si="20"/>
        <v>UQ</v>
      </c>
      <c r="K121" s="123">
        <v>0.56999999999999995</v>
      </c>
      <c r="L121" s="213" t="str">
        <f t="shared" si="21"/>
        <v>UQ</v>
      </c>
      <c r="M121" s="123">
        <v>0.97</v>
      </c>
      <c r="N121" s="213" t="str">
        <f t="shared" si="22"/>
        <v>UQ</v>
      </c>
      <c r="O121" s="123">
        <v>0.25</v>
      </c>
      <c r="P121" s="213" t="str">
        <f t="shared" si="23"/>
        <v>UQ</v>
      </c>
      <c r="Q121" s="123">
        <v>5.5999999999999999E-3</v>
      </c>
      <c r="R121" s="115" t="str">
        <f t="shared" si="24"/>
        <v>UQ</v>
      </c>
      <c r="S121" s="123">
        <v>8.8900000000000007E-2</v>
      </c>
      <c r="T121" s="115" t="str">
        <f t="shared" si="25"/>
        <v>UQ</v>
      </c>
      <c r="U121" s="123">
        <v>6.13</v>
      </c>
      <c r="V121" s="116" t="str">
        <f t="shared" si="26"/>
        <v>Q</v>
      </c>
      <c r="W121" s="346">
        <v>0.77900000000000003</v>
      </c>
      <c r="X121" s="332" t="str">
        <f t="shared" si="27"/>
        <v>UQ</v>
      </c>
      <c r="Y121" s="332"/>
      <c r="Z121" s="123">
        <v>0.22800000000000001</v>
      </c>
      <c r="AA121" s="116" t="str">
        <f t="shared" si="28"/>
        <v>Q</v>
      </c>
      <c r="AB121" s="123">
        <v>4.7</v>
      </c>
      <c r="AC121" s="116" t="str">
        <f t="shared" si="29"/>
        <v>Q</v>
      </c>
      <c r="AE121" s="213" t="str">
        <f t="shared" si="30"/>
        <v>M</v>
      </c>
      <c r="AG121" s="213" t="str">
        <f t="shared" si="31"/>
        <v>M</v>
      </c>
      <c r="AH121" s="123">
        <v>1.6000000000000001E-3</v>
      </c>
      <c r="AI121" s="121" t="str">
        <f t="shared" si="32"/>
        <v>Q</v>
      </c>
      <c r="AJ121" s="123">
        <v>1.099</v>
      </c>
      <c r="AK121" s="121" t="str">
        <f t="shared" si="33"/>
        <v>Q</v>
      </c>
    </row>
    <row r="122" spans="1:37" ht="15" x14ac:dyDescent="0.25">
      <c r="A122" s="119">
        <v>35</v>
      </c>
      <c r="B122" s="244">
        <v>88</v>
      </c>
      <c r="C122" s="244">
        <v>1983</v>
      </c>
      <c r="D122" s="127">
        <f t="shared" si="17"/>
        <v>30404</v>
      </c>
      <c r="E122" s="123">
        <v>35.1</v>
      </c>
      <c r="F122" s="213" t="str">
        <f t="shared" si="18"/>
        <v>UQ</v>
      </c>
      <c r="G122" s="123">
        <v>6.73</v>
      </c>
      <c r="H122" s="213" t="str">
        <f t="shared" si="19"/>
        <v>UQ</v>
      </c>
      <c r="I122" s="123">
        <v>5.01</v>
      </c>
      <c r="J122" s="213" t="str">
        <f t="shared" si="20"/>
        <v>UQ</v>
      </c>
      <c r="K122" s="123">
        <v>0.59</v>
      </c>
      <c r="L122" s="213" t="str">
        <f t="shared" si="21"/>
        <v>UQ</v>
      </c>
      <c r="M122" s="123">
        <v>0.93</v>
      </c>
      <c r="N122" s="213" t="str">
        <f t="shared" si="22"/>
        <v>UQ</v>
      </c>
      <c r="O122" s="123">
        <v>0.23</v>
      </c>
      <c r="P122" s="213" t="str">
        <f t="shared" si="23"/>
        <v>UQ</v>
      </c>
      <c r="Q122" s="123">
        <v>1.21E-2</v>
      </c>
      <c r="R122" s="115" t="str">
        <f t="shared" si="24"/>
        <v>UQ</v>
      </c>
      <c r="S122" s="123">
        <v>0.13370000000000001</v>
      </c>
      <c r="T122" s="115" t="str">
        <f t="shared" si="25"/>
        <v>UQ</v>
      </c>
      <c r="U122" s="123">
        <v>6.44</v>
      </c>
      <c r="V122" s="116" t="str">
        <f t="shared" si="26"/>
        <v>Q</v>
      </c>
      <c r="W122" s="346">
        <v>0.72299999999999998</v>
      </c>
      <c r="X122" s="332" t="str">
        <f t="shared" si="27"/>
        <v>UQ</v>
      </c>
      <c r="Y122" s="332"/>
      <c r="Z122" s="123">
        <v>0.19600000000000001</v>
      </c>
      <c r="AA122" s="116" t="str">
        <f t="shared" si="28"/>
        <v>LQ</v>
      </c>
      <c r="AB122" s="123">
        <v>5.03</v>
      </c>
      <c r="AC122" s="116" t="str">
        <f t="shared" si="29"/>
        <v>Q</v>
      </c>
      <c r="AE122" s="213" t="str">
        <f t="shared" si="30"/>
        <v>M</v>
      </c>
      <c r="AG122" s="213" t="str">
        <f t="shared" si="31"/>
        <v>M</v>
      </c>
      <c r="AI122" s="121" t="str">
        <f t="shared" si="32"/>
        <v>M</v>
      </c>
      <c r="AK122" s="121" t="str">
        <f t="shared" si="33"/>
        <v>M</v>
      </c>
    </row>
    <row r="123" spans="1:37" ht="15" x14ac:dyDescent="0.25">
      <c r="A123" s="119">
        <v>35</v>
      </c>
      <c r="B123" s="244">
        <v>96</v>
      </c>
      <c r="C123" s="244">
        <v>1983</v>
      </c>
      <c r="D123" s="127">
        <f t="shared" si="17"/>
        <v>30412</v>
      </c>
      <c r="E123" s="123">
        <v>34.5</v>
      </c>
      <c r="F123" s="213" t="str">
        <f t="shared" si="18"/>
        <v>UQ</v>
      </c>
      <c r="G123" s="123">
        <v>6.7</v>
      </c>
      <c r="H123" s="213" t="str">
        <f t="shared" si="19"/>
        <v>UQ</v>
      </c>
      <c r="I123" s="123">
        <v>5.36</v>
      </c>
      <c r="J123" s="213" t="str">
        <f t="shared" si="20"/>
        <v>UQ</v>
      </c>
      <c r="K123" s="123">
        <v>0.57999999999999996</v>
      </c>
      <c r="L123" s="213" t="str">
        <f t="shared" si="21"/>
        <v>UQ</v>
      </c>
      <c r="M123" s="123">
        <v>0.72</v>
      </c>
      <c r="N123" s="213" t="str">
        <f t="shared" si="22"/>
        <v>UQ</v>
      </c>
      <c r="O123" s="123">
        <v>0.24</v>
      </c>
      <c r="P123" s="213" t="str">
        <f t="shared" si="23"/>
        <v>UQ</v>
      </c>
      <c r="Q123" s="123">
        <v>1.23E-2</v>
      </c>
      <c r="R123" s="115" t="str">
        <f t="shared" si="24"/>
        <v>UQ</v>
      </c>
      <c r="S123" s="123">
        <v>0.13489999999999999</v>
      </c>
      <c r="T123" s="115" t="str">
        <f t="shared" si="25"/>
        <v>UQ</v>
      </c>
      <c r="U123" s="123">
        <v>5.88</v>
      </c>
      <c r="V123" s="116" t="str">
        <f t="shared" si="26"/>
        <v>Q</v>
      </c>
      <c r="W123" s="346">
        <v>0.7</v>
      </c>
      <c r="X123" s="332" t="str">
        <f t="shared" si="27"/>
        <v>UQ</v>
      </c>
      <c r="Y123" s="332"/>
      <c r="Z123" s="123">
        <v>0.192</v>
      </c>
      <c r="AA123" s="116" t="str">
        <f t="shared" si="28"/>
        <v>LQ</v>
      </c>
      <c r="AB123" s="123">
        <v>5.03</v>
      </c>
      <c r="AC123" s="116" t="str">
        <f t="shared" si="29"/>
        <v>Q</v>
      </c>
      <c r="AE123" s="213" t="str">
        <f t="shared" si="30"/>
        <v>M</v>
      </c>
      <c r="AG123" s="213" t="str">
        <f t="shared" si="31"/>
        <v>M</v>
      </c>
      <c r="AH123" s="123">
        <v>1.2999999999999999E-3</v>
      </c>
      <c r="AI123" s="121" t="str">
        <f t="shared" si="32"/>
        <v>Q</v>
      </c>
      <c r="AJ123" s="123">
        <v>0.96</v>
      </c>
      <c r="AK123" s="121" t="str">
        <f t="shared" si="33"/>
        <v>Q</v>
      </c>
    </row>
    <row r="124" spans="1:37" ht="15" x14ac:dyDescent="0.25">
      <c r="A124" s="119">
        <v>35</v>
      </c>
      <c r="B124" s="244">
        <v>98</v>
      </c>
      <c r="C124" s="244">
        <v>1983</v>
      </c>
      <c r="D124" s="127">
        <f t="shared" si="17"/>
        <v>30414</v>
      </c>
      <c r="E124" s="123">
        <v>36</v>
      </c>
      <c r="F124" s="213" t="str">
        <f t="shared" si="18"/>
        <v>UQ</v>
      </c>
      <c r="G124" s="123">
        <v>6.84</v>
      </c>
      <c r="H124" s="213" t="str">
        <f t="shared" si="19"/>
        <v>UQ</v>
      </c>
      <c r="I124" s="123">
        <v>5.22</v>
      </c>
      <c r="J124" s="213" t="str">
        <f t="shared" si="20"/>
        <v>UQ</v>
      </c>
      <c r="K124" s="123">
        <v>0.6</v>
      </c>
      <c r="L124" s="213" t="str">
        <f t="shared" si="21"/>
        <v>UQ</v>
      </c>
      <c r="M124" s="123">
        <v>0.76</v>
      </c>
      <c r="N124" s="213" t="str">
        <f t="shared" si="22"/>
        <v>UQ</v>
      </c>
      <c r="O124" s="123">
        <v>0.25</v>
      </c>
      <c r="P124" s="213" t="str">
        <f t="shared" si="23"/>
        <v>UQ</v>
      </c>
      <c r="Q124" s="123">
        <v>3.1099999999999999E-2</v>
      </c>
      <c r="R124" s="115" t="str">
        <f t="shared" si="24"/>
        <v>UQ</v>
      </c>
      <c r="S124" s="123">
        <v>0.13070000000000001</v>
      </c>
      <c r="T124" s="115" t="str">
        <f t="shared" si="25"/>
        <v>UQ</v>
      </c>
      <c r="U124" s="123">
        <v>6.13</v>
      </c>
      <c r="V124" s="116" t="str">
        <f t="shared" si="26"/>
        <v>Q</v>
      </c>
      <c r="W124" s="346">
        <v>0.68799999999999994</v>
      </c>
      <c r="X124" s="332" t="str">
        <f t="shared" si="27"/>
        <v>UQ</v>
      </c>
      <c r="Y124" s="332"/>
      <c r="Z124" s="123">
        <v>0.18099999999999999</v>
      </c>
      <c r="AA124" s="116" t="str">
        <f t="shared" si="28"/>
        <v>LQ</v>
      </c>
      <c r="AB124" s="123">
        <v>4.95</v>
      </c>
      <c r="AC124" s="116" t="str">
        <f t="shared" si="29"/>
        <v>Q</v>
      </c>
      <c r="AE124" s="213" t="str">
        <f t="shared" si="30"/>
        <v>M</v>
      </c>
      <c r="AG124" s="213" t="str">
        <f t="shared" si="31"/>
        <v>M</v>
      </c>
      <c r="AI124" s="121" t="str">
        <f t="shared" si="32"/>
        <v>M</v>
      </c>
      <c r="AK124" s="121" t="str">
        <f t="shared" si="33"/>
        <v>M</v>
      </c>
    </row>
    <row r="125" spans="1:37" ht="15" x14ac:dyDescent="0.25">
      <c r="A125" s="119">
        <v>35</v>
      </c>
      <c r="B125" s="244">
        <v>99</v>
      </c>
      <c r="C125" s="244">
        <v>1983</v>
      </c>
      <c r="D125" s="127">
        <f t="shared" si="17"/>
        <v>30415</v>
      </c>
      <c r="E125" s="123">
        <v>35.5</v>
      </c>
      <c r="F125" s="213" t="str">
        <f t="shared" si="18"/>
        <v>UQ</v>
      </c>
      <c r="G125" s="123">
        <v>6.81</v>
      </c>
      <c r="H125" s="213" t="str">
        <f t="shared" si="19"/>
        <v>UQ</v>
      </c>
      <c r="I125" s="123">
        <v>5.08</v>
      </c>
      <c r="J125" s="213" t="str">
        <f t="shared" si="20"/>
        <v>UQ</v>
      </c>
      <c r="K125" s="123">
        <v>0.6</v>
      </c>
      <c r="L125" s="213" t="str">
        <f t="shared" si="21"/>
        <v>UQ</v>
      </c>
      <c r="M125" s="123">
        <v>0.88</v>
      </c>
      <c r="N125" s="213" t="str">
        <f t="shared" si="22"/>
        <v>UQ</v>
      </c>
      <c r="O125" s="123">
        <v>0.24</v>
      </c>
      <c r="P125" s="213" t="str">
        <f t="shared" si="23"/>
        <v>UQ</v>
      </c>
      <c r="Q125" s="123">
        <v>3.2899999999999999E-2</v>
      </c>
      <c r="R125" s="115" t="str">
        <f t="shared" si="24"/>
        <v>UQ</v>
      </c>
      <c r="S125" s="123">
        <v>0.13539999999999999</v>
      </c>
      <c r="T125" s="115" t="str">
        <f t="shared" si="25"/>
        <v>UQ</v>
      </c>
      <c r="U125" s="123">
        <v>6.17</v>
      </c>
      <c r="V125" s="116" t="str">
        <f t="shared" si="26"/>
        <v>Q</v>
      </c>
      <c r="W125" s="346">
        <v>0.68500000000000005</v>
      </c>
      <c r="X125" s="332" t="str">
        <f t="shared" si="27"/>
        <v>UQ</v>
      </c>
      <c r="Y125" s="332"/>
      <c r="Z125" s="123">
        <v>0.14599999999999999</v>
      </c>
      <c r="AA125" s="116" t="str">
        <f t="shared" si="28"/>
        <v>LQ</v>
      </c>
      <c r="AB125" s="123">
        <v>4.88</v>
      </c>
      <c r="AC125" s="116" t="str">
        <f t="shared" si="29"/>
        <v>Q</v>
      </c>
      <c r="AE125" s="213" t="str">
        <f t="shared" si="30"/>
        <v>M</v>
      </c>
      <c r="AG125" s="213" t="str">
        <f t="shared" si="31"/>
        <v>M</v>
      </c>
      <c r="AH125" s="123">
        <v>1.1999999999999999E-3</v>
      </c>
      <c r="AI125" s="121" t="str">
        <f t="shared" si="32"/>
        <v>Q</v>
      </c>
      <c r="AJ125" s="123">
        <v>0.85500000000000009</v>
      </c>
      <c r="AK125" s="121" t="str">
        <f t="shared" si="33"/>
        <v>Q</v>
      </c>
    </row>
    <row r="126" spans="1:37" ht="15" x14ac:dyDescent="0.25">
      <c r="A126" s="119">
        <v>35</v>
      </c>
      <c r="B126" s="244">
        <v>101</v>
      </c>
      <c r="C126" s="244">
        <v>1983</v>
      </c>
      <c r="D126" s="127">
        <f t="shared" si="17"/>
        <v>30417</v>
      </c>
      <c r="E126" s="123">
        <v>32</v>
      </c>
      <c r="F126" s="213" t="str">
        <f t="shared" si="18"/>
        <v>UQ</v>
      </c>
      <c r="G126" s="123">
        <v>6.64</v>
      </c>
      <c r="H126" s="213" t="str">
        <f t="shared" si="19"/>
        <v>UQ</v>
      </c>
      <c r="I126" s="123">
        <v>4.53</v>
      </c>
      <c r="J126" s="213" t="str">
        <f t="shared" si="20"/>
        <v>UQ</v>
      </c>
      <c r="K126" s="123">
        <v>0.47</v>
      </c>
      <c r="L126" s="213" t="str">
        <f t="shared" si="21"/>
        <v>UQ</v>
      </c>
      <c r="M126" s="123">
        <v>0.66</v>
      </c>
      <c r="N126" s="213" t="str">
        <f t="shared" si="22"/>
        <v>UQ</v>
      </c>
      <c r="O126" s="123">
        <v>0.3</v>
      </c>
      <c r="P126" s="213" t="str">
        <f t="shared" si="23"/>
        <v>UQ</v>
      </c>
      <c r="Q126" s="123">
        <v>5.0000000000000001E-3</v>
      </c>
      <c r="R126" s="115" t="str">
        <f t="shared" si="24"/>
        <v>UQ</v>
      </c>
      <c r="S126" s="123">
        <v>9.8799999999999999E-2</v>
      </c>
      <c r="T126" s="115" t="str">
        <f t="shared" si="25"/>
        <v>UQ</v>
      </c>
      <c r="U126" s="123">
        <v>6.6</v>
      </c>
      <c r="V126" s="116" t="str">
        <f t="shared" si="26"/>
        <v>Q</v>
      </c>
      <c r="W126" s="346">
        <v>0.82</v>
      </c>
      <c r="X126" s="332" t="str">
        <f t="shared" si="27"/>
        <v>UQ</v>
      </c>
      <c r="Y126" s="332"/>
      <c r="Z126" s="123">
        <v>0.33800000000000002</v>
      </c>
      <c r="AA126" s="116" t="str">
        <f t="shared" si="28"/>
        <v>Q</v>
      </c>
      <c r="AB126" s="123">
        <v>4.3600000000000003</v>
      </c>
      <c r="AC126" s="116" t="str">
        <f t="shared" si="29"/>
        <v>Q</v>
      </c>
      <c r="AE126" s="213" t="str">
        <f t="shared" si="30"/>
        <v>M</v>
      </c>
      <c r="AG126" s="213" t="str">
        <f t="shared" si="31"/>
        <v>M</v>
      </c>
      <c r="AI126" s="121" t="str">
        <f t="shared" si="32"/>
        <v>M</v>
      </c>
      <c r="AK126" s="121" t="str">
        <f t="shared" si="33"/>
        <v>M</v>
      </c>
    </row>
    <row r="127" spans="1:37" ht="15" x14ac:dyDescent="0.25">
      <c r="A127" s="119">
        <v>35</v>
      </c>
      <c r="B127" s="244">
        <v>102</v>
      </c>
      <c r="C127" s="244">
        <v>1983</v>
      </c>
      <c r="D127" s="127">
        <f t="shared" si="17"/>
        <v>30418</v>
      </c>
      <c r="E127" s="123">
        <v>32.200000000000003</v>
      </c>
      <c r="F127" s="213" t="str">
        <f t="shared" si="18"/>
        <v>UQ</v>
      </c>
      <c r="G127" s="123">
        <v>6.55</v>
      </c>
      <c r="H127" s="213" t="str">
        <f t="shared" si="19"/>
        <v>UQ</v>
      </c>
      <c r="I127" s="123">
        <v>4.41</v>
      </c>
      <c r="J127" s="213" t="str">
        <f t="shared" si="20"/>
        <v>UQ</v>
      </c>
      <c r="K127" s="123">
        <v>0.46</v>
      </c>
      <c r="L127" s="213" t="str">
        <f t="shared" si="21"/>
        <v>UQ</v>
      </c>
      <c r="M127" s="123">
        <v>0.65</v>
      </c>
      <c r="N127" s="213" t="str">
        <f t="shared" si="22"/>
        <v>UQ</v>
      </c>
      <c r="O127" s="123">
        <v>0.27</v>
      </c>
      <c r="P127" s="213" t="str">
        <f t="shared" si="23"/>
        <v>UQ</v>
      </c>
      <c r="Q127" s="123">
        <v>5.0000000000000001E-3</v>
      </c>
      <c r="R127" s="115" t="str">
        <f t="shared" si="24"/>
        <v>UQ</v>
      </c>
      <c r="S127" s="123">
        <v>9.9400000000000002E-2</v>
      </c>
      <c r="T127" s="115" t="str">
        <f t="shared" si="25"/>
        <v>UQ</v>
      </c>
      <c r="U127" s="123">
        <v>6.22</v>
      </c>
      <c r="V127" s="116" t="str">
        <f t="shared" si="26"/>
        <v>Q</v>
      </c>
      <c r="W127" s="346">
        <v>0.88200000000000001</v>
      </c>
      <c r="X127" s="332" t="str">
        <f t="shared" si="27"/>
        <v>UQ</v>
      </c>
      <c r="Y127" s="332"/>
      <c r="Z127" s="123">
        <v>0.221</v>
      </c>
      <c r="AA127" s="116" t="str">
        <f t="shared" si="28"/>
        <v>Q</v>
      </c>
      <c r="AB127" s="123">
        <v>4.28</v>
      </c>
      <c r="AC127" s="116" t="str">
        <f t="shared" si="29"/>
        <v>Q</v>
      </c>
      <c r="AE127" s="213" t="str">
        <f t="shared" si="30"/>
        <v>M</v>
      </c>
      <c r="AG127" s="213" t="str">
        <f t="shared" si="31"/>
        <v>M</v>
      </c>
      <c r="AH127" s="123">
        <v>1.4E-3</v>
      </c>
      <c r="AI127" s="121" t="str">
        <f t="shared" si="32"/>
        <v>Q</v>
      </c>
      <c r="AJ127" s="123">
        <v>0.94199999999999995</v>
      </c>
      <c r="AK127" s="121" t="str">
        <f t="shared" si="33"/>
        <v>Q</v>
      </c>
    </row>
    <row r="128" spans="1:37" ht="15" x14ac:dyDescent="0.25">
      <c r="A128" s="119">
        <v>35</v>
      </c>
      <c r="B128" s="244">
        <v>103</v>
      </c>
      <c r="C128" s="244">
        <v>1983</v>
      </c>
      <c r="D128" s="127">
        <f t="shared" si="17"/>
        <v>30419</v>
      </c>
      <c r="E128" s="123">
        <v>32.1</v>
      </c>
      <c r="F128" s="213" t="str">
        <f t="shared" si="18"/>
        <v>UQ</v>
      </c>
      <c r="G128" s="123">
        <v>6.51</v>
      </c>
      <c r="H128" s="213" t="str">
        <f t="shared" si="19"/>
        <v>UQ</v>
      </c>
      <c r="I128" s="123">
        <v>4.3</v>
      </c>
      <c r="J128" s="213" t="str">
        <f t="shared" si="20"/>
        <v>UQ</v>
      </c>
      <c r="K128" s="123">
        <v>0.44</v>
      </c>
      <c r="L128" s="213" t="str">
        <f t="shared" si="21"/>
        <v>UQ</v>
      </c>
      <c r="M128" s="123">
        <v>0.54</v>
      </c>
      <c r="N128" s="213" t="str">
        <f t="shared" si="22"/>
        <v>UQ</v>
      </c>
      <c r="O128" s="123">
        <v>0.25</v>
      </c>
      <c r="P128" s="213" t="str">
        <f t="shared" si="23"/>
        <v>UQ</v>
      </c>
      <c r="Q128" s="123">
        <v>1.35E-2</v>
      </c>
      <c r="R128" s="115" t="str">
        <f t="shared" si="24"/>
        <v>UQ</v>
      </c>
      <c r="S128" s="123">
        <v>9.6600000000000005E-2</v>
      </c>
      <c r="T128" s="115" t="str">
        <f t="shared" si="25"/>
        <v>UQ</v>
      </c>
      <c r="U128" s="123">
        <v>6.11</v>
      </c>
      <c r="V128" s="116" t="str">
        <f t="shared" si="26"/>
        <v>Q</v>
      </c>
      <c r="W128" s="346">
        <v>0.89200000000000002</v>
      </c>
      <c r="X128" s="332" t="str">
        <f t="shared" si="27"/>
        <v>UQ</v>
      </c>
      <c r="Y128" s="332"/>
      <c r="Z128" s="123">
        <v>0.315</v>
      </c>
      <c r="AA128" s="116" t="str">
        <f t="shared" si="28"/>
        <v>Q</v>
      </c>
      <c r="AB128" s="123">
        <v>4.17</v>
      </c>
      <c r="AC128" s="116" t="str">
        <f t="shared" si="29"/>
        <v>Q</v>
      </c>
      <c r="AE128" s="213" t="str">
        <f t="shared" si="30"/>
        <v>M</v>
      </c>
      <c r="AG128" s="213" t="str">
        <f t="shared" si="31"/>
        <v>M</v>
      </c>
      <c r="AI128" s="121" t="str">
        <f t="shared" si="32"/>
        <v>M</v>
      </c>
      <c r="AK128" s="121" t="str">
        <f t="shared" si="33"/>
        <v>M</v>
      </c>
    </row>
    <row r="129" spans="1:37" ht="15" x14ac:dyDescent="0.25">
      <c r="A129" s="119">
        <v>35</v>
      </c>
      <c r="B129" s="244">
        <v>104</v>
      </c>
      <c r="C129" s="244">
        <v>1983</v>
      </c>
      <c r="D129" s="127">
        <f t="shared" si="17"/>
        <v>30420</v>
      </c>
      <c r="E129" s="123">
        <v>28.4</v>
      </c>
      <c r="F129" s="213" t="str">
        <f t="shared" si="18"/>
        <v>UQ</v>
      </c>
      <c r="G129" s="123">
        <v>6.16</v>
      </c>
      <c r="H129" s="213" t="str">
        <f t="shared" si="19"/>
        <v>UQ</v>
      </c>
      <c r="I129" s="123">
        <v>3.52</v>
      </c>
      <c r="J129" s="213" t="str">
        <f t="shared" si="20"/>
        <v>UQ</v>
      </c>
      <c r="K129" s="123">
        <v>0.39</v>
      </c>
      <c r="L129" s="213" t="str">
        <f t="shared" si="21"/>
        <v>UQ</v>
      </c>
      <c r="M129" s="123">
        <v>0.49</v>
      </c>
      <c r="N129" s="213" t="str">
        <f t="shared" si="22"/>
        <v>UQ</v>
      </c>
      <c r="O129" s="123">
        <v>0.69</v>
      </c>
      <c r="P129" s="213" t="str">
        <f t="shared" si="23"/>
        <v>UQ</v>
      </c>
      <c r="Q129" s="123">
        <v>2.8400000000000002E-2</v>
      </c>
      <c r="R129" s="115" t="str">
        <f t="shared" si="24"/>
        <v>UQ</v>
      </c>
      <c r="S129" s="123">
        <v>3.1300000000000001E-2</v>
      </c>
      <c r="T129" s="115" t="str">
        <f t="shared" si="25"/>
        <v>UQ</v>
      </c>
      <c r="U129" s="123">
        <v>5.52</v>
      </c>
      <c r="V129" s="116" t="str">
        <f t="shared" si="26"/>
        <v>Q</v>
      </c>
      <c r="W129" s="346">
        <v>1.02</v>
      </c>
      <c r="X129" s="332" t="str">
        <f t="shared" si="27"/>
        <v>UQ</v>
      </c>
      <c r="Y129" s="332"/>
      <c r="Z129" s="123">
        <v>0.26400000000000001</v>
      </c>
      <c r="AA129" s="116" t="str">
        <f t="shared" si="28"/>
        <v>Q</v>
      </c>
      <c r="AB129" s="123">
        <v>3.81</v>
      </c>
      <c r="AC129" s="116" t="str">
        <f t="shared" si="29"/>
        <v>Q</v>
      </c>
      <c r="AE129" s="213" t="str">
        <f t="shared" si="30"/>
        <v>M</v>
      </c>
      <c r="AG129" s="213" t="str">
        <f t="shared" si="31"/>
        <v>M</v>
      </c>
      <c r="AH129" s="123">
        <v>4.5999999999999999E-3</v>
      </c>
      <c r="AI129" s="121" t="str">
        <f t="shared" si="32"/>
        <v>Q</v>
      </c>
      <c r="AJ129" s="123">
        <v>1.23</v>
      </c>
      <c r="AK129" s="121" t="str">
        <f t="shared" si="33"/>
        <v>Q</v>
      </c>
    </row>
    <row r="130" spans="1:37" ht="15" x14ac:dyDescent="0.25">
      <c r="A130" s="119">
        <v>35</v>
      </c>
      <c r="B130" s="244">
        <v>105</v>
      </c>
      <c r="C130" s="244">
        <v>1983</v>
      </c>
      <c r="D130" s="127">
        <f t="shared" si="17"/>
        <v>30421</v>
      </c>
      <c r="E130" s="123">
        <v>28.5</v>
      </c>
      <c r="F130" s="213" t="str">
        <f t="shared" si="18"/>
        <v>UQ</v>
      </c>
      <c r="G130" s="123">
        <v>6.31</v>
      </c>
      <c r="H130" s="213" t="str">
        <f t="shared" si="19"/>
        <v>UQ</v>
      </c>
      <c r="I130" s="123">
        <v>3.88</v>
      </c>
      <c r="J130" s="213" t="str">
        <f t="shared" si="20"/>
        <v>UQ</v>
      </c>
      <c r="K130" s="123">
        <v>0.4</v>
      </c>
      <c r="L130" s="213" t="str">
        <f t="shared" si="21"/>
        <v>UQ</v>
      </c>
      <c r="M130" s="123">
        <v>0.54</v>
      </c>
      <c r="N130" s="213" t="str">
        <f t="shared" si="22"/>
        <v>UQ</v>
      </c>
      <c r="O130" s="123">
        <v>0.38</v>
      </c>
      <c r="P130" s="213" t="str">
        <f t="shared" si="23"/>
        <v>UQ</v>
      </c>
      <c r="Q130" s="123">
        <v>1.1900000000000001E-2</v>
      </c>
      <c r="R130" s="115" t="str">
        <f t="shared" si="24"/>
        <v>UQ</v>
      </c>
      <c r="S130" s="123">
        <v>6.2600000000000003E-2</v>
      </c>
      <c r="T130" s="115" t="str">
        <f t="shared" si="25"/>
        <v>UQ</v>
      </c>
      <c r="U130" s="123">
        <v>5.74</v>
      </c>
      <c r="V130" s="116" t="str">
        <f t="shared" si="26"/>
        <v>Q</v>
      </c>
      <c r="W130" s="346">
        <v>0.95799999999999996</v>
      </c>
      <c r="X130" s="332" t="str">
        <f t="shared" si="27"/>
        <v>UQ</v>
      </c>
      <c r="Y130" s="332"/>
      <c r="Z130" s="123">
        <v>0.20799999999999999</v>
      </c>
      <c r="AA130" s="116" t="str">
        <f t="shared" si="28"/>
        <v>Q</v>
      </c>
      <c r="AB130" s="123">
        <v>4.03</v>
      </c>
      <c r="AC130" s="116" t="str">
        <f t="shared" si="29"/>
        <v>Q</v>
      </c>
      <c r="AE130" s="213" t="str">
        <f t="shared" si="30"/>
        <v>M</v>
      </c>
      <c r="AG130" s="213" t="str">
        <f t="shared" si="31"/>
        <v>M</v>
      </c>
      <c r="AI130" s="121" t="str">
        <f t="shared" si="32"/>
        <v>M</v>
      </c>
      <c r="AK130" s="121" t="str">
        <f t="shared" si="33"/>
        <v>M</v>
      </c>
    </row>
    <row r="131" spans="1:37" ht="15" x14ac:dyDescent="0.25">
      <c r="A131" s="119">
        <v>35</v>
      </c>
      <c r="B131" s="244">
        <v>109</v>
      </c>
      <c r="C131" s="244">
        <v>1983</v>
      </c>
      <c r="D131" s="127">
        <f t="shared" si="17"/>
        <v>30425</v>
      </c>
      <c r="E131" s="123">
        <v>31.3</v>
      </c>
      <c r="F131" s="213" t="str">
        <f t="shared" si="18"/>
        <v>UQ</v>
      </c>
      <c r="G131" s="123">
        <v>6.55</v>
      </c>
      <c r="H131" s="213" t="str">
        <f t="shared" si="19"/>
        <v>UQ</v>
      </c>
      <c r="I131" s="123">
        <v>4.29</v>
      </c>
      <c r="J131" s="213" t="str">
        <f t="shared" si="20"/>
        <v>UQ</v>
      </c>
      <c r="K131" s="123">
        <v>0.44</v>
      </c>
      <c r="L131" s="213" t="str">
        <f t="shared" si="21"/>
        <v>UQ</v>
      </c>
      <c r="M131" s="123">
        <v>0.6</v>
      </c>
      <c r="N131" s="213" t="str">
        <f t="shared" si="22"/>
        <v>UQ</v>
      </c>
      <c r="O131" s="123">
        <v>0.33</v>
      </c>
      <c r="P131" s="213" t="str">
        <f t="shared" si="23"/>
        <v>UQ</v>
      </c>
      <c r="Q131" s="123">
        <v>1.8200000000000001E-2</v>
      </c>
      <c r="R131" s="115" t="str">
        <f t="shared" si="24"/>
        <v>UQ</v>
      </c>
      <c r="S131" s="123">
        <v>8.8099999999999998E-2</v>
      </c>
      <c r="T131" s="115" t="str">
        <f t="shared" si="25"/>
        <v>UQ</v>
      </c>
      <c r="U131" s="123">
        <v>6.19</v>
      </c>
      <c r="V131" s="116" t="str">
        <f t="shared" si="26"/>
        <v>Q</v>
      </c>
      <c r="W131" s="346">
        <v>0.82299999999999995</v>
      </c>
      <c r="X131" s="332" t="str">
        <f t="shared" si="27"/>
        <v>UQ</v>
      </c>
      <c r="Y131" s="332"/>
      <c r="Z131" s="123">
        <v>0.246</v>
      </c>
      <c r="AA131" s="116" t="str">
        <f t="shared" si="28"/>
        <v>Q</v>
      </c>
      <c r="AB131" s="123">
        <v>4.37</v>
      </c>
      <c r="AC131" s="116" t="str">
        <f t="shared" si="29"/>
        <v>Q</v>
      </c>
      <c r="AE131" s="213" t="str">
        <f t="shared" si="30"/>
        <v>M</v>
      </c>
      <c r="AG131" s="213" t="str">
        <f t="shared" si="31"/>
        <v>M</v>
      </c>
      <c r="AH131" s="123">
        <v>1.1000000000000001E-3</v>
      </c>
      <c r="AI131" s="121" t="str">
        <f t="shared" si="32"/>
        <v>Q</v>
      </c>
      <c r="AJ131" s="123">
        <v>0.97299999999999998</v>
      </c>
      <c r="AK131" s="121" t="str">
        <f t="shared" si="33"/>
        <v>Q</v>
      </c>
    </row>
    <row r="132" spans="1:37" ht="15" x14ac:dyDescent="0.25">
      <c r="A132" s="119">
        <v>35</v>
      </c>
      <c r="B132" s="244">
        <v>116</v>
      </c>
      <c r="C132" s="244">
        <v>1983</v>
      </c>
      <c r="D132" s="127">
        <f t="shared" si="17"/>
        <v>30432</v>
      </c>
      <c r="E132" s="123">
        <v>26.5</v>
      </c>
      <c r="F132" s="213" t="str">
        <f t="shared" si="18"/>
        <v>UQ</v>
      </c>
      <c r="G132" s="123">
        <v>6.33</v>
      </c>
      <c r="H132" s="213" t="str">
        <f t="shared" si="19"/>
        <v>UQ</v>
      </c>
      <c r="I132" s="123">
        <v>3.49</v>
      </c>
      <c r="J132" s="213" t="str">
        <f t="shared" si="20"/>
        <v>UQ</v>
      </c>
      <c r="K132" s="123">
        <v>0.39</v>
      </c>
      <c r="L132" s="213" t="str">
        <f t="shared" si="21"/>
        <v>UQ</v>
      </c>
      <c r="M132" s="123">
        <v>0.53</v>
      </c>
      <c r="N132" s="213" t="str">
        <f t="shared" si="22"/>
        <v>UQ</v>
      </c>
      <c r="O132" s="123">
        <v>0.36</v>
      </c>
      <c r="P132" s="213" t="str">
        <f t="shared" si="23"/>
        <v>UQ</v>
      </c>
      <c r="Q132" s="123">
        <v>2.2700000000000001E-2</v>
      </c>
      <c r="R132" s="115" t="str">
        <f t="shared" si="24"/>
        <v>UQ</v>
      </c>
      <c r="S132" s="123">
        <v>4.53E-2</v>
      </c>
      <c r="T132" s="115" t="str">
        <f t="shared" si="25"/>
        <v>UQ</v>
      </c>
      <c r="U132" s="123">
        <v>5.98</v>
      </c>
      <c r="V132" s="116" t="str">
        <f t="shared" si="26"/>
        <v>Q</v>
      </c>
      <c r="W132" s="346">
        <v>0.67400000000000004</v>
      </c>
      <c r="X132" s="332" t="str">
        <f t="shared" si="27"/>
        <v>UQ</v>
      </c>
      <c r="Y132" s="332"/>
      <c r="Z132" s="123">
        <v>0.22</v>
      </c>
      <c r="AA132" s="116" t="str">
        <f t="shared" si="28"/>
        <v>Q</v>
      </c>
      <c r="AB132" s="123">
        <v>3.83</v>
      </c>
      <c r="AC132" s="116" t="str">
        <f t="shared" si="29"/>
        <v>Q</v>
      </c>
      <c r="AE132" s="213" t="str">
        <f t="shared" si="30"/>
        <v>M</v>
      </c>
      <c r="AG132" s="213" t="str">
        <f t="shared" si="31"/>
        <v>M</v>
      </c>
      <c r="AI132" s="121" t="str">
        <f t="shared" si="32"/>
        <v>M</v>
      </c>
      <c r="AK132" s="121" t="str">
        <f t="shared" si="33"/>
        <v>M</v>
      </c>
    </row>
    <row r="133" spans="1:37" ht="15" x14ac:dyDescent="0.25">
      <c r="A133" s="119">
        <v>35</v>
      </c>
      <c r="B133" s="244">
        <v>118</v>
      </c>
      <c r="C133" s="244">
        <v>1983</v>
      </c>
      <c r="D133" s="127">
        <f t="shared" si="17"/>
        <v>30434</v>
      </c>
      <c r="E133" s="123">
        <v>26.2</v>
      </c>
      <c r="F133" s="213" t="str">
        <f t="shared" si="18"/>
        <v>UQ</v>
      </c>
      <c r="G133" s="123">
        <v>6.28</v>
      </c>
      <c r="H133" s="213" t="str">
        <f t="shared" si="19"/>
        <v>UQ</v>
      </c>
      <c r="I133" s="123">
        <v>3.4</v>
      </c>
      <c r="J133" s="213" t="str">
        <f t="shared" si="20"/>
        <v>UQ</v>
      </c>
      <c r="K133" s="123">
        <v>0.37</v>
      </c>
      <c r="L133" s="213" t="str">
        <f t="shared" si="21"/>
        <v>UQ</v>
      </c>
      <c r="M133" s="123">
        <v>0.55000000000000004</v>
      </c>
      <c r="N133" s="213" t="str">
        <f t="shared" si="22"/>
        <v>UQ</v>
      </c>
      <c r="O133" s="123">
        <v>0.33</v>
      </c>
      <c r="P133" s="213" t="str">
        <f t="shared" si="23"/>
        <v>UQ</v>
      </c>
      <c r="Q133" s="123">
        <v>2.2599999999999999E-2</v>
      </c>
      <c r="R133" s="115" t="str">
        <f t="shared" si="24"/>
        <v>UQ</v>
      </c>
      <c r="S133" s="123">
        <v>5.5199999999999999E-2</v>
      </c>
      <c r="T133" s="115" t="str">
        <f t="shared" si="25"/>
        <v>UQ</v>
      </c>
      <c r="U133" s="123">
        <v>5.62</v>
      </c>
      <c r="V133" s="116" t="str">
        <f t="shared" si="26"/>
        <v>Q</v>
      </c>
      <c r="W133" s="346">
        <v>0.64800000000000002</v>
      </c>
      <c r="X133" s="332" t="str">
        <f t="shared" si="27"/>
        <v>UQ</v>
      </c>
      <c r="Y133" s="332"/>
      <c r="Z133" s="123">
        <v>0.161</v>
      </c>
      <c r="AA133" s="116" t="str">
        <f t="shared" si="28"/>
        <v>LQ</v>
      </c>
      <c r="AB133" s="123">
        <v>3.91</v>
      </c>
      <c r="AC133" s="116" t="str">
        <f t="shared" si="29"/>
        <v>Q</v>
      </c>
      <c r="AE133" s="213" t="str">
        <f t="shared" si="30"/>
        <v>M</v>
      </c>
      <c r="AG133" s="213" t="str">
        <f t="shared" si="31"/>
        <v>M</v>
      </c>
      <c r="AH133" s="123">
        <v>2.5000000000000001E-3</v>
      </c>
      <c r="AI133" s="121" t="str">
        <f t="shared" si="32"/>
        <v>Q</v>
      </c>
      <c r="AJ133" s="123">
        <v>1.048</v>
      </c>
      <c r="AK133" s="121" t="str">
        <f t="shared" si="33"/>
        <v>Q</v>
      </c>
    </row>
    <row r="134" spans="1:37" ht="15" x14ac:dyDescent="0.25">
      <c r="A134" s="119">
        <v>35</v>
      </c>
      <c r="B134" s="244">
        <v>122</v>
      </c>
      <c r="C134" s="244">
        <v>1983</v>
      </c>
      <c r="D134" s="127">
        <f t="shared" si="17"/>
        <v>30438</v>
      </c>
      <c r="E134" s="123">
        <v>24.8</v>
      </c>
      <c r="F134" s="213" t="str">
        <f t="shared" si="18"/>
        <v>UQ</v>
      </c>
      <c r="G134" s="123">
        <v>6.31</v>
      </c>
      <c r="H134" s="213" t="str">
        <f t="shared" si="19"/>
        <v>UQ</v>
      </c>
      <c r="I134" s="123">
        <v>3.16</v>
      </c>
      <c r="J134" s="213" t="str">
        <f t="shared" si="20"/>
        <v>UQ</v>
      </c>
      <c r="K134" s="123">
        <v>0.36</v>
      </c>
      <c r="L134" s="213" t="str">
        <f t="shared" si="21"/>
        <v>UQ</v>
      </c>
      <c r="M134" s="123">
        <v>0.56000000000000005</v>
      </c>
      <c r="N134" s="213" t="str">
        <f t="shared" si="22"/>
        <v>UQ</v>
      </c>
      <c r="O134" s="123">
        <v>0.36</v>
      </c>
      <c r="P134" s="213" t="str">
        <f t="shared" si="23"/>
        <v>UQ</v>
      </c>
      <c r="Q134" s="123">
        <v>5.0000000000000001E-3</v>
      </c>
      <c r="R134" s="115" t="str">
        <f t="shared" si="24"/>
        <v>UQ</v>
      </c>
      <c r="S134" s="123">
        <v>5.5800000000000002E-2</v>
      </c>
      <c r="T134" s="115" t="str">
        <f t="shared" si="25"/>
        <v>UQ</v>
      </c>
      <c r="U134" s="123">
        <v>5.38</v>
      </c>
      <c r="V134" s="116" t="str">
        <f t="shared" si="26"/>
        <v>Q</v>
      </c>
      <c r="W134" s="346">
        <v>0.58099999999999996</v>
      </c>
      <c r="X134" s="332" t="str">
        <f t="shared" si="27"/>
        <v>UQ</v>
      </c>
      <c r="Y134" s="332"/>
      <c r="Z134" s="123">
        <v>0.182</v>
      </c>
      <c r="AA134" s="116" t="str">
        <f t="shared" si="28"/>
        <v>LQ</v>
      </c>
      <c r="AB134" s="123">
        <v>3.87</v>
      </c>
      <c r="AC134" s="116" t="str">
        <f t="shared" si="29"/>
        <v>Q</v>
      </c>
      <c r="AE134" s="213" t="str">
        <f t="shared" si="30"/>
        <v>M</v>
      </c>
      <c r="AG134" s="213" t="str">
        <f t="shared" si="31"/>
        <v>M</v>
      </c>
      <c r="AI134" s="121" t="str">
        <f t="shared" si="32"/>
        <v>M</v>
      </c>
      <c r="AK134" s="121" t="str">
        <f t="shared" si="33"/>
        <v>M</v>
      </c>
    </row>
    <row r="135" spans="1:37" ht="15" x14ac:dyDescent="0.25">
      <c r="A135" s="119">
        <v>35</v>
      </c>
      <c r="B135" s="244">
        <v>125</v>
      </c>
      <c r="C135" s="244">
        <v>1983</v>
      </c>
      <c r="D135" s="127">
        <f t="shared" si="17"/>
        <v>30441</v>
      </c>
      <c r="E135" s="123">
        <v>27.2</v>
      </c>
      <c r="F135" s="213" t="str">
        <f t="shared" si="18"/>
        <v>UQ</v>
      </c>
      <c r="G135" s="123">
        <v>6.42</v>
      </c>
      <c r="H135" s="213" t="str">
        <f t="shared" si="19"/>
        <v>UQ</v>
      </c>
      <c r="I135" s="123">
        <v>3.73</v>
      </c>
      <c r="J135" s="213" t="str">
        <f t="shared" si="20"/>
        <v>UQ</v>
      </c>
      <c r="K135" s="123">
        <v>0.41</v>
      </c>
      <c r="L135" s="213" t="str">
        <f t="shared" si="21"/>
        <v>UQ</v>
      </c>
      <c r="M135" s="123">
        <v>0.65</v>
      </c>
      <c r="N135" s="213" t="str">
        <f t="shared" si="22"/>
        <v>UQ</v>
      </c>
      <c r="O135" s="123">
        <v>0.31</v>
      </c>
      <c r="P135" s="213" t="str">
        <f t="shared" si="23"/>
        <v>UQ</v>
      </c>
      <c r="Q135" s="123">
        <v>5.0000000000000001E-3</v>
      </c>
      <c r="R135" s="115" t="str">
        <f t="shared" si="24"/>
        <v>UQ</v>
      </c>
      <c r="S135" s="123">
        <v>8.0199999999999994E-2</v>
      </c>
      <c r="T135" s="115" t="str">
        <f t="shared" si="25"/>
        <v>UQ</v>
      </c>
      <c r="U135" s="123">
        <v>5.55</v>
      </c>
      <c r="V135" s="116" t="str">
        <f t="shared" si="26"/>
        <v>Q</v>
      </c>
      <c r="W135" s="346">
        <v>0.61</v>
      </c>
      <c r="X135" s="332" t="str">
        <f t="shared" si="27"/>
        <v>UQ</v>
      </c>
      <c r="Y135" s="332"/>
      <c r="Z135" s="123">
        <v>0.187</v>
      </c>
      <c r="AA135" s="116" t="str">
        <f t="shared" si="28"/>
        <v>LQ</v>
      </c>
      <c r="AB135" s="123">
        <v>4.21</v>
      </c>
      <c r="AC135" s="116" t="str">
        <f t="shared" si="29"/>
        <v>Q</v>
      </c>
      <c r="AE135" s="213" t="str">
        <f t="shared" si="30"/>
        <v>M</v>
      </c>
      <c r="AG135" s="213" t="str">
        <f t="shared" si="31"/>
        <v>M</v>
      </c>
      <c r="AH135" s="123">
        <v>8.9999999999999998E-4</v>
      </c>
      <c r="AI135" s="121" t="str">
        <f t="shared" si="32"/>
        <v>LQ</v>
      </c>
      <c r="AJ135" s="123">
        <v>0.66999999999999993</v>
      </c>
      <c r="AK135" s="121" t="str">
        <f t="shared" si="33"/>
        <v>Q</v>
      </c>
    </row>
    <row r="136" spans="1:37" ht="15" x14ac:dyDescent="0.25">
      <c r="A136" s="119">
        <v>35</v>
      </c>
      <c r="B136" s="244">
        <v>129</v>
      </c>
      <c r="C136" s="244">
        <v>1983</v>
      </c>
      <c r="D136" s="127">
        <f t="shared" si="17"/>
        <v>30445</v>
      </c>
      <c r="E136" s="123">
        <v>29.8</v>
      </c>
      <c r="F136" s="213" t="str">
        <f t="shared" si="18"/>
        <v>UQ</v>
      </c>
      <c r="G136" s="123">
        <v>6.62</v>
      </c>
      <c r="H136" s="213" t="str">
        <f t="shared" si="19"/>
        <v>UQ</v>
      </c>
      <c r="I136" s="123">
        <v>4.0999999999999996</v>
      </c>
      <c r="J136" s="213" t="str">
        <f t="shared" si="20"/>
        <v>UQ</v>
      </c>
      <c r="K136" s="123">
        <v>0.42</v>
      </c>
      <c r="L136" s="213" t="str">
        <f t="shared" si="21"/>
        <v>UQ</v>
      </c>
      <c r="M136" s="123">
        <v>0.64</v>
      </c>
      <c r="N136" s="213" t="str">
        <f t="shared" si="22"/>
        <v>UQ</v>
      </c>
      <c r="O136" s="123">
        <v>0.33</v>
      </c>
      <c r="P136" s="213" t="str">
        <f t="shared" si="23"/>
        <v>UQ</v>
      </c>
      <c r="Q136" s="123">
        <v>9.4000000000000004E-3</v>
      </c>
      <c r="R136" s="115" t="str">
        <f t="shared" si="24"/>
        <v>UQ</v>
      </c>
      <c r="S136" s="123">
        <v>9.35E-2</v>
      </c>
      <c r="T136" s="115" t="str">
        <f t="shared" si="25"/>
        <v>UQ</v>
      </c>
      <c r="U136" s="123">
        <v>5.89</v>
      </c>
      <c r="V136" s="116" t="str">
        <f t="shared" si="26"/>
        <v>Q</v>
      </c>
      <c r="W136" s="346">
        <v>0.57499999999999996</v>
      </c>
      <c r="X136" s="332" t="str">
        <f t="shared" si="27"/>
        <v>UQ</v>
      </c>
      <c r="Y136" s="332"/>
      <c r="Z136" s="123">
        <v>0.246</v>
      </c>
      <c r="AA136" s="116" t="str">
        <f t="shared" si="28"/>
        <v>Q</v>
      </c>
      <c r="AB136" s="123">
        <v>4.55</v>
      </c>
      <c r="AC136" s="116" t="str">
        <f t="shared" si="29"/>
        <v>Q</v>
      </c>
      <c r="AE136" s="213" t="str">
        <f t="shared" si="30"/>
        <v>M</v>
      </c>
      <c r="AG136" s="213" t="str">
        <f t="shared" si="31"/>
        <v>M</v>
      </c>
      <c r="AI136" s="121" t="str">
        <f t="shared" si="32"/>
        <v>M</v>
      </c>
      <c r="AK136" s="121" t="str">
        <f t="shared" si="33"/>
        <v>M</v>
      </c>
    </row>
    <row r="137" spans="1:37" ht="15" x14ac:dyDescent="0.25">
      <c r="A137" s="119">
        <v>35</v>
      </c>
      <c r="B137" s="244">
        <v>132</v>
      </c>
      <c r="C137" s="244">
        <v>1983</v>
      </c>
      <c r="D137" s="127">
        <f t="shared" si="17"/>
        <v>30448</v>
      </c>
      <c r="E137" s="123">
        <v>31.3</v>
      </c>
      <c r="F137" s="213" t="str">
        <f t="shared" si="18"/>
        <v>UQ</v>
      </c>
      <c r="G137" s="123">
        <v>6.55</v>
      </c>
      <c r="H137" s="213" t="str">
        <f t="shared" si="19"/>
        <v>UQ</v>
      </c>
      <c r="I137" s="123">
        <v>4.4400000000000004</v>
      </c>
      <c r="J137" s="213" t="str">
        <f t="shared" si="20"/>
        <v>UQ</v>
      </c>
      <c r="K137" s="123">
        <v>0.47</v>
      </c>
      <c r="L137" s="213" t="str">
        <f t="shared" si="21"/>
        <v>UQ</v>
      </c>
      <c r="M137" s="123">
        <v>0.67</v>
      </c>
      <c r="N137" s="213" t="str">
        <f t="shared" si="22"/>
        <v>UQ</v>
      </c>
      <c r="O137" s="123">
        <v>0.24</v>
      </c>
      <c r="P137" s="213" t="str">
        <f t="shared" si="23"/>
        <v>UQ</v>
      </c>
      <c r="Q137" s="123">
        <v>1.0699999999999999E-2</v>
      </c>
      <c r="R137" s="115" t="str">
        <f t="shared" si="24"/>
        <v>UQ</v>
      </c>
      <c r="S137" s="123">
        <v>9.7799999999999998E-2</v>
      </c>
      <c r="T137" s="115" t="str">
        <f t="shared" si="25"/>
        <v>UQ</v>
      </c>
      <c r="U137" s="123">
        <v>6.08</v>
      </c>
      <c r="V137" s="116" t="str">
        <f t="shared" si="26"/>
        <v>Q</v>
      </c>
      <c r="W137" s="346">
        <v>0.58599999999999997</v>
      </c>
      <c r="X137" s="332" t="str">
        <f t="shared" si="27"/>
        <v>UQ</v>
      </c>
      <c r="Y137" s="332"/>
      <c r="Z137" s="123">
        <v>0.56999999999999995</v>
      </c>
      <c r="AA137" s="116" t="str">
        <f t="shared" si="28"/>
        <v>Q</v>
      </c>
      <c r="AB137" s="123">
        <v>4.8</v>
      </c>
      <c r="AC137" s="116" t="str">
        <f t="shared" si="29"/>
        <v>Q</v>
      </c>
      <c r="AE137" s="213" t="str">
        <f t="shared" si="30"/>
        <v>M</v>
      </c>
      <c r="AG137" s="213" t="str">
        <f t="shared" si="31"/>
        <v>M</v>
      </c>
      <c r="AH137" s="123">
        <v>1.1999999999999999E-3</v>
      </c>
      <c r="AI137" s="121" t="str">
        <f t="shared" si="32"/>
        <v>Q</v>
      </c>
      <c r="AJ137" s="123">
        <v>0.72599999999999998</v>
      </c>
      <c r="AK137" s="121" t="str">
        <f t="shared" si="33"/>
        <v>Q</v>
      </c>
    </row>
    <row r="138" spans="1:37" ht="15" x14ac:dyDescent="0.25">
      <c r="A138" s="119">
        <v>35</v>
      </c>
      <c r="B138" s="244">
        <v>136</v>
      </c>
      <c r="C138" s="244">
        <v>1983</v>
      </c>
      <c r="D138" s="127">
        <f t="shared" si="17"/>
        <v>30452</v>
      </c>
      <c r="E138" s="123">
        <v>31.8</v>
      </c>
      <c r="F138" s="213" t="str">
        <f t="shared" si="18"/>
        <v>UQ</v>
      </c>
      <c r="G138" s="123">
        <v>6.5</v>
      </c>
      <c r="H138" s="213" t="str">
        <f t="shared" si="19"/>
        <v>UQ</v>
      </c>
      <c r="I138" s="123">
        <v>4.9000000000000004</v>
      </c>
      <c r="J138" s="213" t="str">
        <f t="shared" si="20"/>
        <v>UQ</v>
      </c>
      <c r="K138" s="123">
        <v>0.48</v>
      </c>
      <c r="L138" s="213" t="str">
        <f t="shared" si="21"/>
        <v>UQ</v>
      </c>
      <c r="M138" s="123">
        <v>0.7</v>
      </c>
      <c r="N138" s="213" t="str">
        <f t="shared" si="22"/>
        <v>UQ</v>
      </c>
      <c r="O138" s="123">
        <v>0.26</v>
      </c>
      <c r="P138" s="213" t="str">
        <f t="shared" si="23"/>
        <v>UQ</v>
      </c>
      <c r="Q138" s="123">
        <v>5.0000000000000001E-3</v>
      </c>
      <c r="R138" s="115" t="str">
        <f t="shared" si="24"/>
        <v>UQ</v>
      </c>
      <c r="S138" s="123">
        <v>0.1105</v>
      </c>
      <c r="T138" s="115" t="str">
        <f t="shared" si="25"/>
        <v>UQ</v>
      </c>
      <c r="U138" s="123">
        <v>6.26</v>
      </c>
      <c r="V138" s="116" t="str">
        <f t="shared" si="26"/>
        <v>Q</v>
      </c>
      <c r="W138" s="346">
        <v>0.58199999999999996</v>
      </c>
      <c r="X138" s="332" t="str">
        <f t="shared" si="27"/>
        <v>UQ</v>
      </c>
      <c r="Y138" s="332"/>
      <c r="Z138" s="123">
        <v>0.30099999999999999</v>
      </c>
      <c r="AA138" s="116" t="str">
        <f t="shared" si="28"/>
        <v>Q</v>
      </c>
      <c r="AB138" s="123">
        <v>4.88</v>
      </c>
      <c r="AC138" s="116" t="str">
        <f t="shared" si="29"/>
        <v>Q</v>
      </c>
      <c r="AE138" s="213" t="str">
        <f t="shared" si="30"/>
        <v>M</v>
      </c>
      <c r="AG138" s="213" t="str">
        <f t="shared" si="31"/>
        <v>M</v>
      </c>
      <c r="AI138" s="121" t="str">
        <f t="shared" si="32"/>
        <v>M</v>
      </c>
      <c r="AK138" s="121" t="str">
        <f t="shared" si="33"/>
        <v>M</v>
      </c>
    </row>
    <row r="139" spans="1:37" ht="15" x14ac:dyDescent="0.25">
      <c r="A139" s="119">
        <v>35</v>
      </c>
      <c r="B139" s="244">
        <v>146</v>
      </c>
      <c r="C139" s="244">
        <v>1983</v>
      </c>
      <c r="D139" s="127">
        <f t="shared" si="17"/>
        <v>30462</v>
      </c>
      <c r="E139" s="123">
        <v>26.8</v>
      </c>
      <c r="F139" s="213" t="str">
        <f t="shared" si="18"/>
        <v>UQ</v>
      </c>
      <c r="G139" s="123">
        <v>6.2</v>
      </c>
      <c r="H139" s="213" t="str">
        <f t="shared" si="19"/>
        <v>UQ</v>
      </c>
      <c r="I139" s="123">
        <v>3.56</v>
      </c>
      <c r="J139" s="213" t="str">
        <f t="shared" si="20"/>
        <v>UQ</v>
      </c>
      <c r="K139" s="123">
        <v>0.38</v>
      </c>
      <c r="L139" s="213" t="str">
        <f t="shared" si="21"/>
        <v>UQ</v>
      </c>
      <c r="M139" s="123">
        <v>0.55000000000000004</v>
      </c>
      <c r="N139" s="213" t="str">
        <f t="shared" si="22"/>
        <v>UQ</v>
      </c>
      <c r="O139" s="123">
        <v>0.28000000000000003</v>
      </c>
      <c r="P139" s="213" t="str">
        <f t="shared" si="23"/>
        <v>UQ</v>
      </c>
      <c r="Q139" s="123">
        <v>4.48E-2</v>
      </c>
      <c r="R139" s="115" t="str">
        <f t="shared" si="24"/>
        <v>UQ</v>
      </c>
      <c r="S139" s="123">
        <v>5.8200000000000002E-2</v>
      </c>
      <c r="T139" s="115" t="str">
        <f t="shared" si="25"/>
        <v>UQ</v>
      </c>
      <c r="U139" s="123">
        <v>5.75</v>
      </c>
      <c r="V139" s="116" t="str">
        <f t="shared" si="26"/>
        <v>Q</v>
      </c>
      <c r="W139" s="346">
        <v>0.52400000000000002</v>
      </c>
      <c r="X139" s="332" t="str">
        <f t="shared" si="27"/>
        <v>UQ</v>
      </c>
      <c r="Y139" s="332"/>
      <c r="Z139" s="123">
        <v>0.25</v>
      </c>
      <c r="AA139" s="116" t="str">
        <f t="shared" si="28"/>
        <v>Q</v>
      </c>
      <c r="AB139" s="123">
        <v>4.3600000000000003</v>
      </c>
      <c r="AC139" s="116" t="str">
        <f t="shared" si="29"/>
        <v>Q</v>
      </c>
      <c r="AE139" s="213" t="str">
        <f t="shared" si="30"/>
        <v>M</v>
      </c>
      <c r="AG139" s="213" t="str">
        <f t="shared" si="31"/>
        <v>M</v>
      </c>
      <c r="AH139" s="123">
        <v>3.2000000000000002E-3</v>
      </c>
      <c r="AI139" s="121" t="str">
        <f t="shared" si="32"/>
        <v>Q</v>
      </c>
      <c r="AJ139" s="123">
        <v>0.63400000000000001</v>
      </c>
      <c r="AK139" s="121" t="str">
        <f t="shared" si="33"/>
        <v>Q</v>
      </c>
    </row>
    <row r="140" spans="1:37" ht="15" x14ac:dyDescent="0.25">
      <c r="A140" s="119">
        <v>35</v>
      </c>
      <c r="B140" s="244">
        <v>150</v>
      </c>
      <c r="C140" s="244">
        <v>1983</v>
      </c>
      <c r="D140" s="127">
        <f t="shared" si="17"/>
        <v>30466</v>
      </c>
      <c r="E140" s="123">
        <v>27.9</v>
      </c>
      <c r="F140" s="213" t="str">
        <f t="shared" si="18"/>
        <v>UQ</v>
      </c>
      <c r="G140" s="123">
        <v>6.18</v>
      </c>
      <c r="H140" s="213" t="str">
        <f t="shared" si="19"/>
        <v>UQ</v>
      </c>
      <c r="I140" s="123">
        <v>3.69</v>
      </c>
      <c r="J140" s="213" t="str">
        <f t="shared" si="20"/>
        <v>UQ</v>
      </c>
      <c r="K140" s="123">
        <v>0.39</v>
      </c>
      <c r="L140" s="213" t="str">
        <f t="shared" si="21"/>
        <v>UQ</v>
      </c>
      <c r="M140" s="123">
        <v>0.65</v>
      </c>
      <c r="N140" s="213" t="str">
        <f t="shared" si="22"/>
        <v>UQ</v>
      </c>
      <c r="O140" s="123">
        <v>0.28999999999999998</v>
      </c>
      <c r="P140" s="213" t="str">
        <f t="shared" si="23"/>
        <v>UQ</v>
      </c>
      <c r="Q140" s="123">
        <v>1.6299999999999999E-2</v>
      </c>
      <c r="R140" s="115" t="str">
        <f t="shared" si="24"/>
        <v>UQ</v>
      </c>
      <c r="S140" s="123">
        <v>6.4799999999999996E-2</v>
      </c>
      <c r="T140" s="115" t="str">
        <f t="shared" si="25"/>
        <v>UQ</v>
      </c>
      <c r="U140" s="123">
        <v>5.25</v>
      </c>
      <c r="V140" s="116" t="str">
        <f t="shared" si="26"/>
        <v>Q</v>
      </c>
      <c r="W140" s="346">
        <v>0.42399999999999999</v>
      </c>
      <c r="X140" s="332" t="str">
        <f t="shared" si="27"/>
        <v>UQ</v>
      </c>
      <c r="Y140" s="332"/>
      <c r="Z140" s="123">
        <v>0.20499999999999999</v>
      </c>
      <c r="AA140" s="116" t="str">
        <f t="shared" si="28"/>
        <v>Q</v>
      </c>
      <c r="AB140" s="123">
        <v>4.47</v>
      </c>
      <c r="AC140" s="116" t="str">
        <f t="shared" si="29"/>
        <v>Q</v>
      </c>
      <c r="AE140" s="213" t="str">
        <f t="shared" si="30"/>
        <v>M</v>
      </c>
      <c r="AG140" s="213" t="str">
        <f t="shared" si="31"/>
        <v>M</v>
      </c>
      <c r="AI140" s="121" t="str">
        <f t="shared" si="32"/>
        <v>M</v>
      </c>
      <c r="AK140" s="121" t="str">
        <f t="shared" si="33"/>
        <v>M</v>
      </c>
    </row>
    <row r="141" spans="1:37" ht="15" x14ac:dyDescent="0.25">
      <c r="A141" s="119">
        <v>35</v>
      </c>
      <c r="B141" s="244">
        <v>160</v>
      </c>
      <c r="C141" s="244">
        <v>1983</v>
      </c>
      <c r="D141" s="127">
        <f t="shared" si="17"/>
        <v>30476</v>
      </c>
      <c r="E141" s="123">
        <v>29.7</v>
      </c>
      <c r="F141" s="213" t="str">
        <f t="shared" si="18"/>
        <v>UQ</v>
      </c>
      <c r="G141" s="123">
        <v>6.33</v>
      </c>
      <c r="H141" s="213" t="str">
        <f t="shared" si="19"/>
        <v>UQ</v>
      </c>
      <c r="I141" s="123">
        <v>4.34</v>
      </c>
      <c r="J141" s="213" t="str">
        <f t="shared" si="20"/>
        <v>UQ</v>
      </c>
      <c r="K141" s="123">
        <v>0.41</v>
      </c>
      <c r="L141" s="213" t="str">
        <f t="shared" si="21"/>
        <v>UQ</v>
      </c>
      <c r="M141" s="123">
        <v>0.59</v>
      </c>
      <c r="N141" s="213" t="str">
        <f t="shared" si="22"/>
        <v>UQ</v>
      </c>
      <c r="O141" s="123">
        <v>0.32</v>
      </c>
      <c r="P141" s="213" t="str">
        <f t="shared" si="23"/>
        <v>UQ</v>
      </c>
      <c r="Q141" s="123">
        <v>3.5400000000000001E-2</v>
      </c>
      <c r="R141" s="115" t="str">
        <f t="shared" si="24"/>
        <v>UQ</v>
      </c>
      <c r="S141" s="123">
        <v>7.1099999999999997E-2</v>
      </c>
      <c r="T141" s="115" t="str">
        <f t="shared" si="25"/>
        <v>UQ</v>
      </c>
      <c r="U141" s="123">
        <v>6.47</v>
      </c>
      <c r="V141" s="116" t="str">
        <f t="shared" si="26"/>
        <v>Q</v>
      </c>
      <c r="W141" s="346">
        <v>0.377</v>
      </c>
      <c r="X141" s="332" t="str">
        <f t="shared" si="27"/>
        <v>UQ</v>
      </c>
      <c r="Y141" s="332"/>
      <c r="Z141" s="123">
        <v>0.34499999999999997</v>
      </c>
      <c r="AA141" s="116" t="str">
        <f t="shared" si="28"/>
        <v>Q</v>
      </c>
      <c r="AB141" s="123">
        <v>4.78</v>
      </c>
      <c r="AC141" s="116" t="str">
        <f t="shared" si="29"/>
        <v>Q</v>
      </c>
      <c r="AE141" s="213" t="str">
        <f t="shared" si="30"/>
        <v>M</v>
      </c>
      <c r="AG141" s="213" t="str">
        <f t="shared" si="31"/>
        <v>M</v>
      </c>
      <c r="AH141" s="123">
        <v>3.7000000000000002E-3</v>
      </c>
      <c r="AI141" s="121" t="str">
        <f t="shared" si="32"/>
        <v>Q</v>
      </c>
      <c r="AJ141" s="123">
        <v>0.58699999999999997</v>
      </c>
      <c r="AK141" s="121" t="str">
        <f t="shared" si="33"/>
        <v>Q</v>
      </c>
    </row>
    <row r="142" spans="1:37" ht="15" x14ac:dyDescent="0.25">
      <c r="A142" s="119">
        <v>35</v>
      </c>
      <c r="B142" s="244">
        <v>164</v>
      </c>
      <c r="C142" s="244">
        <v>1983</v>
      </c>
      <c r="D142" s="127">
        <f t="shared" si="17"/>
        <v>30480</v>
      </c>
      <c r="E142" s="123">
        <v>27.7</v>
      </c>
      <c r="F142" s="213" t="str">
        <f t="shared" si="18"/>
        <v>UQ</v>
      </c>
      <c r="G142" s="123">
        <v>6.05</v>
      </c>
      <c r="H142" s="213" t="str">
        <f t="shared" si="19"/>
        <v>UQ</v>
      </c>
      <c r="I142" s="123">
        <v>3.92</v>
      </c>
      <c r="J142" s="213" t="str">
        <f t="shared" si="20"/>
        <v>UQ</v>
      </c>
      <c r="K142" s="123">
        <v>0.47</v>
      </c>
      <c r="L142" s="213" t="str">
        <f t="shared" si="21"/>
        <v>UQ</v>
      </c>
      <c r="M142" s="123">
        <v>0.69</v>
      </c>
      <c r="N142" s="213" t="str">
        <f t="shared" si="22"/>
        <v>UQ</v>
      </c>
      <c r="O142" s="123">
        <v>0.32</v>
      </c>
      <c r="P142" s="213" t="str">
        <f t="shared" si="23"/>
        <v>UQ</v>
      </c>
      <c r="Q142" s="123">
        <v>5.0000000000000001E-3</v>
      </c>
      <c r="R142" s="115" t="str">
        <f t="shared" si="24"/>
        <v>UQ</v>
      </c>
      <c r="S142" s="123">
        <v>4.5900000000000003E-2</v>
      </c>
      <c r="T142" s="115" t="str">
        <f t="shared" si="25"/>
        <v>UQ</v>
      </c>
      <c r="U142" s="123">
        <v>6.79</v>
      </c>
      <c r="V142" s="116" t="str">
        <f t="shared" si="26"/>
        <v>Q</v>
      </c>
      <c r="W142" s="346">
        <v>0.58799999999999997</v>
      </c>
      <c r="X142" s="332" t="str">
        <f t="shared" si="27"/>
        <v>UQ</v>
      </c>
      <c r="Y142" s="332"/>
      <c r="Z142" s="123">
        <v>0.307</v>
      </c>
      <c r="AA142" s="116" t="str">
        <f t="shared" si="28"/>
        <v>Q</v>
      </c>
      <c r="AB142" s="123">
        <v>4.8600000000000003</v>
      </c>
      <c r="AC142" s="116" t="str">
        <f t="shared" si="29"/>
        <v>Q</v>
      </c>
      <c r="AE142" s="213" t="str">
        <f t="shared" si="30"/>
        <v>M</v>
      </c>
      <c r="AG142" s="213" t="str">
        <f t="shared" si="31"/>
        <v>M</v>
      </c>
      <c r="AI142" s="121" t="str">
        <f t="shared" si="32"/>
        <v>M</v>
      </c>
      <c r="AK142" s="121" t="str">
        <f t="shared" si="33"/>
        <v>M</v>
      </c>
    </row>
    <row r="143" spans="1:37" ht="15" x14ac:dyDescent="0.25">
      <c r="A143" s="119">
        <v>35</v>
      </c>
      <c r="B143" s="244">
        <v>173</v>
      </c>
      <c r="C143" s="244">
        <v>1983</v>
      </c>
      <c r="D143" s="127">
        <f t="shared" si="17"/>
        <v>30489</v>
      </c>
      <c r="E143" s="123">
        <v>33.799999999999997</v>
      </c>
      <c r="F143" s="213" t="str">
        <f t="shared" si="18"/>
        <v>UQ</v>
      </c>
      <c r="G143" s="123">
        <v>6.33</v>
      </c>
      <c r="H143" s="213" t="str">
        <f t="shared" si="19"/>
        <v>UQ</v>
      </c>
      <c r="I143" s="123">
        <v>4.58</v>
      </c>
      <c r="J143" s="213" t="str">
        <f t="shared" si="20"/>
        <v>UQ</v>
      </c>
      <c r="K143" s="123">
        <v>0.5</v>
      </c>
      <c r="L143" s="213" t="str">
        <f t="shared" si="21"/>
        <v>UQ</v>
      </c>
      <c r="M143" s="123">
        <v>0.69</v>
      </c>
      <c r="N143" s="213" t="str">
        <f t="shared" si="22"/>
        <v>UQ</v>
      </c>
      <c r="O143" s="123">
        <v>0.23</v>
      </c>
      <c r="P143" s="213" t="str">
        <f t="shared" si="23"/>
        <v>UQ</v>
      </c>
      <c r="Q143" s="123">
        <v>2.0199999999999999E-2</v>
      </c>
      <c r="R143" s="115" t="str">
        <f t="shared" si="24"/>
        <v>UQ</v>
      </c>
      <c r="S143" s="123">
        <v>0.10299999999999999</v>
      </c>
      <c r="T143" s="115" t="str">
        <f t="shared" si="25"/>
        <v>UQ</v>
      </c>
      <c r="U143" s="123">
        <v>6.67</v>
      </c>
      <c r="V143" s="116" t="str">
        <f t="shared" si="26"/>
        <v>Q</v>
      </c>
      <c r="W143" s="346">
        <v>0.34799999999999998</v>
      </c>
      <c r="X143" s="332" t="str">
        <f t="shared" si="27"/>
        <v>UQ</v>
      </c>
      <c r="Y143" s="332"/>
      <c r="Z143" s="123">
        <v>0.246</v>
      </c>
      <c r="AA143" s="116" t="str">
        <f t="shared" si="28"/>
        <v>Q</v>
      </c>
      <c r="AB143" s="123">
        <v>5.07</v>
      </c>
      <c r="AC143" s="116" t="str">
        <f t="shared" si="29"/>
        <v>Q</v>
      </c>
      <c r="AE143" s="213" t="str">
        <f t="shared" si="30"/>
        <v>M</v>
      </c>
      <c r="AG143" s="213" t="str">
        <f t="shared" si="31"/>
        <v>M</v>
      </c>
      <c r="AH143" s="123">
        <v>3.5000000000000001E-3</v>
      </c>
      <c r="AI143" s="121" t="str">
        <f t="shared" si="32"/>
        <v>Q</v>
      </c>
      <c r="AJ143" s="123">
        <v>0.59799999999999998</v>
      </c>
      <c r="AK143" s="121" t="str">
        <f t="shared" si="33"/>
        <v>Q</v>
      </c>
    </row>
    <row r="144" spans="1:37" ht="15" x14ac:dyDescent="0.25">
      <c r="A144" s="119">
        <v>35</v>
      </c>
      <c r="B144" s="244">
        <v>178</v>
      </c>
      <c r="C144" s="244">
        <v>1983</v>
      </c>
      <c r="D144" s="127">
        <f t="shared" ref="D144:D207" si="34">DATE(C144,1,B144)</f>
        <v>30494</v>
      </c>
      <c r="E144" s="123">
        <v>29.9</v>
      </c>
      <c r="F144" s="213" t="str">
        <f t="shared" ref="F144:F207" si="35">IF(E144&gt;0,"UQ","M")</f>
        <v>UQ</v>
      </c>
      <c r="G144" s="123">
        <v>6.5</v>
      </c>
      <c r="H144" s="213" t="str">
        <f t="shared" ref="H144:H207" si="36">IF(G144&gt;0,"UQ","M")</f>
        <v>UQ</v>
      </c>
      <c r="I144" s="123">
        <v>4.8600000000000003</v>
      </c>
      <c r="J144" s="213" t="str">
        <f t="shared" ref="J144:J207" si="37">IF(I144&gt;0,"UQ","M")</f>
        <v>UQ</v>
      </c>
      <c r="K144" s="123">
        <v>0.49</v>
      </c>
      <c r="L144" s="213" t="str">
        <f t="shared" ref="L144:L207" si="38">IF(K144&gt;0,"UQ","M")</f>
        <v>UQ</v>
      </c>
      <c r="M144" s="123">
        <v>0.68</v>
      </c>
      <c r="N144" s="213" t="str">
        <f t="shared" ref="N144:N207" si="39">IF(M144&gt;0,"UQ","M")</f>
        <v>UQ</v>
      </c>
      <c r="O144" s="123">
        <v>0.26</v>
      </c>
      <c r="P144" s="213" t="str">
        <f t="shared" ref="P144:P207" si="40">IF(O144&gt;0,"UQ","M")</f>
        <v>UQ</v>
      </c>
      <c r="Q144" s="123">
        <v>1.6400000000000001E-2</v>
      </c>
      <c r="R144" s="115" t="str">
        <f t="shared" ref="R144:R207" si="41">IF(Q144&gt;0,"UQ","M")</f>
        <v>UQ</v>
      </c>
      <c r="S144" s="123">
        <v>0.1208</v>
      </c>
      <c r="T144" s="115" t="str">
        <f t="shared" ref="T144:T207" si="42">IF(S144&gt;0,"UQ","M")</f>
        <v>UQ</v>
      </c>
      <c r="U144" s="123">
        <v>6.75</v>
      </c>
      <c r="V144" s="116" t="str">
        <f t="shared" ref="V144:V207" si="43">IF(U144&gt;=0.5,"Q",IF(U144="","M","LQ"))</f>
        <v>Q</v>
      </c>
      <c r="W144" s="346">
        <v>0.55100000000000005</v>
      </c>
      <c r="X144" s="332" t="str">
        <f t="shared" ref="X144:X207" si="44">IF(W144&gt;0,"UQ","M")</f>
        <v>UQ</v>
      </c>
      <c r="Y144" s="332"/>
      <c r="Z144" s="123">
        <v>0.27400000000000002</v>
      </c>
      <c r="AA144" s="116" t="str">
        <f t="shared" ref="AA144:AA207" si="45">IF(Z144&gt;=0.2,"Q",IF(Z144="","M","LQ"))</f>
        <v>Q</v>
      </c>
      <c r="AB144" s="123">
        <v>5.27</v>
      </c>
      <c r="AC144" s="116" t="str">
        <f t="shared" ref="AC144:AC207" si="46">IF(AB144&gt;=0.5,"Q",IF(AB144="","M","LQ"))</f>
        <v>Q</v>
      </c>
      <c r="AE144" s="213" t="str">
        <f t="shared" ref="AE144:AE207" si="47">IF(AD144&gt;0,"UQ","M")</f>
        <v>M</v>
      </c>
      <c r="AG144" s="213" t="str">
        <f t="shared" ref="AG144:AG207" si="48">IF(AF144&gt;0,"UQ","M")</f>
        <v>M</v>
      </c>
      <c r="AI144" s="121" t="str">
        <f t="shared" ref="AI144:AI207" si="49">IF(AH144&gt;=0.001,"Q",IF(AH144="","M","LQ"))</f>
        <v>M</v>
      </c>
      <c r="AK144" s="121" t="str">
        <f t="shared" ref="AK144:AK207" si="50">IF(AJ144&gt;=0.02,"Q",IF(AJ144="","M","LQ"))</f>
        <v>M</v>
      </c>
    </row>
    <row r="145" spans="1:37" ht="15" x14ac:dyDescent="0.25">
      <c r="A145" s="119">
        <v>35</v>
      </c>
      <c r="B145" s="244">
        <v>185</v>
      </c>
      <c r="C145" s="244">
        <v>1983</v>
      </c>
      <c r="D145" s="127">
        <f t="shared" si="34"/>
        <v>30501</v>
      </c>
      <c r="E145" s="123">
        <v>44</v>
      </c>
      <c r="F145" s="213" t="str">
        <f t="shared" si="35"/>
        <v>UQ</v>
      </c>
      <c r="G145" s="123">
        <v>6.2</v>
      </c>
      <c r="H145" s="213" t="str">
        <f t="shared" si="36"/>
        <v>UQ</v>
      </c>
      <c r="I145" s="123">
        <v>4.8600000000000003</v>
      </c>
      <c r="J145" s="213" t="str">
        <f t="shared" si="37"/>
        <v>UQ</v>
      </c>
      <c r="K145" s="123">
        <v>0.49</v>
      </c>
      <c r="L145" s="213" t="str">
        <f t="shared" si="38"/>
        <v>UQ</v>
      </c>
      <c r="M145" s="123">
        <v>0.6</v>
      </c>
      <c r="N145" s="213" t="str">
        <f t="shared" si="39"/>
        <v>UQ</v>
      </c>
      <c r="O145" s="123">
        <v>0.38</v>
      </c>
      <c r="P145" s="213" t="str">
        <f t="shared" si="40"/>
        <v>UQ</v>
      </c>
      <c r="Q145" s="123">
        <v>5.0000000000000001E-3</v>
      </c>
      <c r="R145" s="115" t="str">
        <f t="shared" si="41"/>
        <v>UQ</v>
      </c>
      <c r="S145" s="123">
        <v>9.9000000000000005E-2</v>
      </c>
      <c r="T145" s="115" t="str">
        <f t="shared" si="42"/>
        <v>UQ</v>
      </c>
      <c r="U145" s="123">
        <v>6.71</v>
      </c>
      <c r="V145" s="116" t="str">
        <f t="shared" si="43"/>
        <v>Q</v>
      </c>
      <c r="W145" s="346">
        <v>0.78700000000000003</v>
      </c>
      <c r="X145" s="332" t="str">
        <f t="shared" si="44"/>
        <v>UQ</v>
      </c>
      <c r="Y145" s="332"/>
      <c r="Z145" s="123">
        <v>0.28899999999999998</v>
      </c>
      <c r="AA145" s="116" t="str">
        <f t="shared" si="45"/>
        <v>Q</v>
      </c>
      <c r="AB145" s="123">
        <v>5.36</v>
      </c>
      <c r="AC145" s="116" t="str">
        <f t="shared" si="46"/>
        <v>Q</v>
      </c>
      <c r="AE145" s="213" t="str">
        <f t="shared" si="47"/>
        <v>M</v>
      </c>
      <c r="AG145" s="213" t="str">
        <f t="shared" si="48"/>
        <v>M</v>
      </c>
      <c r="AH145" s="123">
        <v>1.38E-2</v>
      </c>
      <c r="AI145" s="121" t="str">
        <f t="shared" si="49"/>
        <v>Q</v>
      </c>
      <c r="AJ145" s="123">
        <v>1.5169999999999999</v>
      </c>
      <c r="AK145" s="121" t="str">
        <f t="shared" si="50"/>
        <v>Q</v>
      </c>
    </row>
    <row r="146" spans="1:37" ht="15" x14ac:dyDescent="0.25">
      <c r="A146" s="119">
        <v>35</v>
      </c>
      <c r="B146" s="244">
        <v>192</v>
      </c>
      <c r="C146" s="244">
        <v>1983</v>
      </c>
      <c r="D146" s="127">
        <f t="shared" si="34"/>
        <v>30508</v>
      </c>
      <c r="E146" s="123">
        <v>36.299999999999997</v>
      </c>
      <c r="F146" s="213" t="str">
        <f t="shared" si="35"/>
        <v>UQ</v>
      </c>
      <c r="G146" s="123">
        <v>6.62</v>
      </c>
      <c r="H146" s="213" t="str">
        <f t="shared" si="36"/>
        <v>UQ</v>
      </c>
      <c r="I146" s="123">
        <v>4.68</v>
      </c>
      <c r="J146" s="213" t="str">
        <f t="shared" si="37"/>
        <v>UQ</v>
      </c>
      <c r="K146" s="123">
        <v>0.48</v>
      </c>
      <c r="L146" s="213" t="str">
        <f t="shared" si="38"/>
        <v>UQ</v>
      </c>
      <c r="M146" s="123">
        <v>0.8</v>
      </c>
      <c r="N146" s="213" t="str">
        <f t="shared" si="39"/>
        <v>UQ</v>
      </c>
      <c r="O146" s="123">
        <v>0.25</v>
      </c>
      <c r="P146" s="213" t="str">
        <f t="shared" si="40"/>
        <v>UQ</v>
      </c>
      <c r="Q146" s="123">
        <v>3.3700000000000001E-2</v>
      </c>
      <c r="R146" s="115" t="str">
        <f t="shared" si="41"/>
        <v>UQ</v>
      </c>
      <c r="S146" s="123">
        <v>0.13519999999999999</v>
      </c>
      <c r="T146" s="115" t="str">
        <f t="shared" si="42"/>
        <v>UQ</v>
      </c>
      <c r="U146" s="123">
        <v>6.86</v>
      </c>
      <c r="V146" s="116" t="str">
        <f t="shared" si="43"/>
        <v>Q</v>
      </c>
      <c r="W146" s="346">
        <v>0.443</v>
      </c>
      <c r="X146" s="332" t="str">
        <f t="shared" si="44"/>
        <v>UQ</v>
      </c>
      <c r="Y146" s="332"/>
      <c r="Z146" s="123">
        <v>0.26500000000000001</v>
      </c>
      <c r="AA146" s="116" t="str">
        <f t="shared" si="45"/>
        <v>Q</v>
      </c>
      <c r="AB146" s="123">
        <v>5.47</v>
      </c>
      <c r="AC146" s="116" t="str">
        <f t="shared" si="46"/>
        <v>Q</v>
      </c>
      <c r="AE146" s="213" t="str">
        <f t="shared" si="47"/>
        <v>M</v>
      </c>
      <c r="AG146" s="213" t="str">
        <f t="shared" si="48"/>
        <v>M</v>
      </c>
      <c r="AI146" s="121" t="str">
        <f t="shared" si="49"/>
        <v>M</v>
      </c>
      <c r="AK146" s="121" t="str">
        <f t="shared" si="50"/>
        <v>M</v>
      </c>
    </row>
    <row r="147" spans="1:37" ht="15" x14ac:dyDescent="0.25">
      <c r="A147" s="119">
        <v>35</v>
      </c>
      <c r="B147" s="244">
        <v>199</v>
      </c>
      <c r="C147" s="244">
        <v>1983</v>
      </c>
      <c r="D147" s="127">
        <f t="shared" si="34"/>
        <v>30515</v>
      </c>
      <c r="E147" s="123">
        <v>36.799999999999997</v>
      </c>
      <c r="F147" s="213" t="str">
        <f t="shared" si="35"/>
        <v>UQ</v>
      </c>
      <c r="G147" s="123">
        <v>6.73</v>
      </c>
      <c r="H147" s="213" t="str">
        <f t="shared" si="36"/>
        <v>UQ</v>
      </c>
      <c r="I147" s="123">
        <v>4.79</v>
      </c>
      <c r="J147" s="213" t="str">
        <f t="shared" si="37"/>
        <v>UQ</v>
      </c>
      <c r="K147" s="123">
        <v>0.49</v>
      </c>
      <c r="L147" s="213" t="str">
        <f t="shared" si="38"/>
        <v>UQ</v>
      </c>
      <c r="M147" s="123">
        <v>0.81</v>
      </c>
      <c r="N147" s="213" t="str">
        <f t="shared" si="39"/>
        <v>UQ</v>
      </c>
      <c r="O147" s="123">
        <v>0.24</v>
      </c>
      <c r="P147" s="213" t="str">
        <f t="shared" si="40"/>
        <v>UQ</v>
      </c>
      <c r="Q147" s="123">
        <v>1.4200000000000001E-2</v>
      </c>
      <c r="R147" s="115" t="str">
        <f t="shared" si="41"/>
        <v>UQ</v>
      </c>
      <c r="S147" s="123">
        <v>0.1444</v>
      </c>
      <c r="T147" s="115" t="str">
        <f t="shared" si="42"/>
        <v>UQ</v>
      </c>
      <c r="U147" s="123">
        <v>7.23</v>
      </c>
      <c r="V147" s="116" t="str">
        <f t="shared" si="43"/>
        <v>Q</v>
      </c>
      <c r="W147" s="346">
        <v>0.44700000000000001</v>
      </c>
      <c r="X147" s="332" t="str">
        <f t="shared" si="44"/>
        <v>UQ</v>
      </c>
      <c r="Y147" s="332"/>
      <c r="Z147" s="123">
        <v>0.38600000000000001</v>
      </c>
      <c r="AA147" s="116" t="str">
        <f t="shared" si="45"/>
        <v>Q</v>
      </c>
      <c r="AB147" s="123">
        <v>5.6</v>
      </c>
      <c r="AC147" s="116" t="str">
        <f t="shared" si="46"/>
        <v>Q</v>
      </c>
      <c r="AE147" s="213" t="str">
        <f t="shared" si="47"/>
        <v>M</v>
      </c>
      <c r="AG147" s="213" t="str">
        <f t="shared" si="48"/>
        <v>M</v>
      </c>
      <c r="AH147" s="123">
        <v>3.3E-3</v>
      </c>
      <c r="AI147" s="121" t="str">
        <f t="shared" si="49"/>
        <v>Q</v>
      </c>
      <c r="AJ147" s="123">
        <v>0.65700000000000003</v>
      </c>
      <c r="AK147" s="121" t="str">
        <f t="shared" si="50"/>
        <v>Q</v>
      </c>
    </row>
    <row r="148" spans="1:37" ht="15" x14ac:dyDescent="0.25">
      <c r="A148" s="119">
        <v>35</v>
      </c>
      <c r="B148" s="244">
        <v>206</v>
      </c>
      <c r="C148" s="244">
        <v>1983</v>
      </c>
      <c r="D148" s="127">
        <f t="shared" si="34"/>
        <v>30522</v>
      </c>
      <c r="E148" s="123">
        <v>39.200000000000003</v>
      </c>
      <c r="F148" s="213" t="str">
        <f t="shared" si="35"/>
        <v>UQ</v>
      </c>
      <c r="G148" s="123">
        <v>6.48</v>
      </c>
      <c r="H148" s="213" t="str">
        <f t="shared" si="36"/>
        <v>UQ</v>
      </c>
      <c r="I148" s="123">
        <v>5.93</v>
      </c>
      <c r="J148" s="213" t="str">
        <f t="shared" si="37"/>
        <v>UQ</v>
      </c>
      <c r="K148" s="123">
        <v>0.53</v>
      </c>
      <c r="L148" s="213" t="str">
        <f t="shared" si="38"/>
        <v>UQ</v>
      </c>
      <c r="M148" s="123">
        <v>0.77</v>
      </c>
      <c r="N148" s="213" t="str">
        <f t="shared" si="39"/>
        <v>UQ</v>
      </c>
      <c r="O148" s="123">
        <v>0.39</v>
      </c>
      <c r="P148" s="213" t="str">
        <f t="shared" si="40"/>
        <v>UQ</v>
      </c>
      <c r="Q148" s="123">
        <v>5.0000000000000001E-3</v>
      </c>
      <c r="R148" s="115" t="str">
        <f t="shared" si="41"/>
        <v>UQ</v>
      </c>
      <c r="S148" s="123">
        <v>0.1305</v>
      </c>
      <c r="T148" s="115" t="str">
        <f t="shared" si="42"/>
        <v>UQ</v>
      </c>
      <c r="U148" s="123">
        <v>7.3</v>
      </c>
      <c r="V148" s="116" t="str">
        <f t="shared" si="43"/>
        <v>Q</v>
      </c>
      <c r="W148" s="346">
        <v>0.45200000000000001</v>
      </c>
      <c r="X148" s="332" t="str">
        <f t="shared" si="44"/>
        <v>UQ</v>
      </c>
      <c r="Y148" s="332"/>
      <c r="Z148" s="123">
        <v>0.32100000000000001</v>
      </c>
      <c r="AA148" s="116" t="str">
        <f t="shared" si="45"/>
        <v>Q</v>
      </c>
      <c r="AB148" s="123">
        <v>5.81</v>
      </c>
      <c r="AC148" s="116" t="str">
        <f t="shared" si="46"/>
        <v>Q</v>
      </c>
      <c r="AE148" s="213" t="str">
        <f t="shared" si="47"/>
        <v>M</v>
      </c>
      <c r="AG148" s="213" t="str">
        <f t="shared" si="48"/>
        <v>M</v>
      </c>
      <c r="AI148" s="121" t="str">
        <f t="shared" si="49"/>
        <v>M</v>
      </c>
      <c r="AK148" s="121" t="str">
        <f t="shared" si="50"/>
        <v>M</v>
      </c>
    </row>
    <row r="149" spans="1:37" ht="15" x14ac:dyDescent="0.25">
      <c r="A149" s="119">
        <v>35</v>
      </c>
      <c r="B149" s="244">
        <v>215</v>
      </c>
      <c r="C149" s="244">
        <v>1983</v>
      </c>
      <c r="D149" s="127">
        <f t="shared" si="34"/>
        <v>30531</v>
      </c>
      <c r="E149" s="123">
        <v>34.4</v>
      </c>
      <c r="F149" s="213" t="str">
        <f t="shared" si="35"/>
        <v>UQ</v>
      </c>
      <c r="G149" s="123">
        <v>6.36</v>
      </c>
      <c r="H149" s="213" t="str">
        <f t="shared" si="36"/>
        <v>UQ</v>
      </c>
      <c r="I149" s="123">
        <v>4.53</v>
      </c>
      <c r="J149" s="213" t="str">
        <f t="shared" si="37"/>
        <v>UQ</v>
      </c>
      <c r="K149" s="123">
        <v>0.44</v>
      </c>
      <c r="L149" s="213" t="str">
        <f t="shared" si="38"/>
        <v>UQ</v>
      </c>
      <c r="M149" s="123">
        <v>0.94</v>
      </c>
      <c r="N149" s="213" t="str">
        <f t="shared" si="39"/>
        <v>UQ</v>
      </c>
      <c r="O149" s="123">
        <v>0.54</v>
      </c>
      <c r="P149" s="213" t="str">
        <f t="shared" si="40"/>
        <v>UQ</v>
      </c>
      <c r="Q149" s="123">
        <v>2.35E-2</v>
      </c>
      <c r="R149" s="115" t="str">
        <f t="shared" si="41"/>
        <v>UQ</v>
      </c>
      <c r="S149" s="123">
        <v>0.14299999999999999</v>
      </c>
      <c r="T149" s="115" t="str">
        <f t="shared" si="42"/>
        <v>UQ</v>
      </c>
      <c r="U149" s="123">
        <v>4.7</v>
      </c>
      <c r="V149" s="116" t="str">
        <f t="shared" si="43"/>
        <v>Q</v>
      </c>
      <c r="W149" s="346">
        <v>0.623</v>
      </c>
      <c r="X149" s="332" t="str">
        <f t="shared" si="44"/>
        <v>UQ</v>
      </c>
      <c r="Y149" s="332"/>
      <c r="Z149" s="123">
        <v>0.35</v>
      </c>
      <c r="AA149" s="116" t="str">
        <f t="shared" si="45"/>
        <v>Q</v>
      </c>
      <c r="AB149" s="123">
        <v>4.18</v>
      </c>
      <c r="AC149" s="116" t="str">
        <f t="shared" si="46"/>
        <v>Q</v>
      </c>
      <c r="AE149" s="213" t="str">
        <f t="shared" si="47"/>
        <v>M</v>
      </c>
      <c r="AG149" s="213" t="str">
        <f t="shared" si="48"/>
        <v>M</v>
      </c>
      <c r="AH149" s="123">
        <v>9.5999999999999992E-3</v>
      </c>
      <c r="AI149" s="121" t="str">
        <f t="shared" si="49"/>
        <v>Q</v>
      </c>
      <c r="AJ149" s="123">
        <v>0.88300000000000001</v>
      </c>
      <c r="AK149" s="121" t="str">
        <f t="shared" si="50"/>
        <v>Q</v>
      </c>
    </row>
    <row r="150" spans="1:37" ht="15" x14ac:dyDescent="0.25">
      <c r="A150" s="119">
        <v>35</v>
      </c>
      <c r="B150" s="244">
        <v>227</v>
      </c>
      <c r="C150" s="244">
        <v>1983</v>
      </c>
      <c r="D150" s="127">
        <f t="shared" si="34"/>
        <v>30543</v>
      </c>
      <c r="E150" s="123">
        <v>40.5</v>
      </c>
      <c r="F150" s="213" t="str">
        <f t="shared" si="35"/>
        <v>UQ</v>
      </c>
      <c r="G150" s="123">
        <v>6.22</v>
      </c>
      <c r="H150" s="213" t="str">
        <f t="shared" si="36"/>
        <v>UQ</v>
      </c>
      <c r="I150" s="123">
        <v>5.77</v>
      </c>
      <c r="J150" s="213" t="str">
        <f t="shared" si="37"/>
        <v>UQ</v>
      </c>
      <c r="K150" s="123">
        <v>0.51</v>
      </c>
      <c r="L150" s="213" t="str">
        <f t="shared" si="38"/>
        <v>UQ</v>
      </c>
      <c r="M150" s="123">
        <v>0.87</v>
      </c>
      <c r="N150" s="213" t="str">
        <f t="shared" si="39"/>
        <v>UQ</v>
      </c>
      <c r="O150" s="123">
        <v>0.3</v>
      </c>
      <c r="P150" s="213" t="str">
        <f t="shared" si="40"/>
        <v>UQ</v>
      </c>
      <c r="Q150" s="123">
        <v>1.01E-2</v>
      </c>
      <c r="R150" s="115" t="str">
        <f t="shared" si="41"/>
        <v>UQ</v>
      </c>
      <c r="S150" s="123">
        <v>0.11700000000000001</v>
      </c>
      <c r="T150" s="115" t="str">
        <f t="shared" si="42"/>
        <v>UQ</v>
      </c>
      <c r="U150" s="123">
        <v>7.16</v>
      </c>
      <c r="V150" s="116" t="str">
        <f t="shared" si="43"/>
        <v>Q</v>
      </c>
      <c r="W150" s="346">
        <v>0.46200000000000002</v>
      </c>
      <c r="X150" s="332" t="str">
        <f t="shared" si="44"/>
        <v>UQ</v>
      </c>
      <c r="Y150" s="332"/>
      <c r="Z150" s="123">
        <v>0.30299999999999999</v>
      </c>
      <c r="AA150" s="116" t="str">
        <f t="shared" si="45"/>
        <v>Q</v>
      </c>
      <c r="AB150" s="123">
        <v>6.36</v>
      </c>
      <c r="AC150" s="116" t="str">
        <f t="shared" si="46"/>
        <v>Q</v>
      </c>
      <c r="AE150" s="213" t="str">
        <f t="shared" si="47"/>
        <v>M</v>
      </c>
      <c r="AG150" s="213" t="str">
        <f t="shared" si="48"/>
        <v>M</v>
      </c>
      <c r="AI150" s="121" t="str">
        <f t="shared" si="49"/>
        <v>M</v>
      </c>
      <c r="AK150" s="121" t="str">
        <f t="shared" si="50"/>
        <v>M</v>
      </c>
    </row>
    <row r="151" spans="1:37" ht="15" x14ac:dyDescent="0.25">
      <c r="A151" s="119">
        <v>35</v>
      </c>
      <c r="B151" s="244">
        <v>236</v>
      </c>
      <c r="C151" s="244">
        <v>1983</v>
      </c>
      <c r="D151" s="127">
        <f t="shared" si="34"/>
        <v>30552</v>
      </c>
      <c r="E151" s="123">
        <v>46.5</v>
      </c>
      <c r="F151" s="213" t="str">
        <f t="shared" si="35"/>
        <v>UQ</v>
      </c>
      <c r="G151" s="123">
        <v>6.39</v>
      </c>
      <c r="H151" s="213" t="str">
        <f t="shared" si="36"/>
        <v>UQ</v>
      </c>
      <c r="I151" s="123">
        <v>5.89</v>
      </c>
      <c r="J151" s="213" t="str">
        <f t="shared" si="37"/>
        <v>UQ</v>
      </c>
      <c r="K151" s="123">
        <v>0.54</v>
      </c>
      <c r="L151" s="213" t="str">
        <f t="shared" si="38"/>
        <v>UQ</v>
      </c>
      <c r="M151" s="123">
        <v>0.88</v>
      </c>
      <c r="N151" s="213" t="str">
        <f t="shared" si="39"/>
        <v>UQ</v>
      </c>
      <c r="O151" s="123">
        <v>0.32</v>
      </c>
      <c r="P151" s="213" t="str">
        <f t="shared" si="40"/>
        <v>UQ</v>
      </c>
      <c r="Q151" s="123">
        <v>4.99E-2</v>
      </c>
      <c r="R151" s="115" t="str">
        <f t="shared" si="41"/>
        <v>UQ</v>
      </c>
      <c r="S151" s="123">
        <v>0.17499999999999999</v>
      </c>
      <c r="T151" s="115" t="str">
        <f t="shared" si="42"/>
        <v>UQ</v>
      </c>
      <c r="U151" s="123">
        <v>7.01</v>
      </c>
      <c r="V151" s="116" t="str">
        <f t="shared" si="43"/>
        <v>Q</v>
      </c>
      <c r="W151" s="346">
        <v>0.54100000000000004</v>
      </c>
      <c r="X151" s="332" t="str">
        <f t="shared" si="44"/>
        <v>UQ</v>
      </c>
      <c r="Y151" s="332"/>
      <c r="Z151" s="123">
        <v>0.29299999999999998</v>
      </c>
      <c r="AA151" s="116" t="str">
        <f t="shared" si="45"/>
        <v>Q</v>
      </c>
      <c r="AB151" s="123">
        <v>6.45</v>
      </c>
      <c r="AC151" s="116" t="str">
        <f t="shared" si="46"/>
        <v>Q</v>
      </c>
      <c r="AE151" s="213" t="str">
        <f t="shared" si="47"/>
        <v>M</v>
      </c>
      <c r="AG151" s="213" t="str">
        <f t="shared" si="48"/>
        <v>M</v>
      </c>
      <c r="AH151" s="123">
        <v>1.2699999999999999E-2</v>
      </c>
      <c r="AI151" s="121" t="str">
        <f t="shared" si="49"/>
        <v>Q</v>
      </c>
      <c r="AJ151" s="123">
        <v>0.83099999999999996</v>
      </c>
      <c r="AK151" s="121" t="str">
        <f t="shared" si="50"/>
        <v>Q</v>
      </c>
    </row>
    <row r="152" spans="1:37" ht="15" x14ac:dyDescent="0.25">
      <c r="A152" s="119">
        <v>35</v>
      </c>
      <c r="B152" s="244">
        <v>241</v>
      </c>
      <c r="C152" s="244">
        <v>1983</v>
      </c>
      <c r="D152" s="127">
        <f t="shared" si="34"/>
        <v>30557</v>
      </c>
      <c r="E152" s="123">
        <v>49</v>
      </c>
      <c r="F152" s="213" t="str">
        <f t="shared" si="35"/>
        <v>UQ</v>
      </c>
      <c r="G152" s="123">
        <v>6.31</v>
      </c>
      <c r="H152" s="213" t="str">
        <f t="shared" si="36"/>
        <v>UQ</v>
      </c>
      <c r="I152" s="123">
        <v>5.66</v>
      </c>
      <c r="J152" s="213" t="str">
        <f t="shared" si="37"/>
        <v>UQ</v>
      </c>
      <c r="K152" s="123">
        <v>0.59</v>
      </c>
      <c r="L152" s="213" t="str">
        <f t="shared" si="38"/>
        <v>UQ</v>
      </c>
      <c r="M152" s="123">
        <v>1</v>
      </c>
      <c r="N152" s="213" t="str">
        <f t="shared" si="39"/>
        <v>UQ</v>
      </c>
      <c r="O152" s="123">
        <v>0.4</v>
      </c>
      <c r="P152" s="213" t="str">
        <f t="shared" si="40"/>
        <v>UQ</v>
      </c>
      <c r="Q152" s="123">
        <v>9.01E-2</v>
      </c>
      <c r="R152" s="115" t="str">
        <f t="shared" si="41"/>
        <v>UQ</v>
      </c>
      <c r="S152" s="123">
        <v>0.1638</v>
      </c>
      <c r="T152" s="115" t="str">
        <f t="shared" si="42"/>
        <v>UQ</v>
      </c>
      <c r="U152" s="123">
        <v>7.62</v>
      </c>
      <c r="V152" s="116" t="str">
        <f t="shared" si="43"/>
        <v>Q</v>
      </c>
      <c r="W152" s="346">
        <v>0.48599999999999999</v>
      </c>
      <c r="X152" s="332" t="str">
        <f t="shared" si="44"/>
        <v>UQ</v>
      </c>
      <c r="Y152" s="332"/>
      <c r="Z152" s="123">
        <v>0.32400000000000001</v>
      </c>
      <c r="AA152" s="116" t="str">
        <f t="shared" si="45"/>
        <v>Q</v>
      </c>
      <c r="AB152" s="123">
        <v>6.47</v>
      </c>
      <c r="AC152" s="116" t="str">
        <f t="shared" si="46"/>
        <v>Q</v>
      </c>
      <c r="AE152" s="213" t="str">
        <f t="shared" si="47"/>
        <v>M</v>
      </c>
      <c r="AG152" s="213" t="str">
        <f t="shared" si="48"/>
        <v>M</v>
      </c>
      <c r="AI152" s="121" t="str">
        <f t="shared" si="49"/>
        <v>M</v>
      </c>
      <c r="AK152" s="121" t="str">
        <f t="shared" si="50"/>
        <v>M</v>
      </c>
    </row>
    <row r="153" spans="1:37" ht="15" x14ac:dyDescent="0.25">
      <c r="A153" s="119">
        <v>35</v>
      </c>
      <c r="B153" s="244">
        <v>248</v>
      </c>
      <c r="C153" s="244">
        <v>1983</v>
      </c>
      <c r="D153" s="127">
        <f t="shared" si="34"/>
        <v>30564</v>
      </c>
      <c r="E153" s="123">
        <v>45.6</v>
      </c>
      <c r="F153" s="213" t="str">
        <f t="shared" si="35"/>
        <v>UQ</v>
      </c>
      <c r="G153" s="123">
        <v>6.34</v>
      </c>
      <c r="H153" s="213" t="str">
        <f t="shared" si="36"/>
        <v>UQ</v>
      </c>
      <c r="I153" s="123">
        <v>5.56</v>
      </c>
      <c r="J153" s="213" t="str">
        <f t="shared" si="37"/>
        <v>UQ</v>
      </c>
      <c r="K153" s="123">
        <v>0.56999999999999995</v>
      </c>
      <c r="L153" s="213" t="str">
        <f t="shared" si="38"/>
        <v>UQ</v>
      </c>
      <c r="M153" s="123">
        <v>1.02</v>
      </c>
      <c r="N153" s="213" t="str">
        <f t="shared" si="39"/>
        <v>UQ</v>
      </c>
      <c r="O153" s="123">
        <v>0.86</v>
      </c>
      <c r="P153" s="213" t="str">
        <f t="shared" si="40"/>
        <v>UQ</v>
      </c>
      <c r="Q153" s="123">
        <v>0.16900000000000001</v>
      </c>
      <c r="R153" s="115" t="str">
        <f t="shared" si="41"/>
        <v>UQ</v>
      </c>
      <c r="S153" s="123">
        <v>0.13800000000000001</v>
      </c>
      <c r="T153" s="115" t="str">
        <f t="shared" si="42"/>
        <v>UQ</v>
      </c>
      <c r="U153" s="123">
        <v>8.11</v>
      </c>
      <c r="V153" s="116" t="str">
        <f t="shared" si="43"/>
        <v>Q</v>
      </c>
      <c r="W153" s="346">
        <v>0.54400000000000004</v>
      </c>
      <c r="X153" s="332" t="str">
        <f t="shared" si="44"/>
        <v>UQ</v>
      </c>
      <c r="Y153" s="332"/>
      <c r="Z153" s="123">
        <v>0.441</v>
      </c>
      <c r="AA153" s="116" t="str">
        <f t="shared" si="45"/>
        <v>Q</v>
      </c>
      <c r="AB153" s="123">
        <v>5.84</v>
      </c>
      <c r="AC153" s="116" t="str">
        <f t="shared" si="46"/>
        <v>Q</v>
      </c>
      <c r="AE153" s="213" t="str">
        <f t="shared" si="47"/>
        <v>M</v>
      </c>
      <c r="AG153" s="213" t="str">
        <f t="shared" si="48"/>
        <v>M</v>
      </c>
      <c r="AH153" s="123">
        <v>2.87E-2</v>
      </c>
      <c r="AI153" s="121" t="str">
        <f t="shared" si="49"/>
        <v>Q</v>
      </c>
      <c r="AJ153" s="123">
        <v>1.3340000000000001</v>
      </c>
      <c r="AK153" s="121" t="str">
        <f t="shared" si="50"/>
        <v>Q</v>
      </c>
    </row>
    <row r="154" spans="1:37" ht="15" x14ac:dyDescent="0.25">
      <c r="A154" s="119">
        <v>35</v>
      </c>
      <c r="B154" s="244">
        <v>255</v>
      </c>
      <c r="C154" s="244">
        <v>1983</v>
      </c>
      <c r="D154" s="127">
        <f t="shared" si="34"/>
        <v>30571</v>
      </c>
      <c r="E154" s="123">
        <v>49</v>
      </c>
      <c r="F154" s="213" t="str">
        <f t="shared" si="35"/>
        <v>UQ</v>
      </c>
      <c r="G154" s="123">
        <v>6.26</v>
      </c>
      <c r="H154" s="213" t="str">
        <f t="shared" si="36"/>
        <v>UQ</v>
      </c>
      <c r="I154" s="123">
        <v>5.64</v>
      </c>
      <c r="J154" s="213" t="str">
        <f t="shared" si="37"/>
        <v>UQ</v>
      </c>
      <c r="K154" s="123">
        <v>0.56999999999999995</v>
      </c>
      <c r="L154" s="213" t="str">
        <f t="shared" si="38"/>
        <v>UQ</v>
      </c>
      <c r="M154" s="123">
        <v>0.94</v>
      </c>
      <c r="N154" s="213" t="str">
        <f t="shared" si="39"/>
        <v>UQ</v>
      </c>
      <c r="O154" s="123">
        <v>0.47</v>
      </c>
      <c r="P154" s="213" t="str">
        <f t="shared" si="40"/>
        <v>UQ</v>
      </c>
      <c r="Q154" s="123">
        <v>3.3300000000000003E-2</v>
      </c>
      <c r="R154" s="115" t="str">
        <f t="shared" si="41"/>
        <v>UQ</v>
      </c>
      <c r="S154" s="123">
        <v>0.12770000000000001</v>
      </c>
      <c r="T154" s="115" t="str">
        <f t="shared" si="42"/>
        <v>UQ</v>
      </c>
      <c r="U154" s="123">
        <v>6.81</v>
      </c>
      <c r="V154" s="116" t="str">
        <f t="shared" si="43"/>
        <v>Q</v>
      </c>
      <c r="W154" s="346">
        <v>0.73</v>
      </c>
      <c r="X154" s="332" t="str">
        <f t="shared" si="44"/>
        <v>UQ</v>
      </c>
      <c r="Y154" s="332"/>
      <c r="Z154" s="123">
        <v>0.376</v>
      </c>
      <c r="AA154" s="116" t="str">
        <f t="shared" si="45"/>
        <v>Q</v>
      </c>
      <c r="AB154" s="123">
        <v>6.19</v>
      </c>
      <c r="AC154" s="116" t="str">
        <f t="shared" si="46"/>
        <v>Q</v>
      </c>
      <c r="AE154" s="213" t="str">
        <f t="shared" si="47"/>
        <v>M</v>
      </c>
      <c r="AG154" s="213" t="str">
        <f t="shared" si="48"/>
        <v>M</v>
      </c>
      <c r="AI154" s="121" t="str">
        <f t="shared" si="49"/>
        <v>M</v>
      </c>
      <c r="AK154" s="121" t="str">
        <f t="shared" si="50"/>
        <v>M</v>
      </c>
    </row>
    <row r="155" spans="1:37" ht="15" x14ac:dyDescent="0.25">
      <c r="A155" s="119">
        <v>35</v>
      </c>
      <c r="B155" s="244">
        <v>262</v>
      </c>
      <c r="C155" s="244">
        <v>1983</v>
      </c>
      <c r="D155" s="127">
        <f t="shared" si="34"/>
        <v>30578</v>
      </c>
      <c r="E155" s="123">
        <v>49.9</v>
      </c>
      <c r="F155" s="213" t="str">
        <f t="shared" si="35"/>
        <v>UQ</v>
      </c>
      <c r="G155" s="123">
        <v>6.29</v>
      </c>
      <c r="H155" s="213" t="str">
        <f t="shared" si="36"/>
        <v>UQ</v>
      </c>
      <c r="I155" s="123">
        <v>5.52</v>
      </c>
      <c r="J155" s="213" t="str">
        <f t="shared" si="37"/>
        <v>UQ</v>
      </c>
      <c r="K155" s="123">
        <v>0.53</v>
      </c>
      <c r="L155" s="213" t="str">
        <f t="shared" si="38"/>
        <v>UQ</v>
      </c>
      <c r="M155" s="123">
        <v>0.81</v>
      </c>
      <c r="N155" s="213" t="str">
        <f t="shared" si="39"/>
        <v>UQ</v>
      </c>
      <c r="O155" s="123">
        <v>0.38</v>
      </c>
      <c r="P155" s="213" t="str">
        <f t="shared" si="40"/>
        <v>UQ</v>
      </c>
      <c r="Q155" s="123">
        <v>3.1899999999999998E-2</v>
      </c>
      <c r="R155" s="115" t="str">
        <f t="shared" si="41"/>
        <v>UQ</v>
      </c>
      <c r="S155" s="123">
        <v>0.1404</v>
      </c>
      <c r="T155" s="115" t="str">
        <f t="shared" si="42"/>
        <v>UQ</v>
      </c>
      <c r="U155" s="123">
        <v>6.64</v>
      </c>
      <c r="V155" s="116" t="str">
        <f t="shared" si="43"/>
        <v>Q</v>
      </c>
      <c r="W155" s="346">
        <v>0.79200000000000004</v>
      </c>
      <c r="X155" s="332" t="str">
        <f t="shared" si="44"/>
        <v>UQ</v>
      </c>
      <c r="Y155" s="332"/>
      <c r="Z155" s="123">
        <v>0.34599999999999997</v>
      </c>
      <c r="AA155" s="116" t="str">
        <f t="shared" si="45"/>
        <v>Q</v>
      </c>
      <c r="AB155" s="123">
        <v>5.99</v>
      </c>
      <c r="AC155" s="116" t="str">
        <f t="shared" si="46"/>
        <v>Q</v>
      </c>
      <c r="AE155" s="213" t="str">
        <f t="shared" si="47"/>
        <v>M</v>
      </c>
      <c r="AG155" s="213" t="str">
        <f t="shared" si="48"/>
        <v>M</v>
      </c>
      <c r="AH155" s="123">
        <v>4.5999999999999999E-3</v>
      </c>
      <c r="AI155" s="121" t="str">
        <f t="shared" si="49"/>
        <v>Q</v>
      </c>
      <c r="AJ155" s="123">
        <v>0.97199999999999998</v>
      </c>
      <c r="AK155" s="121" t="str">
        <f t="shared" si="50"/>
        <v>Q</v>
      </c>
    </row>
    <row r="156" spans="1:37" ht="15" x14ac:dyDescent="0.25">
      <c r="A156" s="119">
        <v>35</v>
      </c>
      <c r="B156" s="244">
        <v>269</v>
      </c>
      <c r="C156" s="244">
        <v>1983</v>
      </c>
      <c r="D156" s="127">
        <f t="shared" si="34"/>
        <v>30585</v>
      </c>
      <c r="E156" s="123">
        <v>52.5</v>
      </c>
      <c r="F156" s="213" t="str">
        <f t="shared" si="35"/>
        <v>UQ</v>
      </c>
      <c r="G156" s="123">
        <v>6.51</v>
      </c>
      <c r="H156" s="213" t="str">
        <f t="shared" si="36"/>
        <v>UQ</v>
      </c>
      <c r="I156" s="123">
        <v>5.6</v>
      </c>
      <c r="J156" s="213" t="str">
        <f t="shared" si="37"/>
        <v>UQ</v>
      </c>
      <c r="K156" s="123">
        <v>0.54</v>
      </c>
      <c r="L156" s="213" t="str">
        <f t="shared" si="38"/>
        <v>UQ</v>
      </c>
      <c r="M156" s="123">
        <v>0.85</v>
      </c>
      <c r="N156" s="213" t="str">
        <f t="shared" si="39"/>
        <v>UQ</v>
      </c>
      <c r="O156" s="123">
        <v>0.34</v>
      </c>
      <c r="P156" s="213" t="str">
        <f t="shared" si="40"/>
        <v>UQ</v>
      </c>
      <c r="Q156" s="123">
        <v>2.1499999999999998E-2</v>
      </c>
      <c r="R156" s="115" t="str">
        <f t="shared" si="41"/>
        <v>UQ</v>
      </c>
      <c r="S156" s="123">
        <v>0.1913</v>
      </c>
      <c r="T156" s="115" t="str">
        <f t="shared" si="42"/>
        <v>UQ</v>
      </c>
      <c r="U156" s="123">
        <v>7.57</v>
      </c>
      <c r="V156" s="116" t="str">
        <f t="shared" si="43"/>
        <v>Q</v>
      </c>
      <c r="W156" s="346">
        <v>0.74</v>
      </c>
      <c r="X156" s="332" t="str">
        <f t="shared" si="44"/>
        <v>UQ</v>
      </c>
      <c r="Y156" s="332"/>
      <c r="Z156" s="123">
        <v>0.34699999999999998</v>
      </c>
      <c r="AA156" s="116" t="str">
        <f t="shared" si="45"/>
        <v>Q</v>
      </c>
      <c r="AB156" s="123">
        <v>6.08</v>
      </c>
      <c r="AC156" s="116" t="str">
        <f t="shared" si="46"/>
        <v>Q</v>
      </c>
      <c r="AE156" s="213" t="str">
        <f t="shared" si="47"/>
        <v>M</v>
      </c>
      <c r="AG156" s="213" t="str">
        <f t="shared" si="48"/>
        <v>M</v>
      </c>
      <c r="AI156" s="121" t="str">
        <f t="shared" si="49"/>
        <v>M</v>
      </c>
      <c r="AK156" s="121" t="str">
        <f t="shared" si="50"/>
        <v>M</v>
      </c>
    </row>
    <row r="157" spans="1:37" ht="15" x14ac:dyDescent="0.25">
      <c r="A157" s="119">
        <v>35</v>
      </c>
      <c r="B157" s="244">
        <v>275</v>
      </c>
      <c r="C157" s="244">
        <v>1983</v>
      </c>
      <c r="D157" s="127">
        <f t="shared" si="34"/>
        <v>30591</v>
      </c>
      <c r="E157" s="123">
        <v>38.1</v>
      </c>
      <c r="F157" s="213" t="str">
        <f t="shared" si="35"/>
        <v>UQ</v>
      </c>
      <c r="G157" s="123">
        <v>6.45</v>
      </c>
      <c r="H157" s="213" t="str">
        <f t="shared" si="36"/>
        <v>UQ</v>
      </c>
      <c r="I157" s="123">
        <v>3.99</v>
      </c>
      <c r="J157" s="213" t="str">
        <f t="shared" si="37"/>
        <v>UQ</v>
      </c>
      <c r="K157" s="123">
        <v>0.44</v>
      </c>
      <c r="L157" s="213" t="str">
        <f t="shared" si="38"/>
        <v>UQ</v>
      </c>
      <c r="M157" s="123">
        <v>0.62</v>
      </c>
      <c r="N157" s="213" t="str">
        <f t="shared" si="39"/>
        <v>UQ</v>
      </c>
      <c r="O157" s="123">
        <v>0.91</v>
      </c>
      <c r="P157" s="213" t="str">
        <f t="shared" si="40"/>
        <v>UQ</v>
      </c>
      <c r="Q157" s="123">
        <v>0.152</v>
      </c>
      <c r="R157" s="115" t="str">
        <f t="shared" si="41"/>
        <v>UQ</v>
      </c>
      <c r="S157" s="123">
        <v>0.1123</v>
      </c>
      <c r="T157" s="115" t="str">
        <f t="shared" si="42"/>
        <v>UQ</v>
      </c>
      <c r="U157" s="123">
        <v>5.4</v>
      </c>
      <c r="V157" s="116" t="str">
        <f t="shared" si="43"/>
        <v>Q</v>
      </c>
      <c r="W157" s="346">
        <v>0.68300000000000005</v>
      </c>
      <c r="X157" s="332" t="str">
        <f t="shared" si="44"/>
        <v>UQ</v>
      </c>
      <c r="Y157" s="332"/>
      <c r="Z157" s="123">
        <v>0.49</v>
      </c>
      <c r="AA157" s="116" t="str">
        <f t="shared" si="45"/>
        <v>Q</v>
      </c>
      <c r="AB157" s="123">
        <v>3.69</v>
      </c>
      <c r="AC157" s="116" t="str">
        <f t="shared" si="46"/>
        <v>Q</v>
      </c>
      <c r="AE157" s="213" t="str">
        <f t="shared" si="47"/>
        <v>M</v>
      </c>
      <c r="AG157" s="213" t="str">
        <f t="shared" si="48"/>
        <v>M</v>
      </c>
      <c r="AH157" s="123">
        <v>5.8999999999999999E-3</v>
      </c>
      <c r="AI157" s="121" t="str">
        <f t="shared" si="49"/>
        <v>Q</v>
      </c>
      <c r="AJ157" s="123">
        <v>1.0630000000000002</v>
      </c>
      <c r="AK157" s="121" t="str">
        <f t="shared" si="50"/>
        <v>Q</v>
      </c>
    </row>
    <row r="158" spans="1:37" ht="15" x14ac:dyDescent="0.25">
      <c r="A158" s="119">
        <v>35</v>
      </c>
      <c r="B158" s="244">
        <v>283</v>
      </c>
      <c r="C158" s="244">
        <v>1983</v>
      </c>
      <c r="D158" s="127">
        <f t="shared" si="34"/>
        <v>30599</v>
      </c>
      <c r="E158" s="123">
        <v>41.5</v>
      </c>
      <c r="F158" s="213" t="str">
        <f t="shared" si="35"/>
        <v>UQ</v>
      </c>
      <c r="G158" s="123">
        <v>6.22</v>
      </c>
      <c r="H158" s="213" t="str">
        <f t="shared" si="36"/>
        <v>UQ</v>
      </c>
      <c r="I158" s="123">
        <v>4.68</v>
      </c>
      <c r="J158" s="213" t="str">
        <f t="shared" si="37"/>
        <v>UQ</v>
      </c>
      <c r="K158" s="123">
        <v>0.59</v>
      </c>
      <c r="L158" s="213" t="str">
        <f t="shared" si="38"/>
        <v>UQ</v>
      </c>
      <c r="M158" s="123">
        <v>0.78</v>
      </c>
      <c r="N158" s="213" t="str">
        <f t="shared" si="39"/>
        <v>UQ</v>
      </c>
      <c r="O158" s="123">
        <v>0.36</v>
      </c>
      <c r="P158" s="213" t="str">
        <f t="shared" si="40"/>
        <v>UQ</v>
      </c>
      <c r="Q158" s="123">
        <v>9.4000000000000004E-3</v>
      </c>
      <c r="R158" s="115" t="str">
        <f t="shared" si="41"/>
        <v>UQ</v>
      </c>
      <c r="S158" s="123">
        <v>0.1087</v>
      </c>
      <c r="T158" s="115" t="str">
        <f t="shared" si="42"/>
        <v>UQ</v>
      </c>
      <c r="U158" s="123">
        <v>6.39</v>
      </c>
      <c r="V158" s="116" t="str">
        <f t="shared" si="43"/>
        <v>Q</v>
      </c>
      <c r="W158" s="346">
        <v>0.72499999999999998</v>
      </c>
      <c r="X158" s="332" t="str">
        <f t="shared" si="44"/>
        <v>UQ</v>
      </c>
      <c r="Y158" s="332"/>
      <c r="Z158" s="123">
        <v>0.28100000000000003</v>
      </c>
      <c r="AA158" s="116" t="str">
        <f t="shared" si="45"/>
        <v>Q</v>
      </c>
      <c r="AB158" s="123">
        <v>5.42</v>
      </c>
      <c r="AC158" s="116" t="str">
        <f t="shared" si="46"/>
        <v>Q</v>
      </c>
      <c r="AE158" s="213" t="str">
        <f t="shared" si="47"/>
        <v>M</v>
      </c>
      <c r="AG158" s="213" t="str">
        <f t="shared" si="48"/>
        <v>M</v>
      </c>
      <c r="AI158" s="121" t="str">
        <f t="shared" si="49"/>
        <v>M</v>
      </c>
      <c r="AK158" s="121" t="str">
        <f t="shared" si="50"/>
        <v>M</v>
      </c>
    </row>
    <row r="159" spans="1:37" ht="15" x14ac:dyDescent="0.25">
      <c r="A159" s="119">
        <v>35</v>
      </c>
      <c r="B159" s="244">
        <v>290</v>
      </c>
      <c r="C159" s="244">
        <v>1983</v>
      </c>
      <c r="D159" s="127">
        <f t="shared" si="34"/>
        <v>30606</v>
      </c>
      <c r="E159" s="123">
        <v>35.5</v>
      </c>
      <c r="F159" s="213" t="str">
        <f t="shared" si="35"/>
        <v>UQ</v>
      </c>
      <c r="G159" s="123">
        <v>6.27</v>
      </c>
      <c r="H159" s="213" t="str">
        <f t="shared" si="36"/>
        <v>UQ</v>
      </c>
      <c r="I159" s="123">
        <v>4.1399999999999997</v>
      </c>
      <c r="J159" s="213" t="str">
        <f t="shared" si="37"/>
        <v>UQ</v>
      </c>
      <c r="K159" s="123">
        <v>0.48</v>
      </c>
      <c r="L159" s="213" t="str">
        <f t="shared" si="38"/>
        <v>UQ</v>
      </c>
      <c r="M159" s="123">
        <v>0.66</v>
      </c>
      <c r="N159" s="213" t="str">
        <f t="shared" si="39"/>
        <v>UQ</v>
      </c>
      <c r="O159" s="123">
        <v>0.37</v>
      </c>
      <c r="P159" s="213" t="str">
        <f t="shared" si="40"/>
        <v>UQ</v>
      </c>
      <c r="Q159" s="123">
        <v>5.0000000000000001E-3</v>
      </c>
      <c r="R159" s="115" t="str">
        <f t="shared" si="41"/>
        <v>UQ</v>
      </c>
      <c r="S159" s="123">
        <v>8.8499999999999995E-2</v>
      </c>
      <c r="T159" s="115" t="str">
        <f t="shared" si="42"/>
        <v>UQ</v>
      </c>
      <c r="U159" s="123">
        <v>6.44</v>
      </c>
      <c r="V159" s="116" t="str">
        <f t="shared" si="43"/>
        <v>Q</v>
      </c>
      <c r="W159" s="346">
        <v>0.59</v>
      </c>
      <c r="X159" s="332" t="str">
        <f t="shared" si="44"/>
        <v>UQ</v>
      </c>
      <c r="Y159" s="332"/>
      <c r="Z159" s="123">
        <v>0.49099999999999999</v>
      </c>
      <c r="AA159" s="116" t="str">
        <f t="shared" si="45"/>
        <v>Q</v>
      </c>
      <c r="AB159" s="123">
        <v>4.72</v>
      </c>
      <c r="AC159" s="116" t="str">
        <f t="shared" si="46"/>
        <v>Q</v>
      </c>
      <c r="AE159" s="213" t="str">
        <f t="shared" si="47"/>
        <v>M</v>
      </c>
      <c r="AG159" s="213" t="str">
        <f t="shared" si="48"/>
        <v>M</v>
      </c>
      <c r="AI159" s="121" t="str">
        <f t="shared" si="49"/>
        <v>M</v>
      </c>
      <c r="AJ159" s="123">
        <v>0.86</v>
      </c>
      <c r="AK159" s="121" t="str">
        <f t="shared" si="50"/>
        <v>Q</v>
      </c>
    </row>
    <row r="160" spans="1:37" ht="15" x14ac:dyDescent="0.25">
      <c r="A160" s="119">
        <v>35</v>
      </c>
      <c r="B160" s="244">
        <v>297</v>
      </c>
      <c r="C160" s="244">
        <v>1983</v>
      </c>
      <c r="D160" s="127">
        <f t="shared" si="34"/>
        <v>30613</v>
      </c>
      <c r="E160" s="123">
        <v>36.200000000000003</v>
      </c>
      <c r="F160" s="213" t="str">
        <f t="shared" si="35"/>
        <v>UQ</v>
      </c>
      <c r="G160" s="123">
        <v>6.34</v>
      </c>
      <c r="H160" s="213" t="str">
        <f t="shared" si="36"/>
        <v>UQ</v>
      </c>
      <c r="I160" s="123">
        <v>4.54</v>
      </c>
      <c r="J160" s="213" t="str">
        <f t="shared" si="37"/>
        <v>UQ</v>
      </c>
      <c r="K160" s="123">
        <v>0.49</v>
      </c>
      <c r="L160" s="213" t="str">
        <f t="shared" si="38"/>
        <v>UQ</v>
      </c>
      <c r="M160" s="123">
        <v>0.83</v>
      </c>
      <c r="N160" s="213" t="str">
        <f t="shared" si="39"/>
        <v>UQ</v>
      </c>
      <c r="O160" s="123">
        <v>0.25</v>
      </c>
      <c r="P160" s="213" t="str">
        <f t="shared" si="40"/>
        <v>UQ</v>
      </c>
      <c r="Q160" s="123">
        <v>5.0000000000000001E-3</v>
      </c>
      <c r="R160" s="115" t="str">
        <f t="shared" si="41"/>
        <v>UQ</v>
      </c>
      <c r="S160" s="123">
        <v>0.11940000000000001</v>
      </c>
      <c r="T160" s="115" t="str">
        <f t="shared" si="42"/>
        <v>UQ</v>
      </c>
      <c r="U160" s="123">
        <v>7.46</v>
      </c>
      <c r="V160" s="116" t="str">
        <f t="shared" si="43"/>
        <v>Q</v>
      </c>
      <c r="W160" s="346">
        <v>0.58799999999999997</v>
      </c>
      <c r="X160" s="332" t="str">
        <f t="shared" si="44"/>
        <v>UQ</v>
      </c>
      <c r="Y160" s="332"/>
      <c r="Z160" s="123">
        <v>0.35</v>
      </c>
      <c r="AA160" s="116" t="str">
        <f t="shared" si="45"/>
        <v>Q</v>
      </c>
      <c r="AB160" s="123">
        <v>5.28</v>
      </c>
      <c r="AC160" s="116" t="str">
        <f t="shared" si="46"/>
        <v>Q</v>
      </c>
      <c r="AE160" s="213" t="str">
        <f t="shared" si="47"/>
        <v>M</v>
      </c>
      <c r="AG160" s="213" t="str">
        <f t="shared" si="48"/>
        <v>M</v>
      </c>
      <c r="AI160" s="121" t="str">
        <f t="shared" si="49"/>
        <v>M</v>
      </c>
      <c r="AK160" s="121" t="str">
        <f t="shared" si="50"/>
        <v>M</v>
      </c>
    </row>
    <row r="161" spans="1:37" ht="15" x14ac:dyDescent="0.25">
      <c r="A161" s="119">
        <v>35</v>
      </c>
      <c r="B161" s="244">
        <v>304</v>
      </c>
      <c r="C161" s="244">
        <v>1983</v>
      </c>
      <c r="D161" s="127">
        <f t="shared" si="34"/>
        <v>30620</v>
      </c>
      <c r="E161" s="123">
        <v>35.9</v>
      </c>
      <c r="F161" s="213" t="str">
        <f t="shared" si="35"/>
        <v>UQ</v>
      </c>
      <c r="G161" s="123">
        <v>6.27</v>
      </c>
      <c r="H161" s="213" t="str">
        <f t="shared" si="36"/>
        <v>UQ</v>
      </c>
      <c r="I161" s="123">
        <v>4.62</v>
      </c>
      <c r="J161" s="213" t="str">
        <f t="shared" si="37"/>
        <v>UQ</v>
      </c>
      <c r="K161" s="123">
        <v>0.52</v>
      </c>
      <c r="L161" s="213" t="str">
        <f t="shared" si="38"/>
        <v>UQ</v>
      </c>
      <c r="M161" s="123">
        <v>0.66</v>
      </c>
      <c r="N161" s="213" t="str">
        <f t="shared" si="39"/>
        <v>UQ</v>
      </c>
      <c r="O161" s="123">
        <v>0.28999999999999998</v>
      </c>
      <c r="P161" s="213" t="str">
        <f t="shared" si="40"/>
        <v>UQ</v>
      </c>
      <c r="Q161" s="123">
        <v>5.0000000000000001E-3</v>
      </c>
      <c r="R161" s="115" t="str">
        <f t="shared" si="41"/>
        <v>UQ</v>
      </c>
      <c r="S161" s="123">
        <v>0.10630000000000001</v>
      </c>
      <c r="T161" s="115" t="str">
        <f t="shared" si="42"/>
        <v>UQ</v>
      </c>
      <c r="U161" s="123">
        <v>7.44</v>
      </c>
      <c r="V161" s="116" t="str">
        <f t="shared" si="43"/>
        <v>Q</v>
      </c>
      <c r="W161" s="346">
        <v>0.55600000000000005</v>
      </c>
      <c r="X161" s="332" t="str">
        <f t="shared" si="44"/>
        <v>UQ</v>
      </c>
      <c r="Y161" s="332"/>
      <c r="Z161" s="123">
        <v>0.374</v>
      </c>
      <c r="AA161" s="116" t="str">
        <f t="shared" si="45"/>
        <v>Q</v>
      </c>
      <c r="AB161" s="123">
        <v>5.23</v>
      </c>
      <c r="AC161" s="116" t="str">
        <f t="shared" si="46"/>
        <v>Q</v>
      </c>
      <c r="AE161" s="213" t="str">
        <f t="shared" si="47"/>
        <v>M</v>
      </c>
      <c r="AG161" s="213" t="str">
        <f t="shared" si="48"/>
        <v>M</v>
      </c>
      <c r="AI161" s="121" t="str">
        <f t="shared" si="49"/>
        <v>M</v>
      </c>
      <c r="AJ161" s="123">
        <v>0.73599999999999999</v>
      </c>
      <c r="AK161" s="121" t="str">
        <f t="shared" si="50"/>
        <v>Q</v>
      </c>
    </row>
    <row r="162" spans="1:37" ht="15" x14ac:dyDescent="0.25">
      <c r="A162" s="119">
        <v>35</v>
      </c>
      <c r="B162" s="244">
        <v>311</v>
      </c>
      <c r="C162" s="244">
        <v>1983</v>
      </c>
      <c r="D162" s="127">
        <f t="shared" si="34"/>
        <v>30627</v>
      </c>
      <c r="E162" s="123">
        <v>36.1</v>
      </c>
      <c r="F162" s="213" t="str">
        <f t="shared" si="35"/>
        <v>UQ</v>
      </c>
      <c r="G162" s="123">
        <v>6.45</v>
      </c>
      <c r="H162" s="213" t="str">
        <f t="shared" si="36"/>
        <v>UQ</v>
      </c>
      <c r="I162" s="123">
        <v>5.54</v>
      </c>
      <c r="J162" s="213" t="str">
        <f t="shared" si="37"/>
        <v>UQ</v>
      </c>
      <c r="K162" s="123">
        <v>0.54</v>
      </c>
      <c r="L162" s="213" t="str">
        <f t="shared" si="38"/>
        <v>UQ</v>
      </c>
      <c r="M162" s="123">
        <v>0.91</v>
      </c>
      <c r="N162" s="213" t="str">
        <f t="shared" si="39"/>
        <v>UQ</v>
      </c>
      <c r="O162" s="123">
        <v>0.32</v>
      </c>
      <c r="P162" s="213" t="str">
        <f t="shared" si="40"/>
        <v>UQ</v>
      </c>
      <c r="Q162" s="123">
        <v>5.3E-3</v>
      </c>
      <c r="R162" s="115" t="str">
        <f t="shared" si="41"/>
        <v>UQ</v>
      </c>
      <c r="S162" s="123">
        <v>0.13489999999999999</v>
      </c>
      <c r="T162" s="115" t="str">
        <f t="shared" si="42"/>
        <v>UQ</v>
      </c>
      <c r="U162" s="123">
        <v>7.7</v>
      </c>
      <c r="V162" s="116" t="str">
        <f t="shared" si="43"/>
        <v>Q</v>
      </c>
      <c r="W162" s="346">
        <v>0.57499999999999996</v>
      </c>
      <c r="X162" s="332" t="str">
        <f t="shared" si="44"/>
        <v>UQ</v>
      </c>
      <c r="Y162" s="332"/>
      <c r="Z162" s="123">
        <v>0.35899999999999999</v>
      </c>
      <c r="AA162" s="116" t="str">
        <f t="shared" si="45"/>
        <v>Q</v>
      </c>
      <c r="AB162" s="123">
        <v>5.56</v>
      </c>
      <c r="AC162" s="116" t="str">
        <f t="shared" si="46"/>
        <v>Q</v>
      </c>
      <c r="AE162" s="213" t="str">
        <f t="shared" si="47"/>
        <v>M</v>
      </c>
      <c r="AG162" s="213" t="str">
        <f t="shared" si="48"/>
        <v>M</v>
      </c>
      <c r="AI162" s="121" t="str">
        <f t="shared" si="49"/>
        <v>M</v>
      </c>
      <c r="AK162" s="121" t="str">
        <f t="shared" si="50"/>
        <v>M</v>
      </c>
    </row>
    <row r="163" spans="1:37" ht="15" x14ac:dyDescent="0.25">
      <c r="A163" s="119">
        <v>35</v>
      </c>
      <c r="B163" s="244">
        <v>318</v>
      </c>
      <c r="C163" s="244">
        <v>1983</v>
      </c>
      <c r="D163" s="127">
        <f t="shared" si="34"/>
        <v>30634</v>
      </c>
      <c r="E163" s="123">
        <v>41.1</v>
      </c>
      <c r="F163" s="213" t="str">
        <f t="shared" si="35"/>
        <v>UQ</v>
      </c>
      <c r="G163" s="123">
        <v>6.46</v>
      </c>
      <c r="H163" s="213" t="str">
        <f t="shared" si="36"/>
        <v>UQ</v>
      </c>
      <c r="I163" s="123">
        <v>5.36</v>
      </c>
      <c r="J163" s="213" t="str">
        <f t="shared" si="37"/>
        <v>UQ</v>
      </c>
      <c r="K163" s="123">
        <v>0.56000000000000005</v>
      </c>
      <c r="L163" s="213" t="str">
        <f t="shared" si="38"/>
        <v>UQ</v>
      </c>
      <c r="M163" s="123">
        <v>1.02</v>
      </c>
      <c r="N163" s="213" t="str">
        <f t="shared" si="39"/>
        <v>UQ</v>
      </c>
      <c r="O163" s="123">
        <v>0.36</v>
      </c>
      <c r="P163" s="213" t="str">
        <f t="shared" si="40"/>
        <v>UQ</v>
      </c>
      <c r="Q163" s="123">
        <v>5.0000000000000001E-3</v>
      </c>
      <c r="R163" s="115" t="str">
        <f t="shared" si="41"/>
        <v>UQ</v>
      </c>
      <c r="S163" s="123">
        <v>0.13389999999999999</v>
      </c>
      <c r="T163" s="115" t="str">
        <f t="shared" si="42"/>
        <v>UQ</v>
      </c>
      <c r="U163" s="123">
        <v>6.99</v>
      </c>
      <c r="V163" s="116" t="str">
        <f t="shared" si="43"/>
        <v>Q</v>
      </c>
      <c r="W163" s="346">
        <v>0.60399999999999998</v>
      </c>
      <c r="X163" s="332" t="str">
        <f t="shared" si="44"/>
        <v>UQ</v>
      </c>
      <c r="Y163" s="332"/>
      <c r="Z163" s="123">
        <v>0.53800000000000003</v>
      </c>
      <c r="AA163" s="116" t="str">
        <f t="shared" si="45"/>
        <v>Q</v>
      </c>
      <c r="AB163" s="123">
        <v>5.67</v>
      </c>
      <c r="AC163" s="116" t="str">
        <f t="shared" si="46"/>
        <v>Q</v>
      </c>
      <c r="AE163" s="213" t="str">
        <f t="shared" si="47"/>
        <v>M</v>
      </c>
      <c r="AG163" s="213" t="str">
        <f t="shared" si="48"/>
        <v>M</v>
      </c>
      <c r="AH163" s="123">
        <v>6.3E-3</v>
      </c>
      <c r="AI163" s="121" t="str">
        <f t="shared" si="49"/>
        <v>Q</v>
      </c>
      <c r="AJ163" s="123">
        <v>0.78400000000000003</v>
      </c>
      <c r="AK163" s="121" t="str">
        <f t="shared" si="50"/>
        <v>Q</v>
      </c>
    </row>
    <row r="164" spans="1:37" ht="15" x14ac:dyDescent="0.25">
      <c r="A164" s="119">
        <v>35</v>
      </c>
      <c r="B164" s="244">
        <v>325</v>
      </c>
      <c r="C164" s="244">
        <v>1983</v>
      </c>
      <c r="D164" s="127">
        <f t="shared" si="34"/>
        <v>30641</v>
      </c>
      <c r="E164" s="123">
        <v>30.5</v>
      </c>
      <c r="F164" s="213" t="str">
        <f t="shared" si="35"/>
        <v>UQ</v>
      </c>
      <c r="G164" s="123">
        <v>6.22</v>
      </c>
      <c r="H164" s="213" t="str">
        <f t="shared" si="36"/>
        <v>UQ</v>
      </c>
      <c r="I164" s="123">
        <v>3.68</v>
      </c>
      <c r="J164" s="213" t="str">
        <f t="shared" si="37"/>
        <v>UQ</v>
      </c>
      <c r="K164" s="123">
        <v>0.46</v>
      </c>
      <c r="L164" s="213" t="str">
        <f t="shared" si="38"/>
        <v>UQ</v>
      </c>
      <c r="M164" s="123">
        <v>0.61</v>
      </c>
      <c r="N164" s="213" t="str">
        <f t="shared" si="39"/>
        <v>UQ</v>
      </c>
      <c r="O164" s="123">
        <v>0.45</v>
      </c>
      <c r="P164" s="213" t="str">
        <f t="shared" si="40"/>
        <v>UQ</v>
      </c>
      <c r="Q164" s="123">
        <v>5.0000000000000001E-3</v>
      </c>
      <c r="R164" s="115" t="str">
        <f t="shared" si="41"/>
        <v>UQ</v>
      </c>
      <c r="S164" s="123">
        <v>3.5799999999999998E-2</v>
      </c>
      <c r="T164" s="115" t="str">
        <f t="shared" si="42"/>
        <v>UQ</v>
      </c>
      <c r="U164" s="123">
        <v>5.95</v>
      </c>
      <c r="V164" s="116" t="str">
        <f t="shared" si="43"/>
        <v>Q</v>
      </c>
      <c r="W164" s="346">
        <v>0.91</v>
      </c>
      <c r="X164" s="332" t="str">
        <f t="shared" si="44"/>
        <v>UQ</v>
      </c>
      <c r="Y164" s="332"/>
      <c r="Z164" s="123">
        <v>0.45</v>
      </c>
      <c r="AA164" s="116" t="str">
        <f t="shared" si="45"/>
        <v>Q</v>
      </c>
      <c r="AB164" s="123">
        <v>4</v>
      </c>
      <c r="AC164" s="116" t="str">
        <f t="shared" si="46"/>
        <v>Q</v>
      </c>
      <c r="AE164" s="213" t="str">
        <f t="shared" si="47"/>
        <v>M</v>
      </c>
      <c r="AG164" s="213" t="str">
        <f t="shared" si="48"/>
        <v>M</v>
      </c>
      <c r="AI164" s="121" t="str">
        <f t="shared" si="49"/>
        <v>M</v>
      </c>
      <c r="AK164" s="121" t="str">
        <f t="shared" si="50"/>
        <v>M</v>
      </c>
    </row>
    <row r="165" spans="1:37" ht="15" x14ac:dyDescent="0.25">
      <c r="A165" s="119">
        <v>35</v>
      </c>
      <c r="B165" s="244">
        <v>332</v>
      </c>
      <c r="C165" s="244">
        <v>1983</v>
      </c>
      <c r="D165" s="127">
        <f t="shared" si="34"/>
        <v>30648</v>
      </c>
      <c r="E165" s="123">
        <v>34.1</v>
      </c>
      <c r="F165" s="213" t="str">
        <f t="shared" si="35"/>
        <v>UQ</v>
      </c>
      <c r="G165" s="123">
        <v>6.23</v>
      </c>
      <c r="H165" s="213" t="str">
        <f t="shared" si="36"/>
        <v>UQ</v>
      </c>
      <c r="I165" s="123">
        <v>4.54</v>
      </c>
      <c r="J165" s="213" t="str">
        <f t="shared" si="37"/>
        <v>UQ</v>
      </c>
      <c r="K165" s="123">
        <v>0.52</v>
      </c>
      <c r="L165" s="213" t="str">
        <f t="shared" si="38"/>
        <v>UQ</v>
      </c>
      <c r="M165" s="123">
        <v>0.74</v>
      </c>
      <c r="N165" s="213" t="str">
        <f t="shared" si="39"/>
        <v>UQ</v>
      </c>
      <c r="O165" s="123">
        <v>0.27</v>
      </c>
      <c r="P165" s="213" t="str">
        <f t="shared" si="40"/>
        <v>UQ</v>
      </c>
      <c r="Q165" s="123">
        <v>5.0000000000000001E-3</v>
      </c>
      <c r="R165" s="115" t="str">
        <f t="shared" si="41"/>
        <v>UQ</v>
      </c>
      <c r="S165" s="123">
        <v>9.0300000000000005E-2</v>
      </c>
      <c r="T165" s="115" t="str">
        <f t="shared" si="42"/>
        <v>UQ</v>
      </c>
      <c r="U165" s="123">
        <v>6.53</v>
      </c>
      <c r="V165" s="116" t="str">
        <f t="shared" si="43"/>
        <v>Q</v>
      </c>
      <c r="W165" s="346">
        <v>0.65700000000000003</v>
      </c>
      <c r="X165" s="332" t="str">
        <f t="shared" si="44"/>
        <v>UQ</v>
      </c>
      <c r="Y165" s="332"/>
      <c r="Z165" s="123">
        <v>0.41299999999999998</v>
      </c>
      <c r="AA165" s="116" t="str">
        <f t="shared" si="45"/>
        <v>Q</v>
      </c>
      <c r="AB165" s="123">
        <v>4.8499999999999996</v>
      </c>
      <c r="AC165" s="116" t="str">
        <f t="shared" si="46"/>
        <v>Q</v>
      </c>
      <c r="AE165" s="213" t="str">
        <f t="shared" si="47"/>
        <v>M</v>
      </c>
      <c r="AG165" s="213" t="str">
        <f t="shared" si="48"/>
        <v>M</v>
      </c>
      <c r="AH165" s="123">
        <v>3.0000000000000001E-3</v>
      </c>
      <c r="AI165" s="121" t="str">
        <f t="shared" si="49"/>
        <v>Q</v>
      </c>
      <c r="AJ165" s="123">
        <v>0.83699999999999997</v>
      </c>
      <c r="AK165" s="121" t="str">
        <f t="shared" si="50"/>
        <v>Q</v>
      </c>
    </row>
    <row r="166" spans="1:37" ht="15" x14ac:dyDescent="0.25">
      <c r="A166" s="119">
        <v>35</v>
      </c>
      <c r="B166" s="244">
        <v>340</v>
      </c>
      <c r="C166" s="244">
        <v>1983</v>
      </c>
      <c r="D166" s="127">
        <f t="shared" si="34"/>
        <v>30656</v>
      </c>
      <c r="E166" s="123">
        <v>38.4</v>
      </c>
      <c r="F166" s="213" t="str">
        <f t="shared" si="35"/>
        <v>UQ</v>
      </c>
      <c r="G166" s="123">
        <v>6.45</v>
      </c>
      <c r="H166" s="213" t="str">
        <f t="shared" si="36"/>
        <v>UQ</v>
      </c>
      <c r="I166" s="123">
        <v>4.68</v>
      </c>
      <c r="J166" s="213" t="str">
        <f t="shared" si="37"/>
        <v>UQ</v>
      </c>
      <c r="K166" s="123">
        <v>0.54</v>
      </c>
      <c r="L166" s="213" t="str">
        <f t="shared" si="38"/>
        <v>UQ</v>
      </c>
      <c r="M166" s="123">
        <v>0.84</v>
      </c>
      <c r="N166" s="213" t="str">
        <f t="shared" si="39"/>
        <v>UQ</v>
      </c>
      <c r="O166" s="123">
        <v>0.82</v>
      </c>
      <c r="P166" s="213" t="str">
        <f t="shared" si="40"/>
        <v>UQ</v>
      </c>
      <c r="Q166" s="123">
        <v>5.0000000000000001E-3</v>
      </c>
      <c r="R166" s="115" t="str">
        <f t="shared" si="41"/>
        <v>UQ</v>
      </c>
      <c r="S166" s="123">
        <v>0.1232</v>
      </c>
      <c r="T166" s="115" t="str">
        <f t="shared" si="42"/>
        <v>UQ</v>
      </c>
      <c r="U166" s="123">
        <v>6.7</v>
      </c>
      <c r="V166" s="116" t="str">
        <f t="shared" si="43"/>
        <v>Q</v>
      </c>
      <c r="W166" s="346">
        <v>0.627</v>
      </c>
      <c r="X166" s="332" t="str">
        <f t="shared" si="44"/>
        <v>UQ</v>
      </c>
      <c r="Y166" s="332"/>
      <c r="Z166" s="123">
        <v>0.71899999999999997</v>
      </c>
      <c r="AA166" s="116" t="str">
        <f t="shared" si="45"/>
        <v>Q</v>
      </c>
      <c r="AB166" s="123">
        <v>5.31</v>
      </c>
      <c r="AC166" s="116" t="str">
        <f t="shared" si="46"/>
        <v>Q</v>
      </c>
      <c r="AE166" s="213" t="str">
        <f t="shared" si="47"/>
        <v>M</v>
      </c>
      <c r="AG166" s="213" t="str">
        <f t="shared" si="48"/>
        <v>M</v>
      </c>
      <c r="AH166" s="123">
        <v>7.6E-3</v>
      </c>
      <c r="AI166" s="121" t="str">
        <f t="shared" si="49"/>
        <v>Q</v>
      </c>
      <c r="AJ166" s="123">
        <v>0.79700000000000004</v>
      </c>
      <c r="AK166" s="121" t="str">
        <f t="shared" si="50"/>
        <v>Q</v>
      </c>
    </row>
    <row r="167" spans="1:37" ht="15" x14ac:dyDescent="0.25">
      <c r="A167" s="119">
        <v>35</v>
      </c>
      <c r="B167" s="244">
        <v>347</v>
      </c>
      <c r="C167" s="244">
        <v>1983</v>
      </c>
      <c r="D167" s="127">
        <f t="shared" si="34"/>
        <v>30663</v>
      </c>
      <c r="E167" s="123">
        <v>40</v>
      </c>
      <c r="F167" s="213" t="str">
        <f t="shared" si="35"/>
        <v>UQ</v>
      </c>
      <c r="G167" s="123">
        <v>6.51</v>
      </c>
      <c r="H167" s="213" t="str">
        <f t="shared" si="36"/>
        <v>UQ</v>
      </c>
      <c r="I167" s="123">
        <v>5.01</v>
      </c>
      <c r="J167" s="213" t="str">
        <f t="shared" si="37"/>
        <v>UQ</v>
      </c>
      <c r="K167" s="123">
        <v>0.5</v>
      </c>
      <c r="L167" s="213" t="str">
        <f t="shared" si="38"/>
        <v>UQ</v>
      </c>
      <c r="M167" s="123">
        <v>0.8</v>
      </c>
      <c r="N167" s="213" t="str">
        <f t="shared" si="39"/>
        <v>UQ</v>
      </c>
      <c r="O167" s="123">
        <v>0.42</v>
      </c>
      <c r="P167" s="213" t="str">
        <f t="shared" si="40"/>
        <v>UQ</v>
      </c>
      <c r="Q167" s="123">
        <v>9.3399999999999997E-2</v>
      </c>
      <c r="R167" s="115" t="str">
        <f t="shared" si="41"/>
        <v>UQ</v>
      </c>
      <c r="S167" s="123">
        <v>0.13250000000000001</v>
      </c>
      <c r="T167" s="115" t="str">
        <f t="shared" si="42"/>
        <v>UQ</v>
      </c>
      <c r="U167" s="123">
        <v>6.34</v>
      </c>
      <c r="V167" s="116" t="str">
        <f t="shared" si="43"/>
        <v>Q</v>
      </c>
      <c r="W167" s="346">
        <v>0.67200000000000004</v>
      </c>
      <c r="X167" s="332" t="str">
        <f t="shared" si="44"/>
        <v>UQ</v>
      </c>
      <c r="Y167" s="332"/>
      <c r="Z167" s="123">
        <v>0.435</v>
      </c>
      <c r="AA167" s="116" t="str">
        <f t="shared" si="45"/>
        <v>Q</v>
      </c>
      <c r="AB167" s="123">
        <v>5.43</v>
      </c>
      <c r="AC167" s="116" t="str">
        <f t="shared" si="46"/>
        <v>Q</v>
      </c>
      <c r="AE167" s="213" t="str">
        <f t="shared" si="47"/>
        <v>M</v>
      </c>
      <c r="AG167" s="213" t="str">
        <f t="shared" si="48"/>
        <v>M</v>
      </c>
      <c r="AH167" s="123">
        <v>4.4000000000000003E-3</v>
      </c>
      <c r="AI167" s="121" t="str">
        <f t="shared" si="49"/>
        <v>Q</v>
      </c>
      <c r="AJ167" s="123">
        <v>0.87200000000000011</v>
      </c>
      <c r="AK167" s="121" t="str">
        <f t="shared" si="50"/>
        <v>Q</v>
      </c>
    </row>
    <row r="168" spans="1:37" ht="15" x14ac:dyDescent="0.25">
      <c r="A168" s="119">
        <v>35</v>
      </c>
      <c r="B168" s="244">
        <v>10</v>
      </c>
      <c r="C168" s="244">
        <v>1984</v>
      </c>
      <c r="D168" s="127">
        <f t="shared" si="34"/>
        <v>30691</v>
      </c>
      <c r="E168" s="123">
        <v>36.1</v>
      </c>
      <c r="F168" s="213" t="str">
        <f t="shared" si="35"/>
        <v>UQ</v>
      </c>
      <c r="G168" s="123">
        <v>6.51</v>
      </c>
      <c r="H168" s="213" t="str">
        <f t="shared" si="36"/>
        <v>UQ</v>
      </c>
      <c r="I168" s="123">
        <v>5.12</v>
      </c>
      <c r="J168" s="213" t="str">
        <f t="shared" si="37"/>
        <v>UQ</v>
      </c>
      <c r="K168" s="123">
        <v>0.53</v>
      </c>
      <c r="L168" s="213" t="str">
        <f t="shared" si="38"/>
        <v>UQ</v>
      </c>
      <c r="M168" s="123">
        <v>0.67</v>
      </c>
      <c r="N168" s="213" t="str">
        <f t="shared" si="39"/>
        <v>UQ</v>
      </c>
      <c r="O168" s="123">
        <v>0.24</v>
      </c>
      <c r="P168" s="213" t="str">
        <f t="shared" si="40"/>
        <v>UQ</v>
      </c>
      <c r="Q168" s="123">
        <v>5.0000000000000001E-3</v>
      </c>
      <c r="R168" s="115" t="str">
        <f t="shared" si="41"/>
        <v>UQ</v>
      </c>
      <c r="S168" s="123">
        <v>0.14630000000000001</v>
      </c>
      <c r="T168" s="115" t="str">
        <f t="shared" si="42"/>
        <v>UQ</v>
      </c>
      <c r="U168" s="123">
        <v>6.85</v>
      </c>
      <c r="V168" s="116" t="str">
        <f t="shared" si="43"/>
        <v>Q</v>
      </c>
      <c r="W168" s="346">
        <v>0.59499999999999997</v>
      </c>
      <c r="X168" s="332" t="str">
        <f t="shared" si="44"/>
        <v>UQ</v>
      </c>
      <c r="Y168" s="332"/>
      <c r="Z168" s="123">
        <v>0.39600000000000002</v>
      </c>
      <c r="AA168" s="116" t="str">
        <f t="shared" si="45"/>
        <v>Q</v>
      </c>
      <c r="AB168" s="123">
        <v>5.57</v>
      </c>
      <c r="AC168" s="116" t="str">
        <f t="shared" si="46"/>
        <v>Q</v>
      </c>
      <c r="AE168" s="213" t="str">
        <f t="shared" si="47"/>
        <v>M</v>
      </c>
      <c r="AG168" s="213" t="str">
        <f t="shared" si="48"/>
        <v>M</v>
      </c>
      <c r="AH168" s="123">
        <v>7.9000000000000008E-3</v>
      </c>
      <c r="AI168" s="121" t="str">
        <f t="shared" si="49"/>
        <v>Q</v>
      </c>
      <c r="AJ168" s="123">
        <v>0.65500000000000003</v>
      </c>
      <c r="AK168" s="121" t="str">
        <f t="shared" si="50"/>
        <v>Q</v>
      </c>
    </row>
    <row r="169" spans="1:37" ht="15" x14ac:dyDescent="0.25">
      <c r="A169" s="119">
        <v>35</v>
      </c>
      <c r="B169" s="244">
        <v>30</v>
      </c>
      <c r="C169" s="244">
        <v>1984</v>
      </c>
      <c r="D169" s="127">
        <f t="shared" si="34"/>
        <v>30711</v>
      </c>
      <c r="E169" s="123">
        <v>40.1</v>
      </c>
      <c r="F169" s="213" t="str">
        <f t="shared" si="35"/>
        <v>UQ</v>
      </c>
      <c r="G169" s="123">
        <v>6.56</v>
      </c>
      <c r="H169" s="213" t="str">
        <f t="shared" si="36"/>
        <v>UQ</v>
      </c>
      <c r="I169" s="123">
        <v>5.5</v>
      </c>
      <c r="J169" s="213" t="str">
        <f t="shared" si="37"/>
        <v>UQ</v>
      </c>
      <c r="K169" s="123">
        <v>0.54</v>
      </c>
      <c r="L169" s="213" t="str">
        <f t="shared" si="38"/>
        <v>UQ</v>
      </c>
      <c r="M169" s="123">
        <v>0.66</v>
      </c>
      <c r="N169" s="213" t="str">
        <f t="shared" si="39"/>
        <v>UQ</v>
      </c>
      <c r="O169" s="123">
        <v>0.18</v>
      </c>
      <c r="P169" s="213" t="str">
        <f t="shared" si="40"/>
        <v>UQ</v>
      </c>
      <c r="Q169" s="123">
        <v>5.4199999999999998E-2</v>
      </c>
      <c r="R169" s="115" t="str">
        <f t="shared" si="41"/>
        <v>UQ</v>
      </c>
      <c r="S169" s="123">
        <v>0.1552</v>
      </c>
      <c r="T169" s="115" t="str">
        <f t="shared" si="42"/>
        <v>UQ</v>
      </c>
      <c r="U169" s="123">
        <v>6.45</v>
      </c>
      <c r="V169" s="116" t="str">
        <f t="shared" si="43"/>
        <v>Q</v>
      </c>
      <c r="W169" s="346">
        <v>0.58399999999999996</v>
      </c>
      <c r="X169" s="332" t="str">
        <f t="shared" si="44"/>
        <v>UQ</v>
      </c>
      <c r="Y169" s="332"/>
      <c r="Z169" s="123">
        <v>0.36099999999999999</v>
      </c>
      <c r="AA169" s="116" t="str">
        <f t="shared" si="45"/>
        <v>Q</v>
      </c>
      <c r="AB169" s="123">
        <v>5.61</v>
      </c>
      <c r="AC169" s="116" t="str">
        <f t="shared" si="46"/>
        <v>Q</v>
      </c>
      <c r="AE169" s="213" t="str">
        <f t="shared" si="47"/>
        <v>M</v>
      </c>
      <c r="AG169" s="213" t="str">
        <f t="shared" si="48"/>
        <v>M</v>
      </c>
      <c r="AH169" s="123">
        <v>8.6999999999999994E-3</v>
      </c>
      <c r="AI169" s="121" t="str">
        <f t="shared" si="49"/>
        <v>Q</v>
      </c>
      <c r="AJ169" s="123">
        <v>0.87399999999999989</v>
      </c>
      <c r="AK169" s="121" t="str">
        <f t="shared" si="50"/>
        <v>Q</v>
      </c>
    </row>
    <row r="170" spans="1:37" ht="15" x14ac:dyDescent="0.25">
      <c r="A170" s="119">
        <v>35</v>
      </c>
      <c r="B170" s="244">
        <v>38</v>
      </c>
      <c r="C170" s="244">
        <v>1984</v>
      </c>
      <c r="D170" s="127">
        <f t="shared" si="34"/>
        <v>30719</v>
      </c>
      <c r="E170" s="123">
        <v>40.5</v>
      </c>
      <c r="F170" s="213" t="str">
        <f t="shared" si="35"/>
        <v>UQ</v>
      </c>
      <c r="G170" s="123">
        <v>6.71</v>
      </c>
      <c r="H170" s="213" t="str">
        <f t="shared" si="36"/>
        <v>UQ</v>
      </c>
      <c r="I170" s="123">
        <v>5.69</v>
      </c>
      <c r="J170" s="213" t="str">
        <f t="shared" si="37"/>
        <v>UQ</v>
      </c>
      <c r="K170" s="123">
        <v>0.53</v>
      </c>
      <c r="L170" s="213" t="str">
        <f t="shared" si="38"/>
        <v>UQ</v>
      </c>
      <c r="M170" s="123">
        <v>0.6</v>
      </c>
      <c r="N170" s="213" t="str">
        <f t="shared" si="39"/>
        <v>UQ</v>
      </c>
      <c r="O170" s="123">
        <v>0.18</v>
      </c>
      <c r="P170" s="213" t="str">
        <f t="shared" si="40"/>
        <v>UQ</v>
      </c>
      <c r="Q170" s="123">
        <v>2.3800000000000002E-2</v>
      </c>
      <c r="R170" s="115" t="str">
        <f t="shared" si="41"/>
        <v>UQ</v>
      </c>
      <c r="S170" s="123">
        <v>0.17499999999999999</v>
      </c>
      <c r="T170" s="115" t="str">
        <f t="shared" si="42"/>
        <v>UQ</v>
      </c>
      <c r="U170" s="123">
        <v>6.72</v>
      </c>
      <c r="V170" s="116" t="str">
        <f t="shared" si="43"/>
        <v>Q</v>
      </c>
      <c r="W170" s="346">
        <v>0.60699999999999998</v>
      </c>
      <c r="X170" s="332" t="str">
        <f t="shared" si="44"/>
        <v>UQ</v>
      </c>
      <c r="Y170" s="332"/>
      <c r="Z170" s="123">
        <v>0.28499999999999998</v>
      </c>
      <c r="AA170" s="116" t="str">
        <f t="shared" si="45"/>
        <v>Q</v>
      </c>
      <c r="AB170" s="123">
        <v>5.75</v>
      </c>
      <c r="AC170" s="116" t="str">
        <f t="shared" si="46"/>
        <v>Q</v>
      </c>
      <c r="AE170" s="213" t="str">
        <f t="shared" si="47"/>
        <v>M</v>
      </c>
      <c r="AG170" s="213" t="str">
        <f t="shared" si="48"/>
        <v>M</v>
      </c>
      <c r="AH170" s="123">
        <v>7.7000000000000002E-3</v>
      </c>
      <c r="AI170" s="121" t="str">
        <f t="shared" si="49"/>
        <v>Q</v>
      </c>
      <c r="AJ170" s="123">
        <v>0.83699999999999997</v>
      </c>
      <c r="AK170" s="121" t="str">
        <f t="shared" si="50"/>
        <v>Q</v>
      </c>
    </row>
    <row r="171" spans="1:37" ht="15" x14ac:dyDescent="0.25">
      <c r="A171" s="119">
        <v>35</v>
      </c>
      <c r="B171" s="244">
        <v>45</v>
      </c>
      <c r="C171" s="244">
        <v>1984</v>
      </c>
      <c r="D171" s="127">
        <f t="shared" si="34"/>
        <v>30726</v>
      </c>
      <c r="E171" s="123">
        <v>43.5</v>
      </c>
      <c r="F171" s="213" t="str">
        <f t="shared" si="35"/>
        <v>UQ</v>
      </c>
      <c r="G171" s="123">
        <v>6.64</v>
      </c>
      <c r="H171" s="213" t="str">
        <f t="shared" si="36"/>
        <v>UQ</v>
      </c>
      <c r="I171" s="123">
        <v>5.57</v>
      </c>
      <c r="J171" s="213" t="str">
        <f t="shared" si="37"/>
        <v>UQ</v>
      </c>
      <c r="K171" s="123">
        <v>0.54</v>
      </c>
      <c r="L171" s="213" t="str">
        <f t="shared" si="38"/>
        <v>UQ</v>
      </c>
      <c r="M171" s="123">
        <v>0.64</v>
      </c>
      <c r="N171" s="213" t="str">
        <f t="shared" si="39"/>
        <v>UQ</v>
      </c>
      <c r="O171" s="123">
        <v>0.22</v>
      </c>
      <c r="P171" s="213" t="str">
        <f t="shared" si="40"/>
        <v>UQ</v>
      </c>
      <c r="Q171" s="123">
        <v>1.1900000000000001E-2</v>
      </c>
      <c r="R171" s="115" t="str">
        <f t="shared" si="41"/>
        <v>UQ</v>
      </c>
      <c r="S171" s="123">
        <v>0.14910000000000001</v>
      </c>
      <c r="T171" s="115" t="str">
        <f t="shared" si="42"/>
        <v>UQ</v>
      </c>
      <c r="U171" s="123">
        <v>6.23</v>
      </c>
      <c r="V171" s="116" t="str">
        <f t="shared" si="43"/>
        <v>Q</v>
      </c>
      <c r="W171" s="346">
        <v>0.77300000000000002</v>
      </c>
      <c r="X171" s="332" t="str">
        <f t="shared" si="44"/>
        <v>UQ</v>
      </c>
      <c r="Y171" s="332"/>
      <c r="Z171" s="123">
        <v>0.432</v>
      </c>
      <c r="AA171" s="116" t="str">
        <f t="shared" si="45"/>
        <v>Q</v>
      </c>
      <c r="AB171" s="123">
        <v>5.2</v>
      </c>
      <c r="AC171" s="116" t="str">
        <f t="shared" si="46"/>
        <v>Q</v>
      </c>
      <c r="AE171" s="213" t="str">
        <f t="shared" si="47"/>
        <v>M</v>
      </c>
      <c r="AG171" s="213" t="str">
        <f t="shared" si="48"/>
        <v>M</v>
      </c>
      <c r="AH171" s="123">
        <v>8.9999999999999993E-3</v>
      </c>
      <c r="AI171" s="121" t="str">
        <f t="shared" si="49"/>
        <v>Q</v>
      </c>
      <c r="AJ171" s="123">
        <v>0.84299999999999997</v>
      </c>
      <c r="AK171" s="121" t="str">
        <f t="shared" si="50"/>
        <v>Q</v>
      </c>
    </row>
    <row r="172" spans="1:37" ht="15" x14ac:dyDescent="0.25">
      <c r="A172" s="119">
        <v>35</v>
      </c>
      <c r="B172" s="244">
        <v>52</v>
      </c>
      <c r="C172" s="244">
        <v>1984</v>
      </c>
      <c r="D172" s="127">
        <f t="shared" si="34"/>
        <v>30733</v>
      </c>
      <c r="E172" s="123">
        <v>42.5</v>
      </c>
      <c r="F172" s="213" t="str">
        <f t="shared" si="35"/>
        <v>UQ</v>
      </c>
      <c r="G172" s="123">
        <v>6.52</v>
      </c>
      <c r="H172" s="213" t="str">
        <f t="shared" si="36"/>
        <v>UQ</v>
      </c>
      <c r="I172" s="123">
        <v>5.2</v>
      </c>
      <c r="J172" s="213" t="str">
        <f t="shared" si="37"/>
        <v>UQ</v>
      </c>
      <c r="K172" s="123">
        <v>0.53</v>
      </c>
      <c r="L172" s="213" t="str">
        <f t="shared" si="38"/>
        <v>UQ</v>
      </c>
      <c r="M172" s="123">
        <v>0.62</v>
      </c>
      <c r="N172" s="213" t="str">
        <f t="shared" si="39"/>
        <v>UQ</v>
      </c>
      <c r="O172" s="123">
        <v>0.17</v>
      </c>
      <c r="P172" s="213" t="str">
        <f t="shared" si="40"/>
        <v>UQ</v>
      </c>
      <c r="Q172" s="123">
        <v>9.2999999999999992E-3</v>
      </c>
      <c r="R172" s="115" t="str">
        <f t="shared" si="41"/>
        <v>UQ</v>
      </c>
      <c r="S172" s="123">
        <v>0.12839999999999999</v>
      </c>
      <c r="T172" s="115" t="str">
        <f t="shared" si="42"/>
        <v>UQ</v>
      </c>
      <c r="U172" s="123">
        <v>6.56</v>
      </c>
      <c r="V172" s="116" t="str">
        <f t="shared" si="43"/>
        <v>Q</v>
      </c>
      <c r="W172" s="346">
        <v>1.39</v>
      </c>
      <c r="X172" s="332" t="str">
        <f t="shared" si="44"/>
        <v>UQ</v>
      </c>
      <c r="Y172" s="332"/>
      <c r="Z172" s="123">
        <v>0.218</v>
      </c>
      <c r="AA172" s="116" t="str">
        <f t="shared" si="45"/>
        <v>Q</v>
      </c>
      <c r="AB172" s="123">
        <v>5.13</v>
      </c>
      <c r="AC172" s="116" t="str">
        <f t="shared" si="46"/>
        <v>Q</v>
      </c>
      <c r="AE172" s="213" t="str">
        <f t="shared" si="47"/>
        <v>M</v>
      </c>
      <c r="AG172" s="213" t="str">
        <f t="shared" si="48"/>
        <v>M</v>
      </c>
      <c r="AH172" s="123">
        <v>1.89E-2</v>
      </c>
      <c r="AI172" s="121" t="str">
        <f t="shared" si="49"/>
        <v>Q</v>
      </c>
      <c r="AJ172" s="123">
        <v>1.7799999999999998</v>
      </c>
      <c r="AK172" s="121" t="str">
        <f t="shared" si="50"/>
        <v>Q</v>
      </c>
    </row>
    <row r="173" spans="1:37" ht="15" x14ac:dyDescent="0.25">
      <c r="A173" s="119">
        <v>35</v>
      </c>
      <c r="B173" s="244">
        <v>66</v>
      </c>
      <c r="C173" s="244">
        <v>1984</v>
      </c>
      <c r="D173" s="127">
        <f t="shared" si="34"/>
        <v>30747</v>
      </c>
      <c r="E173" s="123">
        <v>40.1</v>
      </c>
      <c r="F173" s="213" t="str">
        <f t="shared" si="35"/>
        <v>UQ</v>
      </c>
      <c r="G173" s="123">
        <v>6.48</v>
      </c>
      <c r="H173" s="213" t="str">
        <f t="shared" si="36"/>
        <v>UQ</v>
      </c>
      <c r="I173" s="123">
        <v>5.73</v>
      </c>
      <c r="J173" s="213" t="str">
        <f t="shared" si="37"/>
        <v>UQ</v>
      </c>
      <c r="K173" s="123">
        <v>0.53</v>
      </c>
      <c r="L173" s="213" t="str">
        <f t="shared" si="38"/>
        <v>UQ</v>
      </c>
      <c r="M173" s="123">
        <v>0.76</v>
      </c>
      <c r="N173" s="213" t="str">
        <f t="shared" si="39"/>
        <v>UQ</v>
      </c>
      <c r="O173" s="123">
        <v>0.23</v>
      </c>
      <c r="P173" s="213" t="str">
        <f t="shared" si="40"/>
        <v>UQ</v>
      </c>
      <c r="Q173" s="123">
        <v>5.1999999999999998E-3</v>
      </c>
      <c r="R173" s="115" t="str">
        <f t="shared" si="41"/>
        <v>UQ</v>
      </c>
      <c r="S173" s="123">
        <v>0.13009999999999999</v>
      </c>
      <c r="T173" s="115" t="str">
        <f t="shared" si="42"/>
        <v>UQ</v>
      </c>
      <c r="U173" s="123">
        <v>6.11</v>
      </c>
      <c r="V173" s="116" t="str">
        <f t="shared" si="43"/>
        <v>Q</v>
      </c>
      <c r="W173" s="346">
        <v>0.74</v>
      </c>
      <c r="X173" s="332" t="str">
        <f t="shared" si="44"/>
        <v>UQ</v>
      </c>
      <c r="Y173" s="332"/>
      <c r="Z173" s="123">
        <v>0.38</v>
      </c>
      <c r="AA173" s="116" t="str">
        <f t="shared" si="45"/>
        <v>Q</v>
      </c>
      <c r="AB173" s="123">
        <v>5.0999999999999996</v>
      </c>
      <c r="AC173" s="116" t="str">
        <f t="shared" si="46"/>
        <v>Q</v>
      </c>
      <c r="AE173" s="213" t="str">
        <f t="shared" si="47"/>
        <v>M</v>
      </c>
      <c r="AG173" s="213" t="str">
        <f t="shared" si="48"/>
        <v>M</v>
      </c>
      <c r="AH173" s="123">
        <v>1.5299999999999999E-2</v>
      </c>
      <c r="AI173" s="121" t="str">
        <f t="shared" si="49"/>
        <v>Q</v>
      </c>
      <c r="AJ173" s="123">
        <v>1.08</v>
      </c>
      <c r="AK173" s="121" t="str">
        <f t="shared" si="50"/>
        <v>Q</v>
      </c>
    </row>
    <row r="174" spans="1:37" ht="15" x14ac:dyDescent="0.25">
      <c r="A174" s="119">
        <v>35</v>
      </c>
      <c r="B174" s="244">
        <v>80</v>
      </c>
      <c r="C174" s="244">
        <v>1984</v>
      </c>
      <c r="D174" s="127">
        <f t="shared" si="34"/>
        <v>30761</v>
      </c>
      <c r="E174" s="123">
        <v>41</v>
      </c>
      <c r="F174" s="213" t="str">
        <f t="shared" si="35"/>
        <v>UQ</v>
      </c>
      <c r="G174" s="123">
        <v>6.39</v>
      </c>
      <c r="H174" s="213" t="str">
        <f t="shared" si="36"/>
        <v>UQ</v>
      </c>
      <c r="I174" s="123">
        <v>5.61</v>
      </c>
      <c r="J174" s="213" t="str">
        <f t="shared" si="37"/>
        <v>UQ</v>
      </c>
      <c r="K174" s="123">
        <v>0.56999999999999995</v>
      </c>
      <c r="L174" s="213" t="str">
        <f t="shared" si="38"/>
        <v>UQ</v>
      </c>
      <c r="M174" s="123">
        <v>1</v>
      </c>
      <c r="N174" s="213" t="str">
        <f t="shared" si="39"/>
        <v>UQ</v>
      </c>
      <c r="O174" s="123">
        <v>0.22</v>
      </c>
      <c r="P174" s="213" t="str">
        <f t="shared" si="40"/>
        <v>UQ</v>
      </c>
      <c r="Q174" s="123">
        <v>5.28E-2</v>
      </c>
      <c r="R174" s="115" t="str">
        <f t="shared" si="41"/>
        <v>UQ</v>
      </c>
      <c r="S174" s="123">
        <v>0.13109999999999999</v>
      </c>
      <c r="T174" s="115" t="str">
        <f t="shared" si="42"/>
        <v>UQ</v>
      </c>
      <c r="U174" s="123">
        <v>6.88</v>
      </c>
      <c r="V174" s="116" t="str">
        <f t="shared" si="43"/>
        <v>Q</v>
      </c>
      <c r="W174" s="346">
        <v>1.02</v>
      </c>
      <c r="X174" s="332" t="str">
        <f t="shared" si="44"/>
        <v>UQ</v>
      </c>
      <c r="Y174" s="332"/>
      <c r="Z174" s="123">
        <v>0.38100000000000001</v>
      </c>
      <c r="AA174" s="116" t="str">
        <f t="shared" si="45"/>
        <v>Q</v>
      </c>
      <c r="AB174" s="123">
        <v>5.24</v>
      </c>
      <c r="AC174" s="116" t="str">
        <f t="shared" si="46"/>
        <v>Q</v>
      </c>
      <c r="AE174" s="213" t="str">
        <f t="shared" si="47"/>
        <v>M</v>
      </c>
      <c r="AG174" s="213" t="str">
        <f t="shared" si="48"/>
        <v>M</v>
      </c>
      <c r="AH174" s="123">
        <v>1.15E-2</v>
      </c>
      <c r="AI174" s="121" t="str">
        <f t="shared" si="49"/>
        <v>Q</v>
      </c>
      <c r="AJ174" s="123">
        <v>1.35</v>
      </c>
      <c r="AK174" s="121" t="str">
        <f t="shared" si="50"/>
        <v>Q</v>
      </c>
    </row>
    <row r="175" spans="1:37" ht="15" x14ac:dyDescent="0.25">
      <c r="A175" s="119">
        <v>35</v>
      </c>
      <c r="B175" s="244">
        <v>83</v>
      </c>
      <c r="C175" s="244">
        <v>1984</v>
      </c>
      <c r="D175" s="127">
        <f t="shared" si="34"/>
        <v>30764</v>
      </c>
      <c r="E175" s="123">
        <v>42.5</v>
      </c>
      <c r="F175" s="213" t="str">
        <f t="shared" si="35"/>
        <v>UQ</v>
      </c>
      <c r="G175" s="123">
        <v>6.74</v>
      </c>
      <c r="H175" s="213" t="str">
        <f t="shared" si="36"/>
        <v>UQ</v>
      </c>
      <c r="I175" s="123">
        <v>5.46</v>
      </c>
      <c r="J175" s="213" t="str">
        <f t="shared" si="37"/>
        <v>UQ</v>
      </c>
      <c r="K175" s="123">
        <v>0.56000000000000005</v>
      </c>
      <c r="L175" s="213" t="str">
        <f t="shared" si="38"/>
        <v>UQ</v>
      </c>
      <c r="M175" s="123">
        <v>0.83</v>
      </c>
      <c r="N175" s="213" t="str">
        <f t="shared" si="39"/>
        <v>UQ</v>
      </c>
      <c r="O175" s="123">
        <v>0.18</v>
      </c>
      <c r="P175" s="213" t="str">
        <f t="shared" si="40"/>
        <v>UQ</v>
      </c>
      <c r="Q175" s="123">
        <v>5.0000000000000001E-3</v>
      </c>
      <c r="R175" s="115" t="str">
        <f t="shared" si="41"/>
        <v>UQ</v>
      </c>
      <c r="S175" s="123">
        <v>0.13639999999999999</v>
      </c>
      <c r="T175" s="115" t="str">
        <f t="shared" si="42"/>
        <v>UQ</v>
      </c>
      <c r="U175" s="123">
        <v>6.56</v>
      </c>
      <c r="V175" s="116" t="str">
        <f t="shared" si="43"/>
        <v>Q</v>
      </c>
      <c r="W175" s="346">
        <v>0.73</v>
      </c>
      <c r="X175" s="332" t="str">
        <f t="shared" si="44"/>
        <v>UQ</v>
      </c>
      <c r="Y175" s="332"/>
      <c r="Z175" s="123">
        <v>0.55200000000000005</v>
      </c>
      <c r="AA175" s="116" t="str">
        <f t="shared" si="45"/>
        <v>Q</v>
      </c>
      <c r="AB175" s="123">
        <v>5.44</v>
      </c>
      <c r="AC175" s="116" t="str">
        <f t="shared" si="46"/>
        <v>Q</v>
      </c>
      <c r="AE175" s="213" t="str">
        <f t="shared" si="47"/>
        <v>M</v>
      </c>
      <c r="AG175" s="213" t="str">
        <f t="shared" si="48"/>
        <v>M</v>
      </c>
      <c r="AH175" s="123">
        <v>8.5000000000000006E-3</v>
      </c>
      <c r="AI175" s="121" t="str">
        <f t="shared" si="49"/>
        <v>Q</v>
      </c>
      <c r="AJ175" s="123">
        <v>1.03</v>
      </c>
      <c r="AK175" s="121" t="str">
        <f t="shared" si="50"/>
        <v>Q</v>
      </c>
    </row>
    <row r="176" spans="1:37" ht="15" x14ac:dyDescent="0.25">
      <c r="A176" s="119">
        <v>35</v>
      </c>
      <c r="B176" s="244">
        <v>87</v>
      </c>
      <c r="C176" s="244">
        <v>1984</v>
      </c>
      <c r="D176" s="127">
        <f t="shared" si="34"/>
        <v>30768</v>
      </c>
      <c r="E176" s="123">
        <v>42</v>
      </c>
      <c r="F176" s="213" t="str">
        <f t="shared" si="35"/>
        <v>UQ</v>
      </c>
      <c r="G176" s="123">
        <v>6.59</v>
      </c>
      <c r="H176" s="213" t="str">
        <f t="shared" si="36"/>
        <v>UQ</v>
      </c>
      <c r="I176" s="123">
        <v>6</v>
      </c>
      <c r="J176" s="213" t="str">
        <f t="shared" si="37"/>
        <v>UQ</v>
      </c>
      <c r="K176" s="123">
        <v>0.56000000000000005</v>
      </c>
      <c r="L176" s="213" t="str">
        <f t="shared" si="38"/>
        <v>UQ</v>
      </c>
      <c r="M176" s="123">
        <v>0.7</v>
      </c>
      <c r="N176" s="213" t="str">
        <f t="shared" si="39"/>
        <v>UQ</v>
      </c>
      <c r="O176" s="123">
        <v>0.14000000000000001</v>
      </c>
      <c r="P176" s="213" t="str">
        <f t="shared" si="40"/>
        <v>UQ</v>
      </c>
      <c r="Q176" s="123">
        <v>1.8499999999999999E-2</v>
      </c>
      <c r="R176" s="115" t="str">
        <f t="shared" si="41"/>
        <v>UQ</v>
      </c>
      <c r="S176" s="123">
        <v>0.1469</v>
      </c>
      <c r="T176" s="115" t="str">
        <f t="shared" si="42"/>
        <v>UQ</v>
      </c>
      <c r="U176" s="123">
        <v>6.8</v>
      </c>
      <c r="V176" s="116" t="str">
        <f t="shared" si="43"/>
        <v>Q</v>
      </c>
      <c r="W176" s="346">
        <v>0.76900000000000002</v>
      </c>
      <c r="X176" s="332" t="str">
        <f t="shared" si="44"/>
        <v>UQ</v>
      </c>
      <c r="Y176" s="332"/>
      <c r="Z176" s="123">
        <v>0.44500000000000001</v>
      </c>
      <c r="AA176" s="116" t="str">
        <f t="shared" si="45"/>
        <v>Q</v>
      </c>
      <c r="AB176" s="123">
        <v>5.47</v>
      </c>
      <c r="AC176" s="116" t="str">
        <f t="shared" si="46"/>
        <v>Q</v>
      </c>
      <c r="AE176" s="213" t="str">
        <f t="shared" si="47"/>
        <v>M</v>
      </c>
      <c r="AG176" s="213" t="str">
        <f t="shared" si="48"/>
        <v>M</v>
      </c>
      <c r="AH176" s="123">
        <v>8.2000000000000007E-3</v>
      </c>
      <c r="AI176" s="121" t="str">
        <f t="shared" si="49"/>
        <v>Q</v>
      </c>
      <c r="AJ176" s="123">
        <v>0.94900000000000007</v>
      </c>
      <c r="AK176" s="121" t="str">
        <f t="shared" si="50"/>
        <v>Q</v>
      </c>
    </row>
    <row r="177" spans="1:37" ht="15" x14ac:dyDescent="0.25">
      <c r="A177" s="119">
        <v>35</v>
      </c>
      <c r="B177" s="244">
        <v>91</v>
      </c>
      <c r="C177" s="244">
        <v>1984</v>
      </c>
      <c r="D177" s="127">
        <f t="shared" si="34"/>
        <v>30772</v>
      </c>
      <c r="E177" s="123">
        <v>39</v>
      </c>
      <c r="F177" s="213" t="str">
        <f t="shared" si="35"/>
        <v>UQ</v>
      </c>
      <c r="G177" s="123">
        <v>6.47</v>
      </c>
      <c r="H177" s="213" t="str">
        <f t="shared" si="36"/>
        <v>UQ</v>
      </c>
      <c r="I177" s="123">
        <v>5.31</v>
      </c>
      <c r="J177" s="213" t="str">
        <f t="shared" si="37"/>
        <v>UQ</v>
      </c>
      <c r="K177" s="123">
        <v>0.54</v>
      </c>
      <c r="L177" s="213" t="str">
        <f t="shared" si="38"/>
        <v>UQ</v>
      </c>
      <c r="M177" s="123">
        <v>1.04</v>
      </c>
      <c r="N177" s="213" t="str">
        <f t="shared" si="39"/>
        <v>UQ</v>
      </c>
      <c r="O177" s="123">
        <v>0.12</v>
      </c>
      <c r="P177" s="213" t="str">
        <f t="shared" si="40"/>
        <v>UQ</v>
      </c>
      <c r="Q177" s="123">
        <v>2.2100000000000002E-2</v>
      </c>
      <c r="R177" s="115" t="str">
        <f t="shared" si="41"/>
        <v>UQ</v>
      </c>
      <c r="S177" s="123">
        <v>0.14080000000000001</v>
      </c>
      <c r="T177" s="115" t="str">
        <f t="shared" si="42"/>
        <v>UQ</v>
      </c>
      <c r="U177" s="123">
        <v>6.5</v>
      </c>
      <c r="V177" s="116" t="str">
        <f t="shared" si="43"/>
        <v>Q</v>
      </c>
      <c r="W177" s="346">
        <v>0.82399999999999995</v>
      </c>
      <c r="X177" s="332" t="str">
        <f t="shared" si="44"/>
        <v>UQ</v>
      </c>
      <c r="Y177" s="332"/>
      <c r="Z177" s="123">
        <v>0.23100000000000001</v>
      </c>
      <c r="AA177" s="116" t="str">
        <f t="shared" si="45"/>
        <v>Q</v>
      </c>
      <c r="AB177" s="123">
        <v>5.29</v>
      </c>
      <c r="AC177" s="116" t="str">
        <f t="shared" si="46"/>
        <v>Q</v>
      </c>
      <c r="AE177" s="213" t="str">
        <f t="shared" si="47"/>
        <v>M</v>
      </c>
      <c r="AG177" s="213" t="str">
        <f t="shared" si="48"/>
        <v>M</v>
      </c>
      <c r="AH177" s="123">
        <v>9.1000000000000004E-3</v>
      </c>
      <c r="AI177" s="121" t="str">
        <f t="shared" si="49"/>
        <v>Q</v>
      </c>
      <c r="AJ177" s="123">
        <v>0.874</v>
      </c>
      <c r="AK177" s="121" t="str">
        <f t="shared" si="50"/>
        <v>Q</v>
      </c>
    </row>
    <row r="178" spans="1:37" ht="15" x14ac:dyDescent="0.25">
      <c r="A178" s="119">
        <v>35</v>
      </c>
      <c r="B178" s="244">
        <v>94</v>
      </c>
      <c r="C178" s="244">
        <v>1984</v>
      </c>
      <c r="D178" s="127">
        <f t="shared" si="34"/>
        <v>30775</v>
      </c>
      <c r="E178" s="123">
        <v>43</v>
      </c>
      <c r="F178" s="213" t="str">
        <f t="shared" si="35"/>
        <v>UQ</v>
      </c>
      <c r="G178" s="123">
        <v>6.92</v>
      </c>
      <c r="H178" s="213" t="str">
        <f t="shared" si="36"/>
        <v>UQ</v>
      </c>
      <c r="I178" s="123">
        <v>5.68</v>
      </c>
      <c r="J178" s="213" t="str">
        <f t="shared" si="37"/>
        <v>UQ</v>
      </c>
      <c r="K178" s="123">
        <v>0.56000000000000005</v>
      </c>
      <c r="L178" s="213" t="str">
        <f t="shared" si="38"/>
        <v>UQ</v>
      </c>
      <c r="M178" s="123">
        <v>0.49</v>
      </c>
      <c r="N178" s="213" t="str">
        <f t="shared" si="39"/>
        <v>UQ</v>
      </c>
      <c r="O178" s="123">
        <v>0.18</v>
      </c>
      <c r="P178" s="213" t="str">
        <f t="shared" si="40"/>
        <v>UQ</v>
      </c>
      <c r="Q178" s="123">
        <v>5.0000000000000001E-3</v>
      </c>
      <c r="R178" s="115" t="str">
        <f t="shared" si="41"/>
        <v>UQ</v>
      </c>
      <c r="S178" s="123">
        <v>0.14299999999999999</v>
      </c>
      <c r="T178" s="115" t="str">
        <f t="shared" si="42"/>
        <v>UQ</v>
      </c>
      <c r="U178" s="123">
        <v>6.55</v>
      </c>
      <c r="V178" s="116" t="str">
        <f t="shared" si="43"/>
        <v>Q</v>
      </c>
      <c r="W178" s="346">
        <v>0.77200000000000002</v>
      </c>
      <c r="X178" s="332" t="str">
        <f t="shared" si="44"/>
        <v>UQ</v>
      </c>
      <c r="Y178" s="332"/>
      <c r="Z178" s="123">
        <v>0.311</v>
      </c>
      <c r="AA178" s="116" t="str">
        <f t="shared" si="45"/>
        <v>Q</v>
      </c>
      <c r="AB178" s="123">
        <v>5.34</v>
      </c>
      <c r="AC178" s="116" t="str">
        <f t="shared" si="46"/>
        <v>Q</v>
      </c>
      <c r="AE178" s="213" t="str">
        <f t="shared" si="47"/>
        <v>M</v>
      </c>
      <c r="AG178" s="213" t="str">
        <f t="shared" si="48"/>
        <v>M</v>
      </c>
      <c r="AH178" s="123">
        <v>1.21E-2</v>
      </c>
      <c r="AI178" s="121" t="str">
        <f t="shared" si="49"/>
        <v>Q</v>
      </c>
      <c r="AJ178" s="123">
        <v>0.91200000000000003</v>
      </c>
      <c r="AK178" s="121" t="str">
        <f t="shared" si="50"/>
        <v>Q</v>
      </c>
    </row>
    <row r="179" spans="1:37" ht="15" x14ac:dyDescent="0.25">
      <c r="A179" s="119">
        <v>35</v>
      </c>
      <c r="B179" s="244">
        <v>96</v>
      </c>
      <c r="C179" s="244">
        <v>1984</v>
      </c>
      <c r="D179" s="127">
        <f t="shared" si="34"/>
        <v>30777</v>
      </c>
      <c r="E179" s="123">
        <v>37</v>
      </c>
      <c r="F179" s="213" t="str">
        <f t="shared" si="35"/>
        <v>UQ</v>
      </c>
      <c r="G179" s="123">
        <v>6.39</v>
      </c>
      <c r="H179" s="213" t="str">
        <f t="shared" si="36"/>
        <v>UQ</v>
      </c>
      <c r="I179" s="123">
        <v>4.7300000000000004</v>
      </c>
      <c r="J179" s="213" t="str">
        <f t="shared" si="37"/>
        <v>UQ</v>
      </c>
      <c r="K179" s="123">
        <v>0.5</v>
      </c>
      <c r="L179" s="213" t="str">
        <f t="shared" si="38"/>
        <v>UQ</v>
      </c>
      <c r="M179" s="123">
        <v>0.67</v>
      </c>
      <c r="N179" s="213" t="str">
        <f t="shared" si="39"/>
        <v>UQ</v>
      </c>
      <c r="O179" s="123">
        <v>0.21</v>
      </c>
      <c r="P179" s="213" t="str">
        <f t="shared" si="40"/>
        <v>UQ</v>
      </c>
      <c r="Q179" s="123">
        <v>7.0999999999999994E-2</v>
      </c>
      <c r="R179" s="115" t="str">
        <f t="shared" si="41"/>
        <v>UQ</v>
      </c>
      <c r="S179" s="123">
        <v>8.9499999999999996E-2</v>
      </c>
      <c r="T179" s="115" t="str">
        <f t="shared" si="42"/>
        <v>UQ</v>
      </c>
      <c r="U179" s="123">
        <v>5.71</v>
      </c>
      <c r="V179" s="116" t="str">
        <f t="shared" si="43"/>
        <v>Q</v>
      </c>
      <c r="W179" s="346">
        <v>1.31</v>
      </c>
      <c r="X179" s="332" t="str">
        <f t="shared" si="44"/>
        <v>UQ</v>
      </c>
      <c r="Y179" s="332"/>
      <c r="Z179" s="123">
        <v>0.29799999999999999</v>
      </c>
      <c r="AA179" s="116" t="str">
        <f t="shared" si="45"/>
        <v>Q</v>
      </c>
      <c r="AB179" s="123">
        <v>4.2</v>
      </c>
      <c r="AC179" s="116" t="str">
        <f t="shared" si="46"/>
        <v>Q</v>
      </c>
      <c r="AE179" s="213" t="str">
        <f t="shared" si="47"/>
        <v>M</v>
      </c>
      <c r="AG179" s="213" t="str">
        <f t="shared" si="48"/>
        <v>M</v>
      </c>
      <c r="AI179" s="121" t="str">
        <f t="shared" si="49"/>
        <v>M</v>
      </c>
      <c r="AK179" s="121" t="str">
        <f t="shared" si="50"/>
        <v>M</v>
      </c>
    </row>
    <row r="180" spans="1:37" ht="15" x14ac:dyDescent="0.25">
      <c r="A180" s="119">
        <v>35</v>
      </c>
      <c r="B180" s="244">
        <v>97</v>
      </c>
      <c r="C180" s="244">
        <v>1984</v>
      </c>
      <c r="D180" s="127">
        <f t="shared" si="34"/>
        <v>30778</v>
      </c>
      <c r="E180" s="123">
        <v>36.5</v>
      </c>
      <c r="F180" s="213" t="str">
        <f t="shared" si="35"/>
        <v>UQ</v>
      </c>
      <c r="G180" s="123">
        <v>6.39</v>
      </c>
      <c r="H180" s="213" t="str">
        <f t="shared" si="36"/>
        <v>UQ</v>
      </c>
      <c r="I180" s="123">
        <v>4.42</v>
      </c>
      <c r="J180" s="213" t="str">
        <f t="shared" si="37"/>
        <v>UQ</v>
      </c>
      <c r="K180" s="123">
        <v>0.53</v>
      </c>
      <c r="L180" s="213" t="str">
        <f t="shared" si="38"/>
        <v>UQ</v>
      </c>
      <c r="M180" s="123">
        <v>1.2</v>
      </c>
      <c r="N180" s="213" t="str">
        <f t="shared" si="39"/>
        <v>UQ</v>
      </c>
      <c r="O180" s="123">
        <v>0.32</v>
      </c>
      <c r="P180" s="213" t="str">
        <f t="shared" si="40"/>
        <v>UQ</v>
      </c>
      <c r="Q180" s="123">
        <v>5.0000000000000001E-3</v>
      </c>
      <c r="R180" s="115" t="str">
        <f t="shared" si="41"/>
        <v>UQ</v>
      </c>
      <c r="S180" s="123">
        <v>8.2600000000000007E-2</v>
      </c>
      <c r="T180" s="115" t="str">
        <f t="shared" si="42"/>
        <v>UQ</v>
      </c>
      <c r="U180" s="123">
        <v>5.91</v>
      </c>
      <c r="V180" s="116" t="str">
        <f t="shared" si="43"/>
        <v>Q</v>
      </c>
      <c r="W180" s="346">
        <v>1.1499999999999999</v>
      </c>
      <c r="X180" s="332" t="str">
        <f t="shared" si="44"/>
        <v>UQ</v>
      </c>
      <c r="Y180" s="332"/>
      <c r="Z180" s="123">
        <v>0.45</v>
      </c>
      <c r="AA180" s="116" t="str">
        <f t="shared" si="45"/>
        <v>Q</v>
      </c>
      <c r="AB180" s="123">
        <v>4.47</v>
      </c>
      <c r="AC180" s="116" t="str">
        <f t="shared" si="46"/>
        <v>Q</v>
      </c>
      <c r="AE180" s="213" t="str">
        <f t="shared" si="47"/>
        <v>M</v>
      </c>
      <c r="AG180" s="213" t="str">
        <f t="shared" si="48"/>
        <v>M</v>
      </c>
      <c r="AI180" s="121" t="str">
        <f t="shared" si="49"/>
        <v>M</v>
      </c>
      <c r="AK180" s="121" t="str">
        <f t="shared" si="50"/>
        <v>M</v>
      </c>
    </row>
    <row r="181" spans="1:37" ht="15" x14ac:dyDescent="0.25">
      <c r="A181" s="119">
        <v>35</v>
      </c>
      <c r="B181" s="244">
        <v>98</v>
      </c>
      <c r="C181" s="244">
        <v>1984</v>
      </c>
      <c r="D181" s="127">
        <f t="shared" si="34"/>
        <v>30779</v>
      </c>
      <c r="E181" s="123">
        <v>31.5</v>
      </c>
      <c r="F181" s="213" t="str">
        <f t="shared" si="35"/>
        <v>UQ</v>
      </c>
      <c r="G181" s="123">
        <v>6.27</v>
      </c>
      <c r="H181" s="213" t="str">
        <f t="shared" si="36"/>
        <v>UQ</v>
      </c>
      <c r="I181" s="123">
        <v>4.7300000000000004</v>
      </c>
      <c r="J181" s="213" t="str">
        <f t="shared" si="37"/>
        <v>UQ</v>
      </c>
      <c r="K181" s="123">
        <v>0.51</v>
      </c>
      <c r="L181" s="213" t="str">
        <f t="shared" si="38"/>
        <v>UQ</v>
      </c>
      <c r="M181" s="123">
        <v>0.92</v>
      </c>
      <c r="N181" s="213" t="str">
        <f t="shared" si="39"/>
        <v>UQ</v>
      </c>
      <c r="O181" s="123">
        <v>0.28000000000000003</v>
      </c>
      <c r="P181" s="213" t="str">
        <f t="shared" si="40"/>
        <v>UQ</v>
      </c>
      <c r="Q181" s="123">
        <v>5.0000000000000001E-3</v>
      </c>
      <c r="R181" s="115" t="str">
        <f t="shared" si="41"/>
        <v>UQ</v>
      </c>
      <c r="S181" s="123">
        <v>7.6600000000000001E-2</v>
      </c>
      <c r="T181" s="115" t="str">
        <f t="shared" si="42"/>
        <v>UQ</v>
      </c>
      <c r="U181" s="123">
        <v>5.75</v>
      </c>
      <c r="V181" s="116" t="str">
        <f t="shared" si="43"/>
        <v>Q</v>
      </c>
      <c r="W181" s="346">
        <v>1.1200000000000001</v>
      </c>
      <c r="X181" s="332" t="str">
        <f t="shared" si="44"/>
        <v>UQ</v>
      </c>
      <c r="Y181" s="332"/>
      <c r="Z181" s="123">
        <v>0.24</v>
      </c>
      <c r="AA181" s="116" t="str">
        <f t="shared" si="45"/>
        <v>Q</v>
      </c>
      <c r="AB181" s="123">
        <v>4.2699999999999996</v>
      </c>
      <c r="AC181" s="116" t="str">
        <f t="shared" si="46"/>
        <v>Q</v>
      </c>
      <c r="AE181" s="213" t="str">
        <f t="shared" si="47"/>
        <v>M</v>
      </c>
      <c r="AG181" s="213" t="str">
        <f t="shared" si="48"/>
        <v>M</v>
      </c>
      <c r="AH181" s="123">
        <v>8.8000000000000005E-3</v>
      </c>
      <c r="AI181" s="121" t="str">
        <f t="shared" si="49"/>
        <v>Q</v>
      </c>
      <c r="AJ181" s="123">
        <v>1.4000000000000001</v>
      </c>
      <c r="AK181" s="121" t="str">
        <f t="shared" si="50"/>
        <v>Q</v>
      </c>
    </row>
    <row r="182" spans="1:37" ht="15" x14ac:dyDescent="0.25">
      <c r="A182" s="119">
        <v>35</v>
      </c>
      <c r="B182" s="244">
        <v>99</v>
      </c>
      <c r="C182" s="244">
        <v>1984</v>
      </c>
      <c r="D182" s="127">
        <f t="shared" si="34"/>
        <v>30780</v>
      </c>
      <c r="E182" s="123">
        <v>35.9</v>
      </c>
      <c r="F182" s="213" t="str">
        <f t="shared" si="35"/>
        <v>UQ</v>
      </c>
      <c r="G182" s="123">
        <v>6.37</v>
      </c>
      <c r="H182" s="213" t="str">
        <f t="shared" si="36"/>
        <v>UQ</v>
      </c>
      <c r="I182" s="123">
        <v>4.28</v>
      </c>
      <c r="J182" s="213" t="str">
        <f t="shared" si="37"/>
        <v>UQ</v>
      </c>
      <c r="K182" s="123">
        <v>0.51</v>
      </c>
      <c r="L182" s="213" t="str">
        <f t="shared" si="38"/>
        <v>UQ</v>
      </c>
      <c r="M182" s="123">
        <v>0.68</v>
      </c>
      <c r="N182" s="213" t="str">
        <f t="shared" si="39"/>
        <v>UQ</v>
      </c>
      <c r="O182" s="123">
        <v>0.26</v>
      </c>
      <c r="P182" s="213" t="str">
        <f t="shared" si="40"/>
        <v>UQ</v>
      </c>
      <c r="Q182" s="123">
        <v>1.21E-2</v>
      </c>
      <c r="R182" s="115" t="str">
        <f t="shared" si="41"/>
        <v>UQ</v>
      </c>
      <c r="S182" s="123">
        <v>8.1000000000000003E-2</v>
      </c>
      <c r="T182" s="115" t="str">
        <f t="shared" si="42"/>
        <v>UQ</v>
      </c>
      <c r="U182" s="123">
        <v>5.79</v>
      </c>
      <c r="V182" s="116" t="str">
        <f t="shared" si="43"/>
        <v>Q</v>
      </c>
      <c r="W182" s="346">
        <v>1.17</v>
      </c>
      <c r="X182" s="332" t="str">
        <f t="shared" si="44"/>
        <v>UQ</v>
      </c>
      <c r="Y182" s="332"/>
      <c r="Z182" s="123">
        <v>0.20399999999999999</v>
      </c>
      <c r="AA182" s="116" t="str">
        <f t="shared" si="45"/>
        <v>Q</v>
      </c>
      <c r="AB182" s="123">
        <v>4.1900000000000004</v>
      </c>
      <c r="AC182" s="116" t="str">
        <f t="shared" si="46"/>
        <v>Q</v>
      </c>
      <c r="AE182" s="213" t="str">
        <f t="shared" si="47"/>
        <v>M</v>
      </c>
      <c r="AG182" s="213" t="str">
        <f t="shared" si="48"/>
        <v>M</v>
      </c>
      <c r="AI182" s="121" t="str">
        <f t="shared" si="49"/>
        <v>M</v>
      </c>
      <c r="AK182" s="121" t="str">
        <f t="shared" si="50"/>
        <v>M</v>
      </c>
    </row>
    <row r="183" spans="1:37" ht="15" x14ac:dyDescent="0.25">
      <c r="A183" s="119">
        <v>35</v>
      </c>
      <c r="B183" s="244">
        <v>100</v>
      </c>
      <c r="C183" s="244">
        <v>1984</v>
      </c>
      <c r="D183" s="127">
        <f t="shared" si="34"/>
        <v>30781</v>
      </c>
      <c r="E183" s="123">
        <v>33.1</v>
      </c>
      <c r="F183" s="213" t="str">
        <f t="shared" si="35"/>
        <v>UQ</v>
      </c>
      <c r="G183" s="123">
        <v>6.27</v>
      </c>
      <c r="H183" s="213" t="str">
        <f t="shared" si="36"/>
        <v>UQ</v>
      </c>
      <c r="I183" s="123">
        <v>3.94</v>
      </c>
      <c r="J183" s="213" t="str">
        <f t="shared" si="37"/>
        <v>UQ</v>
      </c>
      <c r="K183" s="123">
        <v>0.47</v>
      </c>
      <c r="L183" s="213" t="str">
        <f t="shared" si="38"/>
        <v>UQ</v>
      </c>
      <c r="M183" s="123">
        <v>0.71</v>
      </c>
      <c r="N183" s="213" t="str">
        <f t="shared" si="39"/>
        <v>UQ</v>
      </c>
      <c r="O183" s="123">
        <v>0.34</v>
      </c>
      <c r="P183" s="213" t="str">
        <f t="shared" si="40"/>
        <v>UQ</v>
      </c>
      <c r="Q183" s="123">
        <v>3.0700000000000002E-2</v>
      </c>
      <c r="R183" s="115" t="str">
        <f t="shared" si="41"/>
        <v>UQ</v>
      </c>
      <c r="S183" s="123">
        <v>6.6900000000000001E-2</v>
      </c>
      <c r="T183" s="115" t="str">
        <f t="shared" si="42"/>
        <v>UQ</v>
      </c>
      <c r="U183" s="123">
        <v>5.56</v>
      </c>
      <c r="V183" s="116" t="str">
        <f t="shared" si="43"/>
        <v>Q</v>
      </c>
      <c r="W183" s="346">
        <v>1.55</v>
      </c>
      <c r="X183" s="332" t="str">
        <f t="shared" si="44"/>
        <v>UQ</v>
      </c>
      <c r="Y183" s="332"/>
      <c r="Z183" s="123">
        <v>0.20200000000000001</v>
      </c>
      <c r="AA183" s="116" t="str">
        <f t="shared" si="45"/>
        <v>Q</v>
      </c>
      <c r="AB183" s="123">
        <v>4.05</v>
      </c>
      <c r="AC183" s="116" t="str">
        <f t="shared" si="46"/>
        <v>Q</v>
      </c>
      <c r="AE183" s="213" t="str">
        <f t="shared" si="47"/>
        <v>M</v>
      </c>
      <c r="AG183" s="213" t="str">
        <f t="shared" si="48"/>
        <v>M</v>
      </c>
      <c r="AI183" s="121" t="str">
        <f t="shared" si="49"/>
        <v>M</v>
      </c>
      <c r="AK183" s="121" t="str">
        <f t="shared" si="50"/>
        <v>M</v>
      </c>
    </row>
    <row r="184" spans="1:37" ht="15" x14ac:dyDescent="0.25">
      <c r="A184" s="119">
        <v>35</v>
      </c>
      <c r="B184" s="244">
        <v>101</v>
      </c>
      <c r="C184" s="244">
        <v>1984</v>
      </c>
      <c r="D184" s="127">
        <f t="shared" si="34"/>
        <v>30782</v>
      </c>
      <c r="E184" s="123">
        <v>33</v>
      </c>
      <c r="F184" s="213" t="str">
        <f t="shared" si="35"/>
        <v>UQ</v>
      </c>
      <c r="G184" s="123">
        <v>6.17</v>
      </c>
      <c r="H184" s="213" t="str">
        <f t="shared" si="36"/>
        <v>UQ</v>
      </c>
      <c r="I184" s="123">
        <v>3.94</v>
      </c>
      <c r="J184" s="213" t="str">
        <f t="shared" si="37"/>
        <v>UQ</v>
      </c>
      <c r="K184" s="123">
        <v>0.49</v>
      </c>
      <c r="L184" s="213" t="str">
        <f t="shared" si="38"/>
        <v>UQ</v>
      </c>
      <c r="M184" s="123">
        <v>0.52</v>
      </c>
      <c r="N184" s="213" t="str">
        <f t="shared" si="39"/>
        <v>UQ</v>
      </c>
      <c r="O184" s="123">
        <v>0.2</v>
      </c>
      <c r="P184" s="213" t="str">
        <f t="shared" si="40"/>
        <v>UQ</v>
      </c>
      <c r="Q184" s="123">
        <v>5.0000000000000001E-3</v>
      </c>
      <c r="R184" s="115" t="str">
        <f t="shared" si="41"/>
        <v>UQ</v>
      </c>
      <c r="S184" s="123">
        <v>5.3100000000000001E-2</v>
      </c>
      <c r="T184" s="115" t="str">
        <f t="shared" si="42"/>
        <v>UQ</v>
      </c>
      <c r="U184" s="123">
        <v>5.54</v>
      </c>
      <c r="V184" s="116" t="str">
        <f t="shared" si="43"/>
        <v>Q</v>
      </c>
      <c r="W184" s="346">
        <v>1.53</v>
      </c>
      <c r="X184" s="332" t="str">
        <f t="shared" si="44"/>
        <v>UQ</v>
      </c>
      <c r="Y184" s="332"/>
      <c r="Z184" s="123">
        <v>0.378</v>
      </c>
      <c r="AA184" s="116" t="str">
        <f t="shared" si="45"/>
        <v>Q</v>
      </c>
      <c r="AB184" s="123">
        <v>3.83</v>
      </c>
      <c r="AC184" s="116" t="str">
        <f t="shared" si="46"/>
        <v>Q</v>
      </c>
      <c r="AE184" s="213" t="str">
        <f t="shared" si="47"/>
        <v>M</v>
      </c>
      <c r="AG184" s="213" t="str">
        <f t="shared" si="48"/>
        <v>M</v>
      </c>
      <c r="AH184" s="123">
        <v>8.8000000000000005E-3</v>
      </c>
      <c r="AI184" s="121" t="str">
        <f t="shared" si="49"/>
        <v>Q</v>
      </c>
      <c r="AJ184" s="123">
        <v>1.6400000000000001</v>
      </c>
      <c r="AK184" s="121" t="str">
        <f t="shared" si="50"/>
        <v>Q</v>
      </c>
    </row>
    <row r="185" spans="1:37" ht="15" x14ac:dyDescent="0.25">
      <c r="A185" s="119">
        <v>35</v>
      </c>
      <c r="B185" s="244">
        <v>102</v>
      </c>
      <c r="C185" s="244">
        <v>1984</v>
      </c>
      <c r="D185" s="127">
        <f t="shared" si="34"/>
        <v>30783</v>
      </c>
      <c r="E185" s="123">
        <v>34.9</v>
      </c>
      <c r="F185" s="213" t="str">
        <f t="shared" si="35"/>
        <v>UQ</v>
      </c>
      <c r="G185" s="123">
        <v>6.1</v>
      </c>
      <c r="H185" s="213" t="str">
        <f t="shared" si="36"/>
        <v>UQ</v>
      </c>
      <c r="I185" s="123">
        <v>4.01</v>
      </c>
      <c r="J185" s="213" t="str">
        <f t="shared" si="37"/>
        <v>UQ</v>
      </c>
      <c r="K185" s="123">
        <v>0.48</v>
      </c>
      <c r="L185" s="213" t="str">
        <f t="shared" si="38"/>
        <v>UQ</v>
      </c>
      <c r="M185" s="123">
        <v>0.51</v>
      </c>
      <c r="N185" s="213" t="str">
        <f t="shared" si="39"/>
        <v>UQ</v>
      </c>
      <c r="O185" s="123">
        <v>0.24</v>
      </c>
      <c r="P185" s="213" t="str">
        <f t="shared" si="40"/>
        <v>UQ</v>
      </c>
      <c r="Q185" s="123">
        <v>1.1299999999999999E-2</v>
      </c>
      <c r="R185" s="115" t="str">
        <f t="shared" si="41"/>
        <v>UQ</v>
      </c>
      <c r="S185" s="123">
        <v>4.6699999999999998E-2</v>
      </c>
      <c r="T185" s="115" t="str">
        <f t="shared" si="42"/>
        <v>UQ</v>
      </c>
      <c r="U185" s="123">
        <v>5.35</v>
      </c>
      <c r="V185" s="116" t="str">
        <f t="shared" si="43"/>
        <v>Q</v>
      </c>
      <c r="W185" s="346">
        <v>1.31</v>
      </c>
      <c r="X185" s="332" t="str">
        <f t="shared" si="44"/>
        <v>UQ</v>
      </c>
      <c r="Y185" s="332"/>
      <c r="Z185" s="123">
        <v>0.34300000000000003</v>
      </c>
      <c r="AA185" s="116" t="str">
        <f t="shared" si="45"/>
        <v>Q</v>
      </c>
      <c r="AB185" s="123">
        <v>4.1100000000000003</v>
      </c>
      <c r="AC185" s="116" t="str">
        <f t="shared" si="46"/>
        <v>Q</v>
      </c>
      <c r="AE185" s="213" t="str">
        <f t="shared" si="47"/>
        <v>M</v>
      </c>
      <c r="AG185" s="213" t="str">
        <f t="shared" si="48"/>
        <v>M</v>
      </c>
      <c r="AI185" s="121" t="str">
        <f t="shared" si="49"/>
        <v>M</v>
      </c>
      <c r="AK185" s="121" t="str">
        <f t="shared" si="50"/>
        <v>M</v>
      </c>
    </row>
    <row r="186" spans="1:37" ht="15" x14ac:dyDescent="0.25">
      <c r="A186" s="119">
        <v>35</v>
      </c>
      <c r="B186" s="244">
        <v>103</v>
      </c>
      <c r="C186" s="244">
        <v>1984</v>
      </c>
      <c r="D186" s="127">
        <f t="shared" si="34"/>
        <v>30784</v>
      </c>
      <c r="E186" s="123">
        <v>35.1</v>
      </c>
      <c r="F186" s="213" t="str">
        <f t="shared" si="35"/>
        <v>UQ</v>
      </c>
      <c r="G186" s="123">
        <v>6.19</v>
      </c>
      <c r="H186" s="213" t="str">
        <f t="shared" si="36"/>
        <v>UQ</v>
      </c>
      <c r="I186" s="123">
        <v>4.24</v>
      </c>
      <c r="J186" s="213" t="str">
        <f t="shared" si="37"/>
        <v>UQ</v>
      </c>
      <c r="K186" s="123">
        <v>0.47</v>
      </c>
      <c r="L186" s="213" t="str">
        <f t="shared" si="38"/>
        <v>UQ</v>
      </c>
      <c r="M186" s="123">
        <v>0.64</v>
      </c>
      <c r="N186" s="213" t="str">
        <f t="shared" si="39"/>
        <v>UQ</v>
      </c>
      <c r="O186" s="123">
        <v>0.27</v>
      </c>
      <c r="P186" s="213" t="str">
        <f t="shared" si="40"/>
        <v>UQ</v>
      </c>
      <c r="Q186" s="123">
        <v>1.6E-2</v>
      </c>
      <c r="R186" s="115" t="str">
        <f t="shared" si="41"/>
        <v>UQ</v>
      </c>
      <c r="S186" s="123">
        <v>5.11E-2</v>
      </c>
      <c r="T186" s="115" t="str">
        <f t="shared" si="42"/>
        <v>UQ</v>
      </c>
      <c r="U186" s="123">
        <v>5.09</v>
      </c>
      <c r="V186" s="116" t="str">
        <f t="shared" si="43"/>
        <v>Q</v>
      </c>
      <c r="W186" s="346">
        <v>1.28</v>
      </c>
      <c r="X186" s="332" t="str">
        <f t="shared" si="44"/>
        <v>UQ</v>
      </c>
      <c r="Y186" s="332"/>
      <c r="Z186" s="123">
        <v>0.29499999999999998</v>
      </c>
      <c r="AA186" s="116" t="str">
        <f t="shared" si="45"/>
        <v>Q</v>
      </c>
      <c r="AB186" s="123">
        <v>4.07</v>
      </c>
      <c r="AC186" s="116" t="str">
        <f t="shared" si="46"/>
        <v>Q</v>
      </c>
      <c r="AE186" s="213" t="str">
        <f t="shared" si="47"/>
        <v>M</v>
      </c>
      <c r="AG186" s="213" t="str">
        <f t="shared" si="48"/>
        <v>M</v>
      </c>
      <c r="AI186" s="121" t="str">
        <f t="shared" si="49"/>
        <v>M</v>
      </c>
      <c r="AK186" s="121" t="str">
        <f t="shared" si="50"/>
        <v>M</v>
      </c>
    </row>
    <row r="187" spans="1:37" ht="15" x14ac:dyDescent="0.25">
      <c r="A187" s="119">
        <v>35</v>
      </c>
      <c r="B187" s="244">
        <v>104</v>
      </c>
      <c r="C187" s="244">
        <v>1984</v>
      </c>
      <c r="D187" s="127">
        <f t="shared" si="34"/>
        <v>30785</v>
      </c>
      <c r="E187" s="123">
        <v>34</v>
      </c>
      <c r="F187" s="213" t="str">
        <f t="shared" si="35"/>
        <v>UQ</v>
      </c>
      <c r="G187" s="123">
        <v>6.08</v>
      </c>
      <c r="H187" s="213" t="str">
        <f t="shared" si="36"/>
        <v>UQ</v>
      </c>
      <c r="I187" s="123">
        <v>3.84</v>
      </c>
      <c r="J187" s="213" t="str">
        <f t="shared" si="37"/>
        <v>UQ</v>
      </c>
      <c r="K187" s="123">
        <v>0.44</v>
      </c>
      <c r="L187" s="213" t="str">
        <f t="shared" si="38"/>
        <v>UQ</v>
      </c>
      <c r="M187" s="123">
        <v>0.63</v>
      </c>
      <c r="N187" s="213" t="str">
        <f t="shared" si="39"/>
        <v>UQ</v>
      </c>
      <c r="O187" s="123">
        <v>0.22</v>
      </c>
      <c r="P187" s="213" t="str">
        <f t="shared" si="40"/>
        <v>UQ</v>
      </c>
      <c r="Q187" s="123">
        <v>7.7000000000000002E-3</v>
      </c>
      <c r="R187" s="115" t="str">
        <f t="shared" si="41"/>
        <v>UQ</v>
      </c>
      <c r="S187" s="123">
        <v>3.3099999999999997E-2</v>
      </c>
      <c r="T187" s="115" t="str">
        <f t="shared" si="42"/>
        <v>UQ</v>
      </c>
      <c r="U187" s="123">
        <v>4.93</v>
      </c>
      <c r="V187" s="116" t="str">
        <f t="shared" si="43"/>
        <v>Q</v>
      </c>
      <c r="W187" s="346">
        <v>1.26</v>
      </c>
      <c r="X187" s="332" t="str">
        <f t="shared" si="44"/>
        <v>UQ</v>
      </c>
      <c r="Y187" s="332"/>
      <c r="Z187" s="123">
        <v>0.314</v>
      </c>
      <c r="AA187" s="116" t="str">
        <f t="shared" si="45"/>
        <v>Q</v>
      </c>
      <c r="AB187" s="123">
        <v>4.07</v>
      </c>
      <c r="AC187" s="116" t="str">
        <f t="shared" si="46"/>
        <v>Q</v>
      </c>
      <c r="AE187" s="213" t="str">
        <f t="shared" si="47"/>
        <v>M</v>
      </c>
      <c r="AG187" s="213" t="str">
        <f t="shared" si="48"/>
        <v>M</v>
      </c>
      <c r="AH187" s="123">
        <v>8.8000000000000005E-3</v>
      </c>
      <c r="AI187" s="121" t="str">
        <f t="shared" si="49"/>
        <v>Q</v>
      </c>
      <c r="AJ187" s="123">
        <v>1.3900000000000001</v>
      </c>
      <c r="AK187" s="121" t="str">
        <f t="shared" si="50"/>
        <v>Q</v>
      </c>
    </row>
    <row r="188" spans="1:37" ht="15" x14ac:dyDescent="0.25">
      <c r="A188" s="119">
        <v>35</v>
      </c>
      <c r="B188" s="244">
        <v>105</v>
      </c>
      <c r="C188" s="244">
        <v>1984</v>
      </c>
      <c r="D188" s="127">
        <f t="shared" si="34"/>
        <v>30786</v>
      </c>
      <c r="E188" s="123">
        <v>33.9</v>
      </c>
      <c r="F188" s="213" t="str">
        <f t="shared" si="35"/>
        <v>UQ</v>
      </c>
      <c r="G188" s="123">
        <v>6.12</v>
      </c>
      <c r="H188" s="213" t="str">
        <f t="shared" si="36"/>
        <v>UQ</v>
      </c>
      <c r="I188" s="123">
        <v>3.78</v>
      </c>
      <c r="J188" s="213" t="str">
        <f t="shared" si="37"/>
        <v>UQ</v>
      </c>
      <c r="K188" s="123">
        <v>0.42</v>
      </c>
      <c r="L188" s="213" t="str">
        <f t="shared" si="38"/>
        <v>UQ</v>
      </c>
      <c r="M188" s="123">
        <v>0.71</v>
      </c>
      <c r="N188" s="213" t="str">
        <f t="shared" si="39"/>
        <v>UQ</v>
      </c>
      <c r="O188" s="123">
        <v>0.21</v>
      </c>
      <c r="P188" s="213" t="str">
        <f t="shared" si="40"/>
        <v>UQ</v>
      </c>
      <c r="Q188" s="123">
        <v>9.7000000000000003E-3</v>
      </c>
      <c r="R188" s="115" t="str">
        <f t="shared" si="41"/>
        <v>UQ</v>
      </c>
      <c r="S188" s="123">
        <v>3.27E-2</v>
      </c>
      <c r="T188" s="115" t="str">
        <f t="shared" si="42"/>
        <v>UQ</v>
      </c>
      <c r="U188" s="123">
        <v>4.72</v>
      </c>
      <c r="V188" s="116" t="str">
        <f t="shared" si="43"/>
        <v>Q</v>
      </c>
      <c r="W188" s="346">
        <v>1.23</v>
      </c>
      <c r="X188" s="332" t="str">
        <f t="shared" si="44"/>
        <v>UQ</v>
      </c>
      <c r="Y188" s="332"/>
      <c r="Z188" s="123">
        <v>0.57999999999999996</v>
      </c>
      <c r="AA188" s="116" t="str">
        <f t="shared" si="45"/>
        <v>Q</v>
      </c>
      <c r="AB188" s="123">
        <v>3.98</v>
      </c>
      <c r="AC188" s="116" t="str">
        <f t="shared" si="46"/>
        <v>Q</v>
      </c>
      <c r="AE188" s="213" t="str">
        <f t="shared" si="47"/>
        <v>M</v>
      </c>
      <c r="AG188" s="213" t="str">
        <f t="shared" si="48"/>
        <v>M</v>
      </c>
      <c r="AI188" s="121" t="str">
        <f t="shared" si="49"/>
        <v>M</v>
      </c>
      <c r="AK188" s="121" t="str">
        <f t="shared" si="50"/>
        <v>M</v>
      </c>
    </row>
    <row r="189" spans="1:37" ht="15" x14ac:dyDescent="0.25">
      <c r="A189" s="119">
        <v>35</v>
      </c>
      <c r="B189" s="244">
        <v>106</v>
      </c>
      <c r="C189" s="244">
        <v>1984</v>
      </c>
      <c r="D189" s="127">
        <f t="shared" si="34"/>
        <v>30787</v>
      </c>
      <c r="E189" s="123">
        <v>31.5</v>
      </c>
      <c r="F189" s="213" t="str">
        <f t="shared" si="35"/>
        <v>UQ</v>
      </c>
      <c r="G189" s="123">
        <v>6.24</v>
      </c>
      <c r="H189" s="213" t="str">
        <f t="shared" si="36"/>
        <v>UQ</v>
      </c>
      <c r="I189" s="123">
        <v>3.18</v>
      </c>
      <c r="J189" s="213" t="str">
        <f t="shared" si="37"/>
        <v>UQ</v>
      </c>
      <c r="K189" s="123">
        <v>0.46</v>
      </c>
      <c r="L189" s="213" t="str">
        <f t="shared" si="38"/>
        <v>UQ</v>
      </c>
      <c r="M189" s="123">
        <v>0.9</v>
      </c>
      <c r="N189" s="213" t="str">
        <f t="shared" si="39"/>
        <v>UQ</v>
      </c>
      <c r="O189" s="123">
        <v>0.7</v>
      </c>
      <c r="P189" s="213" t="str">
        <f t="shared" si="40"/>
        <v>UQ</v>
      </c>
      <c r="Q189" s="123">
        <v>1.43E-2</v>
      </c>
      <c r="R189" s="115" t="str">
        <f t="shared" si="41"/>
        <v>UQ</v>
      </c>
      <c r="S189" s="123">
        <v>4.2000000000000003E-2</v>
      </c>
      <c r="T189" s="115" t="str">
        <f t="shared" si="42"/>
        <v>UQ</v>
      </c>
      <c r="U189" s="123">
        <v>4.6900000000000004</v>
      </c>
      <c r="V189" s="116" t="str">
        <f t="shared" si="43"/>
        <v>Q</v>
      </c>
      <c r="W189" s="346">
        <v>1.1299999999999999</v>
      </c>
      <c r="X189" s="332" t="str">
        <f t="shared" si="44"/>
        <v>UQ</v>
      </c>
      <c r="Y189" s="332"/>
      <c r="Z189" s="123">
        <v>0.51800000000000002</v>
      </c>
      <c r="AA189" s="116" t="str">
        <f t="shared" si="45"/>
        <v>Q</v>
      </c>
      <c r="AB189" s="123">
        <v>3.9</v>
      </c>
      <c r="AC189" s="116" t="str">
        <f t="shared" si="46"/>
        <v>Q</v>
      </c>
      <c r="AE189" s="213" t="str">
        <f t="shared" si="47"/>
        <v>M</v>
      </c>
      <c r="AG189" s="213" t="str">
        <f t="shared" si="48"/>
        <v>M</v>
      </c>
      <c r="AI189" s="121" t="str">
        <f t="shared" si="49"/>
        <v>M</v>
      </c>
      <c r="AK189" s="121" t="str">
        <f t="shared" si="50"/>
        <v>M</v>
      </c>
    </row>
    <row r="190" spans="1:37" ht="15" x14ac:dyDescent="0.25">
      <c r="A190" s="119">
        <v>35</v>
      </c>
      <c r="B190" s="244">
        <v>107</v>
      </c>
      <c r="C190" s="244">
        <v>1984</v>
      </c>
      <c r="D190" s="127">
        <f t="shared" si="34"/>
        <v>30788</v>
      </c>
      <c r="E190" s="123">
        <v>28</v>
      </c>
      <c r="F190" s="213" t="str">
        <f t="shared" si="35"/>
        <v>UQ</v>
      </c>
      <c r="G190" s="123">
        <v>6.21</v>
      </c>
      <c r="H190" s="213" t="str">
        <f t="shared" si="36"/>
        <v>UQ</v>
      </c>
      <c r="I190" s="123">
        <v>3.34</v>
      </c>
      <c r="J190" s="213" t="str">
        <f t="shared" si="37"/>
        <v>UQ</v>
      </c>
      <c r="K190" s="123">
        <v>0.42</v>
      </c>
      <c r="L190" s="213" t="str">
        <f t="shared" si="38"/>
        <v>UQ</v>
      </c>
      <c r="M190" s="123">
        <v>1.1200000000000001</v>
      </c>
      <c r="N190" s="213" t="str">
        <f t="shared" si="39"/>
        <v>UQ</v>
      </c>
      <c r="O190" s="123">
        <v>0.26</v>
      </c>
      <c r="P190" s="213" t="str">
        <f t="shared" si="40"/>
        <v>UQ</v>
      </c>
      <c r="Q190" s="123">
        <v>9.6000000000000002E-2</v>
      </c>
      <c r="R190" s="115" t="str">
        <f t="shared" si="41"/>
        <v>UQ</v>
      </c>
      <c r="S190" s="123">
        <v>4.3200000000000002E-2</v>
      </c>
      <c r="T190" s="115" t="str">
        <f t="shared" si="42"/>
        <v>UQ</v>
      </c>
      <c r="U190" s="123">
        <v>4.7</v>
      </c>
      <c r="V190" s="116" t="str">
        <f t="shared" si="43"/>
        <v>Q</v>
      </c>
      <c r="W190" s="346">
        <v>1.05</v>
      </c>
      <c r="X190" s="332" t="str">
        <f t="shared" si="44"/>
        <v>UQ</v>
      </c>
      <c r="Y190" s="332"/>
      <c r="Z190" s="123">
        <v>0.28599999999999998</v>
      </c>
      <c r="AA190" s="116" t="str">
        <f t="shared" si="45"/>
        <v>Q</v>
      </c>
      <c r="AB190" s="123">
        <v>3.94</v>
      </c>
      <c r="AC190" s="116" t="str">
        <f t="shared" si="46"/>
        <v>Q</v>
      </c>
      <c r="AE190" s="213" t="str">
        <f t="shared" si="47"/>
        <v>M</v>
      </c>
      <c r="AG190" s="213" t="str">
        <f t="shared" si="48"/>
        <v>M</v>
      </c>
      <c r="AH190" s="123">
        <v>5.7999999999999996E-3</v>
      </c>
      <c r="AI190" s="121" t="str">
        <f t="shared" si="49"/>
        <v>Q</v>
      </c>
      <c r="AJ190" s="123">
        <v>1.74</v>
      </c>
      <c r="AK190" s="121" t="str">
        <f t="shared" si="50"/>
        <v>Q</v>
      </c>
    </row>
    <row r="191" spans="1:37" ht="15" x14ac:dyDescent="0.25">
      <c r="A191" s="119">
        <v>35</v>
      </c>
      <c r="B191" s="244">
        <v>108</v>
      </c>
      <c r="C191" s="244">
        <v>1984</v>
      </c>
      <c r="D191" s="127">
        <f t="shared" si="34"/>
        <v>30789</v>
      </c>
      <c r="E191" s="123">
        <v>28.3</v>
      </c>
      <c r="F191" s="213" t="str">
        <f t="shared" si="35"/>
        <v>UQ</v>
      </c>
      <c r="G191" s="123">
        <v>6.27</v>
      </c>
      <c r="H191" s="213" t="str">
        <f t="shared" si="36"/>
        <v>UQ</v>
      </c>
      <c r="I191" s="123">
        <v>3.36</v>
      </c>
      <c r="J191" s="213" t="str">
        <f t="shared" si="37"/>
        <v>UQ</v>
      </c>
      <c r="K191" s="123">
        <v>0.4</v>
      </c>
      <c r="L191" s="213" t="str">
        <f t="shared" si="38"/>
        <v>UQ</v>
      </c>
      <c r="M191" s="123">
        <v>1.18</v>
      </c>
      <c r="N191" s="213" t="str">
        <f t="shared" si="39"/>
        <v>UQ</v>
      </c>
      <c r="O191" s="123">
        <v>0.24</v>
      </c>
      <c r="P191" s="213" t="str">
        <f t="shared" si="40"/>
        <v>UQ</v>
      </c>
      <c r="Q191" s="123">
        <v>2.7799999999999998E-2</v>
      </c>
      <c r="R191" s="115" t="str">
        <f t="shared" si="41"/>
        <v>UQ</v>
      </c>
      <c r="S191" s="123">
        <v>4.4200000000000003E-2</v>
      </c>
      <c r="T191" s="115" t="str">
        <f t="shared" si="42"/>
        <v>UQ</v>
      </c>
      <c r="U191" s="123">
        <v>4.78</v>
      </c>
      <c r="V191" s="116" t="str">
        <f t="shared" si="43"/>
        <v>Q</v>
      </c>
      <c r="W191" s="346">
        <v>0.95399999999999996</v>
      </c>
      <c r="X191" s="332" t="str">
        <f t="shared" si="44"/>
        <v>UQ</v>
      </c>
      <c r="Y191" s="332"/>
      <c r="Z191" s="123">
        <v>0.29799999999999999</v>
      </c>
      <c r="AA191" s="116" t="str">
        <f t="shared" si="45"/>
        <v>Q</v>
      </c>
      <c r="AB191" s="123">
        <v>4.04</v>
      </c>
      <c r="AC191" s="116" t="str">
        <f t="shared" si="46"/>
        <v>Q</v>
      </c>
      <c r="AE191" s="213" t="str">
        <f t="shared" si="47"/>
        <v>M</v>
      </c>
      <c r="AG191" s="213" t="str">
        <f t="shared" si="48"/>
        <v>M</v>
      </c>
      <c r="AI191" s="121" t="str">
        <f t="shared" si="49"/>
        <v>M</v>
      </c>
      <c r="AK191" s="121" t="str">
        <f t="shared" si="50"/>
        <v>M</v>
      </c>
    </row>
    <row r="192" spans="1:37" ht="15" x14ac:dyDescent="0.25">
      <c r="A192" s="119">
        <v>35</v>
      </c>
      <c r="B192" s="244">
        <v>109</v>
      </c>
      <c r="C192" s="244">
        <v>1984</v>
      </c>
      <c r="D192" s="127">
        <f t="shared" si="34"/>
        <v>30790</v>
      </c>
      <c r="E192" s="123">
        <v>29.5</v>
      </c>
      <c r="F192" s="213" t="str">
        <f t="shared" si="35"/>
        <v>UQ</v>
      </c>
      <c r="G192" s="123">
        <v>6.32</v>
      </c>
      <c r="H192" s="213" t="str">
        <f t="shared" si="36"/>
        <v>UQ</v>
      </c>
      <c r="I192" s="123">
        <v>3.79</v>
      </c>
      <c r="J192" s="213" t="str">
        <f t="shared" si="37"/>
        <v>UQ</v>
      </c>
      <c r="K192" s="123">
        <v>0.4</v>
      </c>
      <c r="L192" s="213" t="str">
        <f t="shared" si="38"/>
        <v>UQ</v>
      </c>
      <c r="M192" s="123">
        <v>0.45</v>
      </c>
      <c r="N192" s="213" t="str">
        <f t="shared" si="39"/>
        <v>UQ</v>
      </c>
      <c r="O192" s="123">
        <v>0.23</v>
      </c>
      <c r="P192" s="213" t="str">
        <f t="shared" si="40"/>
        <v>UQ</v>
      </c>
      <c r="Q192" s="123">
        <v>5.0000000000000001E-3</v>
      </c>
      <c r="R192" s="115" t="str">
        <f t="shared" si="41"/>
        <v>UQ</v>
      </c>
      <c r="S192" s="123">
        <v>4.6699999999999998E-2</v>
      </c>
      <c r="T192" s="115" t="str">
        <f t="shared" si="42"/>
        <v>UQ</v>
      </c>
      <c r="U192" s="123">
        <v>4.5599999999999996</v>
      </c>
      <c r="V192" s="116" t="str">
        <f t="shared" si="43"/>
        <v>Q</v>
      </c>
      <c r="W192" s="346">
        <v>0.85899999999999999</v>
      </c>
      <c r="X192" s="332" t="str">
        <f t="shared" si="44"/>
        <v>UQ</v>
      </c>
      <c r="Y192" s="332"/>
      <c r="Z192" s="123">
        <v>0.255</v>
      </c>
      <c r="AA192" s="116" t="str">
        <f t="shared" si="45"/>
        <v>Q</v>
      </c>
      <c r="AB192" s="123">
        <v>4.04</v>
      </c>
      <c r="AC192" s="116" t="str">
        <f t="shared" si="46"/>
        <v>Q</v>
      </c>
      <c r="AE192" s="213" t="str">
        <f t="shared" si="47"/>
        <v>M</v>
      </c>
      <c r="AG192" s="213" t="str">
        <f t="shared" si="48"/>
        <v>M</v>
      </c>
      <c r="AI192" s="121" t="str">
        <f t="shared" si="49"/>
        <v>M</v>
      </c>
      <c r="AK192" s="121" t="str">
        <f t="shared" si="50"/>
        <v>M</v>
      </c>
    </row>
    <row r="193" spans="1:37" ht="15" x14ac:dyDescent="0.25">
      <c r="A193" s="119">
        <v>35</v>
      </c>
      <c r="B193" s="244">
        <v>110</v>
      </c>
      <c r="C193" s="244">
        <v>1984</v>
      </c>
      <c r="D193" s="127">
        <f t="shared" si="34"/>
        <v>30791</v>
      </c>
      <c r="E193" s="123">
        <v>28.9</v>
      </c>
      <c r="F193" s="213" t="str">
        <f t="shared" si="35"/>
        <v>UQ</v>
      </c>
      <c r="G193" s="123">
        <v>6.29</v>
      </c>
      <c r="H193" s="213" t="str">
        <f t="shared" si="36"/>
        <v>UQ</v>
      </c>
      <c r="I193" s="123">
        <v>3.58</v>
      </c>
      <c r="J193" s="213" t="str">
        <f t="shared" si="37"/>
        <v>UQ</v>
      </c>
      <c r="K193" s="123">
        <v>0.42</v>
      </c>
      <c r="L193" s="213" t="str">
        <f t="shared" si="38"/>
        <v>UQ</v>
      </c>
      <c r="M193" s="123">
        <v>0.88</v>
      </c>
      <c r="N193" s="213" t="str">
        <f t="shared" si="39"/>
        <v>UQ</v>
      </c>
      <c r="O193" s="123">
        <v>0.22</v>
      </c>
      <c r="P193" s="213" t="str">
        <f t="shared" si="40"/>
        <v>UQ</v>
      </c>
      <c r="Q193" s="123">
        <v>2.1600000000000001E-2</v>
      </c>
      <c r="R193" s="115" t="str">
        <f t="shared" si="41"/>
        <v>UQ</v>
      </c>
      <c r="S193" s="123">
        <v>4.7500000000000001E-2</v>
      </c>
      <c r="T193" s="115" t="str">
        <f t="shared" si="42"/>
        <v>UQ</v>
      </c>
      <c r="U193" s="123">
        <v>4.82</v>
      </c>
      <c r="V193" s="116" t="str">
        <f t="shared" si="43"/>
        <v>Q</v>
      </c>
      <c r="W193" s="346">
        <v>0.95399999999999996</v>
      </c>
      <c r="X193" s="332" t="str">
        <f t="shared" si="44"/>
        <v>UQ</v>
      </c>
      <c r="Y193" s="332"/>
      <c r="Z193" s="123">
        <v>0.39200000000000002</v>
      </c>
      <c r="AA193" s="116" t="str">
        <f t="shared" si="45"/>
        <v>Q</v>
      </c>
      <c r="AB193" s="123">
        <v>4</v>
      </c>
      <c r="AC193" s="116" t="str">
        <f t="shared" si="46"/>
        <v>Q</v>
      </c>
      <c r="AE193" s="213" t="str">
        <f t="shared" si="47"/>
        <v>M</v>
      </c>
      <c r="AG193" s="213" t="str">
        <f t="shared" si="48"/>
        <v>M</v>
      </c>
      <c r="AH193" s="123">
        <v>3.7000000000000002E-3</v>
      </c>
      <c r="AI193" s="121" t="str">
        <f t="shared" si="49"/>
        <v>Q</v>
      </c>
      <c r="AJ193" s="123">
        <v>1.0939999999999999</v>
      </c>
      <c r="AK193" s="121" t="str">
        <f t="shared" si="50"/>
        <v>Q</v>
      </c>
    </row>
    <row r="194" spans="1:37" ht="15" x14ac:dyDescent="0.25">
      <c r="A194" s="119">
        <v>35</v>
      </c>
      <c r="B194" s="244">
        <v>116</v>
      </c>
      <c r="C194" s="244">
        <v>1984</v>
      </c>
      <c r="D194" s="127">
        <f t="shared" si="34"/>
        <v>30797</v>
      </c>
      <c r="E194" s="123">
        <v>26.9</v>
      </c>
      <c r="F194" s="213" t="str">
        <f t="shared" si="35"/>
        <v>UQ</v>
      </c>
      <c r="G194" s="123">
        <v>6.25</v>
      </c>
      <c r="H194" s="213" t="str">
        <f t="shared" si="36"/>
        <v>UQ</v>
      </c>
      <c r="I194" s="123">
        <v>3.41</v>
      </c>
      <c r="J194" s="213" t="str">
        <f t="shared" si="37"/>
        <v>UQ</v>
      </c>
      <c r="K194" s="123">
        <v>0.39</v>
      </c>
      <c r="L194" s="213" t="str">
        <f t="shared" si="38"/>
        <v>UQ</v>
      </c>
      <c r="M194" s="123">
        <v>0.74</v>
      </c>
      <c r="N194" s="213" t="str">
        <f t="shared" si="39"/>
        <v>UQ</v>
      </c>
      <c r="O194" s="123">
        <v>0.44</v>
      </c>
      <c r="P194" s="213" t="str">
        <f t="shared" si="40"/>
        <v>UQ</v>
      </c>
      <c r="Q194" s="123">
        <v>1.52E-2</v>
      </c>
      <c r="R194" s="115" t="str">
        <f t="shared" si="41"/>
        <v>UQ</v>
      </c>
      <c r="S194" s="123">
        <v>5.0900000000000001E-2</v>
      </c>
      <c r="T194" s="115" t="str">
        <f t="shared" si="42"/>
        <v>UQ</v>
      </c>
      <c r="U194" s="123">
        <v>4.78</v>
      </c>
      <c r="V194" s="116" t="str">
        <f t="shared" si="43"/>
        <v>Q</v>
      </c>
      <c r="W194" s="346">
        <v>0.745</v>
      </c>
      <c r="X194" s="332" t="str">
        <f t="shared" si="44"/>
        <v>UQ</v>
      </c>
      <c r="Y194" s="332"/>
      <c r="Z194" s="123">
        <v>1.08</v>
      </c>
      <c r="AA194" s="116" t="str">
        <f t="shared" si="45"/>
        <v>Q</v>
      </c>
      <c r="AB194" s="123">
        <v>4.07</v>
      </c>
      <c r="AC194" s="116" t="str">
        <f t="shared" si="46"/>
        <v>Q</v>
      </c>
      <c r="AE194" s="213" t="str">
        <f t="shared" si="47"/>
        <v>M</v>
      </c>
      <c r="AG194" s="213" t="str">
        <f t="shared" si="48"/>
        <v>M</v>
      </c>
      <c r="AI194" s="121" t="str">
        <f t="shared" si="49"/>
        <v>M</v>
      </c>
      <c r="AK194" s="121" t="str">
        <f t="shared" si="50"/>
        <v>M</v>
      </c>
    </row>
    <row r="195" spans="1:37" ht="15" x14ac:dyDescent="0.25">
      <c r="A195" s="119">
        <v>35</v>
      </c>
      <c r="B195" s="244">
        <v>129</v>
      </c>
      <c r="C195" s="244">
        <v>1984</v>
      </c>
      <c r="D195" s="127">
        <f t="shared" si="34"/>
        <v>30810</v>
      </c>
      <c r="E195" s="123">
        <v>27.5</v>
      </c>
      <c r="F195" s="213" t="str">
        <f t="shared" si="35"/>
        <v>UQ</v>
      </c>
      <c r="G195" s="123">
        <v>6.45</v>
      </c>
      <c r="H195" s="213" t="str">
        <f t="shared" si="36"/>
        <v>UQ</v>
      </c>
      <c r="I195" s="123">
        <v>3.24</v>
      </c>
      <c r="J195" s="213" t="str">
        <f t="shared" si="37"/>
        <v>UQ</v>
      </c>
      <c r="K195" s="123">
        <v>0.42</v>
      </c>
      <c r="L195" s="213" t="str">
        <f t="shared" si="38"/>
        <v>UQ</v>
      </c>
      <c r="M195" s="123">
        <v>0.96</v>
      </c>
      <c r="N195" s="213" t="str">
        <f t="shared" si="39"/>
        <v>UQ</v>
      </c>
      <c r="O195" s="123">
        <v>0.16</v>
      </c>
      <c r="P195" s="213" t="str">
        <f t="shared" si="40"/>
        <v>UQ</v>
      </c>
      <c r="Q195" s="123">
        <v>3.2099999999999997E-2</v>
      </c>
      <c r="R195" s="115" t="str">
        <f t="shared" si="41"/>
        <v>UQ</v>
      </c>
      <c r="S195" s="123">
        <v>5.96E-2</v>
      </c>
      <c r="T195" s="115" t="str">
        <f t="shared" si="42"/>
        <v>UQ</v>
      </c>
      <c r="U195" s="123">
        <v>5.52</v>
      </c>
      <c r="V195" s="116" t="str">
        <f t="shared" si="43"/>
        <v>Q</v>
      </c>
      <c r="W195" s="346">
        <v>0.67400000000000004</v>
      </c>
      <c r="X195" s="332" t="str">
        <f t="shared" si="44"/>
        <v>UQ</v>
      </c>
      <c r="Y195" s="332"/>
      <c r="Z195" s="123">
        <v>0.32300000000000001</v>
      </c>
      <c r="AA195" s="116" t="str">
        <f t="shared" si="45"/>
        <v>Q</v>
      </c>
      <c r="AB195" s="123">
        <v>4.38</v>
      </c>
      <c r="AC195" s="116" t="str">
        <f t="shared" si="46"/>
        <v>Q</v>
      </c>
      <c r="AE195" s="213" t="str">
        <f t="shared" si="47"/>
        <v>M</v>
      </c>
      <c r="AG195" s="213" t="str">
        <f t="shared" si="48"/>
        <v>M</v>
      </c>
      <c r="AH195" s="123">
        <v>2.3E-3</v>
      </c>
      <c r="AI195" s="121" t="str">
        <f t="shared" si="49"/>
        <v>Q</v>
      </c>
      <c r="AJ195" s="123">
        <v>0.83400000000000007</v>
      </c>
      <c r="AK195" s="121" t="str">
        <f t="shared" si="50"/>
        <v>Q</v>
      </c>
    </row>
    <row r="196" spans="1:37" ht="15" x14ac:dyDescent="0.25">
      <c r="A196" s="119">
        <v>35</v>
      </c>
      <c r="B196" s="244">
        <v>143</v>
      </c>
      <c r="C196" s="244">
        <v>1984</v>
      </c>
      <c r="D196" s="127">
        <f t="shared" si="34"/>
        <v>30824</v>
      </c>
      <c r="E196" s="123">
        <v>34.9</v>
      </c>
      <c r="F196" s="213" t="str">
        <f t="shared" si="35"/>
        <v>UQ</v>
      </c>
      <c r="G196" s="123">
        <v>6.53</v>
      </c>
      <c r="H196" s="213" t="str">
        <f t="shared" si="36"/>
        <v>UQ</v>
      </c>
      <c r="I196" s="123">
        <v>4.4000000000000004</v>
      </c>
      <c r="J196" s="213" t="str">
        <f t="shared" si="37"/>
        <v>UQ</v>
      </c>
      <c r="K196" s="123">
        <v>0.49</v>
      </c>
      <c r="L196" s="213" t="str">
        <f t="shared" si="38"/>
        <v>UQ</v>
      </c>
      <c r="M196" s="123">
        <v>0.88</v>
      </c>
      <c r="N196" s="213" t="str">
        <f t="shared" si="39"/>
        <v>UQ</v>
      </c>
      <c r="O196" s="123">
        <v>0.2</v>
      </c>
      <c r="P196" s="213" t="str">
        <f t="shared" si="40"/>
        <v>UQ</v>
      </c>
      <c r="Q196" s="123">
        <v>2.4899999999999999E-2</v>
      </c>
      <c r="R196" s="115" t="str">
        <f t="shared" si="41"/>
        <v>UQ</v>
      </c>
      <c r="S196" s="123">
        <v>0.1055</v>
      </c>
      <c r="T196" s="115" t="str">
        <f t="shared" si="42"/>
        <v>UQ</v>
      </c>
      <c r="U196" s="123">
        <v>5.86</v>
      </c>
      <c r="V196" s="116" t="str">
        <f t="shared" si="43"/>
        <v>Q</v>
      </c>
      <c r="W196" s="346">
        <v>0.91700000000000004</v>
      </c>
      <c r="X196" s="332" t="str">
        <f t="shared" si="44"/>
        <v>UQ</v>
      </c>
      <c r="Y196" s="332"/>
      <c r="Z196" s="123">
        <v>0.254</v>
      </c>
      <c r="AA196" s="116" t="str">
        <f t="shared" si="45"/>
        <v>Q</v>
      </c>
      <c r="AB196" s="123">
        <v>4.84</v>
      </c>
      <c r="AC196" s="116" t="str">
        <f t="shared" si="46"/>
        <v>Q</v>
      </c>
      <c r="AE196" s="213" t="str">
        <f t="shared" si="47"/>
        <v>M</v>
      </c>
      <c r="AG196" s="213" t="str">
        <f t="shared" si="48"/>
        <v>M</v>
      </c>
      <c r="AH196" s="123">
        <v>1.6000000000000001E-3</v>
      </c>
      <c r="AI196" s="121" t="str">
        <f t="shared" si="49"/>
        <v>Q</v>
      </c>
      <c r="AJ196" s="123">
        <v>1.0369999999999999</v>
      </c>
      <c r="AK196" s="121" t="str">
        <f t="shared" si="50"/>
        <v>Q</v>
      </c>
    </row>
    <row r="197" spans="1:37" ht="15" x14ac:dyDescent="0.25">
      <c r="A197" s="119">
        <v>35</v>
      </c>
      <c r="B197" s="244">
        <v>157</v>
      </c>
      <c r="C197" s="244">
        <v>1984</v>
      </c>
      <c r="D197" s="127">
        <f t="shared" si="34"/>
        <v>30838</v>
      </c>
      <c r="E197" s="123">
        <v>38.200000000000003</v>
      </c>
      <c r="F197" s="213" t="str">
        <f t="shared" si="35"/>
        <v>UQ</v>
      </c>
      <c r="G197" s="123">
        <v>6.62</v>
      </c>
      <c r="H197" s="213" t="str">
        <f t="shared" si="36"/>
        <v>UQ</v>
      </c>
      <c r="I197" s="123">
        <v>4.74</v>
      </c>
      <c r="J197" s="213" t="str">
        <f t="shared" si="37"/>
        <v>UQ</v>
      </c>
      <c r="K197" s="123">
        <v>0.48</v>
      </c>
      <c r="L197" s="213" t="str">
        <f t="shared" si="38"/>
        <v>UQ</v>
      </c>
      <c r="M197" s="123">
        <v>0.55000000000000004</v>
      </c>
      <c r="N197" s="213" t="str">
        <f t="shared" si="39"/>
        <v>UQ</v>
      </c>
      <c r="O197" s="123">
        <v>0.18</v>
      </c>
      <c r="P197" s="213" t="str">
        <f t="shared" si="40"/>
        <v>UQ</v>
      </c>
      <c r="Q197" s="123">
        <v>2.47E-2</v>
      </c>
      <c r="R197" s="115" t="str">
        <f t="shared" si="41"/>
        <v>UQ</v>
      </c>
      <c r="S197" s="123">
        <v>0.12479999999999999</v>
      </c>
      <c r="T197" s="115" t="str">
        <f t="shared" si="42"/>
        <v>UQ</v>
      </c>
      <c r="U197" s="123">
        <v>6.48</v>
      </c>
      <c r="V197" s="116" t="str">
        <f t="shared" si="43"/>
        <v>Q</v>
      </c>
      <c r="W197" s="346">
        <v>0.63800000000000001</v>
      </c>
      <c r="X197" s="332" t="str">
        <f t="shared" si="44"/>
        <v>UQ</v>
      </c>
      <c r="Y197" s="332"/>
      <c r="Z197" s="123">
        <v>0.224</v>
      </c>
      <c r="AA197" s="116" t="str">
        <f t="shared" si="45"/>
        <v>Q</v>
      </c>
      <c r="AB197" s="123">
        <v>5.39</v>
      </c>
      <c r="AC197" s="116" t="str">
        <f t="shared" si="46"/>
        <v>Q</v>
      </c>
      <c r="AE197" s="213" t="str">
        <f t="shared" si="47"/>
        <v>M</v>
      </c>
      <c r="AG197" s="213" t="str">
        <f t="shared" si="48"/>
        <v>M</v>
      </c>
      <c r="AH197" s="123">
        <v>2.0999999999999999E-3</v>
      </c>
      <c r="AI197" s="121" t="str">
        <f t="shared" si="49"/>
        <v>Q</v>
      </c>
      <c r="AJ197" s="123">
        <v>0.72799999999999998</v>
      </c>
      <c r="AK197" s="121" t="str">
        <f t="shared" si="50"/>
        <v>Q</v>
      </c>
    </row>
    <row r="198" spans="1:37" ht="15" x14ac:dyDescent="0.25">
      <c r="A198" s="119">
        <v>35</v>
      </c>
      <c r="B198" s="244">
        <v>171</v>
      </c>
      <c r="C198" s="244">
        <v>1984</v>
      </c>
      <c r="D198" s="127">
        <f t="shared" si="34"/>
        <v>30852</v>
      </c>
      <c r="E198" s="123">
        <v>39</v>
      </c>
      <c r="F198" s="213" t="str">
        <f t="shared" si="35"/>
        <v>UQ</v>
      </c>
      <c r="G198" s="123">
        <v>6.66</v>
      </c>
      <c r="H198" s="213" t="str">
        <f t="shared" si="36"/>
        <v>UQ</v>
      </c>
      <c r="I198" s="123">
        <v>5.84</v>
      </c>
      <c r="J198" s="213" t="str">
        <f t="shared" si="37"/>
        <v>UQ</v>
      </c>
      <c r="K198" s="123">
        <v>0.55000000000000004</v>
      </c>
      <c r="L198" s="213" t="str">
        <f t="shared" si="38"/>
        <v>UQ</v>
      </c>
      <c r="M198" s="123">
        <v>0.6</v>
      </c>
      <c r="N198" s="213" t="str">
        <f t="shared" si="39"/>
        <v>UQ</v>
      </c>
      <c r="O198" s="123">
        <v>0.14000000000000001</v>
      </c>
      <c r="P198" s="213" t="str">
        <f t="shared" si="40"/>
        <v>UQ</v>
      </c>
      <c r="Q198" s="123">
        <v>3.4500000000000003E-2</v>
      </c>
      <c r="R198" s="115" t="str">
        <f t="shared" si="41"/>
        <v>UQ</v>
      </c>
      <c r="S198" s="123">
        <v>0.13880000000000001</v>
      </c>
      <c r="T198" s="115" t="str">
        <f t="shared" si="42"/>
        <v>UQ</v>
      </c>
      <c r="U198" s="123">
        <v>6.28</v>
      </c>
      <c r="V198" s="116" t="str">
        <f t="shared" si="43"/>
        <v>Q</v>
      </c>
      <c r="W198" s="346">
        <v>0.64100000000000001</v>
      </c>
      <c r="X198" s="332" t="str">
        <f t="shared" si="44"/>
        <v>UQ</v>
      </c>
      <c r="Y198" s="332"/>
      <c r="Z198" s="123">
        <v>0.27300000000000002</v>
      </c>
      <c r="AA198" s="116" t="str">
        <f t="shared" si="45"/>
        <v>Q</v>
      </c>
      <c r="AB198" s="123">
        <v>5.54</v>
      </c>
      <c r="AC198" s="116" t="str">
        <f t="shared" si="46"/>
        <v>Q</v>
      </c>
      <c r="AE198" s="213" t="str">
        <f t="shared" si="47"/>
        <v>M</v>
      </c>
      <c r="AG198" s="213" t="str">
        <f t="shared" si="48"/>
        <v>M</v>
      </c>
      <c r="AH198" s="123">
        <v>2.3E-3</v>
      </c>
      <c r="AI198" s="121" t="str">
        <f t="shared" si="49"/>
        <v>Q</v>
      </c>
      <c r="AJ198" s="123">
        <v>0.81100000000000005</v>
      </c>
      <c r="AK198" s="121" t="str">
        <f t="shared" si="50"/>
        <v>Q</v>
      </c>
    </row>
    <row r="199" spans="1:37" ht="15" x14ac:dyDescent="0.25">
      <c r="A199" s="119">
        <v>35</v>
      </c>
      <c r="B199" s="244">
        <v>185</v>
      </c>
      <c r="C199" s="244">
        <v>1984</v>
      </c>
      <c r="D199" s="127">
        <f t="shared" si="34"/>
        <v>30866</v>
      </c>
      <c r="E199" s="123">
        <v>40</v>
      </c>
      <c r="F199" s="213" t="str">
        <f t="shared" si="35"/>
        <v>UQ</v>
      </c>
      <c r="G199" s="123">
        <v>6.67</v>
      </c>
      <c r="H199" s="213" t="str">
        <f t="shared" si="36"/>
        <v>UQ</v>
      </c>
      <c r="I199" s="123">
        <v>5.64</v>
      </c>
      <c r="J199" s="213" t="str">
        <f t="shared" si="37"/>
        <v>UQ</v>
      </c>
      <c r="K199" s="123">
        <v>0.56000000000000005</v>
      </c>
      <c r="L199" s="213" t="str">
        <f t="shared" si="38"/>
        <v>UQ</v>
      </c>
      <c r="M199" s="123">
        <v>0.66</v>
      </c>
      <c r="N199" s="213" t="str">
        <f t="shared" si="39"/>
        <v>UQ</v>
      </c>
      <c r="O199" s="123">
        <v>0.2</v>
      </c>
      <c r="P199" s="213" t="str">
        <f t="shared" si="40"/>
        <v>UQ</v>
      </c>
      <c r="Q199" s="123">
        <v>4.9200000000000001E-2</v>
      </c>
      <c r="R199" s="115" t="str">
        <f t="shared" si="41"/>
        <v>UQ</v>
      </c>
      <c r="S199" s="123">
        <v>0.15390000000000001</v>
      </c>
      <c r="T199" s="115" t="str">
        <f t="shared" si="42"/>
        <v>UQ</v>
      </c>
      <c r="U199" s="123">
        <v>7.14</v>
      </c>
      <c r="V199" s="116" t="str">
        <f t="shared" si="43"/>
        <v>Q</v>
      </c>
      <c r="W199" s="346">
        <v>0.61799999999999999</v>
      </c>
      <c r="X199" s="332" t="str">
        <f t="shared" si="44"/>
        <v>UQ</v>
      </c>
      <c r="Y199" s="332"/>
      <c r="Z199" s="123">
        <v>0.28100000000000003</v>
      </c>
      <c r="AA199" s="116" t="str">
        <f t="shared" si="45"/>
        <v>Q</v>
      </c>
      <c r="AB199" s="123">
        <v>6.12</v>
      </c>
      <c r="AC199" s="116" t="str">
        <f t="shared" si="46"/>
        <v>Q</v>
      </c>
      <c r="AE199" s="213" t="str">
        <f t="shared" si="47"/>
        <v>M</v>
      </c>
      <c r="AG199" s="213" t="str">
        <f t="shared" si="48"/>
        <v>M</v>
      </c>
      <c r="AH199" s="123">
        <v>8.3999999999999995E-3</v>
      </c>
      <c r="AI199" s="121" t="str">
        <f t="shared" si="49"/>
        <v>Q</v>
      </c>
      <c r="AJ199" s="123">
        <v>0.81800000000000006</v>
      </c>
      <c r="AK199" s="121" t="str">
        <f t="shared" si="50"/>
        <v>Q</v>
      </c>
    </row>
    <row r="200" spans="1:37" ht="15" x14ac:dyDescent="0.25">
      <c r="A200" s="119">
        <v>35</v>
      </c>
      <c r="B200" s="244">
        <v>199</v>
      </c>
      <c r="C200" s="244">
        <v>1984</v>
      </c>
      <c r="D200" s="127">
        <f t="shared" si="34"/>
        <v>30880</v>
      </c>
      <c r="E200" s="123">
        <v>42</v>
      </c>
      <c r="F200" s="213" t="str">
        <f t="shared" si="35"/>
        <v>UQ</v>
      </c>
      <c r="G200" s="123">
        <v>6.68</v>
      </c>
      <c r="H200" s="213" t="str">
        <f t="shared" si="36"/>
        <v>UQ</v>
      </c>
      <c r="I200" s="123">
        <v>4.96</v>
      </c>
      <c r="J200" s="213" t="str">
        <f t="shared" si="37"/>
        <v>UQ</v>
      </c>
      <c r="K200" s="123">
        <v>0.52</v>
      </c>
      <c r="L200" s="213" t="str">
        <f t="shared" si="38"/>
        <v>UQ</v>
      </c>
      <c r="M200" s="123">
        <v>0.7</v>
      </c>
      <c r="N200" s="213" t="str">
        <f t="shared" si="39"/>
        <v>UQ</v>
      </c>
      <c r="O200" s="123">
        <v>0.36</v>
      </c>
      <c r="P200" s="213" t="str">
        <f t="shared" si="40"/>
        <v>UQ</v>
      </c>
      <c r="Q200" s="123">
        <v>3.0300000000000001E-2</v>
      </c>
      <c r="R200" s="115" t="str">
        <f t="shared" si="41"/>
        <v>UQ</v>
      </c>
      <c r="S200" s="123">
        <v>0.14929999999999999</v>
      </c>
      <c r="T200" s="115" t="str">
        <f t="shared" si="42"/>
        <v>UQ</v>
      </c>
      <c r="U200" s="123">
        <v>6.57</v>
      </c>
      <c r="V200" s="116" t="str">
        <f t="shared" si="43"/>
        <v>Q</v>
      </c>
      <c r="W200" s="346">
        <v>0.55600000000000005</v>
      </c>
      <c r="X200" s="332" t="str">
        <f t="shared" si="44"/>
        <v>UQ</v>
      </c>
      <c r="Y200" s="332"/>
      <c r="Z200" s="123">
        <v>0.57699999999999996</v>
      </c>
      <c r="AA200" s="116" t="str">
        <f t="shared" si="45"/>
        <v>Q</v>
      </c>
      <c r="AB200" s="123">
        <v>5.46</v>
      </c>
      <c r="AC200" s="116" t="str">
        <f t="shared" si="46"/>
        <v>Q</v>
      </c>
      <c r="AE200" s="213" t="str">
        <f t="shared" si="47"/>
        <v>M</v>
      </c>
      <c r="AG200" s="213" t="str">
        <f t="shared" si="48"/>
        <v>M</v>
      </c>
      <c r="AH200" s="123">
        <v>3.7000000000000002E-3</v>
      </c>
      <c r="AI200" s="121" t="str">
        <f t="shared" si="49"/>
        <v>Q</v>
      </c>
      <c r="AJ200" s="123">
        <v>0.76600000000000001</v>
      </c>
      <c r="AK200" s="121" t="str">
        <f t="shared" si="50"/>
        <v>Q</v>
      </c>
    </row>
    <row r="201" spans="1:37" ht="15" x14ac:dyDescent="0.25">
      <c r="A201" s="119">
        <v>35</v>
      </c>
      <c r="B201" s="244">
        <v>213</v>
      </c>
      <c r="C201" s="244">
        <v>1984</v>
      </c>
      <c r="D201" s="127">
        <f t="shared" si="34"/>
        <v>30894</v>
      </c>
      <c r="E201" s="123">
        <v>42</v>
      </c>
      <c r="F201" s="213" t="str">
        <f t="shared" si="35"/>
        <v>UQ</v>
      </c>
      <c r="G201" s="123">
        <v>6.58</v>
      </c>
      <c r="H201" s="213" t="str">
        <f t="shared" si="36"/>
        <v>UQ</v>
      </c>
      <c r="I201" s="123">
        <v>5.44</v>
      </c>
      <c r="J201" s="213" t="str">
        <f t="shared" si="37"/>
        <v>UQ</v>
      </c>
      <c r="K201" s="123">
        <v>0.56000000000000005</v>
      </c>
      <c r="L201" s="213" t="str">
        <f t="shared" si="38"/>
        <v>UQ</v>
      </c>
      <c r="M201" s="123">
        <v>0.67</v>
      </c>
      <c r="N201" s="213" t="str">
        <f t="shared" si="39"/>
        <v>UQ</v>
      </c>
      <c r="O201" s="123">
        <v>0.16</v>
      </c>
      <c r="P201" s="213" t="str">
        <f t="shared" si="40"/>
        <v>UQ</v>
      </c>
      <c r="Q201" s="123">
        <v>5.0000000000000001E-3</v>
      </c>
      <c r="R201" s="115" t="str">
        <f t="shared" si="41"/>
        <v>UQ</v>
      </c>
      <c r="S201" s="123">
        <v>0.14630000000000001</v>
      </c>
      <c r="T201" s="115" t="str">
        <f t="shared" si="42"/>
        <v>UQ</v>
      </c>
      <c r="U201" s="123">
        <v>7.04</v>
      </c>
      <c r="V201" s="116" t="str">
        <f t="shared" si="43"/>
        <v>Q</v>
      </c>
      <c r="W201" s="346">
        <v>0.60299999999999998</v>
      </c>
      <c r="X201" s="332" t="str">
        <f t="shared" si="44"/>
        <v>UQ</v>
      </c>
      <c r="Y201" s="332"/>
      <c r="Z201" s="123">
        <v>0.29799999999999999</v>
      </c>
      <c r="AA201" s="116" t="str">
        <f t="shared" si="45"/>
        <v>Q</v>
      </c>
      <c r="AB201" s="123">
        <v>6.12</v>
      </c>
      <c r="AC201" s="116" t="str">
        <f t="shared" si="46"/>
        <v>Q</v>
      </c>
      <c r="AE201" s="213" t="str">
        <f t="shared" si="47"/>
        <v>M</v>
      </c>
      <c r="AG201" s="213" t="str">
        <f t="shared" si="48"/>
        <v>M</v>
      </c>
      <c r="AH201" s="123">
        <v>2.5000000000000001E-3</v>
      </c>
      <c r="AI201" s="121" t="str">
        <f t="shared" si="49"/>
        <v>Q</v>
      </c>
      <c r="AJ201" s="123">
        <v>0.82299999999999995</v>
      </c>
      <c r="AK201" s="121" t="str">
        <f t="shared" si="50"/>
        <v>Q</v>
      </c>
    </row>
    <row r="202" spans="1:37" ht="15" x14ac:dyDescent="0.25">
      <c r="A202" s="119">
        <v>35</v>
      </c>
      <c r="B202" s="244">
        <v>227</v>
      </c>
      <c r="C202" s="244">
        <v>1984</v>
      </c>
      <c r="D202" s="127">
        <f t="shared" si="34"/>
        <v>30908</v>
      </c>
      <c r="E202" s="123">
        <v>41</v>
      </c>
      <c r="F202" s="213" t="str">
        <f t="shared" si="35"/>
        <v>UQ</v>
      </c>
      <c r="G202" s="123">
        <v>6.67</v>
      </c>
      <c r="H202" s="213" t="str">
        <f t="shared" si="36"/>
        <v>UQ</v>
      </c>
      <c r="I202" s="123">
        <v>5.52</v>
      </c>
      <c r="J202" s="213" t="str">
        <f t="shared" si="37"/>
        <v>UQ</v>
      </c>
      <c r="K202" s="123">
        <v>0.56999999999999995</v>
      </c>
      <c r="L202" s="213" t="str">
        <f t="shared" si="38"/>
        <v>UQ</v>
      </c>
      <c r="M202" s="123">
        <v>0.69</v>
      </c>
      <c r="N202" s="213" t="str">
        <f t="shared" si="39"/>
        <v>UQ</v>
      </c>
      <c r="O202" s="123">
        <v>0.17</v>
      </c>
      <c r="P202" s="213" t="str">
        <f t="shared" si="40"/>
        <v>UQ</v>
      </c>
      <c r="Q202" s="123">
        <v>2.46E-2</v>
      </c>
      <c r="R202" s="115" t="str">
        <f t="shared" si="41"/>
        <v>UQ</v>
      </c>
      <c r="S202" s="123">
        <v>0.14810000000000001</v>
      </c>
      <c r="T202" s="115" t="str">
        <f t="shared" si="42"/>
        <v>UQ</v>
      </c>
      <c r="U202" s="123">
        <v>7.33</v>
      </c>
      <c r="V202" s="116" t="str">
        <f t="shared" si="43"/>
        <v>Q</v>
      </c>
      <c r="W202" s="346">
        <v>0.58199999999999996</v>
      </c>
      <c r="X202" s="332" t="str">
        <f t="shared" si="44"/>
        <v>UQ</v>
      </c>
      <c r="Y202" s="332"/>
      <c r="Z202" s="123">
        <v>0.28599999999999998</v>
      </c>
      <c r="AA202" s="116" t="str">
        <f t="shared" si="45"/>
        <v>Q</v>
      </c>
      <c r="AB202" s="123">
        <v>6.42</v>
      </c>
      <c r="AC202" s="116" t="str">
        <f t="shared" si="46"/>
        <v>Q</v>
      </c>
      <c r="AE202" s="213" t="str">
        <f t="shared" si="47"/>
        <v>M</v>
      </c>
      <c r="AG202" s="213" t="str">
        <f t="shared" si="48"/>
        <v>M</v>
      </c>
      <c r="AH202" s="123">
        <v>4.0000000000000001E-3</v>
      </c>
      <c r="AI202" s="121" t="str">
        <f t="shared" si="49"/>
        <v>Q</v>
      </c>
      <c r="AJ202" s="123">
        <v>0.73199999999999998</v>
      </c>
      <c r="AK202" s="121" t="str">
        <f t="shared" si="50"/>
        <v>Q</v>
      </c>
    </row>
    <row r="203" spans="1:37" ht="15" x14ac:dyDescent="0.25">
      <c r="A203" s="119">
        <v>35</v>
      </c>
      <c r="B203" s="244">
        <v>241</v>
      </c>
      <c r="C203" s="244">
        <v>1984</v>
      </c>
      <c r="D203" s="127">
        <f t="shared" si="34"/>
        <v>30922</v>
      </c>
      <c r="E203" s="123">
        <v>40.9</v>
      </c>
      <c r="F203" s="213" t="str">
        <f t="shared" si="35"/>
        <v>UQ</v>
      </c>
      <c r="G203" s="123">
        <v>6.64</v>
      </c>
      <c r="H203" s="213" t="str">
        <f t="shared" si="36"/>
        <v>UQ</v>
      </c>
      <c r="I203" s="123">
        <v>5.8</v>
      </c>
      <c r="J203" s="213" t="str">
        <f t="shared" si="37"/>
        <v>UQ</v>
      </c>
      <c r="K203" s="123">
        <v>0.56000000000000005</v>
      </c>
      <c r="L203" s="213" t="str">
        <f t="shared" si="38"/>
        <v>UQ</v>
      </c>
      <c r="M203" s="123">
        <v>1.2</v>
      </c>
      <c r="N203" s="213" t="str">
        <f t="shared" si="39"/>
        <v>UQ</v>
      </c>
      <c r="O203" s="123">
        <v>0.28999999999999998</v>
      </c>
      <c r="P203" s="213" t="str">
        <f t="shared" si="40"/>
        <v>UQ</v>
      </c>
      <c r="Q203" s="123">
        <v>3.95E-2</v>
      </c>
      <c r="R203" s="115" t="str">
        <f t="shared" si="41"/>
        <v>UQ</v>
      </c>
      <c r="S203" s="123">
        <v>0.16120000000000001</v>
      </c>
      <c r="T203" s="115" t="str">
        <f t="shared" si="42"/>
        <v>UQ</v>
      </c>
      <c r="U203" s="123">
        <v>7.28</v>
      </c>
      <c r="V203" s="116" t="str">
        <f t="shared" si="43"/>
        <v>Q</v>
      </c>
      <c r="W203" s="346">
        <v>0.61899999999999999</v>
      </c>
      <c r="X203" s="332" t="str">
        <f t="shared" si="44"/>
        <v>UQ</v>
      </c>
      <c r="Y203" s="332"/>
      <c r="Z203" s="123">
        <v>1.1100000000000001</v>
      </c>
      <c r="AA203" s="116" t="str">
        <f t="shared" si="45"/>
        <v>Q</v>
      </c>
      <c r="AB203" s="123">
        <v>6.43</v>
      </c>
      <c r="AC203" s="116" t="str">
        <f t="shared" si="46"/>
        <v>Q</v>
      </c>
      <c r="AE203" s="213" t="str">
        <f t="shared" si="47"/>
        <v>M</v>
      </c>
      <c r="AG203" s="213" t="str">
        <f t="shared" si="48"/>
        <v>M</v>
      </c>
      <c r="AH203" s="123">
        <v>5.4000000000000003E-3</v>
      </c>
      <c r="AI203" s="121" t="str">
        <f t="shared" si="49"/>
        <v>Q</v>
      </c>
      <c r="AJ203" s="123">
        <v>0.81899999999999995</v>
      </c>
      <c r="AK203" s="121" t="str">
        <f t="shared" si="50"/>
        <v>Q</v>
      </c>
    </row>
    <row r="204" spans="1:37" ht="15" x14ac:dyDescent="0.25">
      <c r="A204" s="119">
        <v>35</v>
      </c>
      <c r="B204" s="244">
        <v>255</v>
      </c>
      <c r="C204" s="244">
        <v>1984</v>
      </c>
      <c r="D204" s="127">
        <f t="shared" si="34"/>
        <v>30936</v>
      </c>
      <c r="E204" s="123">
        <v>36.5</v>
      </c>
      <c r="F204" s="213" t="str">
        <f t="shared" si="35"/>
        <v>UQ</v>
      </c>
      <c r="G204" s="123">
        <v>6.66</v>
      </c>
      <c r="H204" s="213" t="str">
        <f t="shared" si="36"/>
        <v>UQ</v>
      </c>
      <c r="I204" s="123">
        <v>6.14</v>
      </c>
      <c r="J204" s="213" t="str">
        <f t="shared" si="37"/>
        <v>UQ</v>
      </c>
      <c r="K204" s="123">
        <v>0.62</v>
      </c>
      <c r="L204" s="213" t="str">
        <f t="shared" si="38"/>
        <v>UQ</v>
      </c>
      <c r="M204" s="123">
        <v>0.75</v>
      </c>
      <c r="N204" s="213" t="str">
        <f t="shared" si="39"/>
        <v>UQ</v>
      </c>
      <c r="O204" s="123">
        <v>0.31</v>
      </c>
      <c r="P204" s="213" t="str">
        <f t="shared" si="40"/>
        <v>UQ</v>
      </c>
      <c r="Q204" s="123">
        <v>2.0199999999999999E-2</v>
      </c>
      <c r="R204" s="115" t="str">
        <f t="shared" si="41"/>
        <v>UQ</v>
      </c>
      <c r="S204" s="123">
        <v>0.18729999999999999</v>
      </c>
      <c r="T204" s="115" t="str">
        <f t="shared" si="42"/>
        <v>UQ</v>
      </c>
      <c r="U204" s="123">
        <v>7.27</v>
      </c>
      <c r="V204" s="116" t="str">
        <f t="shared" si="43"/>
        <v>Q</v>
      </c>
      <c r="W204" s="346">
        <v>0.61899999999999999</v>
      </c>
      <c r="X204" s="332" t="str">
        <f t="shared" si="44"/>
        <v>UQ</v>
      </c>
      <c r="Y204" s="332"/>
      <c r="Z204" s="123">
        <v>0.40899999999999997</v>
      </c>
      <c r="AA204" s="116" t="str">
        <f t="shared" si="45"/>
        <v>Q</v>
      </c>
      <c r="AB204" s="123">
        <v>6.45</v>
      </c>
      <c r="AC204" s="116" t="str">
        <f t="shared" si="46"/>
        <v>Q</v>
      </c>
      <c r="AE204" s="213" t="str">
        <f t="shared" si="47"/>
        <v>M</v>
      </c>
      <c r="AG204" s="213" t="str">
        <f t="shared" si="48"/>
        <v>M</v>
      </c>
      <c r="AH204" s="123">
        <v>3.3999999999999998E-3</v>
      </c>
      <c r="AI204" s="121" t="str">
        <f t="shared" si="49"/>
        <v>Q</v>
      </c>
      <c r="AJ204" s="123">
        <v>0.66900000000000004</v>
      </c>
      <c r="AK204" s="121" t="str">
        <f t="shared" si="50"/>
        <v>Q</v>
      </c>
    </row>
    <row r="205" spans="1:37" ht="15" x14ac:dyDescent="0.25">
      <c r="A205" s="119">
        <v>35</v>
      </c>
      <c r="B205" s="244">
        <v>269</v>
      </c>
      <c r="C205" s="244">
        <v>1984</v>
      </c>
      <c r="D205" s="127">
        <f t="shared" si="34"/>
        <v>30950</v>
      </c>
      <c r="E205" s="123">
        <v>27</v>
      </c>
      <c r="F205" s="213" t="str">
        <f t="shared" si="35"/>
        <v>UQ</v>
      </c>
      <c r="G205" s="123">
        <v>6.38</v>
      </c>
      <c r="H205" s="213" t="str">
        <f t="shared" si="36"/>
        <v>UQ</v>
      </c>
      <c r="I205" s="123">
        <v>3.92</v>
      </c>
      <c r="J205" s="213" t="str">
        <f t="shared" si="37"/>
        <v>UQ</v>
      </c>
      <c r="K205" s="123">
        <v>0.4</v>
      </c>
      <c r="L205" s="213" t="str">
        <f t="shared" si="38"/>
        <v>UQ</v>
      </c>
      <c r="M205" s="123">
        <v>0.49</v>
      </c>
      <c r="N205" s="213" t="str">
        <f t="shared" si="39"/>
        <v>UQ</v>
      </c>
      <c r="O205" s="123">
        <v>0.28999999999999998</v>
      </c>
      <c r="P205" s="213" t="str">
        <f t="shared" si="40"/>
        <v>UQ</v>
      </c>
      <c r="Q205" s="123">
        <v>1.7899999999999999E-2</v>
      </c>
      <c r="R205" s="115" t="str">
        <f t="shared" si="41"/>
        <v>UQ</v>
      </c>
      <c r="S205" s="123">
        <v>9.64E-2</v>
      </c>
      <c r="T205" s="115" t="str">
        <f t="shared" si="42"/>
        <v>UQ</v>
      </c>
      <c r="U205" s="123">
        <v>6.39</v>
      </c>
      <c r="V205" s="116" t="str">
        <f t="shared" si="43"/>
        <v>Q</v>
      </c>
      <c r="W205" s="346">
        <v>0.59699999999999998</v>
      </c>
      <c r="X205" s="332" t="str">
        <f t="shared" si="44"/>
        <v>UQ</v>
      </c>
      <c r="Y205" s="332"/>
      <c r="Z205" s="123">
        <v>0.35199999999999998</v>
      </c>
      <c r="AA205" s="116" t="str">
        <f t="shared" si="45"/>
        <v>Q</v>
      </c>
      <c r="AB205" s="123">
        <v>4.57</v>
      </c>
      <c r="AC205" s="116" t="str">
        <f t="shared" si="46"/>
        <v>Q</v>
      </c>
      <c r="AE205" s="213" t="str">
        <f t="shared" si="47"/>
        <v>M</v>
      </c>
      <c r="AG205" s="213" t="str">
        <f t="shared" si="48"/>
        <v>M</v>
      </c>
      <c r="AH205" s="123">
        <v>9.9000000000000008E-3</v>
      </c>
      <c r="AI205" s="121" t="str">
        <f t="shared" si="49"/>
        <v>Q</v>
      </c>
      <c r="AJ205" s="123">
        <v>0.95699999999999996</v>
      </c>
      <c r="AK205" s="121" t="str">
        <f t="shared" si="50"/>
        <v>Q</v>
      </c>
    </row>
    <row r="206" spans="1:37" ht="15" x14ac:dyDescent="0.25">
      <c r="A206" s="119">
        <v>35</v>
      </c>
      <c r="B206" s="244">
        <v>283</v>
      </c>
      <c r="C206" s="244">
        <v>1984</v>
      </c>
      <c r="D206" s="127">
        <f t="shared" si="34"/>
        <v>30964</v>
      </c>
      <c r="E206" s="123">
        <v>35</v>
      </c>
      <c r="F206" s="213" t="str">
        <f t="shared" si="35"/>
        <v>UQ</v>
      </c>
      <c r="G206" s="123">
        <v>6.4</v>
      </c>
      <c r="H206" s="213" t="str">
        <f t="shared" si="36"/>
        <v>UQ</v>
      </c>
      <c r="I206" s="123">
        <v>4.87</v>
      </c>
      <c r="J206" s="213" t="str">
        <f t="shared" si="37"/>
        <v>UQ</v>
      </c>
      <c r="K206" s="123">
        <v>0.5</v>
      </c>
      <c r="L206" s="213" t="str">
        <f t="shared" si="38"/>
        <v>UQ</v>
      </c>
      <c r="M206" s="123">
        <v>0.73</v>
      </c>
      <c r="N206" s="213" t="str">
        <f t="shared" si="39"/>
        <v>UQ</v>
      </c>
      <c r="O206" s="123">
        <v>0.26</v>
      </c>
      <c r="P206" s="213" t="str">
        <f t="shared" si="40"/>
        <v>UQ</v>
      </c>
      <c r="Q206" s="123">
        <v>3.1600000000000003E-2</v>
      </c>
      <c r="R206" s="115" t="str">
        <f t="shared" si="41"/>
        <v>UQ</v>
      </c>
      <c r="S206" s="123">
        <v>0.13500000000000001</v>
      </c>
      <c r="T206" s="115" t="str">
        <f t="shared" si="42"/>
        <v>UQ</v>
      </c>
      <c r="U206" s="123">
        <v>7</v>
      </c>
      <c r="V206" s="116" t="str">
        <f t="shared" si="43"/>
        <v>Q</v>
      </c>
      <c r="W206" s="346">
        <v>0.44600000000000001</v>
      </c>
      <c r="X206" s="332" t="str">
        <f t="shared" si="44"/>
        <v>UQ</v>
      </c>
      <c r="Y206" s="332"/>
      <c r="Z206" s="123">
        <v>0.3</v>
      </c>
      <c r="AA206" s="116" t="str">
        <f t="shared" si="45"/>
        <v>Q</v>
      </c>
      <c r="AB206" s="123">
        <v>5.89</v>
      </c>
      <c r="AC206" s="116" t="str">
        <f t="shared" si="46"/>
        <v>Q</v>
      </c>
      <c r="AE206" s="213" t="str">
        <f t="shared" si="47"/>
        <v>M</v>
      </c>
      <c r="AG206" s="213" t="str">
        <f t="shared" si="48"/>
        <v>M</v>
      </c>
      <c r="AH206" s="123">
        <v>2E-3</v>
      </c>
      <c r="AI206" s="121" t="str">
        <f t="shared" si="49"/>
        <v>Q</v>
      </c>
      <c r="AJ206" s="123">
        <v>0.53600000000000003</v>
      </c>
      <c r="AK206" s="121" t="str">
        <f t="shared" si="50"/>
        <v>Q</v>
      </c>
    </row>
    <row r="207" spans="1:37" ht="15" x14ac:dyDescent="0.25">
      <c r="A207" s="119">
        <v>35</v>
      </c>
      <c r="B207" s="244">
        <v>297</v>
      </c>
      <c r="C207" s="244">
        <v>1984</v>
      </c>
      <c r="D207" s="127">
        <f t="shared" si="34"/>
        <v>30978</v>
      </c>
      <c r="E207" s="123">
        <v>35</v>
      </c>
      <c r="F207" s="213" t="str">
        <f t="shared" si="35"/>
        <v>UQ</v>
      </c>
      <c r="G207" s="123">
        <v>6.52</v>
      </c>
      <c r="H207" s="213" t="str">
        <f t="shared" si="36"/>
        <v>UQ</v>
      </c>
      <c r="I207" s="123">
        <v>4.6100000000000003</v>
      </c>
      <c r="J207" s="213" t="str">
        <f t="shared" si="37"/>
        <v>UQ</v>
      </c>
      <c r="K207" s="123">
        <v>0.48</v>
      </c>
      <c r="L207" s="213" t="str">
        <f t="shared" si="38"/>
        <v>UQ</v>
      </c>
      <c r="M207" s="123">
        <v>0.49</v>
      </c>
      <c r="N207" s="213" t="str">
        <f t="shared" si="39"/>
        <v>UQ</v>
      </c>
      <c r="O207" s="123">
        <v>0.25</v>
      </c>
      <c r="P207" s="213" t="str">
        <f t="shared" si="40"/>
        <v>UQ</v>
      </c>
      <c r="Q207" s="123">
        <v>3.8100000000000002E-2</v>
      </c>
      <c r="R207" s="115" t="str">
        <f t="shared" si="41"/>
        <v>UQ</v>
      </c>
      <c r="S207" s="123">
        <v>0.1182</v>
      </c>
      <c r="T207" s="115" t="str">
        <f t="shared" si="42"/>
        <v>UQ</v>
      </c>
      <c r="U207" s="123">
        <v>6.8</v>
      </c>
      <c r="V207" s="116" t="str">
        <f t="shared" si="43"/>
        <v>Q</v>
      </c>
      <c r="W207" s="346">
        <v>0.42</v>
      </c>
      <c r="X207" s="332" t="str">
        <f t="shared" si="44"/>
        <v>UQ</v>
      </c>
      <c r="Y207" s="332"/>
      <c r="Z207" s="123">
        <v>0.23400000000000001</v>
      </c>
      <c r="AA207" s="116" t="str">
        <f t="shared" si="45"/>
        <v>Q</v>
      </c>
      <c r="AB207" s="123">
        <v>5.74</v>
      </c>
      <c r="AC207" s="116" t="str">
        <f t="shared" si="46"/>
        <v>Q</v>
      </c>
      <c r="AE207" s="213" t="str">
        <f t="shared" si="47"/>
        <v>M</v>
      </c>
      <c r="AG207" s="213" t="str">
        <f t="shared" si="48"/>
        <v>M</v>
      </c>
      <c r="AH207" s="123">
        <v>4.3E-3</v>
      </c>
      <c r="AI207" s="121" t="str">
        <f t="shared" si="49"/>
        <v>Q</v>
      </c>
      <c r="AJ207" s="123">
        <v>0.55000000000000004</v>
      </c>
      <c r="AK207" s="121" t="str">
        <f t="shared" si="50"/>
        <v>Q</v>
      </c>
    </row>
    <row r="208" spans="1:37" ht="15" x14ac:dyDescent="0.25">
      <c r="A208" s="119">
        <v>35</v>
      </c>
      <c r="B208" s="244">
        <v>311</v>
      </c>
      <c r="C208" s="244">
        <v>1984</v>
      </c>
      <c r="D208" s="127">
        <f t="shared" ref="D208:D271" si="51">DATE(C208,1,B208)</f>
        <v>30992</v>
      </c>
      <c r="E208" s="123">
        <v>29.6</v>
      </c>
      <c r="F208" s="213" t="str">
        <f t="shared" ref="F208:F271" si="52">IF(E208&gt;0,"UQ","M")</f>
        <v>UQ</v>
      </c>
      <c r="G208" s="123">
        <v>6.61</v>
      </c>
      <c r="H208" s="213" t="str">
        <f t="shared" ref="H208:H271" si="53">IF(G208&gt;0,"UQ","M")</f>
        <v>UQ</v>
      </c>
      <c r="I208" s="123">
        <v>4.0999999999999996</v>
      </c>
      <c r="J208" s="213" t="str">
        <f t="shared" ref="J208:J271" si="54">IF(I208&gt;0,"UQ","M")</f>
        <v>UQ</v>
      </c>
      <c r="K208" s="123">
        <v>0.45</v>
      </c>
      <c r="L208" s="213" t="str">
        <f t="shared" ref="L208:L271" si="55">IF(K208&gt;0,"UQ","M")</f>
        <v>UQ</v>
      </c>
      <c r="M208" s="123">
        <v>0.6</v>
      </c>
      <c r="N208" s="213" t="str">
        <f t="shared" ref="N208:N271" si="56">IF(M208&gt;0,"UQ","M")</f>
        <v>UQ</v>
      </c>
      <c r="O208" s="123">
        <v>0.18</v>
      </c>
      <c r="P208" s="213" t="str">
        <f t="shared" ref="P208:P271" si="57">IF(O208&gt;0,"UQ","M")</f>
        <v>UQ</v>
      </c>
      <c r="Q208" s="123">
        <v>2.1700000000000001E-2</v>
      </c>
      <c r="R208" s="115" t="str">
        <f t="shared" ref="R208:R271" si="58">IF(Q208&gt;0,"UQ","M")</f>
        <v>UQ</v>
      </c>
      <c r="S208" s="123">
        <v>8.9499999999999996E-2</v>
      </c>
      <c r="T208" s="115" t="str">
        <f t="shared" ref="T208:T271" si="59">IF(S208&gt;0,"UQ","M")</f>
        <v>UQ</v>
      </c>
      <c r="U208" s="123">
        <v>6.12</v>
      </c>
      <c r="V208" s="116" t="str">
        <f t="shared" ref="V208:V271" si="60">IF(U208&gt;=0.5,"Q",IF(U208="","M","LQ"))</f>
        <v>Q</v>
      </c>
      <c r="W208" s="346">
        <v>0.498</v>
      </c>
      <c r="X208" s="332" t="str">
        <f t="shared" ref="X208:X271" si="61">IF(W208&gt;0,"UQ","M")</f>
        <v>UQ</v>
      </c>
      <c r="Y208" s="332"/>
      <c r="Z208" s="123">
        <v>0.40899999999999997</v>
      </c>
      <c r="AA208" s="116" t="str">
        <f t="shared" ref="AA208:AA271" si="62">IF(Z208&gt;=0.2,"Q",IF(Z208="","M","LQ"))</f>
        <v>Q</v>
      </c>
      <c r="AB208" s="123">
        <v>5.41</v>
      </c>
      <c r="AC208" s="116" t="str">
        <f t="shared" ref="AC208:AC271" si="63">IF(AB208&gt;=0.5,"Q",IF(AB208="","M","LQ"))</f>
        <v>Q</v>
      </c>
      <c r="AE208" s="213" t="str">
        <f t="shared" ref="AE208:AE262" si="64">IF(AD208&gt;0,"UQ","M")</f>
        <v>M</v>
      </c>
      <c r="AG208" s="213" t="str">
        <f t="shared" ref="AG208:AG262" si="65">IF(AF208&gt;0,"UQ","M")</f>
        <v>M</v>
      </c>
      <c r="AH208" s="123">
        <v>1.9E-3</v>
      </c>
      <c r="AI208" s="121" t="str">
        <f t="shared" ref="AI208:AI248" si="66">IF(AH208&gt;=0.001,"Q",IF(AH208="","M","LQ"))</f>
        <v>Q</v>
      </c>
      <c r="AJ208" s="123">
        <v>0.93799999999999994</v>
      </c>
      <c r="AK208" s="121" t="str">
        <f t="shared" ref="AK208:AK271" si="67">IF(AJ208&gt;=0.02,"Q",IF(AJ208="","M","LQ"))</f>
        <v>Q</v>
      </c>
    </row>
    <row r="209" spans="1:37" ht="15" x14ac:dyDescent="0.25">
      <c r="A209" s="119">
        <v>35</v>
      </c>
      <c r="B209" s="244">
        <v>325</v>
      </c>
      <c r="C209" s="244">
        <v>1984</v>
      </c>
      <c r="D209" s="127">
        <f t="shared" si="51"/>
        <v>31006</v>
      </c>
      <c r="E209" s="123">
        <v>32.299999999999997</v>
      </c>
      <c r="F209" s="213" t="str">
        <f t="shared" si="52"/>
        <v>UQ</v>
      </c>
      <c r="G209" s="123">
        <v>6.55</v>
      </c>
      <c r="H209" s="213" t="str">
        <f t="shared" si="53"/>
        <v>UQ</v>
      </c>
      <c r="I209" s="123">
        <v>4.22</v>
      </c>
      <c r="J209" s="213" t="str">
        <f t="shared" si="54"/>
        <v>UQ</v>
      </c>
      <c r="K209" s="123">
        <v>0.46</v>
      </c>
      <c r="L209" s="213" t="str">
        <f t="shared" si="55"/>
        <v>UQ</v>
      </c>
      <c r="M209" s="123">
        <v>0.57999999999999996</v>
      </c>
      <c r="N209" s="213" t="str">
        <f t="shared" si="56"/>
        <v>UQ</v>
      </c>
      <c r="O209" s="123">
        <v>0.15</v>
      </c>
      <c r="P209" s="213" t="str">
        <f t="shared" si="57"/>
        <v>UQ</v>
      </c>
      <c r="Q209" s="123">
        <v>1.9E-2</v>
      </c>
      <c r="R209" s="115" t="str">
        <f t="shared" si="58"/>
        <v>UQ</v>
      </c>
      <c r="S209" s="123">
        <v>0.1129</v>
      </c>
      <c r="T209" s="115" t="str">
        <f t="shared" si="59"/>
        <v>UQ</v>
      </c>
      <c r="U209" s="123">
        <v>6.57</v>
      </c>
      <c r="V209" s="116" t="str">
        <f t="shared" si="60"/>
        <v>Q</v>
      </c>
      <c r="W209" s="346">
        <v>0.501</v>
      </c>
      <c r="X209" s="332" t="str">
        <f t="shared" si="61"/>
        <v>UQ</v>
      </c>
      <c r="Y209" s="332"/>
      <c r="Z209" s="123">
        <v>0.23599999999999999</v>
      </c>
      <c r="AA209" s="116" t="str">
        <f t="shared" si="62"/>
        <v>Q</v>
      </c>
      <c r="AB209" s="123">
        <v>5.61</v>
      </c>
      <c r="AC209" s="116" t="str">
        <f t="shared" si="63"/>
        <v>Q</v>
      </c>
      <c r="AE209" s="213" t="str">
        <f t="shared" si="64"/>
        <v>M</v>
      </c>
      <c r="AG209" s="213" t="str">
        <f t="shared" si="65"/>
        <v>M</v>
      </c>
      <c r="AH209" s="123">
        <v>2.3E-3</v>
      </c>
      <c r="AI209" s="121" t="str">
        <f t="shared" si="66"/>
        <v>Q</v>
      </c>
      <c r="AJ209" s="123">
        <v>0.61099999999999999</v>
      </c>
      <c r="AK209" s="121" t="str">
        <f t="shared" si="67"/>
        <v>Q</v>
      </c>
    </row>
    <row r="210" spans="1:37" ht="15" x14ac:dyDescent="0.25">
      <c r="A210" s="119">
        <v>35</v>
      </c>
      <c r="B210" s="244">
        <v>339</v>
      </c>
      <c r="C210" s="244">
        <v>1984</v>
      </c>
      <c r="D210" s="127">
        <f t="shared" si="51"/>
        <v>31020</v>
      </c>
      <c r="E210" s="123">
        <v>33.200000000000003</v>
      </c>
      <c r="F210" s="213" t="str">
        <f t="shared" si="52"/>
        <v>UQ</v>
      </c>
      <c r="G210" s="123">
        <v>6.45</v>
      </c>
      <c r="H210" s="213" t="str">
        <f t="shared" si="53"/>
        <v>UQ</v>
      </c>
      <c r="I210" s="123">
        <v>4.42</v>
      </c>
      <c r="J210" s="213" t="str">
        <f t="shared" si="54"/>
        <v>UQ</v>
      </c>
      <c r="K210" s="123">
        <v>0.45</v>
      </c>
      <c r="L210" s="213" t="str">
        <f t="shared" si="55"/>
        <v>UQ</v>
      </c>
      <c r="M210" s="123">
        <v>0.94</v>
      </c>
      <c r="N210" s="213" t="str">
        <f t="shared" si="56"/>
        <v>UQ</v>
      </c>
      <c r="O210" s="123">
        <v>0.19</v>
      </c>
      <c r="P210" s="213" t="str">
        <f t="shared" si="57"/>
        <v>UQ</v>
      </c>
      <c r="Q210" s="123">
        <v>3.6999999999999998E-2</v>
      </c>
      <c r="R210" s="115" t="str">
        <f t="shared" si="58"/>
        <v>UQ</v>
      </c>
      <c r="S210" s="123">
        <v>0.1026</v>
      </c>
      <c r="T210" s="115" t="str">
        <f t="shared" si="59"/>
        <v>UQ</v>
      </c>
      <c r="U210" s="123">
        <v>6.45</v>
      </c>
      <c r="V210" s="116" t="str">
        <f t="shared" si="60"/>
        <v>Q</v>
      </c>
      <c r="W210" s="346">
        <v>0.59299999999999997</v>
      </c>
      <c r="X210" s="332" t="str">
        <f t="shared" si="61"/>
        <v>UQ</v>
      </c>
      <c r="Y210" s="332"/>
      <c r="Z210" s="123">
        <v>0.749</v>
      </c>
      <c r="AA210" s="116" t="str">
        <f t="shared" si="62"/>
        <v>Q</v>
      </c>
      <c r="AB210" s="123">
        <v>5.72</v>
      </c>
      <c r="AC210" s="116" t="str">
        <f t="shared" si="63"/>
        <v>Q</v>
      </c>
      <c r="AE210" s="213" t="str">
        <f t="shared" si="64"/>
        <v>M</v>
      </c>
      <c r="AG210" s="213" t="str">
        <f t="shared" si="65"/>
        <v>M</v>
      </c>
      <c r="AH210" s="123">
        <v>2.3E-3</v>
      </c>
      <c r="AI210" s="121" t="str">
        <f t="shared" si="66"/>
        <v>Q</v>
      </c>
      <c r="AJ210" s="123">
        <v>0.91300000000000003</v>
      </c>
      <c r="AK210" s="121" t="str">
        <f t="shared" si="67"/>
        <v>Q</v>
      </c>
    </row>
    <row r="211" spans="1:37" ht="15" x14ac:dyDescent="0.25">
      <c r="A211" s="119">
        <v>35</v>
      </c>
      <c r="B211" s="244">
        <v>353</v>
      </c>
      <c r="C211" s="244">
        <v>1984</v>
      </c>
      <c r="D211" s="127">
        <f t="shared" si="51"/>
        <v>31034</v>
      </c>
      <c r="E211" s="123">
        <v>30</v>
      </c>
      <c r="F211" s="213" t="str">
        <f t="shared" si="52"/>
        <v>UQ</v>
      </c>
      <c r="G211" s="123">
        <v>6.45</v>
      </c>
      <c r="H211" s="213" t="str">
        <f t="shared" si="53"/>
        <v>UQ</v>
      </c>
      <c r="I211" s="123">
        <v>3.16</v>
      </c>
      <c r="J211" s="213" t="str">
        <f t="shared" si="54"/>
        <v>UQ</v>
      </c>
      <c r="K211" s="123">
        <v>0.54</v>
      </c>
      <c r="L211" s="213" t="str">
        <f t="shared" si="55"/>
        <v>UQ</v>
      </c>
      <c r="M211" s="123">
        <v>0.57999999999999996</v>
      </c>
      <c r="N211" s="213" t="str">
        <f t="shared" si="56"/>
        <v>UQ</v>
      </c>
      <c r="O211" s="123">
        <v>0.16</v>
      </c>
      <c r="P211" s="213" t="str">
        <f t="shared" si="57"/>
        <v>UQ</v>
      </c>
      <c r="Q211" s="123">
        <v>4.48E-2</v>
      </c>
      <c r="R211" s="115" t="str">
        <f t="shared" si="58"/>
        <v>UQ</v>
      </c>
      <c r="S211" s="123">
        <v>7.0900000000000005E-2</v>
      </c>
      <c r="T211" s="115" t="str">
        <f t="shared" si="59"/>
        <v>UQ</v>
      </c>
      <c r="U211" s="123">
        <v>5.93</v>
      </c>
      <c r="V211" s="116" t="str">
        <f t="shared" si="60"/>
        <v>Q</v>
      </c>
      <c r="W211" s="346">
        <v>0.77</v>
      </c>
      <c r="X211" s="332" t="str">
        <f t="shared" si="61"/>
        <v>UQ</v>
      </c>
      <c r="Y211" s="332"/>
      <c r="Z211" s="123">
        <v>0.30399999999999999</v>
      </c>
      <c r="AA211" s="116" t="str">
        <f t="shared" si="62"/>
        <v>Q</v>
      </c>
      <c r="AB211" s="123">
        <v>4.96</v>
      </c>
      <c r="AC211" s="116" t="str">
        <f t="shared" si="63"/>
        <v>Q</v>
      </c>
      <c r="AE211" s="213" t="str">
        <f t="shared" si="64"/>
        <v>M</v>
      </c>
      <c r="AG211" s="213" t="str">
        <f t="shared" si="65"/>
        <v>M</v>
      </c>
      <c r="AH211" s="123">
        <v>3.7000000000000002E-3</v>
      </c>
      <c r="AI211" s="121" t="str">
        <f t="shared" si="66"/>
        <v>Q</v>
      </c>
      <c r="AJ211" s="123">
        <v>0.89</v>
      </c>
      <c r="AK211" s="121" t="str">
        <f t="shared" si="67"/>
        <v>Q</v>
      </c>
    </row>
    <row r="212" spans="1:37" ht="15" x14ac:dyDescent="0.25">
      <c r="A212" s="119">
        <v>35</v>
      </c>
      <c r="B212" s="244">
        <v>362</v>
      </c>
      <c r="C212" s="244">
        <v>1984</v>
      </c>
      <c r="D212" s="127">
        <f t="shared" si="51"/>
        <v>31043</v>
      </c>
      <c r="E212" s="123">
        <v>30.9</v>
      </c>
      <c r="F212" s="213" t="str">
        <f t="shared" si="52"/>
        <v>UQ</v>
      </c>
      <c r="G212" s="123">
        <v>6.54</v>
      </c>
      <c r="H212" s="213" t="str">
        <f t="shared" si="53"/>
        <v>UQ</v>
      </c>
      <c r="I212" s="123">
        <v>4.49</v>
      </c>
      <c r="J212" s="213" t="str">
        <f t="shared" si="54"/>
        <v>UQ</v>
      </c>
      <c r="K212" s="123">
        <v>0.46</v>
      </c>
      <c r="L212" s="213" t="str">
        <f t="shared" si="55"/>
        <v>UQ</v>
      </c>
      <c r="M212" s="123">
        <v>0.7</v>
      </c>
      <c r="N212" s="213" t="str">
        <f t="shared" si="56"/>
        <v>UQ</v>
      </c>
      <c r="O212" s="123">
        <v>0.18</v>
      </c>
      <c r="P212" s="213" t="str">
        <f t="shared" si="57"/>
        <v>UQ</v>
      </c>
      <c r="Q212" s="123">
        <v>7.1999999999999998E-3</v>
      </c>
      <c r="R212" s="115" t="str">
        <f t="shared" si="58"/>
        <v>UQ</v>
      </c>
      <c r="S212" s="123">
        <v>0.15409999999999999</v>
      </c>
      <c r="T212" s="115" t="str">
        <f t="shared" si="59"/>
        <v>UQ</v>
      </c>
      <c r="U212" s="123">
        <v>5.99</v>
      </c>
      <c r="V212" s="116" t="str">
        <f t="shared" si="60"/>
        <v>Q</v>
      </c>
      <c r="W212" s="346">
        <v>0.66100000000000003</v>
      </c>
      <c r="X212" s="332" t="str">
        <f t="shared" si="61"/>
        <v>UQ</v>
      </c>
      <c r="Y212" s="332"/>
      <c r="Z212" s="123">
        <v>0.33</v>
      </c>
      <c r="AA212" s="116" t="str">
        <f t="shared" si="62"/>
        <v>Q</v>
      </c>
      <c r="AB212" s="123">
        <v>5.52</v>
      </c>
      <c r="AC212" s="116" t="str">
        <f t="shared" si="63"/>
        <v>Q</v>
      </c>
      <c r="AE212" s="213" t="str">
        <f t="shared" si="64"/>
        <v>M</v>
      </c>
      <c r="AG212" s="213" t="str">
        <f t="shared" si="65"/>
        <v>M</v>
      </c>
      <c r="AH212" s="123">
        <v>2E-3</v>
      </c>
      <c r="AI212" s="121" t="str">
        <f t="shared" si="66"/>
        <v>Q</v>
      </c>
      <c r="AJ212" s="123">
        <v>0.76100000000000001</v>
      </c>
      <c r="AK212" s="121" t="str">
        <f t="shared" si="67"/>
        <v>Q</v>
      </c>
    </row>
    <row r="213" spans="1:37" ht="15" x14ac:dyDescent="0.25">
      <c r="A213" s="119">
        <v>35</v>
      </c>
      <c r="B213" s="244">
        <v>8</v>
      </c>
      <c r="C213" s="244">
        <v>1985</v>
      </c>
      <c r="D213" s="127">
        <f t="shared" si="51"/>
        <v>31055</v>
      </c>
      <c r="E213" s="123">
        <v>35.1</v>
      </c>
      <c r="F213" s="213" t="str">
        <f t="shared" si="52"/>
        <v>UQ</v>
      </c>
      <c r="G213" s="123">
        <v>6.53</v>
      </c>
      <c r="H213" s="213" t="str">
        <f t="shared" si="53"/>
        <v>UQ</v>
      </c>
      <c r="I213" s="123">
        <v>4.7300000000000004</v>
      </c>
      <c r="J213" s="213" t="str">
        <f t="shared" si="54"/>
        <v>UQ</v>
      </c>
      <c r="K213" s="123">
        <v>0.47</v>
      </c>
      <c r="L213" s="213" t="str">
        <f t="shared" si="55"/>
        <v>UQ</v>
      </c>
      <c r="M213" s="123">
        <v>0.6</v>
      </c>
      <c r="N213" s="213" t="str">
        <f t="shared" si="56"/>
        <v>UQ</v>
      </c>
      <c r="O213" s="123">
        <v>0.17</v>
      </c>
      <c r="P213" s="213" t="str">
        <f t="shared" si="57"/>
        <v>UQ</v>
      </c>
      <c r="Q213" s="123">
        <v>3.15E-2</v>
      </c>
      <c r="R213" s="115" t="str">
        <f t="shared" si="58"/>
        <v>UQ</v>
      </c>
      <c r="S213" s="123">
        <v>0.1154</v>
      </c>
      <c r="T213" s="115" t="str">
        <f t="shared" si="59"/>
        <v>UQ</v>
      </c>
      <c r="U213" s="123">
        <v>6.23</v>
      </c>
      <c r="V213" s="116" t="str">
        <f t="shared" si="60"/>
        <v>Q</v>
      </c>
      <c r="W213" s="346">
        <v>0.66100000000000003</v>
      </c>
      <c r="X213" s="332" t="str">
        <f t="shared" si="61"/>
        <v>UQ</v>
      </c>
      <c r="Y213" s="332"/>
      <c r="Z213" s="123">
        <v>0.32600000000000001</v>
      </c>
      <c r="AA213" s="116" t="str">
        <f t="shared" si="62"/>
        <v>Q</v>
      </c>
      <c r="AB213" s="123">
        <v>5.6</v>
      </c>
      <c r="AC213" s="116" t="str">
        <f t="shared" si="63"/>
        <v>Q</v>
      </c>
      <c r="AE213" s="213" t="str">
        <f t="shared" si="64"/>
        <v>M</v>
      </c>
      <c r="AG213" s="213" t="str">
        <f t="shared" si="65"/>
        <v>M</v>
      </c>
      <c r="AH213" s="123">
        <v>1.6999999999999999E-3</v>
      </c>
      <c r="AI213" s="121" t="str">
        <f t="shared" si="66"/>
        <v>Q</v>
      </c>
      <c r="AJ213" s="123">
        <v>0.86099999999999999</v>
      </c>
      <c r="AK213" s="121" t="str">
        <f t="shared" si="67"/>
        <v>Q</v>
      </c>
    </row>
    <row r="214" spans="1:37" ht="15" x14ac:dyDescent="0.25">
      <c r="A214" s="119">
        <v>35</v>
      </c>
      <c r="B214" s="244">
        <v>22</v>
      </c>
      <c r="C214" s="244">
        <v>1985</v>
      </c>
      <c r="D214" s="127">
        <f t="shared" si="51"/>
        <v>31069</v>
      </c>
      <c r="E214" s="123">
        <v>34.5</v>
      </c>
      <c r="F214" s="213" t="str">
        <f t="shared" si="52"/>
        <v>UQ</v>
      </c>
      <c r="G214" s="123">
        <v>6.68</v>
      </c>
      <c r="H214" s="213" t="str">
        <f t="shared" si="53"/>
        <v>UQ</v>
      </c>
      <c r="I214" s="123">
        <v>4.96</v>
      </c>
      <c r="J214" s="213" t="str">
        <f t="shared" si="54"/>
        <v>UQ</v>
      </c>
      <c r="K214" s="123">
        <v>0.48</v>
      </c>
      <c r="L214" s="213" t="str">
        <f t="shared" si="55"/>
        <v>UQ</v>
      </c>
      <c r="M214" s="123">
        <v>0.73</v>
      </c>
      <c r="N214" s="213" t="str">
        <f t="shared" si="56"/>
        <v>UQ</v>
      </c>
      <c r="O214" s="123">
        <v>0.27</v>
      </c>
      <c r="P214" s="213" t="str">
        <f t="shared" si="57"/>
        <v>UQ</v>
      </c>
      <c r="Q214" s="123">
        <v>4.58E-2</v>
      </c>
      <c r="R214" s="115" t="str">
        <f t="shared" si="58"/>
        <v>UQ</v>
      </c>
      <c r="S214" s="123">
        <v>0.1265</v>
      </c>
      <c r="T214" s="115" t="str">
        <f t="shared" si="59"/>
        <v>UQ</v>
      </c>
      <c r="U214" s="123">
        <v>6.38</v>
      </c>
      <c r="V214" s="116" t="str">
        <f t="shared" si="60"/>
        <v>Q</v>
      </c>
      <c r="W214" s="346">
        <v>0.63500000000000001</v>
      </c>
      <c r="X214" s="332" t="str">
        <f t="shared" si="61"/>
        <v>UQ</v>
      </c>
      <c r="Y214" s="332"/>
      <c r="Z214" s="123">
        <v>0.47</v>
      </c>
      <c r="AA214" s="116" t="str">
        <f t="shared" si="62"/>
        <v>Q</v>
      </c>
      <c r="AB214" s="123">
        <v>5.75</v>
      </c>
      <c r="AC214" s="116" t="str">
        <f t="shared" si="63"/>
        <v>Q</v>
      </c>
      <c r="AE214" s="213" t="str">
        <f t="shared" si="64"/>
        <v>M</v>
      </c>
      <c r="AG214" s="213" t="str">
        <f t="shared" si="65"/>
        <v>M</v>
      </c>
      <c r="AH214" s="123">
        <v>5.1999999999999998E-3</v>
      </c>
      <c r="AI214" s="121" t="str">
        <f t="shared" si="66"/>
        <v>Q</v>
      </c>
      <c r="AJ214" s="123">
        <v>0.995</v>
      </c>
      <c r="AK214" s="121" t="str">
        <f t="shared" si="67"/>
        <v>Q</v>
      </c>
    </row>
    <row r="215" spans="1:37" ht="15" x14ac:dyDescent="0.25">
      <c r="A215" s="119">
        <v>35</v>
      </c>
      <c r="B215" s="244">
        <v>36</v>
      </c>
      <c r="C215" s="244">
        <v>1985</v>
      </c>
      <c r="D215" s="127">
        <f t="shared" si="51"/>
        <v>31083</v>
      </c>
      <c r="E215" s="123">
        <v>35.5</v>
      </c>
      <c r="F215" s="213" t="str">
        <f t="shared" si="52"/>
        <v>UQ</v>
      </c>
      <c r="G215" s="123">
        <v>6.71</v>
      </c>
      <c r="H215" s="213" t="str">
        <f t="shared" si="53"/>
        <v>UQ</v>
      </c>
      <c r="I215" s="123">
        <v>5.27</v>
      </c>
      <c r="J215" s="213" t="str">
        <f t="shared" si="54"/>
        <v>UQ</v>
      </c>
      <c r="K215" s="123">
        <v>0.5</v>
      </c>
      <c r="L215" s="213" t="str">
        <f t="shared" si="55"/>
        <v>UQ</v>
      </c>
      <c r="M215" s="123">
        <v>0.69</v>
      </c>
      <c r="N215" s="213" t="str">
        <f t="shared" si="56"/>
        <v>UQ</v>
      </c>
      <c r="O215" s="123">
        <v>0.14000000000000001</v>
      </c>
      <c r="P215" s="213" t="str">
        <f t="shared" si="57"/>
        <v>UQ</v>
      </c>
      <c r="Q215" s="123">
        <v>1.43E-2</v>
      </c>
      <c r="R215" s="115" t="str">
        <f t="shared" si="58"/>
        <v>UQ</v>
      </c>
      <c r="S215" s="123">
        <v>0.14099999999999999</v>
      </c>
      <c r="T215" s="115" t="str">
        <f t="shared" si="59"/>
        <v>UQ</v>
      </c>
      <c r="U215" s="123">
        <v>6.94</v>
      </c>
      <c r="V215" s="116" t="str">
        <f t="shared" si="60"/>
        <v>Q</v>
      </c>
      <c r="W215" s="346">
        <v>0.65600000000000003</v>
      </c>
      <c r="X215" s="332" t="str">
        <f t="shared" si="61"/>
        <v>UQ</v>
      </c>
      <c r="Y215" s="332"/>
      <c r="Z215" s="123">
        <v>0.23300000000000001</v>
      </c>
      <c r="AA215" s="116" t="str">
        <f t="shared" si="62"/>
        <v>Q</v>
      </c>
      <c r="AB215" s="123">
        <v>5.96</v>
      </c>
      <c r="AC215" s="116" t="str">
        <f t="shared" si="63"/>
        <v>Q</v>
      </c>
      <c r="AE215" s="213" t="str">
        <f t="shared" si="64"/>
        <v>M</v>
      </c>
      <c r="AG215" s="213" t="str">
        <f t="shared" si="65"/>
        <v>M</v>
      </c>
      <c r="AH215" s="123">
        <v>3.5999999999999999E-3</v>
      </c>
      <c r="AI215" s="121" t="str">
        <f t="shared" si="66"/>
        <v>Q</v>
      </c>
      <c r="AJ215" s="123">
        <v>0.80600000000000005</v>
      </c>
      <c r="AK215" s="121" t="str">
        <f t="shared" si="67"/>
        <v>Q</v>
      </c>
    </row>
    <row r="216" spans="1:37" ht="15" x14ac:dyDescent="0.25">
      <c r="A216" s="119">
        <v>35</v>
      </c>
      <c r="B216" s="244">
        <v>50</v>
      </c>
      <c r="C216" s="244">
        <v>1985</v>
      </c>
      <c r="D216" s="127">
        <f t="shared" si="51"/>
        <v>31097</v>
      </c>
      <c r="E216" s="123">
        <v>40.1</v>
      </c>
      <c r="F216" s="213" t="str">
        <f t="shared" si="52"/>
        <v>UQ</v>
      </c>
      <c r="G216" s="123">
        <v>6.71</v>
      </c>
      <c r="H216" s="213" t="str">
        <f t="shared" si="53"/>
        <v>UQ</v>
      </c>
      <c r="I216" s="123">
        <v>5.44</v>
      </c>
      <c r="J216" s="213" t="str">
        <f t="shared" si="54"/>
        <v>UQ</v>
      </c>
      <c r="K216" s="123">
        <v>0.5</v>
      </c>
      <c r="L216" s="213" t="str">
        <f t="shared" si="55"/>
        <v>UQ</v>
      </c>
      <c r="M216" s="123">
        <v>0.71</v>
      </c>
      <c r="N216" s="213" t="str">
        <f t="shared" si="56"/>
        <v>UQ</v>
      </c>
      <c r="O216" s="123">
        <v>0.15</v>
      </c>
      <c r="P216" s="213" t="str">
        <f t="shared" si="57"/>
        <v>UQ</v>
      </c>
      <c r="Q216" s="123">
        <v>2.3800000000000002E-2</v>
      </c>
      <c r="R216" s="115" t="str">
        <f t="shared" si="58"/>
        <v>UQ</v>
      </c>
      <c r="S216" s="123">
        <v>0.14080000000000001</v>
      </c>
      <c r="T216" s="115" t="str">
        <f t="shared" si="59"/>
        <v>UQ</v>
      </c>
      <c r="U216" s="123">
        <v>7.27</v>
      </c>
      <c r="V216" s="116" t="str">
        <f t="shared" si="60"/>
        <v>Q</v>
      </c>
      <c r="W216" s="346">
        <v>0.64900000000000002</v>
      </c>
      <c r="X216" s="332" t="str">
        <f t="shared" si="61"/>
        <v>UQ</v>
      </c>
      <c r="Y216" s="332"/>
      <c r="Z216" s="123">
        <v>0.3</v>
      </c>
      <c r="AA216" s="116" t="str">
        <f t="shared" si="62"/>
        <v>Q</v>
      </c>
      <c r="AB216" s="123">
        <v>6.13</v>
      </c>
      <c r="AC216" s="116" t="str">
        <f t="shared" si="63"/>
        <v>Q</v>
      </c>
      <c r="AE216" s="213" t="str">
        <f t="shared" si="64"/>
        <v>M</v>
      </c>
      <c r="AG216" s="213" t="str">
        <f t="shared" si="65"/>
        <v>M</v>
      </c>
      <c r="AH216" s="123">
        <v>4.1000000000000003E-3</v>
      </c>
      <c r="AI216" s="121" t="str">
        <f t="shared" si="66"/>
        <v>Q</v>
      </c>
      <c r="AJ216" s="123">
        <v>0.77900000000000003</v>
      </c>
      <c r="AK216" s="121" t="str">
        <f t="shared" si="67"/>
        <v>Q</v>
      </c>
    </row>
    <row r="217" spans="1:37" ht="15" x14ac:dyDescent="0.25">
      <c r="A217" s="119">
        <v>35</v>
      </c>
      <c r="B217" s="244">
        <v>64</v>
      </c>
      <c r="C217" s="244">
        <v>1985</v>
      </c>
      <c r="D217" s="127">
        <f t="shared" si="51"/>
        <v>31111</v>
      </c>
      <c r="E217" s="123">
        <v>38</v>
      </c>
      <c r="F217" s="213" t="str">
        <f t="shared" si="52"/>
        <v>UQ</v>
      </c>
      <c r="G217" s="123">
        <v>6.69</v>
      </c>
      <c r="H217" s="213" t="str">
        <f t="shared" si="53"/>
        <v>UQ</v>
      </c>
      <c r="I217" s="123">
        <v>5.3</v>
      </c>
      <c r="J217" s="213" t="str">
        <f t="shared" si="54"/>
        <v>UQ</v>
      </c>
      <c r="K217" s="123">
        <v>0.51</v>
      </c>
      <c r="L217" s="213" t="str">
        <f t="shared" si="55"/>
        <v>UQ</v>
      </c>
      <c r="M217" s="123">
        <v>0.69</v>
      </c>
      <c r="N217" s="213" t="str">
        <f t="shared" si="56"/>
        <v>UQ</v>
      </c>
      <c r="O217" s="123">
        <v>0.14000000000000001</v>
      </c>
      <c r="P217" s="213" t="str">
        <f t="shared" si="57"/>
        <v>UQ</v>
      </c>
      <c r="Q217" s="123">
        <v>5.4600000000000003E-2</v>
      </c>
      <c r="R217" s="115" t="str">
        <f t="shared" si="58"/>
        <v>UQ</v>
      </c>
      <c r="S217" s="123">
        <v>0.13500000000000001</v>
      </c>
      <c r="T217" s="115" t="str">
        <f t="shared" si="59"/>
        <v>UQ</v>
      </c>
      <c r="U217" s="123">
        <v>6.99</v>
      </c>
      <c r="V217" s="116" t="str">
        <f t="shared" si="60"/>
        <v>Q</v>
      </c>
      <c r="W217" s="346">
        <v>0.66100000000000003</v>
      </c>
      <c r="X217" s="332" t="str">
        <f t="shared" si="61"/>
        <v>UQ</v>
      </c>
      <c r="Y217" s="332"/>
      <c r="Z217" s="123">
        <v>0.188</v>
      </c>
      <c r="AA217" s="116" t="str">
        <f t="shared" si="62"/>
        <v>LQ</v>
      </c>
      <c r="AB217" s="123">
        <v>6.06</v>
      </c>
      <c r="AC217" s="116" t="str">
        <f t="shared" si="63"/>
        <v>Q</v>
      </c>
      <c r="AE217" s="213" t="str">
        <f t="shared" si="64"/>
        <v>M</v>
      </c>
      <c r="AG217" s="213" t="str">
        <f t="shared" si="65"/>
        <v>M</v>
      </c>
      <c r="AH217" s="123">
        <v>2.3E-3</v>
      </c>
      <c r="AI217" s="121" t="str">
        <f t="shared" si="66"/>
        <v>Q</v>
      </c>
      <c r="AJ217" s="123">
        <v>0.68100000000000005</v>
      </c>
      <c r="AK217" s="121" t="str">
        <f t="shared" si="67"/>
        <v>Q</v>
      </c>
    </row>
    <row r="218" spans="1:37" ht="15" x14ac:dyDescent="0.25">
      <c r="A218" s="119">
        <v>35</v>
      </c>
      <c r="B218" s="244">
        <v>78</v>
      </c>
      <c r="C218" s="244">
        <v>1985</v>
      </c>
      <c r="D218" s="127">
        <f t="shared" si="51"/>
        <v>31125</v>
      </c>
      <c r="E218" s="123">
        <v>38</v>
      </c>
      <c r="F218" s="213" t="str">
        <f t="shared" si="52"/>
        <v>UQ</v>
      </c>
      <c r="G218" s="123">
        <v>6.74</v>
      </c>
      <c r="H218" s="213" t="str">
        <f t="shared" si="53"/>
        <v>UQ</v>
      </c>
      <c r="I218" s="123">
        <v>5.39</v>
      </c>
      <c r="J218" s="213" t="str">
        <f t="shared" si="54"/>
        <v>UQ</v>
      </c>
      <c r="K218" s="123">
        <v>0.52</v>
      </c>
      <c r="L218" s="213" t="str">
        <f t="shared" si="55"/>
        <v>UQ</v>
      </c>
      <c r="M218" s="123">
        <v>0.65</v>
      </c>
      <c r="N218" s="213" t="str">
        <f t="shared" si="56"/>
        <v>UQ</v>
      </c>
      <c r="O218" s="123">
        <v>0.16</v>
      </c>
      <c r="P218" s="213" t="str">
        <f t="shared" si="57"/>
        <v>UQ</v>
      </c>
      <c r="Q218" s="123">
        <v>2.4400000000000002E-2</v>
      </c>
      <c r="R218" s="115" t="str">
        <f t="shared" si="58"/>
        <v>UQ</v>
      </c>
      <c r="S218" s="123">
        <v>0.16139999999999999</v>
      </c>
      <c r="T218" s="115" t="str">
        <f t="shared" si="59"/>
        <v>UQ</v>
      </c>
      <c r="U218" s="123">
        <v>6.2</v>
      </c>
      <c r="V218" s="116" t="str">
        <f t="shared" si="60"/>
        <v>Q</v>
      </c>
      <c r="W218" s="346">
        <v>0.65100000000000002</v>
      </c>
      <c r="X218" s="332" t="str">
        <f t="shared" si="61"/>
        <v>UQ</v>
      </c>
      <c r="Y218" s="332"/>
      <c r="Z218" s="123">
        <v>0.22800000000000001</v>
      </c>
      <c r="AA218" s="116" t="str">
        <f t="shared" si="62"/>
        <v>Q</v>
      </c>
      <c r="AB218" s="123">
        <v>5.96</v>
      </c>
      <c r="AC218" s="116" t="str">
        <f t="shared" si="63"/>
        <v>Q</v>
      </c>
      <c r="AE218" s="213" t="str">
        <f t="shared" si="64"/>
        <v>M</v>
      </c>
      <c r="AG218" s="213" t="str">
        <f t="shared" si="65"/>
        <v>M</v>
      </c>
      <c r="AH218" s="123">
        <v>5.4999999999999997E-3</v>
      </c>
      <c r="AI218" s="121" t="str">
        <f t="shared" si="66"/>
        <v>Q</v>
      </c>
      <c r="AJ218" s="123">
        <v>0.78100000000000003</v>
      </c>
      <c r="AK218" s="121" t="str">
        <f t="shared" si="67"/>
        <v>Q</v>
      </c>
    </row>
    <row r="219" spans="1:37" ht="15" x14ac:dyDescent="0.25">
      <c r="A219" s="119">
        <v>35</v>
      </c>
      <c r="B219" s="244">
        <v>87</v>
      </c>
      <c r="C219" s="244">
        <v>1985</v>
      </c>
      <c r="D219" s="127">
        <f t="shared" si="51"/>
        <v>31134</v>
      </c>
      <c r="E219" s="123">
        <v>33.1</v>
      </c>
      <c r="F219" s="213" t="str">
        <f t="shared" si="52"/>
        <v>UQ</v>
      </c>
      <c r="G219" s="123">
        <v>6.32</v>
      </c>
      <c r="H219" s="213" t="str">
        <f t="shared" si="53"/>
        <v>UQ</v>
      </c>
      <c r="I219" s="123">
        <v>4.28</v>
      </c>
      <c r="J219" s="213" t="str">
        <f t="shared" si="54"/>
        <v>UQ</v>
      </c>
      <c r="K219" s="123">
        <v>0.47</v>
      </c>
      <c r="L219" s="213" t="str">
        <f t="shared" si="55"/>
        <v>UQ</v>
      </c>
      <c r="M219" s="123">
        <v>0.53</v>
      </c>
      <c r="N219" s="213" t="str">
        <f t="shared" si="56"/>
        <v>UQ</v>
      </c>
      <c r="O219" s="123">
        <v>0.27</v>
      </c>
      <c r="P219" s="213" t="str">
        <f t="shared" si="57"/>
        <v>UQ</v>
      </c>
      <c r="Q219" s="123">
        <v>3.0700000000000002E-2</v>
      </c>
      <c r="R219" s="115" t="str">
        <f t="shared" si="58"/>
        <v>UQ</v>
      </c>
      <c r="S219" s="123">
        <v>7.3899999999999993E-2</v>
      </c>
      <c r="T219" s="115" t="str">
        <f t="shared" si="59"/>
        <v>UQ</v>
      </c>
      <c r="U219" s="123">
        <v>5.81</v>
      </c>
      <c r="V219" s="116" t="str">
        <f t="shared" si="60"/>
        <v>Q</v>
      </c>
      <c r="W219" s="346">
        <v>1.45</v>
      </c>
      <c r="X219" s="332" t="str">
        <f t="shared" si="61"/>
        <v>UQ</v>
      </c>
      <c r="Y219" s="332"/>
      <c r="Z219" s="123">
        <v>0.30399999999999999</v>
      </c>
      <c r="AA219" s="116" t="str">
        <f t="shared" si="62"/>
        <v>Q</v>
      </c>
      <c r="AB219" s="123">
        <v>5.67</v>
      </c>
      <c r="AC219" s="116" t="str">
        <f t="shared" si="63"/>
        <v>Q</v>
      </c>
      <c r="AE219" s="213" t="str">
        <f t="shared" si="64"/>
        <v>M</v>
      </c>
      <c r="AG219" s="213" t="str">
        <f t="shared" si="65"/>
        <v>M</v>
      </c>
      <c r="AH219" s="123">
        <v>9.1000000000000004E-3</v>
      </c>
      <c r="AI219" s="121" t="str">
        <f t="shared" si="66"/>
        <v>Q</v>
      </c>
      <c r="AJ219" s="123">
        <v>1.53</v>
      </c>
      <c r="AK219" s="121" t="str">
        <f t="shared" si="67"/>
        <v>Q</v>
      </c>
    </row>
    <row r="220" spans="1:37" ht="15" x14ac:dyDescent="0.25">
      <c r="A220" s="119">
        <v>35</v>
      </c>
      <c r="B220" s="244">
        <v>88</v>
      </c>
      <c r="C220" s="244">
        <v>1985</v>
      </c>
      <c r="D220" s="127">
        <f t="shared" si="51"/>
        <v>31135</v>
      </c>
      <c r="E220" s="123">
        <v>34.200000000000003</v>
      </c>
      <c r="F220" s="213" t="str">
        <f t="shared" si="52"/>
        <v>UQ</v>
      </c>
      <c r="G220" s="123">
        <v>6.44</v>
      </c>
      <c r="H220" s="213" t="str">
        <f t="shared" si="53"/>
        <v>UQ</v>
      </c>
      <c r="I220" s="123">
        <v>4.49</v>
      </c>
      <c r="J220" s="213" t="str">
        <f t="shared" si="54"/>
        <v>UQ</v>
      </c>
      <c r="K220" s="123">
        <v>0.47</v>
      </c>
      <c r="L220" s="213" t="str">
        <f t="shared" si="55"/>
        <v>UQ</v>
      </c>
      <c r="M220" s="123">
        <v>0.57999999999999996</v>
      </c>
      <c r="N220" s="213" t="str">
        <f t="shared" si="56"/>
        <v>UQ</v>
      </c>
      <c r="O220" s="123">
        <v>0.18</v>
      </c>
      <c r="P220" s="213" t="str">
        <f t="shared" si="57"/>
        <v>UQ</v>
      </c>
      <c r="Q220" s="123">
        <v>4.1599999999999998E-2</v>
      </c>
      <c r="R220" s="115" t="str">
        <f t="shared" si="58"/>
        <v>UQ</v>
      </c>
      <c r="S220" s="123">
        <v>7.3300000000000004E-2</v>
      </c>
      <c r="T220" s="115" t="str">
        <f t="shared" si="59"/>
        <v>UQ</v>
      </c>
      <c r="U220" s="123">
        <v>6</v>
      </c>
      <c r="V220" s="116" t="str">
        <f t="shared" si="60"/>
        <v>Q</v>
      </c>
      <c r="W220" s="346">
        <v>1.45</v>
      </c>
      <c r="X220" s="332" t="str">
        <f t="shared" si="61"/>
        <v>UQ</v>
      </c>
      <c r="Y220" s="332"/>
      <c r="Z220" s="123">
        <v>0.28000000000000003</v>
      </c>
      <c r="AA220" s="116" t="str">
        <f t="shared" si="62"/>
        <v>Q</v>
      </c>
      <c r="AB220" s="123">
        <v>4.6100000000000003</v>
      </c>
      <c r="AC220" s="116" t="str">
        <f t="shared" si="63"/>
        <v>Q</v>
      </c>
      <c r="AE220" s="213" t="str">
        <f t="shared" si="64"/>
        <v>M</v>
      </c>
      <c r="AG220" s="213" t="str">
        <f t="shared" si="65"/>
        <v>M</v>
      </c>
      <c r="AI220" s="121" t="str">
        <f t="shared" si="66"/>
        <v>M</v>
      </c>
      <c r="AK220" s="121" t="str">
        <f t="shared" si="67"/>
        <v>M</v>
      </c>
    </row>
    <row r="221" spans="1:37" ht="15" x14ac:dyDescent="0.25">
      <c r="A221" s="119">
        <v>35</v>
      </c>
      <c r="B221" s="244">
        <v>91</v>
      </c>
      <c r="C221" s="244">
        <v>1985</v>
      </c>
      <c r="D221" s="127">
        <f t="shared" si="51"/>
        <v>31138</v>
      </c>
      <c r="E221" s="123">
        <v>35.4</v>
      </c>
      <c r="F221" s="213" t="str">
        <f t="shared" si="52"/>
        <v>UQ</v>
      </c>
      <c r="G221" s="123">
        <v>6.36</v>
      </c>
      <c r="H221" s="213" t="str">
        <f t="shared" si="53"/>
        <v>UQ</v>
      </c>
      <c r="I221" s="123">
        <v>4.47</v>
      </c>
      <c r="J221" s="213" t="str">
        <f t="shared" si="54"/>
        <v>UQ</v>
      </c>
      <c r="K221" s="123">
        <v>0.49</v>
      </c>
      <c r="L221" s="213" t="str">
        <f t="shared" si="55"/>
        <v>UQ</v>
      </c>
      <c r="M221" s="123">
        <v>0.64</v>
      </c>
      <c r="N221" s="213" t="str">
        <f t="shared" si="56"/>
        <v>UQ</v>
      </c>
      <c r="O221" s="123">
        <v>0.2</v>
      </c>
      <c r="P221" s="213" t="str">
        <f t="shared" si="57"/>
        <v>UQ</v>
      </c>
      <c r="Q221" s="123">
        <v>1.72E-2</v>
      </c>
      <c r="R221" s="115" t="str">
        <f t="shared" si="58"/>
        <v>UQ</v>
      </c>
      <c r="S221" s="123">
        <v>0.1234</v>
      </c>
      <c r="T221" s="115" t="str">
        <f t="shared" si="59"/>
        <v>UQ</v>
      </c>
      <c r="U221" s="123">
        <v>5.43</v>
      </c>
      <c r="V221" s="116" t="str">
        <f t="shared" si="60"/>
        <v>Q</v>
      </c>
      <c r="W221" s="346">
        <v>1.27</v>
      </c>
      <c r="X221" s="332" t="str">
        <f t="shared" si="61"/>
        <v>UQ</v>
      </c>
      <c r="Y221" s="332"/>
      <c r="Z221" s="123">
        <v>0.4</v>
      </c>
      <c r="AA221" s="116" t="str">
        <f t="shared" si="62"/>
        <v>Q</v>
      </c>
      <c r="AB221" s="123">
        <v>4.97</v>
      </c>
      <c r="AC221" s="116" t="str">
        <f t="shared" si="63"/>
        <v>Q</v>
      </c>
      <c r="AE221" s="213" t="str">
        <f t="shared" si="64"/>
        <v>M</v>
      </c>
      <c r="AG221" s="213" t="str">
        <f t="shared" si="65"/>
        <v>M</v>
      </c>
      <c r="AI221" s="121" t="str">
        <f t="shared" si="66"/>
        <v>M</v>
      </c>
      <c r="AK221" s="121" t="str">
        <f t="shared" si="67"/>
        <v>M</v>
      </c>
    </row>
    <row r="222" spans="1:37" ht="15" x14ac:dyDescent="0.25">
      <c r="A222" s="119">
        <v>35</v>
      </c>
      <c r="B222" s="244">
        <v>94</v>
      </c>
      <c r="C222" s="244">
        <v>1985</v>
      </c>
      <c r="D222" s="127">
        <f t="shared" si="51"/>
        <v>31141</v>
      </c>
      <c r="E222" s="123">
        <v>34.1</v>
      </c>
      <c r="F222" s="213" t="str">
        <f t="shared" si="52"/>
        <v>UQ</v>
      </c>
      <c r="G222" s="123">
        <v>6.5</v>
      </c>
      <c r="H222" s="213" t="str">
        <f t="shared" si="53"/>
        <v>UQ</v>
      </c>
      <c r="I222" s="123">
        <v>4.09</v>
      </c>
      <c r="J222" s="213" t="str">
        <f t="shared" si="54"/>
        <v>UQ</v>
      </c>
      <c r="K222" s="123">
        <v>0.56999999999999995</v>
      </c>
      <c r="L222" s="213" t="str">
        <f t="shared" si="55"/>
        <v>UQ</v>
      </c>
      <c r="M222" s="123">
        <v>0.61</v>
      </c>
      <c r="N222" s="213" t="str">
        <f t="shared" si="56"/>
        <v>UQ</v>
      </c>
      <c r="O222" s="123">
        <v>0.18</v>
      </c>
      <c r="P222" s="213" t="str">
        <f t="shared" si="57"/>
        <v>UQ</v>
      </c>
      <c r="Q222" s="123">
        <v>1.12E-2</v>
      </c>
      <c r="R222" s="115" t="str">
        <f t="shared" si="58"/>
        <v>UQ</v>
      </c>
      <c r="S222" s="123">
        <v>0.1226</v>
      </c>
      <c r="T222" s="115" t="str">
        <f t="shared" si="59"/>
        <v>UQ</v>
      </c>
      <c r="U222" s="123">
        <v>5.46</v>
      </c>
      <c r="V222" s="116" t="str">
        <f t="shared" si="60"/>
        <v>Q</v>
      </c>
      <c r="W222" s="346">
        <v>1.19</v>
      </c>
      <c r="X222" s="332" t="str">
        <f t="shared" si="61"/>
        <v>UQ</v>
      </c>
      <c r="Y222" s="332"/>
      <c r="Z222" s="123">
        <v>0.33</v>
      </c>
      <c r="AA222" s="116" t="str">
        <f t="shared" si="62"/>
        <v>Q</v>
      </c>
      <c r="AB222" s="123">
        <v>5.21</v>
      </c>
      <c r="AC222" s="116" t="str">
        <f t="shared" si="63"/>
        <v>Q</v>
      </c>
      <c r="AE222" s="213" t="str">
        <f t="shared" si="64"/>
        <v>M</v>
      </c>
      <c r="AG222" s="213" t="str">
        <f t="shared" si="65"/>
        <v>M</v>
      </c>
      <c r="AI222" s="121" t="str">
        <f t="shared" si="66"/>
        <v>M</v>
      </c>
      <c r="AK222" s="121" t="str">
        <f t="shared" si="67"/>
        <v>M</v>
      </c>
    </row>
    <row r="223" spans="1:37" ht="15" x14ac:dyDescent="0.25">
      <c r="A223" s="119">
        <v>35</v>
      </c>
      <c r="B223" s="244">
        <v>99</v>
      </c>
      <c r="C223" s="244">
        <v>1985</v>
      </c>
      <c r="D223" s="127">
        <f t="shared" si="51"/>
        <v>31146</v>
      </c>
      <c r="E223" s="123">
        <v>34.5</v>
      </c>
      <c r="F223" s="213" t="str">
        <f t="shared" si="52"/>
        <v>UQ</v>
      </c>
      <c r="G223" s="123">
        <v>6.56</v>
      </c>
      <c r="H223" s="213" t="str">
        <f t="shared" si="53"/>
        <v>UQ</v>
      </c>
      <c r="I223" s="123">
        <v>4.83</v>
      </c>
      <c r="J223" s="213" t="str">
        <f t="shared" si="54"/>
        <v>UQ</v>
      </c>
      <c r="K223" s="123">
        <v>0.5</v>
      </c>
      <c r="L223" s="213" t="str">
        <f t="shared" si="55"/>
        <v>UQ</v>
      </c>
      <c r="M223" s="123">
        <v>0.62</v>
      </c>
      <c r="N223" s="213" t="str">
        <f t="shared" si="56"/>
        <v>UQ</v>
      </c>
      <c r="O223" s="123">
        <v>0.19</v>
      </c>
      <c r="P223" s="213" t="str">
        <f t="shared" si="57"/>
        <v>UQ</v>
      </c>
      <c r="Q223" s="123">
        <v>1.0800000000000001E-2</v>
      </c>
      <c r="R223" s="115" t="str">
        <f t="shared" si="58"/>
        <v>UQ</v>
      </c>
      <c r="S223" s="123">
        <v>0.1166</v>
      </c>
      <c r="T223" s="115" t="str">
        <f t="shared" si="59"/>
        <v>UQ</v>
      </c>
      <c r="U223" s="123">
        <v>4.87</v>
      </c>
      <c r="V223" s="116" t="str">
        <f t="shared" si="60"/>
        <v>Q</v>
      </c>
      <c r="W223" s="346">
        <v>1.08</v>
      </c>
      <c r="X223" s="332" t="str">
        <f t="shared" si="61"/>
        <v>UQ</v>
      </c>
      <c r="Y223" s="332"/>
      <c r="Z223" s="123">
        <v>0.29199999999999998</v>
      </c>
      <c r="AA223" s="116" t="str">
        <f t="shared" si="62"/>
        <v>Q</v>
      </c>
      <c r="AB223" s="123">
        <v>5.0999999999999996</v>
      </c>
      <c r="AC223" s="116" t="str">
        <f t="shared" si="63"/>
        <v>Q</v>
      </c>
      <c r="AE223" s="213" t="str">
        <f t="shared" si="64"/>
        <v>M</v>
      </c>
      <c r="AG223" s="213" t="str">
        <f t="shared" si="65"/>
        <v>M</v>
      </c>
      <c r="AI223" s="121" t="str">
        <f t="shared" si="66"/>
        <v>M</v>
      </c>
      <c r="AK223" s="121" t="str">
        <f t="shared" si="67"/>
        <v>M</v>
      </c>
    </row>
    <row r="224" spans="1:37" ht="15" x14ac:dyDescent="0.25">
      <c r="A224" s="119">
        <v>35</v>
      </c>
      <c r="B224" s="244">
        <v>102</v>
      </c>
      <c r="C224" s="244">
        <v>1985</v>
      </c>
      <c r="D224" s="127">
        <f t="shared" si="51"/>
        <v>31149</v>
      </c>
      <c r="E224" s="123">
        <v>39.799999999999997</v>
      </c>
      <c r="F224" s="213" t="str">
        <f t="shared" si="52"/>
        <v>UQ</v>
      </c>
      <c r="G224" s="123">
        <v>6.71</v>
      </c>
      <c r="H224" s="213" t="str">
        <f t="shared" si="53"/>
        <v>UQ</v>
      </c>
      <c r="I224" s="123">
        <v>5.0999999999999996</v>
      </c>
      <c r="J224" s="213" t="str">
        <f t="shared" si="54"/>
        <v>UQ</v>
      </c>
      <c r="K224" s="123">
        <v>0.43</v>
      </c>
      <c r="L224" s="213" t="str">
        <f t="shared" si="55"/>
        <v>UQ</v>
      </c>
      <c r="M224" s="123">
        <v>0.61</v>
      </c>
      <c r="N224" s="213" t="str">
        <f t="shared" si="56"/>
        <v>UQ</v>
      </c>
      <c r="O224" s="123">
        <v>0.17</v>
      </c>
      <c r="P224" s="213" t="str">
        <f t="shared" si="57"/>
        <v>UQ</v>
      </c>
      <c r="Q224" s="123">
        <v>5.0000000000000001E-3</v>
      </c>
      <c r="R224" s="115" t="str">
        <f t="shared" si="58"/>
        <v>UQ</v>
      </c>
      <c r="S224" s="123">
        <v>0.12139999999999999</v>
      </c>
      <c r="T224" s="115" t="str">
        <f t="shared" si="59"/>
        <v>UQ</v>
      </c>
      <c r="U224" s="123">
        <v>5.88</v>
      </c>
      <c r="V224" s="116" t="str">
        <f t="shared" si="60"/>
        <v>Q</v>
      </c>
      <c r="W224" s="346">
        <v>1.1200000000000001</v>
      </c>
      <c r="X224" s="332" t="str">
        <f t="shared" si="61"/>
        <v>UQ</v>
      </c>
      <c r="Y224" s="332"/>
      <c r="Z224" s="123">
        <v>0.32900000000000001</v>
      </c>
      <c r="AA224" s="116" t="str">
        <f t="shared" si="62"/>
        <v>Q</v>
      </c>
      <c r="AB224" s="123">
        <v>5.13</v>
      </c>
      <c r="AC224" s="116" t="str">
        <f t="shared" si="63"/>
        <v>Q</v>
      </c>
      <c r="AE224" s="213" t="str">
        <f t="shared" si="64"/>
        <v>M</v>
      </c>
      <c r="AG224" s="213" t="str">
        <f t="shared" si="65"/>
        <v>M</v>
      </c>
      <c r="AH224" s="123">
        <v>1.6999999999999999E-3</v>
      </c>
      <c r="AI224" s="121" t="str">
        <f t="shared" si="66"/>
        <v>Q</v>
      </c>
      <c r="AJ224" s="123">
        <v>1.1400000000000001</v>
      </c>
      <c r="AK224" s="121" t="str">
        <f t="shared" si="67"/>
        <v>Q</v>
      </c>
    </row>
    <row r="225" spans="1:37" ht="15" x14ac:dyDescent="0.25">
      <c r="A225" s="119">
        <v>35</v>
      </c>
      <c r="B225" s="244">
        <v>104</v>
      </c>
      <c r="C225" s="244">
        <v>1985</v>
      </c>
      <c r="D225" s="127">
        <f t="shared" si="51"/>
        <v>31151</v>
      </c>
      <c r="E225" s="123">
        <v>37.6</v>
      </c>
      <c r="F225" s="213" t="str">
        <f t="shared" si="52"/>
        <v>UQ</v>
      </c>
      <c r="G225" s="123">
        <v>6.43</v>
      </c>
      <c r="H225" s="213" t="str">
        <f t="shared" si="53"/>
        <v>UQ</v>
      </c>
      <c r="I225" s="123">
        <v>5.04</v>
      </c>
      <c r="J225" s="213" t="str">
        <f t="shared" si="54"/>
        <v>UQ</v>
      </c>
      <c r="K225" s="123">
        <v>0.55000000000000004</v>
      </c>
      <c r="L225" s="213" t="str">
        <f t="shared" si="55"/>
        <v>UQ</v>
      </c>
      <c r="M225" s="123">
        <v>0.62</v>
      </c>
      <c r="N225" s="213" t="str">
        <f t="shared" si="56"/>
        <v>UQ</v>
      </c>
      <c r="O225" s="123">
        <v>0.2</v>
      </c>
      <c r="P225" s="213" t="str">
        <f t="shared" si="57"/>
        <v>UQ</v>
      </c>
      <c r="Q225" s="123">
        <v>1.78E-2</v>
      </c>
      <c r="R225" s="115" t="str">
        <f t="shared" si="58"/>
        <v>UQ</v>
      </c>
      <c r="S225" s="123">
        <v>0.1051</v>
      </c>
      <c r="T225" s="115" t="str">
        <f t="shared" si="59"/>
        <v>UQ</v>
      </c>
      <c r="U225" s="123">
        <v>5.44</v>
      </c>
      <c r="V225" s="116" t="str">
        <f t="shared" si="60"/>
        <v>Q</v>
      </c>
      <c r="W225" s="346">
        <v>1.24</v>
      </c>
      <c r="X225" s="332" t="str">
        <f t="shared" si="61"/>
        <v>UQ</v>
      </c>
      <c r="Y225" s="332"/>
      <c r="Z225" s="123">
        <v>0.29499999999999998</v>
      </c>
      <c r="AA225" s="116" t="str">
        <f t="shared" si="62"/>
        <v>Q</v>
      </c>
      <c r="AB225" s="123">
        <v>4.6399999999999997</v>
      </c>
      <c r="AC225" s="116" t="str">
        <f t="shared" si="63"/>
        <v>Q</v>
      </c>
      <c r="AE225" s="213" t="str">
        <f t="shared" si="64"/>
        <v>M</v>
      </c>
      <c r="AG225" s="213" t="str">
        <f t="shared" si="65"/>
        <v>M</v>
      </c>
      <c r="AI225" s="121" t="str">
        <f t="shared" si="66"/>
        <v>M</v>
      </c>
      <c r="AK225" s="121" t="str">
        <f t="shared" si="67"/>
        <v>M</v>
      </c>
    </row>
    <row r="226" spans="1:37" ht="15" x14ac:dyDescent="0.25">
      <c r="A226" s="119">
        <v>35</v>
      </c>
      <c r="B226" s="244">
        <v>105</v>
      </c>
      <c r="C226" s="244">
        <v>1985</v>
      </c>
      <c r="D226" s="127">
        <f t="shared" si="51"/>
        <v>31152</v>
      </c>
      <c r="E226" s="123">
        <v>39.299999999999997</v>
      </c>
      <c r="F226" s="213" t="str">
        <f t="shared" si="52"/>
        <v>UQ</v>
      </c>
      <c r="G226" s="123">
        <v>6.33</v>
      </c>
      <c r="H226" s="213" t="str">
        <f t="shared" si="53"/>
        <v>UQ</v>
      </c>
      <c r="I226" s="123">
        <v>4.62</v>
      </c>
      <c r="J226" s="213" t="str">
        <f t="shared" si="54"/>
        <v>UQ</v>
      </c>
      <c r="K226" s="123">
        <v>0.5</v>
      </c>
      <c r="L226" s="213" t="str">
        <f t="shared" si="55"/>
        <v>UQ</v>
      </c>
      <c r="M226" s="123">
        <v>0.6</v>
      </c>
      <c r="N226" s="213" t="str">
        <f t="shared" si="56"/>
        <v>UQ</v>
      </c>
      <c r="O226" s="123">
        <v>0.25</v>
      </c>
      <c r="P226" s="213" t="str">
        <f t="shared" si="57"/>
        <v>UQ</v>
      </c>
      <c r="Q226" s="123">
        <v>5.0000000000000001E-3</v>
      </c>
      <c r="R226" s="115" t="str">
        <f t="shared" si="58"/>
        <v>UQ</v>
      </c>
      <c r="S226" s="123">
        <v>8.0399999999999999E-2</v>
      </c>
      <c r="T226" s="115" t="str">
        <f t="shared" si="59"/>
        <v>UQ</v>
      </c>
      <c r="U226" s="123">
        <v>5.36</v>
      </c>
      <c r="V226" s="116" t="str">
        <f t="shared" si="60"/>
        <v>Q</v>
      </c>
      <c r="W226" s="346">
        <v>1.33</v>
      </c>
      <c r="X226" s="332" t="str">
        <f t="shared" si="61"/>
        <v>UQ</v>
      </c>
      <c r="Y226" s="332"/>
      <c r="Z226" s="123">
        <v>0.29499999999999998</v>
      </c>
      <c r="AA226" s="116" t="str">
        <f t="shared" si="62"/>
        <v>Q</v>
      </c>
      <c r="AB226" s="123">
        <v>4.4400000000000004</v>
      </c>
      <c r="AC226" s="116" t="str">
        <f t="shared" si="63"/>
        <v>Q</v>
      </c>
      <c r="AE226" s="213" t="str">
        <f t="shared" si="64"/>
        <v>M</v>
      </c>
      <c r="AG226" s="213" t="str">
        <f t="shared" si="65"/>
        <v>M</v>
      </c>
      <c r="AI226" s="121" t="str">
        <f t="shared" si="66"/>
        <v>M</v>
      </c>
      <c r="AK226" s="121" t="str">
        <f t="shared" si="67"/>
        <v>M</v>
      </c>
    </row>
    <row r="227" spans="1:37" ht="15" x14ac:dyDescent="0.25">
      <c r="A227" s="119">
        <v>35</v>
      </c>
      <c r="B227" s="244">
        <v>106</v>
      </c>
      <c r="C227" s="244">
        <v>1985</v>
      </c>
      <c r="D227" s="127">
        <f t="shared" si="51"/>
        <v>31153</v>
      </c>
      <c r="E227" s="123">
        <v>37.1</v>
      </c>
      <c r="F227" s="213" t="str">
        <f t="shared" si="52"/>
        <v>UQ</v>
      </c>
      <c r="G227" s="123">
        <v>6.35</v>
      </c>
      <c r="H227" s="213" t="str">
        <f t="shared" si="53"/>
        <v>UQ</v>
      </c>
      <c r="I227" s="123">
        <v>4.7699999999999996</v>
      </c>
      <c r="J227" s="213" t="str">
        <f t="shared" si="54"/>
        <v>UQ</v>
      </c>
      <c r="K227" s="123">
        <v>0.49</v>
      </c>
      <c r="L227" s="213" t="str">
        <f t="shared" si="55"/>
        <v>UQ</v>
      </c>
      <c r="M227" s="123">
        <v>0.56999999999999995</v>
      </c>
      <c r="N227" s="213" t="str">
        <f t="shared" si="56"/>
        <v>UQ</v>
      </c>
      <c r="O227" s="123">
        <v>0.2</v>
      </c>
      <c r="P227" s="213" t="str">
        <f t="shared" si="57"/>
        <v>UQ</v>
      </c>
      <c r="Q227" s="123">
        <v>5.0000000000000001E-3</v>
      </c>
      <c r="R227" s="115" t="str">
        <f t="shared" si="58"/>
        <v>UQ</v>
      </c>
      <c r="S227" s="123">
        <v>5.3100000000000001E-2</v>
      </c>
      <c r="T227" s="115" t="str">
        <f t="shared" si="59"/>
        <v>UQ</v>
      </c>
      <c r="U227" s="123">
        <v>5.37</v>
      </c>
      <c r="V227" s="116" t="str">
        <f t="shared" si="60"/>
        <v>Q</v>
      </c>
      <c r="W227" s="346">
        <v>1.67</v>
      </c>
      <c r="X227" s="332" t="str">
        <f t="shared" si="61"/>
        <v>UQ</v>
      </c>
      <c r="Y227" s="332"/>
      <c r="Z227" s="123">
        <v>0.29699999999999999</v>
      </c>
      <c r="AA227" s="116" t="str">
        <f t="shared" si="62"/>
        <v>Q</v>
      </c>
      <c r="AB227" s="123">
        <v>4.3499999999999996</v>
      </c>
      <c r="AC227" s="116" t="str">
        <f t="shared" si="63"/>
        <v>Q</v>
      </c>
      <c r="AE227" s="213" t="str">
        <f t="shared" si="64"/>
        <v>M</v>
      </c>
      <c r="AG227" s="213" t="str">
        <f t="shared" si="65"/>
        <v>M</v>
      </c>
      <c r="AI227" s="121" t="str">
        <f t="shared" si="66"/>
        <v>M</v>
      </c>
      <c r="AK227" s="121" t="str">
        <f t="shared" si="67"/>
        <v>M</v>
      </c>
    </row>
    <row r="228" spans="1:37" ht="15" x14ac:dyDescent="0.25">
      <c r="A228" s="119">
        <v>35</v>
      </c>
      <c r="B228" s="244">
        <v>107</v>
      </c>
      <c r="C228" s="244">
        <v>1985</v>
      </c>
      <c r="D228" s="127">
        <f t="shared" si="51"/>
        <v>31154</v>
      </c>
      <c r="E228" s="123">
        <v>35.799999999999997</v>
      </c>
      <c r="F228" s="213" t="str">
        <f t="shared" si="52"/>
        <v>UQ</v>
      </c>
      <c r="G228" s="123">
        <v>6.29</v>
      </c>
      <c r="H228" s="213" t="str">
        <f t="shared" si="53"/>
        <v>UQ</v>
      </c>
      <c r="I228" s="123">
        <v>4.8600000000000003</v>
      </c>
      <c r="J228" s="213" t="str">
        <f t="shared" si="54"/>
        <v>UQ</v>
      </c>
      <c r="K228" s="123">
        <v>0.47</v>
      </c>
      <c r="L228" s="213" t="str">
        <f t="shared" si="55"/>
        <v>UQ</v>
      </c>
      <c r="M228" s="123">
        <v>0.67</v>
      </c>
      <c r="N228" s="213" t="str">
        <f t="shared" si="56"/>
        <v>UQ</v>
      </c>
      <c r="O228" s="123">
        <v>0.23</v>
      </c>
      <c r="P228" s="213" t="str">
        <f t="shared" si="57"/>
        <v>UQ</v>
      </c>
      <c r="Q228" s="123">
        <v>1.1900000000000001E-2</v>
      </c>
      <c r="R228" s="115" t="str">
        <f t="shared" si="58"/>
        <v>UQ</v>
      </c>
      <c r="S228" s="123">
        <v>6.0199999999999997E-2</v>
      </c>
      <c r="T228" s="115" t="str">
        <f t="shared" si="59"/>
        <v>UQ</v>
      </c>
      <c r="U228" s="123">
        <v>5.52</v>
      </c>
      <c r="V228" s="116" t="str">
        <f t="shared" si="60"/>
        <v>Q</v>
      </c>
      <c r="W228" s="346">
        <v>1.59</v>
      </c>
      <c r="X228" s="332" t="str">
        <f t="shared" si="61"/>
        <v>UQ</v>
      </c>
      <c r="Y228" s="332"/>
      <c r="Z228" s="123">
        <v>0.33100000000000002</v>
      </c>
      <c r="AA228" s="116" t="str">
        <f t="shared" si="62"/>
        <v>Q</v>
      </c>
      <c r="AB228" s="123">
        <v>4.3899999999999997</v>
      </c>
      <c r="AC228" s="116" t="str">
        <f t="shared" si="63"/>
        <v>Q</v>
      </c>
      <c r="AE228" s="213" t="str">
        <f t="shared" si="64"/>
        <v>M</v>
      </c>
      <c r="AG228" s="213" t="str">
        <f t="shared" si="65"/>
        <v>M</v>
      </c>
      <c r="AI228" s="121" t="str">
        <f t="shared" si="66"/>
        <v>M</v>
      </c>
      <c r="AK228" s="121" t="str">
        <f t="shared" si="67"/>
        <v>M</v>
      </c>
    </row>
    <row r="229" spans="1:37" ht="15" x14ac:dyDescent="0.25">
      <c r="A229" s="119">
        <v>35</v>
      </c>
      <c r="B229" s="244">
        <v>108</v>
      </c>
      <c r="C229" s="244">
        <v>1985</v>
      </c>
      <c r="D229" s="127">
        <f t="shared" si="51"/>
        <v>31155</v>
      </c>
      <c r="E229" s="123">
        <v>36.700000000000003</v>
      </c>
      <c r="F229" s="213" t="str">
        <f t="shared" si="52"/>
        <v>UQ</v>
      </c>
      <c r="G229" s="123">
        <v>6.42</v>
      </c>
      <c r="H229" s="213" t="str">
        <f t="shared" si="53"/>
        <v>UQ</v>
      </c>
      <c r="I229" s="123">
        <v>4.72</v>
      </c>
      <c r="J229" s="213" t="str">
        <f t="shared" si="54"/>
        <v>UQ</v>
      </c>
      <c r="K229" s="123">
        <v>0.51</v>
      </c>
      <c r="L229" s="213" t="str">
        <f t="shared" si="55"/>
        <v>UQ</v>
      </c>
      <c r="M229" s="123">
        <v>0.56000000000000005</v>
      </c>
      <c r="N229" s="213" t="str">
        <f t="shared" si="56"/>
        <v>UQ</v>
      </c>
      <c r="O229" s="123">
        <v>0.18</v>
      </c>
      <c r="P229" s="213" t="str">
        <f t="shared" si="57"/>
        <v>UQ</v>
      </c>
      <c r="Q229" s="123">
        <v>5.0000000000000001E-3</v>
      </c>
      <c r="R229" s="115" t="str">
        <f t="shared" si="58"/>
        <v>UQ</v>
      </c>
      <c r="S229" s="123">
        <v>6.6900000000000001E-2</v>
      </c>
      <c r="T229" s="115" t="str">
        <f t="shared" si="59"/>
        <v>UQ</v>
      </c>
      <c r="U229" s="123">
        <v>5.39</v>
      </c>
      <c r="V229" s="116" t="str">
        <f t="shared" si="60"/>
        <v>Q</v>
      </c>
      <c r="W229" s="346">
        <v>1.56</v>
      </c>
      <c r="X229" s="332" t="str">
        <f t="shared" si="61"/>
        <v>UQ</v>
      </c>
      <c r="Y229" s="332"/>
      <c r="Z229" s="123">
        <v>0.41399999999999998</v>
      </c>
      <c r="AA229" s="116" t="str">
        <f t="shared" si="62"/>
        <v>Q</v>
      </c>
      <c r="AB229" s="123">
        <v>4.4800000000000004</v>
      </c>
      <c r="AC229" s="116" t="str">
        <f t="shared" si="63"/>
        <v>Q</v>
      </c>
      <c r="AE229" s="213" t="str">
        <f t="shared" si="64"/>
        <v>M</v>
      </c>
      <c r="AG229" s="213" t="str">
        <f t="shared" si="65"/>
        <v>M</v>
      </c>
      <c r="AH229" s="123">
        <v>4.1999999999999997E-3</v>
      </c>
      <c r="AI229" s="121" t="str">
        <f t="shared" si="66"/>
        <v>Q</v>
      </c>
      <c r="AJ229" s="123">
        <v>1.6700000000000002</v>
      </c>
      <c r="AK229" s="121" t="str">
        <f t="shared" si="67"/>
        <v>Q</v>
      </c>
    </row>
    <row r="230" spans="1:37" ht="15" x14ac:dyDescent="0.25">
      <c r="A230" s="119">
        <v>35</v>
      </c>
      <c r="B230" s="244">
        <v>109</v>
      </c>
      <c r="C230" s="244">
        <v>1985</v>
      </c>
      <c r="D230" s="127">
        <f t="shared" si="51"/>
        <v>31156</v>
      </c>
      <c r="E230" s="123">
        <v>35.799999999999997</v>
      </c>
      <c r="F230" s="213" t="str">
        <f t="shared" si="52"/>
        <v>UQ</v>
      </c>
      <c r="G230" s="123">
        <v>6.4</v>
      </c>
      <c r="H230" s="213" t="str">
        <f t="shared" si="53"/>
        <v>UQ</v>
      </c>
      <c r="I230" s="123">
        <v>4.28</v>
      </c>
      <c r="J230" s="213" t="str">
        <f t="shared" si="54"/>
        <v>UQ</v>
      </c>
      <c r="K230" s="123">
        <v>0.49</v>
      </c>
      <c r="L230" s="213" t="str">
        <f t="shared" si="55"/>
        <v>UQ</v>
      </c>
      <c r="M230" s="123">
        <v>0.57999999999999996</v>
      </c>
      <c r="N230" s="213" t="str">
        <f t="shared" si="56"/>
        <v>UQ</v>
      </c>
      <c r="O230" s="123">
        <v>0.2</v>
      </c>
      <c r="P230" s="213" t="str">
        <f t="shared" si="57"/>
        <v>UQ</v>
      </c>
      <c r="Q230" s="123">
        <v>1.12E-2</v>
      </c>
      <c r="R230" s="115" t="str">
        <f t="shared" si="58"/>
        <v>UQ</v>
      </c>
      <c r="S230" s="123">
        <v>8.2600000000000007E-2</v>
      </c>
      <c r="T230" s="115" t="str">
        <f t="shared" si="59"/>
        <v>UQ</v>
      </c>
      <c r="U230" s="123">
        <v>5.13</v>
      </c>
      <c r="V230" s="116" t="str">
        <f t="shared" si="60"/>
        <v>Q</v>
      </c>
      <c r="W230" s="346">
        <v>1.52</v>
      </c>
      <c r="X230" s="332" t="str">
        <f t="shared" si="61"/>
        <v>UQ</v>
      </c>
      <c r="Y230" s="332"/>
      <c r="Z230" s="123">
        <v>0.32</v>
      </c>
      <c r="AA230" s="116" t="str">
        <f t="shared" si="62"/>
        <v>Q</v>
      </c>
      <c r="AB230" s="123">
        <v>4.26</v>
      </c>
      <c r="AC230" s="116" t="str">
        <f t="shared" si="63"/>
        <v>Q</v>
      </c>
      <c r="AE230" s="213" t="str">
        <f t="shared" si="64"/>
        <v>M</v>
      </c>
      <c r="AG230" s="213" t="str">
        <f t="shared" si="65"/>
        <v>M</v>
      </c>
      <c r="AI230" s="121" t="str">
        <f t="shared" si="66"/>
        <v>M</v>
      </c>
      <c r="AK230" s="121" t="str">
        <f t="shared" si="67"/>
        <v>M</v>
      </c>
    </row>
    <row r="231" spans="1:37" ht="15" x14ac:dyDescent="0.25">
      <c r="A231" s="119">
        <v>35</v>
      </c>
      <c r="B231" s="244">
        <v>110</v>
      </c>
      <c r="C231" s="244">
        <v>1985</v>
      </c>
      <c r="D231" s="127">
        <f t="shared" si="51"/>
        <v>31157</v>
      </c>
      <c r="E231" s="123">
        <v>33.5</v>
      </c>
      <c r="F231" s="213" t="str">
        <f t="shared" si="52"/>
        <v>UQ</v>
      </c>
      <c r="G231" s="123">
        <v>6.08</v>
      </c>
      <c r="H231" s="213" t="str">
        <f t="shared" si="53"/>
        <v>UQ</v>
      </c>
      <c r="I231" s="123">
        <v>4.09</v>
      </c>
      <c r="J231" s="213" t="str">
        <f t="shared" si="54"/>
        <v>UQ</v>
      </c>
      <c r="K231" s="123">
        <v>0.48</v>
      </c>
      <c r="L231" s="213" t="str">
        <f t="shared" si="55"/>
        <v>UQ</v>
      </c>
      <c r="M231" s="123">
        <v>0.53</v>
      </c>
      <c r="N231" s="213" t="str">
        <f t="shared" si="56"/>
        <v>UQ</v>
      </c>
      <c r="O231" s="123">
        <v>0.23</v>
      </c>
      <c r="P231" s="213" t="str">
        <f t="shared" si="57"/>
        <v>UQ</v>
      </c>
      <c r="Q231" s="123">
        <v>1.77E-2</v>
      </c>
      <c r="R231" s="115" t="str">
        <f t="shared" si="58"/>
        <v>UQ</v>
      </c>
      <c r="S231" s="123">
        <v>3.8600000000000002E-2</v>
      </c>
      <c r="T231" s="115" t="str">
        <f t="shared" si="59"/>
        <v>UQ</v>
      </c>
      <c r="U231" s="123">
        <v>4.6399999999999997</v>
      </c>
      <c r="V231" s="116" t="str">
        <f t="shared" si="60"/>
        <v>Q</v>
      </c>
      <c r="W231" s="346">
        <v>1.41</v>
      </c>
      <c r="X231" s="332" t="str">
        <f t="shared" si="61"/>
        <v>UQ</v>
      </c>
      <c r="Y231" s="332"/>
      <c r="Z231" s="123">
        <v>0.35</v>
      </c>
      <c r="AA231" s="116" t="str">
        <f t="shared" si="62"/>
        <v>Q</v>
      </c>
      <c r="AB231" s="123">
        <v>4.16</v>
      </c>
      <c r="AC231" s="116" t="str">
        <f t="shared" si="63"/>
        <v>Q</v>
      </c>
      <c r="AE231" s="213" t="str">
        <f t="shared" si="64"/>
        <v>M</v>
      </c>
      <c r="AG231" s="213" t="str">
        <f t="shared" si="65"/>
        <v>M</v>
      </c>
      <c r="AI231" s="121" t="str">
        <f t="shared" si="66"/>
        <v>M</v>
      </c>
      <c r="AK231" s="121" t="str">
        <f t="shared" si="67"/>
        <v>M</v>
      </c>
    </row>
    <row r="232" spans="1:37" ht="15" x14ac:dyDescent="0.25">
      <c r="A232" s="119">
        <v>35</v>
      </c>
      <c r="B232" s="244">
        <v>111</v>
      </c>
      <c r="C232" s="244">
        <v>1985</v>
      </c>
      <c r="D232" s="127">
        <f t="shared" si="51"/>
        <v>31158</v>
      </c>
      <c r="E232" s="123">
        <v>30.8</v>
      </c>
      <c r="F232" s="213" t="str">
        <f t="shared" si="52"/>
        <v>UQ</v>
      </c>
      <c r="G232" s="123">
        <v>6.04</v>
      </c>
      <c r="H232" s="213" t="str">
        <f t="shared" si="53"/>
        <v>UQ</v>
      </c>
      <c r="I232" s="123">
        <v>3.43</v>
      </c>
      <c r="J232" s="213" t="str">
        <f t="shared" si="54"/>
        <v>UQ</v>
      </c>
      <c r="K232" s="123">
        <v>0.4</v>
      </c>
      <c r="L232" s="213" t="str">
        <f t="shared" si="55"/>
        <v>UQ</v>
      </c>
      <c r="M232" s="123">
        <v>0.55000000000000004</v>
      </c>
      <c r="N232" s="213" t="str">
        <f t="shared" si="56"/>
        <v>UQ</v>
      </c>
      <c r="O232" s="123">
        <v>0.35</v>
      </c>
      <c r="P232" s="213" t="str">
        <f t="shared" si="57"/>
        <v>UQ</v>
      </c>
      <c r="Q232" s="123">
        <v>2.1899999999999999E-2</v>
      </c>
      <c r="R232" s="115" t="str">
        <f t="shared" si="58"/>
        <v>UQ</v>
      </c>
      <c r="S232" s="123">
        <v>2.81E-2</v>
      </c>
      <c r="T232" s="115" t="str">
        <f t="shared" si="59"/>
        <v>UQ</v>
      </c>
      <c r="U232" s="123">
        <v>4.33</v>
      </c>
      <c r="V232" s="116" t="str">
        <f t="shared" si="60"/>
        <v>Q</v>
      </c>
      <c r="W232" s="346">
        <v>1.22</v>
      </c>
      <c r="X232" s="332" t="str">
        <f t="shared" si="61"/>
        <v>UQ</v>
      </c>
      <c r="Y232" s="332"/>
      <c r="Z232" s="123">
        <v>0.37</v>
      </c>
      <c r="AA232" s="116" t="str">
        <f t="shared" si="62"/>
        <v>Q</v>
      </c>
      <c r="AB232" s="123">
        <v>3.89</v>
      </c>
      <c r="AC232" s="116" t="str">
        <f t="shared" si="63"/>
        <v>Q</v>
      </c>
      <c r="AE232" s="213" t="str">
        <f t="shared" si="64"/>
        <v>M</v>
      </c>
      <c r="AG232" s="213" t="str">
        <f t="shared" si="65"/>
        <v>M</v>
      </c>
      <c r="AI232" s="121" t="str">
        <f t="shared" si="66"/>
        <v>M</v>
      </c>
      <c r="AK232" s="121" t="str">
        <f t="shared" si="67"/>
        <v>M</v>
      </c>
    </row>
    <row r="233" spans="1:37" ht="15" x14ac:dyDescent="0.25">
      <c r="A233" s="119">
        <v>35</v>
      </c>
      <c r="B233" s="244">
        <v>112</v>
      </c>
      <c r="C233" s="244">
        <v>1985</v>
      </c>
      <c r="D233" s="127">
        <f t="shared" si="51"/>
        <v>31159</v>
      </c>
      <c r="E233" s="123">
        <v>27.4</v>
      </c>
      <c r="F233" s="213" t="str">
        <f t="shared" si="52"/>
        <v>UQ</v>
      </c>
      <c r="G233" s="123">
        <v>6.1</v>
      </c>
      <c r="H233" s="213" t="str">
        <f t="shared" si="53"/>
        <v>UQ</v>
      </c>
      <c r="I233" s="123">
        <v>3.12</v>
      </c>
      <c r="J233" s="213" t="str">
        <f t="shared" si="54"/>
        <v>UQ</v>
      </c>
      <c r="K233" s="123">
        <v>0.39</v>
      </c>
      <c r="L233" s="213" t="str">
        <f t="shared" si="55"/>
        <v>UQ</v>
      </c>
      <c r="M233" s="123">
        <v>0.43</v>
      </c>
      <c r="N233" s="213" t="str">
        <f t="shared" si="56"/>
        <v>UQ</v>
      </c>
      <c r="O233" s="123">
        <v>0.28999999999999998</v>
      </c>
      <c r="P233" s="213" t="str">
        <f t="shared" si="57"/>
        <v>UQ</v>
      </c>
      <c r="Q233" s="123">
        <v>1.15E-2</v>
      </c>
      <c r="R233" s="115" t="str">
        <f t="shared" si="58"/>
        <v>UQ</v>
      </c>
      <c r="S233" s="123">
        <v>4.0399999999999998E-2</v>
      </c>
      <c r="T233" s="115" t="str">
        <f t="shared" si="59"/>
        <v>UQ</v>
      </c>
      <c r="U233" s="123">
        <v>4.74</v>
      </c>
      <c r="V233" s="116" t="str">
        <f t="shared" si="60"/>
        <v>Q</v>
      </c>
      <c r="W233" s="346">
        <v>1.0900000000000001</v>
      </c>
      <c r="X233" s="332" t="str">
        <f t="shared" si="61"/>
        <v>UQ</v>
      </c>
      <c r="Y233" s="332"/>
      <c r="Z233" s="123">
        <v>0.442</v>
      </c>
      <c r="AA233" s="116" t="str">
        <f t="shared" si="62"/>
        <v>Q</v>
      </c>
      <c r="AB233" s="123">
        <v>3.56</v>
      </c>
      <c r="AC233" s="116" t="str">
        <f t="shared" si="63"/>
        <v>Q</v>
      </c>
      <c r="AE233" s="213" t="str">
        <f t="shared" si="64"/>
        <v>M</v>
      </c>
      <c r="AG233" s="213" t="str">
        <f t="shared" si="65"/>
        <v>M</v>
      </c>
      <c r="AI233" s="121" t="str">
        <f t="shared" si="66"/>
        <v>M</v>
      </c>
      <c r="AK233" s="121" t="str">
        <f t="shared" si="67"/>
        <v>M</v>
      </c>
    </row>
    <row r="234" spans="1:37" ht="15" x14ac:dyDescent="0.25">
      <c r="A234" s="119">
        <v>35</v>
      </c>
      <c r="B234" s="244">
        <v>113</v>
      </c>
      <c r="C234" s="244">
        <v>1985</v>
      </c>
      <c r="D234" s="127">
        <f t="shared" si="51"/>
        <v>31160</v>
      </c>
      <c r="E234" s="123">
        <v>26.6</v>
      </c>
      <c r="F234" s="213" t="str">
        <f t="shared" si="52"/>
        <v>UQ</v>
      </c>
      <c r="G234" s="123">
        <v>6.12</v>
      </c>
      <c r="H234" s="213" t="str">
        <f t="shared" si="53"/>
        <v>UQ</v>
      </c>
      <c r="I234" s="123">
        <v>3.11</v>
      </c>
      <c r="J234" s="213" t="str">
        <f t="shared" si="54"/>
        <v>UQ</v>
      </c>
      <c r="K234" s="123">
        <v>0.35</v>
      </c>
      <c r="L234" s="213" t="str">
        <f t="shared" si="55"/>
        <v>UQ</v>
      </c>
      <c r="M234" s="123">
        <v>0.48</v>
      </c>
      <c r="N234" s="213" t="str">
        <f t="shared" si="56"/>
        <v>UQ</v>
      </c>
      <c r="O234" s="123">
        <v>0.26</v>
      </c>
      <c r="P234" s="213" t="str">
        <f t="shared" si="57"/>
        <v>UQ</v>
      </c>
      <c r="Q234" s="123">
        <v>0.01</v>
      </c>
      <c r="R234" s="115" t="str">
        <f t="shared" si="58"/>
        <v>UQ</v>
      </c>
      <c r="S234" s="123">
        <v>1.2500000000000001E-2</v>
      </c>
      <c r="T234" s="115" t="str">
        <f t="shared" si="59"/>
        <v>UQ</v>
      </c>
      <c r="U234" s="123">
        <v>4.9400000000000004</v>
      </c>
      <c r="V234" s="116" t="str">
        <f t="shared" si="60"/>
        <v>Q</v>
      </c>
      <c r="W234" s="346">
        <v>0.88100000000000001</v>
      </c>
      <c r="X234" s="332" t="str">
        <f t="shared" si="61"/>
        <v>UQ</v>
      </c>
      <c r="Y234" s="332"/>
      <c r="Z234" s="123">
        <v>0.20200000000000001</v>
      </c>
      <c r="AA234" s="116" t="str">
        <f t="shared" si="62"/>
        <v>Q</v>
      </c>
      <c r="AB234" s="123">
        <v>3.53</v>
      </c>
      <c r="AC234" s="116" t="str">
        <f t="shared" si="63"/>
        <v>Q</v>
      </c>
      <c r="AE234" s="213" t="str">
        <f t="shared" si="64"/>
        <v>M</v>
      </c>
      <c r="AG234" s="213" t="str">
        <f t="shared" si="65"/>
        <v>M</v>
      </c>
      <c r="AH234" s="123">
        <v>2.8999999999999998E-3</v>
      </c>
      <c r="AI234" s="121" t="str">
        <f t="shared" si="66"/>
        <v>Q</v>
      </c>
      <c r="AJ234" s="123">
        <v>0.99099999999999999</v>
      </c>
      <c r="AK234" s="121" t="str">
        <f t="shared" si="67"/>
        <v>Q</v>
      </c>
    </row>
    <row r="235" spans="1:37" ht="15" x14ac:dyDescent="0.25">
      <c r="A235" s="119">
        <v>35</v>
      </c>
      <c r="B235" s="244">
        <v>121</v>
      </c>
      <c r="C235" s="244">
        <v>1985</v>
      </c>
      <c r="D235" s="127">
        <f t="shared" si="51"/>
        <v>31168</v>
      </c>
      <c r="E235" s="123">
        <v>34.700000000000003</v>
      </c>
      <c r="F235" s="213" t="str">
        <f t="shared" si="52"/>
        <v>UQ</v>
      </c>
      <c r="G235" s="123">
        <v>6.52</v>
      </c>
      <c r="H235" s="213" t="str">
        <f t="shared" si="53"/>
        <v>UQ</v>
      </c>
      <c r="I235" s="123">
        <v>3.88</v>
      </c>
      <c r="J235" s="213" t="str">
        <f t="shared" si="54"/>
        <v>UQ</v>
      </c>
      <c r="K235" s="123">
        <v>0.42</v>
      </c>
      <c r="L235" s="213" t="str">
        <f t="shared" si="55"/>
        <v>UQ</v>
      </c>
      <c r="M235" s="123">
        <v>0.44</v>
      </c>
      <c r="N235" s="213" t="str">
        <f t="shared" si="56"/>
        <v>UQ</v>
      </c>
      <c r="O235" s="123">
        <v>0.22</v>
      </c>
      <c r="P235" s="213" t="str">
        <f t="shared" si="57"/>
        <v>UQ</v>
      </c>
      <c r="Q235" s="123">
        <v>1.06E-2</v>
      </c>
      <c r="R235" s="115" t="str">
        <f t="shared" si="58"/>
        <v>UQ</v>
      </c>
      <c r="S235" s="123">
        <v>7.9799999999999996E-2</v>
      </c>
      <c r="T235" s="115" t="str">
        <f t="shared" si="59"/>
        <v>UQ</v>
      </c>
      <c r="U235" s="123">
        <v>5.38</v>
      </c>
      <c r="V235" s="116" t="str">
        <f t="shared" si="60"/>
        <v>Q</v>
      </c>
      <c r="W235" s="346">
        <v>0.95699999999999996</v>
      </c>
      <c r="X235" s="332" t="str">
        <f t="shared" si="61"/>
        <v>UQ</v>
      </c>
      <c r="Y235" s="332"/>
      <c r="Z235" s="123">
        <v>0.29499999999999998</v>
      </c>
      <c r="AA235" s="116" t="str">
        <f t="shared" si="62"/>
        <v>Q</v>
      </c>
      <c r="AB235" s="123">
        <v>4.5999999999999996</v>
      </c>
      <c r="AC235" s="116" t="str">
        <f t="shared" si="63"/>
        <v>Q</v>
      </c>
      <c r="AE235" s="213" t="str">
        <f t="shared" si="64"/>
        <v>M</v>
      </c>
      <c r="AG235" s="213" t="str">
        <f t="shared" si="65"/>
        <v>M</v>
      </c>
      <c r="AH235" s="123">
        <v>2E-3</v>
      </c>
      <c r="AI235" s="121" t="str">
        <f t="shared" si="66"/>
        <v>Q</v>
      </c>
      <c r="AJ235" s="123">
        <v>1.0569999999999999</v>
      </c>
      <c r="AK235" s="121" t="str">
        <f t="shared" si="67"/>
        <v>Q</v>
      </c>
    </row>
    <row r="236" spans="1:37" ht="15" x14ac:dyDescent="0.25">
      <c r="A236" s="119">
        <v>35</v>
      </c>
      <c r="B236" s="244">
        <v>127</v>
      </c>
      <c r="C236" s="244">
        <v>1985</v>
      </c>
      <c r="D236" s="127">
        <f t="shared" si="51"/>
        <v>31174</v>
      </c>
      <c r="E236" s="123">
        <v>33.4</v>
      </c>
      <c r="F236" s="213" t="str">
        <f t="shared" si="52"/>
        <v>UQ</v>
      </c>
      <c r="G236" s="123">
        <v>6.51</v>
      </c>
      <c r="H236" s="213" t="str">
        <f t="shared" si="53"/>
        <v>UQ</v>
      </c>
      <c r="I236" s="123">
        <v>3.76</v>
      </c>
      <c r="J236" s="213" t="str">
        <f t="shared" si="54"/>
        <v>UQ</v>
      </c>
      <c r="K236" s="123">
        <v>0.42</v>
      </c>
      <c r="L236" s="213" t="str">
        <f t="shared" si="55"/>
        <v>UQ</v>
      </c>
      <c r="M236" s="123">
        <v>0.55000000000000004</v>
      </c>
      <c r="N236" s="213" t="str">
        <f t="shared" si="56"/>
        <v>UQ</v>
      </c>
      <c r="O236" s="123">
        <v>0.23</v>
      </c>
      <c r="P236" s="213" t="str">
        <f t="shared" si="57"/>
        <v>UQ</v>
      </c>
      <c r="Q236" s="123">
        <v>5.0000000000000001E-3</v>
      </c>
      <c r="R236" s="115" t="str">
        <f t="shared" si="58"/>
        <v>UQ</v>
      </c>
      <c r="S236" s="123">
        <v>8.3799999999999999E-2</v>
      </c>
      <c r="T236" s="115" t="str">
        <f t="shared" si="59"/>
        <v>UQ</v>
      </c>
      <c r="U236" s="123">
        <v>5.66</v>
      </c>
      <c r="V236" s="116" t="str">
        <f t="shared" si="60"/>
        <v>Q</v>
      </c>
      <c r="W236" s="346">
        <v>0.90500000000000003</v>
      </c>
      <c r="X236" s="332" t="str">
        <f t="shared" si="61"/>
        <v>UQ</v>
      </c>
      <c r="Y236" s="332"/>
      <c r="Z236" s="123">
        <v>0.32400000000000001</v>
      </c>
      <c r="AA236" s="116" t="str">
        <f t="shared" si="62"/>
        <v>Q</v>
      </c>
      <c r="AB236" s="123">
        <v>4.54</v>
      </c>
      <c r="AC236" s="116" t="str">
        <f t="shared" si="63"/>
        <v>Q</v>
      </c>
      <c r="AE236" s="213" t="str">
        <f t="shared" si="64"/>
        <v>M</v>
      </c>
      <c r="AG236" s="213" t="str">
        <f t="shared" si="65"/>
        <v>M</v>
      </c>
      <c r="AH236" s="123">
        <v>1.1999999999999999E-3</v>
      </c>
      <c r="AI236" s="121" t="str">
        <f t="shared" si="66"/>
        <v>Q</v>
      </c>
      <c r="AJ236" s="123">
        <v>0.98499999999999999</v>
      </c>
      <c r="AK236" s="121" t="str">
        <f t="shared" si="67"/>
        <v>Q</v>
      </c>
    </row>
    <row r="237" spans="1:37" ht="15" x14ac:dyDescent="0.25">
      <c r="A237" s="119">
        <v>35</v>
      </c>
      <c r="B237" s="244">
        <v>143</v>
      </c>
      <c r="C237" s="244">
        <v>1985</v>
      </c>
      <c r="D237" s="127">
        <f t="shared" si="51"/>
        <v>31190</v>
      </c>
      <c r="E237" s="123">
        <v>39.5</v>
      </c>
      <c r="F237" s="213" t="str">
        <f t="shared" si="52"/>
        <v>UQ</v>
      </c>
      <c r="G237" s="123">
        <v>6.59</v>
      </c>
      <c r="H237" s="213" t="str">
        <f t="shared" si="53"/>
        <v>UQ</v>
      </c>
      <c r="I237" s="123">
        <v>4.29</v>
      </c>
      <c r="J237" s="213" t="str">
        <f t="shared" si="54"/>
        <v>UQ</v>
      </c>
      <c r="K237" s="123">
        <v>0.42</v>
      </c>
      <c r="L237" s="213" t="str">
        <f t="shared" si="55"/>
        <v>UQ</v>
      </c>
      <c r="M237" s="123">
        <v>0.6</v>
      </c>
      <c r="N237" s="213" t="str">
        <f t="shared" si="56"/>
        <v>UQ</v>
      </c>
      <c r="O237" s="123">
        <v>0.18</v>
      </c>
      <c r="P237" s="213" t="str">
        <f t="shared" si="57"/>
        <v>UQ</v>
      </c>
      <c r="Q237" s="123">
        <v>1.23E-2</v>
      </c>
      <c r="R237" s="115" t="str">
        <f t="shared" si="58"/>
        <v>UQ</v>
      </c>
      <c r="S237" s="123">
        <v>0.1263</v>
      </c>
      <c r="T237" s="115" t="str">
        <f t="shared" si="59"/>
        <v>UQ</v>
      </c>
      <c r="U237" s="123">
        <v>6.18</v>
      </c>
      <c r="V237" s="116" t="str">
        <f t="shared" si="60"/>
        <v>Q</v>
      </c>
      <c r="W237" s="346">
        <v>0.82199999999999995</v>
      </c>
      <c r="X237" s="332" t="str">
        <f t="shared" si="61"/>
        <v>UQ</v>
      </c>
      <c r="Y237" s="332"/>
      <c r="Z237" s="123">
        <v>0.31</v>
      </c>
      <c r="AA237" s="116" t="str">
        <f t="shared" si="62"/>
        <v>Q</v>
      </c>
      <c r="AB237" s="123">
        <v>5.16</v>
      </c>
      <c r="AC237" s="116" t="str">
        <f t="shared" si="63"/>
        <v>Q</v>
      </c>
      <c r="AE237" s="213" t="str">
        <f t="shared" si="64"/>
        <v>M</v>
      </c>
      <c r="AG237" s="213" t="str">
        <f t="shared" si="65"/>
        <v>M</v>
      </c>
      <c r="AH237" s="123">
        <v>1.4E-3</v>
      </c>
      <c r="AI237" s="121" t="str">
        <f t="shared" si="66"/>
        <v>Q</v>
      </c>
      <c r="AJ237" s="123">
        <v>0.8819999999999999</v>
      </c>
      <c r="AK237" s="121" t="str">
        <f t="shared" si="67"/>
        <v>Q</v>
      </c>
    </row>
    <row r="238" spans="1:37" ht="15" x14ac:dyDescent="0.25">
      <c r="A238" s="119">
        <v>35</v>
      </c>
      <c r="B238" s="244">
        <v>155</v>
      </c>
      <c r="C238" s="244">
        <v>1985</v>
      </c>
      <c r="D238" s="127">
        <f t="shared" si="51"/>
        <v>31202</v>
      </c>
      <c r="E238" s="123">
        <v>39.200000000000003</v>
      </c>
      <c r="F238" s="213" t="str">
        <f t="shared" si="52"/>
        <v>UQ</v>
      </c>
      <c r="G238" s="123">
        <v>6.48</v>
      </c>
      <c r="H238" s="213" t="str">
        <f t="shared" si="53"/>
        <v>UQ</v>
      </c>
      <c r="I238" s="123">
        <v>4.47</v>
      </c>
      <c r="J238" s="213" t="str">
        <f t="shared" si="54"/>
        <v>UQ</v>
      </c>
      <c r="K238" s="123">
        <v>0.47</v>
      </c>
      <c r="L238" s="213" t="str">
        <f t="shared" si="55"/>
        <v>UQ</v>
      </c>
      <c r="M238" s="123">
        <v>0.63</v>
      </c>
      <c r="N238" s="213" t="str">
        <f t="shared" si="56"/>
        <v>UQ</v>
      </c>
      <c r="O238" s="123">
        <v>0.13</v>
      </c>
      <c r="P238" s="213" t="str">
        <f t="shared" si="57"/>
        <v>UQ</v>
      </c>
      <c r="Q238" s="123">
        <v>9.5999999999999992E-3</v>
      </c>
      <c r="R238" s="115" t="str">
        <f t="shared" si="58"/>
        <v>UQ</v>
      </c>
      <c r="S238" s="123">
        <v>0.12870000000000001</v>
      </c>
      <c r="T238" s="115" t="str">
        <f t="shared" si="59"/>
        <v>UQ</v>
      </c>
      <c r="U238" s="123">
        <v>6.1</v>
      </c>
      <c r="V238" s="116" t="str">
        <f t="shared" si="60"/>
        <v>Q</v>
      </c>
      <c r="W238" s="346">
        <v>0.69699999999999995</v>
      </c>
      <c r="X238" s="332" t="str">
        <f t="shared" si="61"/>
        <v>UQ</v>
      </c>
      <c r="Y238" s="332"/>
      <c r="Z238" s="123">
        <v>0.313</v>
      </c>
      <c r="AA238" s="116" t="str">
        <f t="shared" si="62"/>
        <v>Q</v>
      </c>
      <c r="AB238" s="123">
        <v>5.13</v>
      </c>
      <c r="AC238" s="116" t="str">
        <f t="shared" si="63"/>
        <v>Q</v>
      </c>
      <c r="AE238" s="213" t="str">
        <f t="shared" si="64"/>
        <v>M</v>
      </c>
      <c r="AG238" s="213" t="str">
        <f t="shared" si="65"/>
        <v>M</v>
      </c>
      <c r="AH238" s="123">
        <v>3.2000000000000002E-3</v>
      </c>
      <c r="AI238" s="121" t="str">
        <f t="shared" si="66"/>
        <v>Q</v>
      </c>
      <c r="AJ238" s="123">
        <v>0.80699999999999994</v>
      </c>
      <c r="AK238" s="121" t="str">
        <f t="shared" si="67"/>
        <v>Q</v>
      </c>
    </row>
    <row r="239" spans="1:37" ht="15" x14ac:dyDescent="0.25">
      <c r="A239" s="119">
        <v>35</v>
      </c>
      <c r="B239" s="244">
        <v>169</v>
      </c>
      <c r="C239" s="244">
        <v>1985</v>
      </c>
      <c r="D239" s="127">
        <f t="shared" si="51"/>
        <v>31216</v>
      </c>
      <c r="E239" s="123">
        <v>38.6</v>
      </c>
      <c r="F239" s="213" t="str">
        <f t="shared" si="52"/>
        <v>UQ</v>
      </c>
      <c r="G239" s="123">
        <v>6.64</v>
      </c>
      <c r="H239" s="213" t="str">
        <f t="shared" si="53"/>
        <v>UQ</v>
      </c>
      <c r="I239" s="123">
        <v>4.9800000000000004</v>
      </c>
      <c r="J239" s="213" t="str">
        <f t="shared" si="54"/>
        <v>UQ</v>
      </c>
      <c r="K239" s="123">
        <v>0.5</v>
      </c>
      <c r="L239" s="213" t="str">
        <f t="shared" si="55"/>
        <v>UQ</v>
      </c>
      <c r="M239" s="123">
        <v>0.63</v>
      </c>
      <c r="N239" s="213" t="str">
        <f t="shared" si="56"/>
        <v>UQ</v>
      </c>
      <c r="O239" s="123">
        <v>0.11</v>
      </c>
      <c r="P239" s="213" t="str">
        <f t="shared" si="57"/>
        <v>UQ</v>
      </c>
      <c r="Q239" s="123">
        <v>1.47E-2</v>
      </c>
      <c r="R239" s="115" t="str">
        <f t="shared" si="58"/>
        <v>UQ</v>
      </c>
      <c r="S239" s="123">
        <v>0.129</v>
      </c>
      <c r="T239" s="115" t="str">
        <f t="shared" si="59"/>
        <v>UQ</v>
      </c>
      <c r="U239" s="123">
        <v>6.38</v>
      </c>
      <c r="V239" s="116" t="str">
        <f t="shared" si="60"/>
        <v>Q</v>
      </c>
      <c r="W239" s="346">
        <v>0.71399999999999997</v>
      </c>
      <c r="X239" s="332" t="str">
        <f t="shared" si="61"/>
        <v>UQ</v>
      </c>
      <c r="Y239" s="332"/>
      <c r="Z239" s="123">
        <v>0.29899999999999999</v>
      </c>
      <c r="AA239" s="116" t="str">
        <f t="shared" si="62"/>
        <v>Q</v>
      </c>
      <c r="AB239" s="123">
        <v>5.48</v>
      </c>
      <c r="AC239" s="116" t="str">
        <f t="shared" si="63"/>
        <v>Q</v>
      </c>
      <c r="AE239" s="213" t="str">
        <f t="shared" si="64"/>
        <v>M</v>
      </c>
      <c r="AG239" s="213" t="str">
        <f t="shared" si="65"/>
        <v>M</v>
      </c>
      <c r="AH239" s="123">
        <v>1.6999999999999999E-3</v>
      </c>
      <c r="AI239" s="121" t="str">
        <f t="shared" si="66"/>
        <v>Q</v>
      </c>
      <c r="AJ239" s="123">
        <v>0.73399999999999999</v>
      </c>
      <c r="AK239" s="121" t="str">
        <f t="shared" si="67"/>
        <v>Q</v>
      </c>
    </row>
    <row r="240" spans="1:37" ht="15" x14ac:dyDescent="0.25">
      <c r="A240" s="119">
        <v>35</v>
      </c>
      <c r="B240" s="244">
        <v>183</v>
      </c>
      <c r="C240" s="244">
        <v>1985</v>
      </c>
      <c r="D240" s="127">
        <f t="shared" si="51"/>
        <v>31230</v>
      </c>
      <c r="E240" s="123">
        <v>40.700000000000003</v>
      </c>
      <c r="F240" s="213" t="str">
        <f t="shared" si="52"/>
        <v>UQ</v>
      </c>
      <c r="G240" s="123">
        <v>6.71</v>
      </c>
      <c r="H240" s="213" t="str">
        <f t="shared" si="53"/>
        <v>UQ</v>
      </c>
      <c r="I240" s="123">
        <v>5.0199999999999996</v>
      </c>
      <c r="J240" s="213" t="str">
        <f t="shared" si="54"/>
        <v>UQ</v>
      </c>
      <c r="K240" s="123">
        <v>0.5</v>
      </c>
      <c r="L240" s="213" t="str">
        <f t="shared" si="55"/>
        <v>UQ</v>
      </c>
      <c r="M240" s="123">
        <v>0.64</v>
      </c>
      <c r="N240" s="213" t="str">
        <f t="shared" si="56"/>
        <v>UQ</v>
      </c>
      <c r="O240" s="123">
        <v>0.14000000000000001</v>
      </c>
      <c r="P240" s="213" t="str">
        <f t="shared" si="57"/>
        <v>UQ</v>
      </c>
      <c r="Q240" s="123">
        <v>1.49E-2</v>
      </c>
      <c r="R240" s="115" t="str">
        <f t="shared" si="58"/>
        <v>UQ</v>
      </c>
      <c r="S240" s="123">
        <v>0.17199999999999999</v>
      </c>
      <c r="T240" s="115" t="str">
        <f t="shared" si="59"/>
        <v>UQ</v>
      </c>
      <c r="U240" s="123">
        <v>6.6</v>
      </c>
      <c r="V240" s="116" t="str">
        <f t="shared" si="60"/>
        <v>Q</v>
      </c>
      <c r="W240" s="346">
        <v>0.65</v>
      </c>
      <c r="X240" s="332" t="str">
        <f t="shared" si="61"/>
        <v>UQ</v>
      </c>
      <c r="Y240" s="332"/>
      <c r="Z240" s="123">
        <v>0.3</v>
      </c>
      <c r="AA240" s="116" t="str">
        <f t="shared" si="62"/>
        <v>Q</v>
      </c>
      <c r="AB240" s="123">
        <v>5.47</v>
      </c>
      <c r="AC240" s="116" t="str">
        <f t="shared" si="63"/>
        <v>Q</v>
      </c>
      <c r="AE240" s="213" t="str">
        <f t="shared" si="64"/>
        <v>M</v>
      </c>
      <c r="AG240" s="213" t="str">
        <f t="shared" si="65"/>
        <v>M</v>
      </c>
      <c r="AH240" s="123">
        <v>1.4E-3</v>
      </c>
      <c r="AI240" s="121" t="str">
        <f t="shared" si="66"/>
        <v>Q</v>
      </c>
      <c r="AJ240" s="123">
        <v>0.77</v>
      </c>
      <c r="AK240" s="121" t="str">
        <f t="shared" si="67"/>
        <v>Q</v>
      </c>
    </row>
    <row r="241" spans="1:37" ht="15" x14ac:dyDescent="0.25">
      <c r="A241" s="119">
        <v>35</v>
      </c>
      <c r="B241" s="244">
        <v>197</v>
      </c>
      <c r="C241" s="244">
        <v>1985</v>
      </c>
      <c r="D241" s="127">
        <f t="shared" si="51"/>
        <v>31244</v>
      </c>
      <c r="E241" s="123">
        <v>43.3</v>
      </c>
      <c r="F241" s="213" t="str">
        <f t="shared" si="52"/>
        <v>UQ</v>
      </c>
      <c r="G241" s="123">
        <v>6.85</v>
      </c>
      <c r="H241" s="213" t="str">
        <f t="shared" si="53"/>
        <v>UQ</v>
      </c>
      <c r="I241" s="123">
        <v>5.18</v>
      </c>
      <c r="J241" s="213" t="str">
        <f t="shared" si="54"/>
        <v>UQ</v>
      </c>
      <c r="K241" s="123">
        <v>0.52</v>
      </c>
      <c r="L241" s="213" t="str">
        <f t="shared" si="55"/>
        <v>UQ</v>
      </c>
      <c r="M241" s="123">
        <v>0.6</v>
      </c>
      <c r="N241" s="213" t="str">
        <f t="shared" si="56"/>
        <v>UQ</v>
      </c>
      <c r="O241" s="123">
        <v>0.16</v>
      </c>
      <c r="P241" s="213" t="str">
        <f t="shared" si="57"/>
        <v>UQ</v>
      </c>
      <c r="Q241" s="123">
        <v>5.0000000000000001E-3</v>
      </c>
      <c r="R241" s="115" t="str">
        <f t="shared" si="58"/>
        <v>UQ</v>
      </c>
      <c r="S241" s="123">
        <v>0.151</v>
      </c>
      <c r="T241" s="115" t="str">
        <f t="shared" si="59"/>
        <v>UQ</v>
      </c>
      <c r="U241" s="123">
        <v>5.37</v>
      </c>
      <c r="V241" s="116" t="str">
        <f t="shared" si="60"/>
        <v>Q</v>
      </c>
      <c r="W241" s="346">
        <v>0.65300000000000002</v>
      </c>
      <c r="X241" s="332" t="str">
        <f t="shared" si="61"/>
        <v>UQ</v>
      </c>
      <c r="Y241" s="332"/>
      <c r="Z241" s="123">
        <v>0.27500000000000002</v>
      </c>
      <c r="AA241" s="116" t="str">
        <f t="shared" si="62"/>
        <v>Q</v>
      </c>
      <c r="AB241" s="123">
        <v>5.7</v>
      </c>
      <c r="AC241" s="116" t="str">
        <f t="shared" si="63"/>
        <v>Q</v>
      </c>
      <c r="AE241" s="213" t="str">
        <f t="shared" si="64"/>
        <v>M</v>
      </c>
      <c r="AG241" s="213" t="str">
        <f t="shared" si="65"/>
        <v>M</v>
      </c>
      <c r="AH241" s="123">
        <v>1.9E-3</v>
      </c>
      <c r="AI241" s="121" t="str">
        <f t="shared" si="66"/>
        <v>Q</v>
      </c>
      <c r="AJ241" s="123">
        <v>0.77300000000000002</v>
      </c>
      <c r="AK241" s="121" t="str">
        <f t="shared" si="67"/>
        <v>Q</v>
      </c>
    </row>
    <row r="242" spans="1:37" ht="15" x14ac:dyDescent="0.25">
      <c r="A242" s="119">
        <v>35</v>
      </c>
      <c r="B242" s="244">
        <v>211</v>
      </c>
      <c r="C242" s="244">
        <v>1985</v>
      </c>
      <c r="D242" s="127">
        <f t="shared" si="51"/>
        <v>31258</v>
      </c>
      <c r="E242" s="123">
        <v>42.5</v>
      </c>
      <c r="F242" s="213" t="str">
        <f t="shared" si="52"/>
        <v>UQ</v>
      </c>
      <c r="G242" s="123">
        <v>6.57</v>
      </c>
      <c r="H242" s="213" t="str">
        <f t="shared" si="53"/>
        <v>UQ</v>
      </c>
      <c r="I242" s="123">
        <v>5.64</v>
      </c>
      <c r="J242" s="213" t="str">
        <f t="shared" si="54"/>
        <v>UQ</v>
      </c>
      <c r="K242" s="123">
        <v>0.53</v>
      </c>
      <c r="L242" s="213" t="str">
        <f t="shared" si="55"/>
        <v>UQ</v>
      </c>
      <c r="M242" s="123">
        <v>0.61</v>
      </c>
      <c r="N242" s="213" t="str">
        <f t="shared" si="56"/>
        <v>UQ</v>
      </c>
      <c r="O242" s="123">
        <v>0.2</v>
      </c>
      <c r="P242" s="213" t="str">
        <f t="shared" si="57"/>
        <v>UQ</v>
      </c>
      <c r="Q242" s="123">
        <v>2.1000000000000001E-2</v>
      </c>
      <c r="R242" s="115" t="str">
        <f t="shared" si="58"/>
        <v>UQ</v>
      </c>
      <c r="S242" s="123">
        <v>0.1784</v>
      </c>
      <c r="T242" s="115" t="str">
        <f t="shared" si="59"/>
        <v>UQ</v>
      </c>
      <c r="U242" s="123">
        <v>6.65</v>
      </c>
      <c r="V242" s="116" t="str">
        <f t="shared" si="60"/>
        <v>Q</v>
      </c>
      <c r="W242" s="346">
        <v>0.72</v>
      </c>
      <c r="X242" s="332" t="str">
        <f t="shared" si="61"/>
        <v>UQ</v>
      </c>
      <c r="Y242" s="332"/>
      <c r="Z242" s="123">
        <v>0.35699999999999998</v>
      </c>
      <c r="AA242" s="116" t="str">
        <f t="shared" si="62"/>
        <v>Q</v>
      </c>
      <c r="AB242" s="123">
        <v>5.9</v>
      </c>
      <c r="AC242" s="116" t="str">
        <f t="shared" si="63"/>
        <v>Q</v>
      </c>
      <c r="AE242" s="213" t="str">
        <f t="shared" si="64"/>
        <v>M</v>
      </c>
      <c r="AG242" s="213" t="str">
        <f t="shared" si="65"/>
        <v>M</v>
      </c>
      <c r="AH242" s="123">
        <v>2.7000000000000001E-3</v>
      </c>
      <c r="AI242" s="121" t="str">
        <f t="shared" si="66"/>
        <v>Q</v>
      </c>
      <c r="AJ242" s="123">
        <v>0.99</v>
      </c>
      <c r="AK242" s="121" t="str">
        <f t="shared" si="67"/>
        <v>Q</v>
      </c>
    </row>
    <row r="243" spans="1:37" ht="15" x14ac:dyDescent="0.25">
      <c r="A243" s="119">
        <v>35</v>
      </c>
      <c r="B243" s="244">
        <v>225</v>
      </c>
      <c r="C243" s="244">
        <v>1985</v>
      </c>
      <c r="D243" s="127">
        <f t="shared" si="51"/>
        <v>31272</v>
      </c>
      <c r="E243" s="123">
        <v>41.9</v>
      </c>
      <c r="F243" s="213" t="str">
        <f t="shared" si="52"/>
        <v>UQ</v>
      </c>
      <c r="G243" s="123">
        <v>6.65</v>
      </c>
      <c r="H243" s="213" t="str">
        <f t="shared" si="53"/>
        <v>UQ</v>
      </c>
      <c r="I243" s="123">
        <v>5.7</v>
      </c>
      <c r="J243" s="213" t="str">
        <f t="shared" si="54"/>
        <v>UQ</v>
      </c>
      <c r="K243" s="123">
        <v>0.52</v>
      </c>
      <c r="L243" s="213" t="str">
        <f t="shared" si="55"/>
        <v>UQ</v>
      </c>
      <c r="M243" s="123">
        <v>0.65</v>
      </c>
      <c r="N243" s="213" t="str">
        <f t="shared" si="56"/>
        <v>UQ</v>
      </c>
      <c r="O243" s="123">
        <v>0.23</v>
      </c>
      <c r="P243" s="213" t="str">
        <f t="shared" si="57"/>
        <v>UQ</v>
      </c>
      <c r="Q243" s="123">
        <v>1.2800000000000001E-2</v>
      </c>
      <c r="R243" s="115" t="str">
        <f t="shared" si="58"/>
        <v>UQ</v>
      </c>
      <c r="S243" s="123">
        <v>0.1636</v>
      </c>
      <c r="T243" s="115" t="str">
        <f t="shared" si="59"/>
        <v>UQ</v>
      </c>
      <c r="U243" s="123">
        <v>6.31</v>
      </c>
      <c r="V243" s="116" t="str">
        <f t="shared" si="60"/>
        <v>Q</v>
      </c>
      <c r="W243" s="346">
        <v>0.78300000000000003</v>
      </c>
      <c r="X243" s="332" t="str">
        <f t="shared" si="61"/>
        <v>UQ</v>
      </c>
      <c r="Y243" s="332"/>
      <c r="Z243" s="123">
        <v>0.38100000000000001</v>
      </c>
      <c r="AA243" s="116" t="str">
        <f t="shared" si="62"/>
        <v>Q</v>
      </c>
      <c r="AB243" s="123">
        <v>5.77</v>
      </c>
      <c r="AC243" s="116" t="str">
        <f t="shared" si="63"/>
        <v>Q</v>
      </c>
      <c r="AE243" s="213" t="str">
        <f t="shared" si="64"/>
        <v>M</v>
      </c>
      <c r="AG243" s="213" t="str">
        <f t="shared" si="65"/>
        <v>M</v>
      </c>
      <c r="AH243" s="123">
        <v>2.5000000000000001E-3</v>
      </c>
      <c r="AI243" s="121" t="str">
        <f t="shared" si="66"/>
        <v>Q</v>
      </c>
      <c r="AJ243" s="123">
        <v>0.91300000000000003</v>
      </c>
      <c r="AK243" s="121" t="str">
        <f t="shared" si="67"/>
        <v>Q</v>
      </c>
    </row>
    <row r="244" spans="1:37" ht="15" x14ac:dyDescent="0.25">
      <c r="A244" s="119">
        <v>35</v>
      </c>
      <c r="B244" s="244">
        <v>239</v>
      </c>
      <c r="C244" s="244">
        <v>1985</v>
      </c>
      <c r="D244" s="127">
        <f t="shared" si="51"/>
        <v>31286</v>
      </c>
      <c r="E244" s="123">
        <v>45.1</v>
      </c>
      <c r="F244" s="213" t="str">
        <f t="shared" si="52"/>
        <v>UQ</v>
      </c>
      <c r="G244" s="123">
        <v>6.58</v>
      </c>
      <c r="H244" s="213" t="str">
        <f t="shared" si="53"/>
        <v>UQ</v>
      </c>
      <c r="I244" s="123">
        <v>5.84</v>
      </c>
      <c r="J244" s="213" t="str">
        <f t="shared" si="54"/>
        <v>UQ</v>
      </c>
      <c r="K244" s="123">
        <v>0.54</v>
      </c>
      <c r="L244" s="213" t="str">
        <f t="shared" si="55"/>
        <v>UQ</v>
      </c>
      <c r="M244" s="123">
        <v>0.66</v>
      </c>
      <c r="N244" s="213" t="str">
        <f t="shared" si="56"/>
        <v>UQ</v>
      </c>
      <c r="O244" s="123">
        <v>0.2</v>
      </c>
      <c r="P244" s="213" t="str">
        <f t="shared" si="57"/>
        <v>UQ</v>
      </c>
      <c r="Q244" s="123">
        <v>1.15E-2</v>
      </c>
      <c r="R244" s="115" t="str">
        <f t="shared" si="58"/>
        <v>UQ</v>
      </c>
      <c r="S244" s="123">
        <v>0.1903</v>
      </c>
      <c r="T244" s="115" t="str">
        <f t="shared" si="59"/>
        <v>UQ</v>
      </c>
      <c r="U244" s="123">
        <v>7.31</v>
      </c>
      <c r="V244" s="116" t="str">
        <f t="shared" si="60"/>
        <v>Q</v>
      </c>
      <c r="W244" s="346">
        <v>0.72299999999999998</v>
      </c>
      <c r="X244" s="332" t="str">
        <f t="shared" si="61"/>
        <v>UQ</v>
      </c>
      <c r="Y244" s="332"/>
      <c r="Z244" s="123">
        <v>0.27600000000000002</v>
      </c>
      <c r="AA244" s="116" t="str">
        <f t="shared" si="62"/>
        <v>Q</v>
      </c>
      <c r="AB244" s="123">
        <v>6.29</v>
      </c>
      <c r="AC244" s="116" t="str">
        <f t="shared" si="63"/>
        <v>Q</v>
      </c>
      <c r="AE244" s="213" t="str">
        <f t="shared" si="64"/>
        <v>M</v>
      </c>
      <c r="AG244" s="213" t="str">
        <f t="shared" si="65"/>
        <v>M</v>
      </c>
      <c r="AH244" s="123">
        <v>9.4000000000000004E-3</v>
      </c>
      <c r="AI244" s="121" t="str">
        <f t="shared" si="66"/>
        <v>Q</v>
      </c>
      <c r="AJ244" s="123">
        <v>0.85299999999999998</v>
      </c>
      <c r="AK244" s="121" t="str">
        <f t="shared" si="67"/>
        <v>Q</v>
      </c>
    </row>
    <row r="245" spans="1:37" ht="15" x14ac:dyDescent="0.25">
      <c r="A245" s="119">
        <v>35</v>
      </c>
      <c r="B245" s="244">
        <v>253</v>
      </c>
      <c r="C245" s="244">
        <v>1985</v>
      </c>
      <c r="D245" s="127">
        <f t="shared" si="51"/>
        <v>31300</v>
      </c>
      <c r="E245" s="123">
        <v>34.1</v>
      </c>
      <c r="F245" s="213" t="str">
        <f t="shared" si="52"/>
        <v>UQ</v>
      </c>
      <c r="G245" s="123">
        <v>6.61</v>
      </c>
      <c r="H245" s="213" t="str">
        <f t="shared" si="53"/>
        <v>UQ</v>
      </c>
      <c r="I245" s="123">
        <v>4.7</v>
      </c>
      <c r="J245" s="213" t="str">
        <f t="shared" si="54"/>
        <v>UQ</v>
      </c>
      <c r="K245" s="123">
        <v>0.44</v>
      </c>
      <c r="L245" s="213" t="str">
        <f t="shared" si="55"/>
        <v>UQ</v>
      </c>
      <c r="M245" s="123">
        <v>0.56999999999999995</v>
      </c>
      <c r="N245" s="213" t="str">
        <f t="shared" si="56"/>
        <v>UQ</v>
      </c>
      <c r="O245" s="123">
        <v>0.18</v>
      </c>
      <c r="P245" s="213" t="str">
        <f t="shared" si="57"/>
        <v>UQ</v>
      </c>
      <c r="Q245" s="123">
        <v>1.6799999999999999E-2</v>
      </c>
      <c r="R245" s="115" t="str">
        <f t="shared" si="58"/>
        <v>UQ</v>
      </c>
      <c r="S245" s="123">
        <v>0.1149</v>
      </c>
      <c r="T245" s="115" t="str">
        <f t="shared" si="59"/>
        <v>UQ</v>
      </c>
      <c r="U245" s="123">
        <v>6.17</v>
      </c>
      <c r="V245" s="116" t="str">
        <f t="shared" si="60"/>
        <v>Q</v>
      </c>
      <c r="W245" s="346">
        <v>0.47099999999999997</v>
      </c>
      <c r="X245" s="332" t="str">
        <f t="shared" si="61"/>
        <v>UQ</v>
      </c>
      <c r="Y245" s="332"/>
      <c r="Z245" s="123">
        <v>0.156</v>
      </c>
      <c r="AA245" s="116" t="str">
        <f t="shared" si="62"/>
        <v>LQ</v>
      </c>
      <c r="AB245" s="123">
        <v>5.39</v>
      </c>
      <c r="AC245" s="116" t="str">
        <f t="shared" si="63"/>
        <v>Q</v>
      </c>
      <c r="AE245" s="213" t="str">
        <f t="shared" si="64"/>
        <v>M</v>
      </c>
      <c r="AG245" s="213" t="str">
        <f t="shared" si="65"/>
        <v>M</v>
      </c>
      <c r="AH245" s="123">
        <v>1.8E-3</v>
      </c>
      <c r="AI245" s="121" t="str">
        <f t="shared" si="66"/>
        <v>Q</v>
      </c>
      <c r="AJ245" s="123">
        <v>0.53099999999999992</v>
      </c>
      <c r="AK245" s="121" t="str">
        <f t="shared" si="67"/>
        <v>Q</v>
      </c>
    </row>
    <row r="246" spans="1:37" ht="15" x14ac:dyDescent="0.25">
      <c r="A246" s="119">
        <v>35</v>
      </c>
      <c r="B246" s="244">
        <v>267</v>
      </c>
      <c r="C246" s="244">
        <v>1985</v>
      </c>
      <c r="D246" s="127">
        <f t="shared" si="51"/>
        <v>31314</v>
      </c>
      <c r="E246" s="123">
        <v>35.5</v>
      </c>
      <c r="F246" s="213" t="str">
        <f t="shared" si="52"/>
        <v>UQ</v>
      </c>
      <c r="G246" s="123">
        <v>6.67</v>
      </c>
      <c r="H246" s="213" t="str">
        <f t="shared" si="53"/>
        <v>UQ</v>
      </c>
      <c r="I246" s="123">
        <v>4.54</v>
      </c>
      <c r="J246" s="213" t="str">
        <f t="shared" si="54"/>
        <v>UQ</v>
      </c>
      <c r="K246" s="123">
        <v>0.46</v>
      </c>
      <c r="L246" s="213" t="str">
        <f t="shared" si="55"/>
        <v>UQ</v>
      </c>
      <c r="M246" s="123">
        <v>0.56999999999999995</v>
      </c>
      <c r="N246" s="213" t="str">
        <f t="shared" si="56"/>
        <v>UQ</v>
      </c>
      <c r="O246" s="123">
        <v>0.24</v>
      </c>
      <c r="P246" s="213" t="str">
        <f t="shared" si="57"/>
        <v>UQ</v>
      </c>
      <c r="Q246" s="123">
        <v>1.1900000000000001E-2</v>
      </c>
      <c r="R246" s="115" t="str">
        <f t="shared" si="58"/>
        <v>UQ</v>
      </c>
      <c r="S246" s="123">
        <v>9.1499999999999998E-2</v>
      </c>
      <c r="T246" s="115" t="str">
        <f t="shared" si="59"/>
        <v>UQ</v>
      </c>
      <c r="U246" s="123">
        <v>6.54</v>
      </c>
      <c r="V246" s="116" t="str">
        <f t="shared" si="60"/>
        <v>Q</v>
      </c>
      <c r="W246" s="346">
        <v>0.48799999999999999</v>
      </c>
      <c r="X246" s="332" t="str">
        <f t="shared" si="61"/>
        <v>UQ</v>
      </c>
      <c r="Y246" s="332"/>
      <c r="Z246" s="123">
        <v>0.23799999999999999</v>
      </c>
      <c r="AA246" s="116" t="str">
        <f t="shared" si="62"/>
        <v>Q</v>
      </c>
      <c r="AB246" s="123">
        <v>5.32</v>
      </c>
      <c r="AC246" s="116" t="str">
        <f t="shared" si="63"/>
        <v>Q</v>
      </c>
      <c r="AE246" s="213" t="str">
        <f t="shared" si="64"/>
        <v>M</v>
      </c>
      <c r="AG246" s="213" t="str">
        <f t="shared" si="65"/>
        <v>M</v>
      </c>
      <c r="AH246" s="123">
        <v>2.0999999999999999E-3</v>
      </c>
      <c r="AI246" s="121" t="str">
        <f t="shared" si="66"/>
        <v>Q</v>
      </c>
      <c r="AJ246" s="123">
        <v>0.83799999999999997</v>
      </c>
      <c r="AK246" s="121" t="str">
        <f t="shared" si="67"/>
        <v>Q</v>
      </c>
    </row>
    <row r="247" spans="1:37" ht="15" x14ac:dyDescent="0.25">
      <c r="A247" s="119">
        <v>35</v>
      </c>
      <c r="B247" s="244">
        <v>281</v>
      </c>
      <c r="C247" s="244">
        <v>1985</v>
      </c>
      <c r="D247" s="127">
        <f t="shared" si="51"/>
        <v>31328</v>
      </c>
      <c r="E247" s="123">
        <v>33.299999999999997</v>
      </c>
      <c r="F247" s="213" t="str">
        <f t="shared" si="52"/>
        <v>UQ</v>
      </c>
      <c r="G247" s="123">
        <v>6.45</v>
      </c>
      <c r="H247" s="213" t="str">
        <f t="shared" si="53"/>
        <v>UQ</v>
      </c>
      <c r="I247" s="123">
        <v>4.3</v>
      </c>
      <c r="J247" s="213" t="str">
        <f t="shared" si="54"/>
        <v>UQ</v>
      </c>
      <c r="K247" s="123">
        <v>0.45</v>
      </c>
      <c r="L247" s="213" t="str">
        <f t="shared" si="55"/>
        <v>UQ</v>
      </c>
      <c r="M247" s="123">
        <v>0.51</v>
      </c>
      <c r="N247" s="213" t="str">
        <f t="shared" si="56"/>
        <v>UQ</v>
      </c>
      <c r="O247" s="123">
        <v>0.19</v>
      </c>
      <c r="P247" s="213" t="str">
        <f t="shared" si="57"/>
        <v>UQ</v>
      </c>
      <c r="Q247" s="123">
        <v>1.43E-2</v>
      </c>
      <c r="R247" s="115" t="str">
        <f t="shared" si="58"/>
        <v>UQ</v>
      </c>
      <c r="S247" s="123">
        <v>0.10730000000000001</v>
      </c>
      <c r="T247" s="115" t="str">
        <f t="shared" si="59"/>
        <v>UQ</v>
      </c>
      <c r="U247" s="123">
        <v>6.02</v>
      </c>
      <c r="V247" s="116" t="str">
        <f t="shared" si="60"/>
        <v>Q</v>
      </c>
      <c r="W247" s="346">
        <v>0.40899999999999997</v>
      </c>
      <c r="X247" s="332" t="str">
        <f t="shared" si="61"/>
        <v>UQ</v>
      </c>
      <c r="Y247" s="332"/>
      <c r="Z247" s="123">
        <v>0.311</v>
      </c>
      <c r="AA247" s="116" t="str">
        <f t="shared" si="62"/>
        <v>Q</v>
      </c>
      <c r="AB247" s="123">
        <v>5.09</v>
      </c>
      <c r="AC247" s="116" t="str">
        <f t="shared" si="63"/>
        <v>Q</v>
      </c>
      <c r="AE247" s="213" t="str">
        <f t="shared" si="64"/>
        <v>M</v>
      </c>
      <c r="AG247" s="213" t="str">
        <f t="shared" si="65"/>
        <v>M</v>
      </c>
      <c r="AH247" s="123">
        <v>1.6000000000000001E-3</v>
      </c>
      <c r="AI247" s="121" t="str">
        <f t="shared" si="66"/>
        <v>Q</v>
      </c>
      <c r="AJ247" s="123">
        <v>0.85899999999999999</v>
      </c>
      <c r="AK247" s="121" t="str">
        <f t="shared" si="67"/>
        <v>Q</v>
      </c>
    </row>
    <row r="248" spans="1:37" ht="15" x14ac:dyDescent="0.25">
      <c r="A248" s="119">
        <v>35</v>
      </c>
      <c r="B248" s="244">
        <v>295</v>
      </c>
      <c r="C248" s="244">
        <v>1985</v>
      </c>
      <c r="D248" s="127">
        <f t="shared" si="51"/>
        <v>31342</v>
      </c>
      <c r="E248" s="123">
        <v>34.799999999999997</v>
      </c>
      <c r="F248" s="213" t="str">
        <f t="shared" si="52"/>
        <v>UQ</v>
      </c>
      <c r="G248" s="123">
        <v>6.53</v>
      </c>
      <c r="H248" s="213" t="str">
        <f t="shared" si="53"/>
        <v>UQ</v>
      </c>
      <c r="I248" s="123">
        <v>4.54</v>
      </c>
      <c r="J248" s="213" t="str">
        <f t="shared" si="54"/>
        <v>UQ</v>
      </c>
      <c r="K248" s="123">
        <v>0.43</v>
      </c>
      <c r="L248" s="213" t="str">
        <f t="shared" si="55"/>
        <v>UQ</v>
      </c>
      <c r="M248" s="123">
        <v>0.57999999999999996</v>
      </c>
      <c r="N248" s="213" t="str">
        <f t="shared" si="56"/>
        <v>UQ</v>
      </c>
      <c r="O248" s="123">
        <v>0.15</v>
      </c>
      <c r="P248" s="213" t="str">
        <f t="shared" si="57"/>
        <v>UQ</v>
      </c>
      <c r="Q248" s="123">
        <v>2.6800000000000001E-2</v>
      </c>
      <c r="R248" s="115" t="str">
        <f t="shared" si="58"/>
        <v>UQ</v>
      </c>
      <c r="S248" s="123">
        <v>0.1636</v>
      </c>
      <c r="T248" s="115" t="str">
        <f t="shared" si="59"/>
        <v>UQ</v>
      </c>
      <c r="U248" s="123">
        <v>6.77</v>
      </c>
      <c r="V248" s="116" t="str">
        <f t="shared" si="60"/>
        <v>Q</v>
      </c>
      <c r="W248" s="346">
        <v>0.46899999999999997</v>
      </c>
      <c r="X248" s="332" t="str">
        <f t="shared" si="61"/>
        <v>UQ</v>
      </c>
      <c r="Y248" s="332"/>
      <c r="Z248" s="123">
        <v>0.33</v>
      </c>
      <c r="AA248" s="116" t="str">
        <f t="shared" si="62"/>
        <v>Q</v>
      </c>
      <c r="AB248" s="123">
        <v>5.5</v>
      </c>
      <c r="AC248" s="116" t="str">
        <f t="shared" si="63"/>
        <v>Q</v>
      </c>
      <c r="AE248" s="213" t="str">
        <f t="shared" si="64"/>
        <v>M</v>
      </c>
      <c r="AG248" s="213" t="str">
        <f t="shared" si="65"/>
        <v>M</v>
      </c>
      <c r="AH248" s="123">
        <v>2.8E-3</v>
      </c>
      <c r="AI248" s="121" t="str">
        <f t="shared" si="66"/>
        <v>Q</v>
      </c>
      <c r="AJ248" s="123">
        <v>0.67899999999999994</v>
      </c>
      <c r="AK248" s="121" t="str">
        <f t="shared" si="67"/>
        <v>Q</v>
      </c>
    </row>
    <row r="249" spans="1:37" ht="15" x14ac:dyDescent="0.25">
      <c r="A249" s="119">
        <v>35</v>
      </c>
      <c r="B249" s="244">
        <v>310</v>
      </c>
      <c r="C249" s="244">
        <v>1985</v>
      </c>
      <c r="D249" s="127">
        <f t="shared" si="51"/>
        <v>31357</v>
      </c>
      <c r="E249" s="123">
        <v>32.9</v>
      </c>
      <c r="F249" s="213" t="str">
        <f t="shared" si="52"/>
        <v>UQ</v>
      </c>
      <c r="G249" s="123">
        <v>6.46</v>
      </c>
      <c r="H249" s="213" t="str">
        <f t="shared" si="53"/>
        <v>UQ</v>
      </c>
      <c r="I249" s="123">
        <v>4.2</v>
      </c>
      <c r="J249" s="213" t="str">
        <f t="shared" si="54"/>
        <v>UQ</v>
      </c>
      <c r="K249" s="123">
        <v>0.43</v>
      </c>
      <c r="L249" s="213" t="str">
        <f t="shared" si="55"/>
        <v>UQ</v>
      </c>
      <c r="M249" s="123">
        <v>0.57999999999999996</v>
      </c>
      <c r="N249" s="213" t="str">
        <f t="shared" si="56"/>
        <v>UQ</v>
      </c>
      <c r="O249" s="123">
        <v>0.17</v>
      </c>
      <c r="P249" s="213" t="str">
        <f t="shared" si="57"/>
        <v>UQ</v>
      </c>
      <c r="Q249" s="123">
        <v>1.15E-2</v>
      </c>
      <c r="R249" s="115" t="str">
        <f t="shared" si="58"/>
        <v>UQ</v>
      </c>
      <c r="S249" s="123">
        <v>8.2400000000000001E-2</v>
      </c>
      <c r="T249" s="115" t="str">
        <f t="shared" si="59"/>
        <v>UQ</v>
      </c>
      <c r="U249" s="123">
        <v>5.73</v>
      </c>
      <c r="V249" s="116" t="str">
        <f t="shared" si="60"/>
        <v>Q</v>
      </c>
      <c r="W249" s="346">
        <v>0.52400000000000002</v>
      </c>
      <c r="X249" s="332" t="str">
        <f t="shared" si="61"/>
        <v>UQ</v>
      </c>
      <c r="Y249" s="332"/>
      <c r="Z249" s="123">
        <v>0.27</v>
      </c>
      <c r="AA249" s="116" t="str">
        <f t="shared" si="62"/>
        <v>Q</v>
      </c>
      <c r="AB249" s="123">
        <v>5.0999999999999996</v>
      </c>
      <c r="AC249" s="116" t="str">
        <f t="shared" si="63"/>
        <v>Q</v>
      </c>
      <c r="AE249" s="213" t="str">
        <f t="shared" si="64"/>
        <v>M</v>
      </c>
      <c r="AG249" s="213" t="str">
        <f t="shared" si="65"/>
        <v>M</v>
      </c>
      <c r="AH249" s="123">
        <v>1.5E-3</v>
      </c>
      <c r="AI249" s="121" t="str">
        <f>IF(AH249&gt;=0.001,"Q",IF(AH249="","M","LQ"))</f>
        <v>Q</v>
      </c>
      <c r="AJ249" s="123">
        <v>0.64400000000000002</v>
      </c>
      <c r="AK249" s="121" t="str">
        <f t="shared" si="67"/>
        <v>Q</v>
      </c>
    </row>
    <row r="250" spans="1:37" ht="15" x14ac:dyDescent="0.25">
      <c r="A250" s="119">
        <v>35</v>
      </c>
      <c r="B250" s="244">
        <v>323</v>
      </c>
      <c r="C250" s="244">
        <v>1985</v>
      </c>
      <c r="D250" s="127">
        <f t="shared" si="51"/>
        <v>31370</v>
      </c>
      <c r="E250" s="123">
        <v>37.200000000000003</v>
      </c>
      <c r="F250" s="213" t="str">
        <f t="shared" si="52"/>
        <v>UQ</v>
      </c>
      <c r="G250" s="123">
        <v>6.44</v>
      </c>
      <c r="H250" s="213" t="str">
        <f t="shared" si="53"/>
        <v>UQ</v>
      </c>
      <c r="I250" s="123">
        <v>4.7699999999999996</v>
      </c>
      <c r="J250" s="213" t="str">
        <f t="shared" si="54"/>
        <v>UQ</v>
      </c>
      <c r="K250" s="123">
        <v>0.51</v>
      </c>
      <c r="L250" s="213" t="str">
        <f t="shared" si="55"/>
        <v>UQ</v>
      </c>
      <c r="M250" s="123">
        <v>0.75</v>
      </c>
      <c r="N250" s="213" t="str">
        <f t="shared" si="56"/>
        <v>UQ</v>
      </c>
      <c r="O250" s="123">
        <v>0.2</v>
      </c>
      <c r="P250" s="213" t="str">
        <f t="shared" si="57"/>
        <v>UQ</v>
      </c>
      <c r="Q250" s="123">
        <v>1.7500000000000002E-2</v>
      </c>
      <c r="R250" s="115" t="str">
        <f t="shared" si="58"/>
        <v>UQ</v>
      </c>
      <c r="S250" s="123">
        <v>0.14280000000000001</v>
      </c>
      <c r="T250" s="115" t="str">
        <f t="shared" si="59"/>
        <v>UQ</v>
      </c>
      <c r="U250" s="123">
        <v>5.6</v>
      </c>
      <c r="V250" s="116" t="str">
        <f t="shared" si="60"/>
        <v>Q</v>
      </c>
      <c r="W250" s="346">
        <v>0.52800000000000002</v>
      </c>
      <c r="X250" s="332" t="str">
        <f t="shared" si="61"/>
        <v>UQ</v>
      </c>
      <c r="Y250" s="332"/>
      <c r="Z250" s="123">
        <v>0.371</v>
      </c>
      <c r="AA250" s="116" t="str">
        <f t="shared" si="62"/>
        <v>Q</v>
      </c>
      <c r="AB250" s="123">
        <v>5.45</v>
      </c>
      <c r="AC250" s="116" t="str">
        <f t="shared" si="63"/>
        <v>Q</v>
      </c>
      <c r="AE250" s="213" t="str">
        <f t="shared" si="64"/>
        <v>M</v>
      </c>
      <c r="AG250" s="213" t="str">
        <f t="shared" si="65"/>
        <v>M</v>
      </c>
      <c r="AH250" s="123">
        <v>3.2000000000000002E-3</v>
      </c>
      <c r="AI250" s="121" t="str">
        <f t="shared" ref="AI250:AI313" si="68">IF(AH250&gt;=0.001,"Q",IF(AH250="","M","LQ"))</f>
        <v>Q</v>
      </c>
      <c r="AJ250" s="123">
        <v>0.79800000000000004</v>
      </c>
      <c r="AK250" s="121" t="str">
        <f t="shared" si="67"/>
        <v>Q</v>
      </c>
    </row>
    <row r="251" spans="1:37" ht="15" x14ac:dyDescent="0.25">
      <c r="A251" s="119">
        <v>35</v>
      </c>
      <c r="B251" s="244">
        <v>338</v>
      </c>
      <c r="C251" s="244">
        <v>1985</v>
      </c>
      <c r="D251" s="127">
        <f t="shared" si="51"/>
        <v>31385</v>
      </c>
      <c r="E251" s="123">
        <v>36.5</v>
      </c>
      <c r="F251" s="213" t="str">
        <f t="shared" si="52"/>
        <v>UQ</v>
      </c>
      <c r="G251" s="123">
        <v>6.53</v>
      </c>
      <c r="H251" s="213" t="str">
        <f t="shared" si="53"/>
        <v>UQ</v>
      </c>
      <c r="I251" s="123">
        <v>4.92</v>
      </c>
      <c r="J251" s="213" t="str">
        <f t="shared" si="54"/>
        <v>UQ</v>
      </c>
      <c r="K251" s="123">
        <v>0.48</v>
      </c>
      <c r="L251" s="213" t="str">
        <f t="shared" si="55"/>
        <v>UQ</v>
      </c>
      <c r="M251" s="123">
        <v>0.67</v>
      </c>
      <c r="N251" s="213" t="str">
        <f t="shared" si="56"/>
        <v>UQ</v>
      </c>
      <c r="O251" s="123">
        <v>0.18</v>
      </c>
      <c r="P251" s="213" t="str">
        <f t="shared" si="57"/>
        <v>UQ</v>
      </c>
      <c r="Q251" s="123">
        <v>5.0000000000000001E-3</v>
      </c>
      <c r="R251" s="115" t="str">
        <f t="shared" si="58"/>
        <v>UQ</v>
      </c>
      <c r="S251" s="123">
        <v>0.15579999999999999</v>
      </c>
      <c r="T251" s="115" t="str">
        <f t="shared" si="59"/>
        <v>UQ</v>
      </c>
      <c r="U251" s="123">
        <v>6.03</v>
      </c>
      <c r="V251" s="116" t="str">
        <f t="shared" si="60"/>
        <v>Q</v>
      </c>
      <c r="W251" s="346">
        <v>0.55200000000000005</v>
      </c>
      <c r="X251" s="332" t="str">
        <f t="shared" si="61"/>
        <v>UQ</v>
      </c>
      <c r="Y251" s="332"/>
      <c r="Z251" s="123">
        <v>0.34399999999999997</v>
      </c>
      <c r="AA251" s="116" t="str">
        <f t="shared" si="62"/>
        <v>Q</v>
      </c>
      <c r="AB251" s="123">
        <v>5.5</v>
      </c>
      <c r="AC251" s="116" t="str">
        <f t="shared" si="63"/>
        <v>Q</v>
      </c>
      <c r="AE251" s="213" t="str">
        <f t="shared" si="64"/>
        <v>M</v>
      </c>
      <c r="AG251" s="213" t="str">
        <f t="shared" si="65"/>
        <v>M</v>
      </c>
      <c r="AH251" s="123">
        <v>1.8E-3</v>
      </c>
      <c r="AI251" s="121" t="str">
        <f t="shared" si="68"/>
        <v>Q</v>
      </c>
      <c r="AJ251" s="123">
        <v>0.64200000000000002</v>
      </c>
      <c r="AK251" s="121" t="str">
        <f t="shared" si="67"/>
        <v>Q</v>
      </c>
    </row>
    <row r="252" spans="1:37" ht="15" x14ac:dyDescent="0.25">
      <c r="A252" s="119">
        <v>35</v>
      </c>
      <c r="B252" s="244">
        <v>351</v>
      </c>
      <c r="C252" s="244">
        <v>1985</v>
      </c>
      <c r="D252" s="127">
        <f t="shared" si="51"/>
        <v>31398</v>
      </c>
      <c r="E252" s="123">
        <v>38.4</v>
      </c>
      <c r="F252" s="213" t="str">
        <f t="shared" si="52"/>
        <v>UQ</v>
      </c>
      <c r="G252" s="123">
        <v>6.73</v>
      </c>
      <c r="H252" s="213" t="str">
        <f t="shared" si="53"/>
        <v>UQ</v>
      </c>
      <c r="I252" s="123">
        <v>5.17</v>
      </c>
      <c r="J252" s="213" t="str">
        <f t="shared" si="54"/>
        <v>UQ</v>
      </c>
      <c r="K252" s="123">
        <v>0.48</v>
      </c>
      <c r="L252" s="213" t="str">
        <f t="shared" si="55"/>
        <v>UQ</v>
      </c>
      <c r="M252" s="123">
        <v>0.65</v>
      </c>
      <c r="N252" s="213" t="str">
        <f t="shared" si="56"/>
        <v>UQ</v>
      </c>
      <c r="O252" s="123">
        <v>0.21</v>
      </c>
      <c r="P252" s="213" t="str">
        <f t="shared" si="57"/>
        <v>UQ</v>
      </c>
      <c r="Q252" s="123">
        <v>5.0000000000000001E-3</v>
      </c>
      <c r="R252" s="115" t="str">
        <f t="shared" si="58"/>
        <v>UQ</v>
      </c>
      <c r="S252" s="123">
        <v>0.15310000000000001</v>
      </c>
      <c r="T252" s="115" t="str">
        <f t="shared" si="59"/>
        <v>UQ</v>
      </c>
      <c r="U252" s="123">
        <v>6.82</v>
      </c>
      <c r="V252" s="116" t="str">
        <f t="shared" si="60"/>
        <v>Q</v>
      </c>
      <c r="W252" s="346">
        <v>0.53400000000000003</v>
      </c>
      <c r="X252" s="332" t="str">
        <f t="shared" si="61"/>
        <v>UQ</v>
      </c>
      <c r="Y252" s="332"/>
      <c r="Z252" s="123">
        <v>0.33400000000000002</v>
      </c>
      <c r="AA252" s="116" t="str">
        <f t="shared" si="62"/>
        <v>Q</v>
      </c>
      <c r="AB252" s="123">
        <v>5.58</v>
      </c>
      <c r="AC252" s="116" t="str">
        <f t="shared" si="63"/>
        <v>Q</v>
      </c>
      <c r="AE252" s="213" t="str">
        <f t="shared" si="64"/>
        <v>M</v>
      </c>
      <c r="AG252" s="213" t="str">
        <f t="shared" si="65"/>
        <v>M</v>
      </c>
      <c r="AH252" s="123">
        <v>3.5999999999999999E-3</v>
      </c>
      <c r="AI252" s="121" t="str">
        <f t="shared" si="68"/>
        <v>Q</v>
      </c>
      <c r="AJ252" s="123">
        <v>0.85400000000000009</v>
      </c>
      <c r="AK252" s="121" t="str">
        <f t="shared" si="67"/>
        <v>Q</v>
      </c>
    </row>
    <row r="253" spans="1:37" ht="15" x14ac:dyDescent="0.25">
      <c r="A253" s="119">
        <v>35</v>
      </c>
      <c r="B253" s="244">
        <v>6</v>
      </c>
      <c r="C253" s="244">
        <v>1986</v>
      </c>
      <c r="D253" s="127">
        <f t="shared" si="51"/>
        <v>31418</v>
      </c>
      <c r="E253" s="123">
        <v>39.5</v>
      </c>
      <c r="F253" s="213" t="str">
        <f t="shared" si="52"/>
        <v>UQ</v>
      </c>
      <c r="G253" s="123">
        <v>6.67</v>
      </c>
      <c r="H253" s="213" t="str">
        <f t="shared" si="53"/>
        <v>UQ</v>
      </c>
      <c r="I253" s="123">
        <v>5.42</v>
      </c>
      <c r="J253" s="213" t="str">
        <f t="shared" si="54"/>
        <v>UQ</v>
      </c>
      <c r="K253" s="123">
        <v>0.51</v>
      </c>
      <c r="L253" s="213" t="str">
        <f t="shared" si="55"/>
        <v>UQ</v>
      </c>
      <c r="M253" s="123">
        <v>0.67</v>
      </c>
      <c r="N253" s="213" t="str">
        <f t="shared" si="56"/>
        <v>UQ</v>
      </c>
      <c r="O253" s="123">
        <v>0.17</v>
      </c>
      <c r="P253" s="213" t="str">
        <f t="shared" si="57"/>
        <v>UQ</v>
      </c>
      <c r="Q253" s="123">
        <v>1.29E-2</v>
      </c>
      <c r="R253" s="115" t="str">
        <f t="shared" si="58"/>
        <v>UQ</v>
      </c>
      <c r="S253" s="123">
        <v>0.15640000000000001</v>
      </c>
      <c r="T253" s="115" t="str">
        <f t="shared" si="59"/>
        <v>UQ</v>
      </c>
      <c r="U253" s="123">
        <v>7.02</v>
      </c>
      <c r="V253" s="116" t="str">
        <f t="shared" si="60"/>
        <v>Q</v>
      </c>
      <c r="W253" s="346">
        <v>0.55000000000000004</v>
      </c>
      <c r="X253" s="332" t="str">
        <f t="shared" si="61"/>
        <v>UQ</v>
      </c>
      <c r="Y253" s="332"/>
      <c r="Z253" s="123">
        <v>0.27400000000000002</v>
      </c>
      <c r="AA253" s="116" t="str">
        <f t="shared" si="62"/>
        <v>Q</v>
      </c>
      <c r="AB253" s="123">
        <v>5.82</v>
      </c>
      <c r="AC253" s="116" t="str">
        <f t="shared" si="63"/>
        <v>Q</v>
      </c>
      <c r="AE253" s="213" t="str">
        <f t="shared" si="64"/>
        <v>M</v>
      </c>
      <c r="AG253" s="213" t="str">
        <f t="shared" si="65"/>
        <v>M</v>
      </c>
      <c r="AH253" s="123">
        <v>1.1999999999999999E-3</v>
      </c>
      <c r="AI253" s="121" t="str">
        <f t="shared" si="68"/>
        <v>Q</v>
      </c>
      <c r="AJ253" s="123">
        <v>0.70000000000000007</v>
      </c>
      <c r="AK253" s="121" t="str">
        <f t="shared" si="67"/>
        <v>Q</v>
      </c>
    </row>
    <row r="254" spans="1:37" ht="15" x14ac:dyDescent="0.25">
      <c r="A254" s="119">
        <v>35</v>
      </c>
      <c r="B254" s="244">
        <v>21</v>
      </c>
      <c r="C254" s="244">
        <v>1986</v>
      </c>
      <c r="D254" s="127">
        <f t="shared" si="51"/>
        <v>31433</v>
      </c>
      <c r="E254" s="123">
        <v>40.700000000000003</v>
      </c>
      <c r="F254" s="213" t="str">
        <f t="shared" si="52"/>
        <v>UQ</v>
      </c>
      <c r="G254" s="123">
        <v>6.55</v>
      </c>
      <c r="H254" s="213" t="str">
        <f t="shared" si="53"/>
        <v>UQ</v>
      </c>
      <c r="I254" s="123">
        <v>5.43</v>
      </c>
      <c r="J254" s="213" t="str">
        <f t="shared" si="54"/>
        <v>UQ</v>
      </c>
      <c r="K254" s="123">
        <v>0.52</v>
      </c>
      <c r="L254" s="213" t="str">
        <f t="shared" si="55"/>
        <v>UQ</v>
      </c>
      <c r="M254" s="123">
        <v>0.61</v>
      </c>
      <c r="N254" s="213" t="str">
        <f t="shared" si="56"/>
        <v>UQ</v>
      </c>
      <c r="O254" s="123">
        <v>0.14000000000000001</v>
      </c>
      <c r="P254" s="213" t="str">
        <f t="shared" si="57"/>
        <v>UQ</v>
      </c>
      <c r="Q254" s="123">
        <v>1.95E-2</v>
      </c>
      <c r="R254" s="115" t="str">
        <f t="shared" si="58"/>
        <v>UQ</v>
      </c>
      <c r="S254" s="123">
        <v>0.16689999999999999</v>
      </c>
      <c r="T254" s="115" t="str">
        <f t="shared" si="59"/>
        <v>UQ</v>
      </c>
      <c r="U254" s="123">
        <v>7.14</v>
      </c>
      <c r="V254" s="116" t="str">
        <f t="shared" si="60"/>
        <v>Q</v>
      </c>
      <c r="W254" s="346">
        <v>0.61099999999999999</v>
      </c>
      <c r="X254" s="332" t="str">
        <f t="shared" si="61"/>
        <v>UQ</v>
      </c>
      <c r="Y254" s="332"/>
      <c r="Z254" s="123">
        <v>0.22900000000000001</v>
      </c>
      <c r="AA254" s="116" t="str">
        <f t="shared" si="62"/>
        <v>Q</v>
      </c>
      <c r="AB254" s="123">
        <v>5.93</v>
      </c>
      <c r="AC254" s="116" t="str">
        <f t="shared" si="63"/>
        <v>Q</v>
      </c>
      <c r="AE254" s="213" t="str">
        <f t="shared" si="64"/>
        <v>M</v>
      </c>
      <c r="AG254" s="213" t="str">
        <f t="shared" si="65"/>
        <v>M</v>
      </c>
      <c r="AH254" s="123">
        <v>6.1000000000000004E-3</v>
      </c>
      <c r="AI254" s="121" t="str">
        <f t="shared" si="68"/>
        <v>Q</v>
      </c>
      <c r="AJ254" s="123">
        <v>0.86099999999999999</v>
      </c>
      <c r="AK254" s="121" t="str">
        <f t="shared" si="67"/>
        <v>Q</v>
      </c>
    </row>
    <row r="255" spans="1:37" ht="15" x14ac:dyDescent="0.25">
      <c r="A255" s="119">
        <v>35</v>
      </c>
      <c r="B255" s="244">
        <v>35</v>
      </c>
      <c r="C255" s="244">
        <v>1986</v>
      </c>
      <c r="D255" s="127">
        <f t="shared" si="51"/>
        <v>31447</v>
      </c>
      <c r="E255" s="123">
        <v>40.9</v>
      </c>
      <c r="F255" s="213" t="str">
        <f t="shared" si="52"/>
        <v>UQ</v>
      </c>
      <c r="G255" s="123">
        <v>6.73</v>
      </c>
      <c r="H255" s="213" t="str">
        <f t="shared" si="53"/>
        <v>UQ</v>
      </c>
      <c r="I255" s="123">
        <v>5.62</v>
      </c>
      <c r="J255" s="213" t="str">
        <f t="shared" si="54"/>
        <v>UQ</v>
      </c>
      <c r="K255" s="123">
        <v>0.54</v>
      </c>
      <c r="L255" s="213" t="str">
        <f t="shared" si="55"/>
        <v>UQ</v>
      </c>
      <c r="M255" s="123">
        <v>0.63</v>
      </c>
      <c r="N255" s="213" t="str">
        <f t="shared" si="56"/>
        <v>UQ</v>
      </c>
      <c r="O255" s="123">
        <v>0.17</v>
      </c>
      <c r="P255" s="213" t="str">
        <f t="shared" si="57"/>
        <v>UQ</v>
      </c>
      <c r="Q255" s="123">
        <v>5.0000000000000001E-3</v>
      </c>
      <c r="R255" s="115" t="str">
        <f t="shared" si="58"/>
        <v>UQ</v>
      </c>
      <c r="S255" s="123">
        <v>0.1618</v>
      </c>
      <c r="T255" s="115" t="str">
        <f t="shared" si="59"/>
        <v>UQ</v>
      </c>
      <c r="U255" s="123">
        <v>6.83</v>
      </c>
      <c r="V255" s="116" t="str">
        <f t="shared" si="60"/>
        <v>Q</v>
      </c>
      <c r="W255" s="346">
        <v>0.57399999999999995</v>
      </c>
      <c r="X255" s="332" t="str">
        <f t="shared" si="61"/>
        <v>UQ</v>
      </c>
      <c r="Y255" s="332"/>
      <c r="Z255" s="123">
        <v>0.33100000000000002</v>
      </c>
      <c r="AA255" s="116" t="str">
        <f t="shared" si="62"/>
        <v>Q</v>
      </c>
      <c r="AB255" s="123">
        <v>5.92</v>
      </c>
      <c r="AC255" s="116" t="str">
        <f t="shared" si="63"/>
        <v>Q</v>
      </c>
      <c r="AE255" s="213" t="str">
        <f t="shared" si="64"/>
        <v>M</v>
      </c>
      <c r="AG255" s="213" t="str">
        <f t="shared" si="65"/>
        <v>M</v>
      </c>
      <c r="AH255" s="123">
        <v>1.9E-3</v>
      </c>
      <c r="AI255" s="121" t="str">
        <f t="shared" si="68"/>
        <v>Q</v>
      </c>
      <c r="AJ255" s="123">
        <v>0.77400000000000002</v>
      </c>
      <c r="AK255" s="121" t="str">
        <f t="shared" si="67"/>
        <v>Q</v>
      </c>
    </row>
    <row r="256" spans="1:37" ht="15" x14ac:dyDescent="0.25">
      <c r="A256" s="119">
        <v>35</v>
      </c>
      <c r="B256" s="244">
        <v>49</v>
      </c>
      <c r="C256" s="244">
        <v>1986</v>
      </c>
      <c r="D256" s="127">
        <f t="shared" si="51"/>
        <v>31461</v>
      </c>
      <c r="E256" s="123">
        <v>42.1</v>
      </c>
      <c r="F256" s="213" t="str">
        <f t="shared" si="52"/>
        <v>UQ</v>
      </c>
      <c r="G256" s="123">
        <v>6.78</v>
      </c>
      <c r="H256" s="213" t="str">
        <f t="shared" si="53"/>
        <v>UQ</v>
      </c>
      <c r="I256" s="123">
        <v>5.81</v>
      </c>
      <c r="J256" s="213" t="str">
        <f t="shared" si="54"/>
        <v>UQ</v>
      </c>
      <c r="K256" s="123">
        <v>0.55000000000000004</v>
      </c>
      <c r="L256" s="213" t="str">
        <f t="shared" si="55"/>
        <v>UQ</v>
      </c>
      <c r="M256" s="123">
        <v>0.64</v>
      </c>
      <c r="N256" s="213" t="str">
        <f t="shared" si="56"/>
        <v>UQ</v>
      </c>
      <c r="O256" s="123">
        <v>0.15</v>
      </c>
      <c r="P256" s="213" t="str">
        <f t="shared" si="57"/>
        <v>UQ</v>
      </c>
      <c r="Q256" s="123">
        <v>1.55E-2</v>
      </c>
      <c r="R256" s="115" t="str">
        <f t="shared" si="58"/>
        <v>UQ</v>
      </c>
      <c r="S256" s="123">
        <v>0.16220000000000001</v>
      </c>
      <c r="T256" s="115" t="str">
        <f t="shared" si="59"/>
        <v>UQ</v>
      </c>
      <c r="U256" s="123">
        <v>7.05</v>
      </c>
      <c r="V256" s="116" t="str">
        <f t="shared" si="60"/>
        <v>Q</v>
      </c>
      <c r="W256" s="346">
        <v>0.58499999999999996</v>
      </c>
      <c r="X256" s="332" t="str">
        <f t="shared" si="61"/>
        <v>UQ</v>
      </c>
      <c r="Y256" s="332"/>
      <c r="Z256" s="123">
        <v>0.39900000000000002</v>
      </c>
      <c r="AA256" s="116" t="str">
        <f t="shared" si="62"/>
        <v>Q</v>
      </c>
      <c r="AB256" s="123">
        <v>5.86</v>
      </c>
      <c r="AC256" s="116" t="str">
        <f t="shared" si="63"/>
        <v>Q</v>
      </c>
      <c r="AE256" s="213" t="str">
        <f t="shared" si="64"/>
        <v>M</v>
      </c>
      <c r="AG256" s="213" t="str">
        <f t="shared" si="65"/>
        <v>M</v>
      </c>
      <c r="AH256" s="123">
        <v>3.2000000000000002E-3</v>
      </c>
      <c r="AI256" s="121" t="str">
        <f t="shared" si="68"/>
        <v>Q</v>
      </c>
      <c r="AJ256" s="123">
        <v>0.68499999999999994</v>
      </c>
      <c r="AK256" s="121" t="str">
        <f t="shared" si="67"/>
        <v>Q</v>
      </c>
    </row>
    <row r="257" spans="1:37" ht="15" x14ac:dyDescent="0.25">
      <c r="A257" s="119">
        <v>35</v>
      </c>
      <c r="B257" s="244">
        <v>63</v>
      </c>
      <c r="C257" s="244">
        <v>1986</v>
      </c>
      <c r="D257" s="127">
        <f t="shared" si="51"/>
        <v>31475</v>
      </c>
      <c r="E257" s="123">
        <v>42.3</v>
      </c>
      <c r="F257" s="213" t="str">
        <f t="shared" si="52"/>
        <v>UQ</v>
      </c>
      <c r="G257" s="123">
        <v>6.75</v>
      </c>
      <c r="H257" s="213" t="str">
        <f t="shared" si="53"/>
        <v>UQ</v>
      </c>
      <c r="I257" s="123">
        <v>6.08</v>
      </c>
      <c r="J257" s="213" t="str">
        <f t="shared" si="54"/>
        <v>UQ</v>
      </c>
      <c r="K257" s="123">
        <v>0.55000000000000004</v>
      </c>
      <c r="L257" s="213" t="str">
        <f t="shared" si="55"/>
        <v>UQ</v>
      </c>
      <c r="M257" s="123">
        <v>0.61</v>
      </c>
      <c r="N257" s="213" t="str">
        <f t="shared" si="56"/>
        <v>UQ</v>
      </c>
      <c r="O257" s="123">
        <v>0.16</v>
      </c>
      <c r="P257" s="213" t="str">
        <f t="shared" si="57"/>
        <v>UQ</v>
      </c>
      <c r="Q257" s="123">
        <v>1.43E-2</v>
      </c>
      <c r="R257" s="115" t="str">
        <f t="shared" si="58"/>
        <v>UQ</v>
      </c>
      <c r="S257" s="123">
        <v>0.15679999999999999</v>
      </c>
      <c r="T257" s="115" t="str">
        <f t="shared" si="59"/>
        <v>UQ</v>
      </c>
      <c r="U257" s="123">
        <v>6.32</v>
      </c>
      <c r="V257" s="116" t="str">
        <f t="shared" si="60"/>
        <v>Q</v>
      </c>
      <c r="W257" s="346">
        <v>0.62</v>
      </c>
      <c r="X257" s="332" t="str">
        <f t="shared" si="61"/>
        <v>UQ</v>
      </c>
      <c r="Y257" s="332"/>
      <c r="Z257" s="123">
        <v>0.30299999999999999</v>
      </c>
      <c r="AA257" s="116" t="str">
        <f t="shared" si="62"/>
        <v>Q</v>
      </c>
      <c r="AB257" s="123">
        <v>6.16</v>
      </c>
      <c r="AC257" s="116" t="str">
        <f t="shared" si="63"/>
        <v>Q</v>
      </c>
      <c r="AE257" s="213" t="str">
        <f t="shared" si="64"/>
        <v>M</v>
      </c>
      <c r="AG257" s="213" t="str">
        <f t="shared" si="65"/>
        <v>M</v>
      </c>
      <c r="AH257" s="123">
        <v>5.1000000000000004E-3</v>
      </c>
      <c r="AI257" s="121" t="str">
        <f t="shared" si="68"/>
        <v>Q</v>
      </c>
      <c r="AJ257" s="123">
        <v>0.77</v>
      </c>
      <c r="AK257" s="121" t="str">
        <f t="shared" si="67"/>
        <v>Q</v>
      </c>
    </row>
    <row r="258" spans="1:37" ht="15" x14ac:dyDescent="0.25">
      <c r="A258" s="119">
        <v>35</v>
      </c>
      <c r="B258" s="244">
        <v>77</v>
      </c>
      <c r="C258" s="244">
        <v>1986</v>
      </c>
      <c r="D258" s="127">
        <f t="shared" si="51"/>
        <v>31489</v>
      </c>
      <c r="E258" s="123">
        <v>44.4</v>
      </c>
      <c r="F258" s="213" t="str">
        <f t="shared" si="52"/>
        <v>UQ</v>
      </c>
      <c r="G258" s="123">
        <v>6.73</v>
      </c>
      <c r="H258" s="213" t="str">
        <f t="shared" si="53"/>
        <v>UQ</v>
      </c>
      <c r="I258" s="123">
        <v>6.16</v>
      </c>
      <c r="J258" s="213" t="str">
        <f t="shared" si="54"/>
        <v>UQ</v>
      </c>
      <c r="K258" s="123">
        <v>0.57999999999999996</v>
      </c>
      <c r="L258" s="213" t="str">
        <f t="shared" si="55"/>
        <v>UQ</v>
      </c>
      <c r="M258" s="123">
        <v>0.65</v>
      </c>
      <c r="N258" s="213" t="str">
        <f t="shared" si="56"/>
        <v>UQ</v>
      </c>
      <c r="O258" s="123">
        <v>0.19</v>
      </c>
      <c r="P258" s="213" t="str">
        <f t="shared" si="57"/>
        <v>UQ</v>
      </c>
      <c r="Q258" s="123">
        <v>9.4999999999999998E-3</v>
      </c>
      <c r="R258" s="115" t="str">
        <f t="shared" si="58"/>
        <v>UQ</v>
      </c>
      <c r="S258" s="123">
        <v>0.17349999999999999</v>
      </c>
      <c r="T258" s="115" t="str">
        <f t="shared" si="59"/>
        <v>UQ</v>
      </c>
      <c r="U258" s="123">
        <v>7.13</v>
      </c>
      <c r="V258" s="116" t="str">
        <f t="shared" si="60"/>
        <v>Q</v>
      </c>
      <c r="W258" s="346">
        <v>0.65200000000000002</v>
      </c>
      <c r="X258" s="332" t="str">
        <f t="shared" si="61"/>
        <v>UQ</v>
      </c>
      <c r="Y258" s="332"/>
      <c r="Z258" s="123">
        <v>0.20699999999999999</v>
      </c>
      <c r="AA258" s="116" t="str">
        <f t="shared" si="62"/>
        <v>Q</v>
      </c>
      <c r="AB258" s="123">
        <v>6.11</v>
      </c>
      <c r="AC258" s="116" t="str">
        <f t="shared" si="63"/>
        <v>Q</v>
      </c>
      <c r="AE258" s="213" t="str">
        <f t="shared" si="64"/>
        <v>M</v>
      </c>
      <c r="AG258" s="213" t="str">
        <f t="shared" si="65"/>
        <v>M</v>
      </c>
      <c r="AH258" s="123">
        <v>2.8999999999999998E-3</v>
      </c>
      <c r="AI258" s="121" t="str">
        <f t="shared" si="68"/>
        <v>Q</v>
      </c>
      <c r="AJ258" s="123">
        <v>0.85200000000000009</v>
      </c>
      <c r="AK258" s="121" t="str">
        <f t="shared" si="67"/>
        <v>Q</v>
      </c>
    </row>
    <row r="259" spans="1:37" ht="15" x14ac:dyDescent="0.25">
      <c r="A259" s="119">
        <v>35</v>
      </c>
      <c r="B259" s="244">
        <v>86</v>
      </c>
      <c r="C259" s="244">
        <v>1986</v>
      </c>
      <c r="D259" s="127">
        <f t="shared" si="51"/>
        <v>31498</v>
      </c>
      <c r="E259" s="123">
        <v>43.1</v>
      </c>
      <c r="F259" s="213" t="str">
        <f t="shared" si="52"/>
        <v>UQ</v>
      </c>
      <c r="G259" s="123">
        <v>6.73</v>
      </c>
      <c r="H259" s="213" t="str">
        <f t="shared" si="53"/>
        <v>UQ</v>
      </c>
      <c r="I259" s="123">
        <v>5.59</v>
      </c>
      <c r="J259" s="213" t="str">
        <f t="shared" si="54"/>
        <v>UQ</v>
      </c>
      <c r="K259" s="123">
        <v>0.57999999999999996</v>
      </c>
      <c r="L259" s="213" t="str">
        <f t="shared" si="55"/>
        <v>UQ</v>
      </c>
      <c r="M259" s="123">
        <v>0.68</v>
      </c>
      <c r="N259" s="213" t="str">
        <f t="shared" si="56"/>
        <v>UQ</v>
      </c>
      <c r="O259" s="123">
        <v>0.19</v>
      </c>
      <c r="P259" s="213" t="str">
        <f t="shared" si="57"/>
        <v>UQ</v>
      </c>
      <c r="Q259" s="123">
        <v>2.1499999999999998E-2</v>
      </c>
      <c r="R259" s="115" t="str">
        <f t="shared" si="58"/>
        <v>UQ</v>
      </c>
      <c r="S259" s="123">
        <v>0.1482</v>
      </c>
      <c r="T259" s="115" t="str">
        <f t="shared" si="59"/>
        <v>UQ</v>
      </c>
      <c r="U259" s="123">
        <v>6.36</v>
      </c>
      <c r="V259" s="116" t="str">
        <f t="shared" si="60"/>
        <v>Q</v>
      </c>
      <c r="W259" s="346">
        <v>0.74099999999999999</v>
      </c>
      <c r="X259" s="332" t="str">
        <f t="shared" si="61"/>
        <v>UQ</v>
      </c>
      <c r="Y259" s="332"/>
      <c r="Z259" s="123">
        <v>0.29099999999999998</v>
      </c>
      <c r="AA259" s="116" t="str">
        <f t="shared" si="62"/>
        <v>Q</v>
      </c>
      <c r="AB259" s="123">
        <v>5.76</v>
      </c>
      <c r="AC259" s="116" t="str">
        <f t="shared" si="63"/>
        <v>Q</v>
      </c>
      <c r="AE259" s="213" t="str">
        <f t="shared" si="64"/>
        <v>M</v>
      </c>
      <c r="AG259" s="213" t="str">
        <f t="shared" si="65"/>
        <v>M</v>
      </c>
      <c r="AH259" s="123">
        <v>5.8999999999999999E-3</v>
      </c>
      <c r="AI259" s="121" t="str">
        <f t="shared" si="68"/>
        <v>Q</v>
      </c>
      <c r="AJ259" s="123">
        <v>0.94100000000000006</v>
      </c>
      <c r="AK259" s="121" t="str">
        <f t="shared" si="67"/>
        <v>Q</v>
      </c>
    </row>
    <row r="260" spans="1:37" ht="15" x14ac:dyDescent="0.25">
      <c r="A260" s="119">
        <v>35</v>
      </c>
      <c r="B260" s="244">
        <v>88</v>
      </c>
      <c r="C260" s="244">
        <v>1986</v>
      </c>
      <c r="D260" s="127">
        <f t="shared" si="51"/>
        <v>31500</v>
      </c>
      <c r="E260" s="123">
        <v>42.9</v>
      </c>
      <c r="F260" s="213" t="str">
        <f t="shared" si="52"/>
        <v>UQ</v>
      </c>
      <c r="G260" s="123">
        <v>6.74</v>
      </c>
      <c r="H260" s="213" t="str">
        <f t="shared" si="53"/>
        <v>UQ</v>
      </c>
      <c r="I260" s="123">
        <v>5.84</v>
      </c>
      <c r="J260" s="213" t="str">
        <f t="shared" si="54"/>
        <v>UQ</v>
      </c>
      <c r="K260" s="123">
        <v>0.57999999999999996</v>
      </c>
      <c r="L260" s="213" t="str">
        <f t="shared" si="55"/>
        <v>UQ</v>
      </c>
      <c r="M260" s="123">
        <v>0.68</v>
      </c>
      <c r="N260" s="213" t="str">
        <f t="shared" si="56"/>
        <v>UQ</v>
      </c>
      <c r="O260" s="123">
        <v>0.17</v>
      </c>
      <c r="P260" s="213" t="str">
        <f t="shared" si="57"/>
        <v>UQ</v>
      </c>
      <c r="Q260" s="123">
        <v>1.09E-2</v>
      </c>
      <c r="R260" s="115" t="str">
        <f t="shared" si="58"/>
        <v>UQ</v>
      </c>
      <c r="S260" s="123">
        <v>0.1603</v>
      </c>
      <c r="T260" s="115" t="str">
        <f t="shared" si="59"/>
        <v>UQ</v>
      </c>
      <c r="U260" s="123">
        <v>5.9</v>
      </c>
      <c r="V260" s="116" t="str">
        <f t="shared" si="60"/>
        <v>Q</v>
      </c>
      <c r="W260" s="346">
        <v>0.70099999999999996</v>
      </c>
      <c r="X260" s="332" t="str">
        <f t="shared" si="61"/>
        <v>UQ</v>
      </c>
      <c r="Y260" s="332"/>
      <c r="Z260" s="123">
        <v>0.316</v>
      </c>
      <c r="AA260" s="116" t="str">
        <f t="shared" si="62"/>
        <v>Q</v>
      </c>
      <c r="AB260" s="123">
        <v>5.84</v>
      </c>
      <c r="AC260" s="116" t="str">
        <f t="shared" si="63"/>
        <v>Q</v>
      </c>
      <c r="AE260" s="213" t="str">
        <f t="shared" si="64"/>
        <v>M</v>
      </c>
      <c r="AG260" s="213" t="str">
        <f t="shared" si="65"/>
        <v>M</v>
      </c>
      <c r="AI260" s="121" t="str">
        <f t="shared" si="68"/>
        <v>M</v>
      </c>
      <c r="AK260" s="121" t="str">
        <f t="shared" si="67"/>
        <v>M</v>
      </c>
    </row>
    <row r="261" spans="1:37" ht="15" x14ac:dyDescent="0.25">
      <c r="A261" s="119">
        <v>35</v>
      </c>
      <c r="B261" s="244">
        <v>89</v>
      </c>
      <c r="C261" s="244">
        <v>1986</v>
      </c>
      <c r="D261" s="127">
        <f t="shared" si="51"/>
        <v>31501</v>
      </c>
      <c r="E261" s="123">
        <v>38.1</v>
      </c>
      <c r="F261" s="213" t="str">
        <f t="shared" si="52"/>
        <v>UQ</v>
      </c>
      <c r="G261" s="123">
        <v>6.33</v>
      </c>
      <c r="H261" s="213" t="str">
        <f t="shared" si="53"/>
        <v>UQ</v>
      </c>
      <c r="I261" s="123">
        <v>4.79</v>
      </c>
      <c r="J261" s="213" t="str">
        <f t="shared" si="54"/>
        <v>UQ</v>
      </c>
      <c r="K261" s="123">
        <v>0.52</v>
      </c>
      <c r="L261" s="213" t="str">
        <f t="shared" si="55"/>
        <v>UQ</v>
      </c>
      <c r="M261" s="123">
        <v>0.49</v>
      </c>
      <c r="N261" s="213" t="str">
        <f t="shared" si="56"/>
        <v>UQ</v>
      </c>
      <c r="O261" s="123">
        <v>0.3</v>
      </c>
      <c r="P261" s="213" t="str">
        <f t="shared" si="57"/>
        <v>UQ</v>
      </c>
      <c r="Q261" s="123">
        <v>2.8400000000000002E-2</v>
      </c>
      <c r="R261" s="115" t="str">
        <f t="shared" si="58"/>
        <v>UQ</v>
      </c>
      <c r="S261" s="123">
        <v>5.62E-2</v>
      </c>
      <c r="T261" s="115" t="str">
        <f t="shared" si="59"/>
        <v>UQ</v>
      </c>
      <c r="U261" s="123">
        <v>4.42</v>
      </c>
      <c r="V261" s="116" t="str">
        <f t="shared" si="60"/>
        <v>Q</v>
      </c>
      <c r="W261" s="346">
        <v>1.7</v>
      </c>
      <c r="X261" s="332" t="str">
        <f t="shared" si="61"/>
        <v>UQ</v>
      </c>
      <c r="Y261" s="332"/>
      <c r="Z261" s="123">
        <v>0.33300000000000002</v>
      </c>
      <c r="AA261" s="116" t="str">
        <f t="shared" si="62"/>
        <v>Q</v>
      </c>
      <c r="AB261" s="123">
        <v>4.1100000000000003</v>
      </c>
      <c r="AC261" s="116" t="str">
        <f t="shared" si="63"/>
        <v>Q</v>
      </c>
      <c r="AE261" s="213" t="str">
        <f t="shared" si="64"/>
        <v>M</v>
      </c>
      <c r="AG261" s="213" t="str">
        <f t="shared" si="65"/>
        <v>M</v>
      </c>
      <c r="AI261" s="121" t="str">
        <f t="shared" si="68"/>
        <v>M</v>
      </c>
      <c r="AK261" s="121" t="str">
        <f t="shared" si="67"/>
        <v>M</v>
      </c>
    </row>
    <row r="262" spans="1:37" ht="15" x14ac:dyDescent="0.25">
      <c r="A262" s="119">
        <v>35</v>
      </c>
      <c r="B262" s="244">
        <v>90</v>
      </c>
      <c r="C262" s="244">
        <v>1986</v>
      </c>
      <c r="D262" s="127">
        <f t="shared" si="51"/>
        <v>31502</v>
      </c>
      <c r="E262" s="123">
        <v>40.9</v>
      </c>
      <c r="F262" s="213" t="str">
        <f t="shared" si="52"/>
        <v>UQ</v>
      </c>
      <c r="G262" s="123">
        <v>6.39</v>
      </c>
      <c r="H262" s="213" t="str">
        <f t="shared" si="53"/>
        <v>UQ</v>
      </c>
      <c r="I262" s="123">
        <v>5.31</v>
      </c>
      <c r="J262" s="213" t="str">
        <f t="shared" si="54"/>
        <v>UQ</v>
      </c>
      <c r="K262" s="123">
        <v>0.53</v>
      </c>
      <c r="L262" s="213" t="str">
        <f t="shared" si="55"/>
        <v>UQ</v>
      </c>
      <c r="M262" s="123">
        <v>0.57999999999999996</v>
      </c>
      <c r="N262" s="213" t="str">
        <f t="shared" si="56"/>
        <v>UQ</v>
      </c>
      <c r="O262" s="123">
        <v>0.23</v>
      </c>
      <c r="P262" s="213" t="str">
        <f t="shared" si="57"/>
        <v>UQ</v>
      </c>
      <c r="Q262" s="123">
        <v>1.24E-2</v>
      </c>
      <c r="R262" s="115" t="str">
        <f t="shared" si="58"/>
        <v>UQ</v>
      </c>
      <c r="S262" s="123">
        <v>7.0800000000000002E-2</v>
      </c>
      <c r="T262" s="115" t="str">
        <f t="shared" si="59"/>
        <v>UQ</v>
      </c>
      <c r="U262" s="123">
        <v>4.57</v>
      </c>
      <c r="V262" s="116" t="str">
        <f t="shared" si="60"/>
        <v>Q</v>
      </c>
      <c r="W262" s="346">
        <v>1.85</v>
      </c>
      <c r="X262" s="332" t="str">
        <f t="shared" si="61"/>
        <v>UQ</v>
      </c>
      <c r="Y262" s="332"/>
      <c r="Z262" s="123">
        <v>0.24199999999999999</v>
      </c>
      <c r="AA262" s="116" t="str">
        <f t="shared" si="62"/>
        <v>Q</v>
      </c>
      <c r="AB262" s="123">
        <v>4.4000000000000004</v>
      </c>
      <c r="AC262" s="116" t="str">
        <f t="shared" si="63"/>
        <v>Q</v>
      </c>
      <c r="AE262" s="213" t="str">
        <f t="shared" si="64"/>
        <v>M</v>
      </c>
      <c r="AG262" s="213" t="str">
        <f t="shared" si="65"/>
        <v>M</v>
      </c>
      <c r="AI262" s="121" t="str">
        <f t="shared" si="68"/>
        <v>M</v>
      </c>
      <c r="AK262" s="121" t="str">
        <f t="shared" si="67"/>
        <v>M</v>
      </c>
    </row>
    <row r="263" spans="1:37" ht="15" x14ac:dyDescent="0.25">
      <c r="A263" s="119">
        <v>35</v>
      </c>
      <c r="B263" s="244">
        <v>91</v>
      </c>
      <c r="C263" s="244">
        <v>1986</v>
      </c>
      <c r="D263" s="127">
        <f t="shared" si="51"/>
        <v>31503</v>
      </c>
      <c r="E263" s="123">
        <v>38.4</v>
      </c>
      <c r="F263" s="213" t="str">
        <f t="shared" si="52"/>
        <v>UQ</v>
      </c>
      <c r="G263" s="123">
        <v>6.29</v>
      </c>
      <c r="H263" s="213" t="str">
        <f t="shared" si="53"/>
        <v>UQ</v>
      </c>
      <c r="I263" s="123">
        <v>4.59</v>
      </c>
      <c r="J263" s="213" t="str">
        <f t="shared" si="54"/>
        <v>UQ</v>
      </c>
      <c r="K263" s="123">
        <v>0.52</v>
      </c>
      <c r="L263" s="213" t="str">
        <f t="shared" si="55"/>
        <v>UQ</v>
      </c>
      <c r="M263" s="123">
        <v>0.48</v>
      </c>
      <c r="N263" s="213" t="str">
        <f t="shared" si="56"/>
        <v>UQ</v>
      </c>
      <c r="O263" s="123">
        <v>0.26</v>
      </c>
      <c r="P263" s="213" t="str">
        <f t="shared" si="57"/>
        <v>UQ</v>
      </c>
      <c r="Q263" s="123">
        <v>2.2800000000000001E-2</v>
      </c>
      <c r="R263" s="115" t="str">
        <f t="shared" si="58"/>
        <v>UQ</v>
      </c>
      <c r="S263" s="123">
        <v>4.1799999999999997E-2</v>
      </c>
      <c r="T263" s="115" t="str">
        <f t="shared" si="59"/>
        <v>UQ</v>
      </c>
      <c r="U263" s="123">
        <v>3.94</v>
      </c>
      <c r="V263" s="116" t="str">
        <f t="shared" si="60"/>
        <v>Q</v>
      </c>
      <c r="W263" s="346">
        <v>1.89</v>
      </c>
      <c r="X263" s="332" t="str">
        <f t="shared" si="61"/>
        <v>UQ</v>
      </c>
      <c r="Y263" s="332"/>
      <c r="Z263" s="123">
        <v>0.34399999999999997</v>
      </c>
      <c r="AA263" s="116" t="str">
        <f t="shared" si="62"/>
        <v>Q</v>
      </c>
      <c r="AB263" s="123">
        <v>4.08</v>
      </c>
      <c r="AC263" s="116" t="str">
        <f t="shared" si="63"/>
        <v>Q</v>
      </c>
      <c r="AE263" s="121" t="str">
        <f>IF(AD263&gt;=0.4,"Q",IF(AD263="","M","LQ"))</f>
        <v>M</v>
      </c>
      <c r="AG263" s="121" t="str">
        <f>IF(AF263&gt;=0.5,"Q",IF(AF263="","M","LQ"))</f>
        <v>M</v>
      </c>
      <c r="AH263" s="123">
        <v>2.5999999999999999E-3</v>
      </c>
      <c r="AI263" s="121" t="str">
        <f t="shared" si="68"/>
        <v>Q</v>
      </c>
      <c r="AJ263" s="123">
        <v>2.04</v>
      </c>
      <c r="AK263" s="121" t="str">
        <f t="shared" si="67"/>
        <v>Q</v>
      </c>
    </row>
    <row r="264" spans="1:37" ht="15" x14ac:dyDescent="0.25">
      <c r="A264" s="119">
        <v>35</v>
      </c>
      <c r="B264" s="244">
        <v>92</v>
      </c>
      <c r="C264" s="244">
        <v>1986</v>
      </c>
      <c r="D264" s="127">
        <f t="shared" si="51"/>
        <v>31504</v>
      </c>
      <c r="E264" s="123">
        <v>38.6</v>
      </c>
      <c r="F264" s="213" t="str">
        <f t="shared" si="52"/>
        <v>UQ</v>
      </c>
      <c r="G264" s="123">
        <v>6.38</v>
      </c>
      <c r="H264" s="213" t="str">
        <f t="shared" si="53"/>
        <v>UQ</v>
      </c>
      <c r="I264" s="123">
        <v>4.67</v>
      </c>
      <c r="J264" s="213" t="str">
        <f t="shared" si="54"/>
        <v>UQ</v>
      </c>
      <c r="K264" s="123">
        <v>0.52</v>
      </c>
      <c r="L264" s="213" t="str">
        <f t="shared" si="55"/>
        <v>UQ</v>
      </c>
      <c r="M264" s="123">
        <v>0.76</v>
      </c>
      <c r="N264" s="213" t="str">
        <f t="shared" si="56"/>
        <v>UQ</v>
      </c>
      <c r="O264" s="123">
        <v>0.42</v>
      </c>
      <c r="P264" s="213" t="str">
        <f t="shared" si="57"/>
        <v>UQ</v>
      </c>
      <c r="Q264" s="123">
        <v>1.2E-2</v>
      </c>
      <c r="R264" s="115" t="str">
        <f t="shared" si="58"/>
        <v>UQ</v>
      </c>
      <c r="S264" s="123">
        <v>4.4299999999999999E-2</v>
      </c>
      <c r="T264" s="115" t="str">
        <f t="shared" si="59"/>
        <v>UQ</v>
      </c>
      <c r="U264" s="123">
        <v>4.45</v>
      </c>
      <c r="V264" s="116" t="str">
        <f t="shared" si="60"/>
        <v>Q</v>
      </c>
      <c r="W264" s="346">
        <v>1.85</v>
      </c>
      <c r="X264" s="332" t="str">
        <f t="shared" si="61"/>
        <v>UQ</v>
      </c>
      <c r="Y264" s="332"/>
      <c r="Z264" s="123">
        <v>0.28499999999999998</v>
      </c>
      <c r="AA264" s="116" t="str">
        <f t="shared" si="62"/>
        <v>Q</v>
      </c>
      <c r="AB264" s="123">
        <v>4.3899999999999997</v>
      </c>
      <c r="AC264" s="116" t="str">
        <f t="shared" si="63"/>
        <v>Q</v>
      </c>
      <c r="AE264" s="121" t="str">
        <f t="shared" ref="AE264:AE327" si="69">IF(AD264&gt;=0.4,"Q",IF(AD264="","M","LQ"))</f>
        <v>M</v>
      </c>
      <c r="AG264" s="121" t="str">
        <f t="shared" ref="AG264:AG327" si="70">IF(AF264&gt;=0.5,"Q",IF(AF264="","M","LQ"))</f>
        <v>M</v>
      </c>
      <c r="AI264" s="121" t="str">
        <f t="shared" si="68"/>
        <v>M</v>
      </c>
      <c r="AK264" s="121" t="str">
        <f t="shared" si="67"/>
        <v>M</v>
      </c>
    </row>
    <row r="265" spans="1:37" ht="15" x14ac:dyDescent="0.25">
      <c r="A265" s="119">
        <v>35</v>
      </c>
      <c r="B265" s="244">
        <v>93</v>
      </c>
      <c r="C265" s="244">
        <v>1986</v>
      </c>
      <c r="D265" s="127">
        <f t="shared" si="51"/>
        <v>31505</v>
      </c>
      <c r="E265" s="123">
        <v>38</v>
      </c>
      <c r="F265" s="213" t="str">
        <f t="shared" si="52"/>
        <v>UQ</v>
      </c>
      <c r="G265" s="123">
        <v>6.32</v>
      </c>
      <c r="H265" s="213" t="str">
        <f t="shared" si="53"/>
        <v>UQ</v>
      </c>
      <c r="I265" s="123">
        <v>4.79</v>
      </c>
      <c r="J265" s="213" t="str">
        <f t="shared" si="54"/>
        <v>UQ</v>
      </c>
      <c r="K265" s="123">
        <v>0.51</v>
      </c>
      <c r="L265" s="213" t="str">
        <f t="shared" si="55"/>
        <v>UQ</v>
      </c>
      <c r="M265" s="123">
        <v>0.57999999999999996</v>
      </c>
      <c r="N265" s="213" t="str">
        <f t="shared" si="56"/>
        <v>UQ</v>
      </c>
      <c r="O265" s="123">
        <v>0.21</v>
      </c>
      <c r="P265" s="213" t="str">
        <f t="shared" si="57"/>
        <v>UQ</v>
      </c>
      <c r="Q265" s="123">
        <v>8.9999999999999993E-3</v>
      </c>
      <c r="R265" s="115" t="str">
        <f t="shared" si="58"/>
        <v>UQ</v>
      </c>
      <c r="S265" s="123">
        <v>5.0099999999999999E-2</v>
      </c>
      <c r="T265" s="115" t="str">
        <f t="shared" si="59"/>
        <v>UQ</v>
      </c>
      <c r="U265" s="123">
        <v>4.49</v>
      </c>
      <c r="V265" s="116" t="str">
        <f t="shared" si="60"/>
        <v>Q</v>
      </c>
      <c r="W265" s="346">
        <v>1.79</v>
      </c>
      <c r="X265" s="332" t="str">
        <f t="shared" si="61"/>
        <v>UQ</v>
      </c>
      <c r="Y265" s="332"/>
      <c r="Z265" s="123">
        <v>0.38400000000000001</v>
      </c>
      <c r="AA265" s="116" t="str">
        <f t="shared" si="62"/>
        <v>Q</v>
      </c>
      <c r="AB265" s="123">
        <v>4.47</v>
      </c>
      <c r="AC265" s="116" t="str">
        <f t="shared" si="63"/>
        <v>Q</v>
      </c>
      <c r="AE265" s="121" t="str">
        <f t="shared" si="69"/>
        <v>M</v>
      </c>
      <c r="AG265" s="121" t="str">
        <f t="shared" si="70"/>
        <v>M</v>
      </c>
      <c r="AI265" s="121" t="str">
        <f t="shared" si="68"/>
        <v>M</v>
      </c>
      <c r="AK265" s="121" t="str">
        <f t="shared" si="67"/>
        <v>M</v>
      </c>
    </row>
    <row r="266" spans="1:37" ht="15" x14ac:dyDescent="0.25">
      <c r="A266" s="119">
        <v>35</v>
      </c>
      <c r="B266" s="244">
        <v>94</v>
      </c>
      <c r="C266" s="244">
        <v>1986</v>
      </c>
      <c r="D266" s="127">
        <f t="shared" si="51"/>
        <v>31506</v>
      </c>
      <c r="E266" s="123">
        <v>36.9</v>
      </c>
      <c r="F266" s="213" t="str">
        <f t="shared" si="52"/>
        <v>UQ</v>
      </c>
      <c r="G266" s="123">
        <v>6.4</v>
      </c>
      <c r="H266" s="213" t="str">
        <f t="shared" si="53"/>
        <v>UQ</v>
      </c>
      <c r="I266" s="123">
        <v>4.57</v>
      </c>
      <c r="J266" s="213" t="str">
        <f t="shared" si="54"/>
        <v>UQ</v>
      </c>
      <c r="K266" s="123">
        <v>0.48</v>
      </c>
      <c r="L266" s="213" t="str">
        <f t="shared" si="55"/>
        <v>UQ</v>
      </c>
      <c r="M266" s="123">
        <v>0.52</v>
      </c>
      <c r="N266" s="213" t="str">
        <f t="shared" si="56"/>
        <v>UQ</v>
      </c>
      <c r="O266" s="123">
        <v>0.19</v>
      </c>
      <c r="P266" s="213" t="str">
        <f t="shared" si="57"/>
        <v>UQ</v>
      </c>
      <c r="Q266" s="123">
        <v>2.0500000000000001E-2</v>
      </c>
      <c r="R266" s="115" t="str">
        <f t="shared" si="58"/>
        <v>UQ</v>
      </c>
      <c r="S266" s="123">
        <v>6.1499999999999999E-2</v>
      </c>
      <c r="T266" s="115" t="str">
        <f t="shared" si="59"/>
        <v>UQ</v>
      </c>
      <c r="U266" s="123">
        <v>4.45</v>
      </c>
      <c r="V266" s="116" t="str">
        <f t="shared" si="60"/>
        <v>Q</v>
      </c>
      <c r="W266" s="346">
        <v>1.65</v>
      </c>
      <c r="X266" s="332" t="str">
        <f t="shared" si="61"/>
        <v>UQ</v>
      </c>
      <c r="Y266" s="332"/>
      <c r="Z266" s="123">
        <v>0.25600000000000001</v>
      </c>
      <c r="AA266" s="116" t="str">
        <f t="shared" si="62"/>
        <v>Q</v>
      </c>
      <c r="AB266" s="123">
        <v>4.3899999999999997</v>
      </c>
      <c r="AC266" s="116" t="str">
        <f t="shared" si="63"/>
        <v>Q</v>
      </c>
      <c r="AE266" s="121" t="str">
        <f t="shared" si="69"/>
        <v>M</v>
      </c>
      <c r="AG266" s="121" t="str">
        <f t="shared" si="70"/>
        <v>M</v>
      </c>
      <c r="AI266" s="121" t="str">
        <f t="shared" si="68"/>
        <v>M</v>
      </c>
      <c r="AK266" s="121" t="str">
        <f t="shared" si="67"/>
        <v>M</v>
      </c>
    </row>
    <row r="267" spans="1:37" ht="15" x14ac:dyDescent="0.25">
      <c r="A267" s="119">
        <v>35</v>
      </c>
      <c r="B267" s="244">
        <v>95</v>
      </c>
      <c r="C267" s="244">
        <v>1986</v>
      </c>
      <c r="D267" s="127">
        <f t="shared" si="51"/>
        <v>31507</v>
      </c>
      <c r="E267" s="123">
        <v>37.6</v>
      </c>
      <c r="F267" s="213" t="str">
        <f t="shared" si="52"/>
        <v>UQ</v>
      </c>
      <c r="G267" s="123">
        <v>6.33</v>
      </c>
      <c r="H267" s="213" t="str">
        <f t="shared" si="53"/>
        <v>UQ</v>
      </c>
      <c r="I267" s="123">
        <v>4.66</v>
      </c>
      <c r="J267" s="213" t="str">
        <f t="shared" si="54"/>
        <v>UQ</v>
      </c>
      <c r="K267" s="123">
        <v>0.5</v>
      </c>
      <c r="L267" s="213" t="str">
        <f t="shared" si="55"/>
        <v>UQ</v>
      </c>
      <c r="M267" s="123">
        <v>0.62</v>
      </c>
      <c r="N267" s="213" t="str">
        <f t="shared" si="56"/>
        <v>UQ</v>
      </c>
      <c r="O267" s="123">
        <v>0.23</v>
      </c>
      <c r="P267" s="213" t="str">
        <f t="shared" si="57"/>
        <v>UQ</v>
      </c>
      <c r="Q267" s="123">
        <v>1E-4</v>
      </c>
      <c r="R267" s="115" t="str">
        <f t="shared" si="58"/>
        <v>UQ</v>
      </c>
      <c r="S267" s="123">
        <v>5.67E-2</v>
      </c>
      <c r="T267" s="115" t="str">
        <f t="shared" si="59"/>
        <v>UQ</v>
      </c>
      <c r="U267" s="123">
        <v>4.2300000000000004</v>
      </c>
      <c r="V267" s="116" t="str">
        <f t="shared" si="60"/>
        <v>Q</v>
      </c>
      <c r="W267" s="346">
        <v>1.68</v>
      </c>
      <c r="X267" s="332" t="str">
        <f t="shared" si="61"/>
        <v>UQ</v>
      </c>
      <c r="Y267" s="332"/>
      <c r="Z267" s="123">
        <v>0.29099999999999998</v>
      </c>
      <c r="AA267" s="116" t="str">
        <f t="shared" si="62"/>
        <v>Q</v>
      </c>
      <c r="AB267" s="123">
        <v>4.41</v>
      </c>
      <c r="AC267" s="116" t="str">
        <f t="shared" si="63"/>
        <v>Q</v>
      </c>
      <c r="AE267" s="121" t="str">
        <f t="shared" si="69"/>
        <v>M</v>
      </c>
      <c r="AG267" s="121" t="str">
        <f t="shared" si="70"/>
        <v>M</v>
      </c>
      <c r="AH267" s="123">
        <v>2.0999999999999999E-3</v>
      </c>
      <c r="AI267" s="121" t="str">
        <f t="shared" si="68"/>
        <v>Q</v>
      </c>
      <c r="AJ267" s="123">
        <v>1.88</v>
      </c>
      <c r="AK267" s="121" t="str">
        <f t="shared" si="67"/>
        <v>Q</v>
      </c>
    </row>
    <row r="268" spans="1:37" ht="15" x14ac:dyDescent="0.25">
      <c r="A268" s="119">
        <v>35</v>
      </c>
      <c r="B268" s="244">
        <v>96</v>
      </c>
      <c r="C268" s="244">
        <v>1986</v>
      </c>
      <c r="D268" s="127">
        <f t="shared" si="51"/>
        <v>31508</v>
      </c>
      <c r="E268" s="123">
        <v>36.799999999999997</v>
      </c>
      <c r="F268" s="213" t="str">
        <f t="shared" si="52"/>
        <v>UQ</v>
      </c>
      <c r="G268" s="123">
        <v>6.34</v>
      </c>
      <c r="H268" s="213" t="str">
        <f t="shared" si="53"/>
        <v>UQ</v>
      </c>
      <c r="I268" s="123">
        <v>4.34</v>
      </c>
      <c r="J268" s="213" t="str">
        <f t="shared" si="54"/>
        <v>UQ</v>
      </c>
      <c r="K268" s="123">
        <v>0.49</v>
      </c>
      <c r="L268" s="213" t="str">
        <f t="shared" si="55"/>
        <v>UQ</v>
      </c>
      <c r="M268" s="123">
        <v>0.51</v>
      </c>
      <c r="N268" s="213" t="str">
        <f t="shared" si="56"/>
        <v>UQ</v>
      </c>
      <c r="O268" s="123">
        <v>0.15</v>
      </c>
      <c r="P268" s="213" t="str">
        <f t="shared" si="57"/>
        <v>UQ</v>
      </c>
      <c r="Q268" s="123">
        <v>1.0699999999999999E-2</v>
      </c>
      <c r="R268" s="115" t="str">
        <f t="shared" si="58"/>
        <v>UQ</v>
      </c>
      <c r="S268" s="123">
        <v>4.5900000000000003E-2</v>
      </c>
      <c r="T268" s="115" t="str">
        <f t="shared" si="59"/>
        <v>UQ</v>
      </c>
      <c r="U268" s="123">
        <v>4.07</v>
      </c>
      <c r="V268" s="116" t="str">
        <f t="shared" si="60"/>
        <v>Q</v>
      </c>
      <c r="W268" s="346">
        <v>1.55</v>
      </c>
      <c r="X268" s="332" t="str">
        <f t="shared" si="61"/>
        <v>UQ</v>
      </c>
      <c r="Y268" s="332"/>
      <c r="Z268" s="123">
        <v>0.28000000000000003</v>
      </c>
      <c r="AA268" s="116" t="str">
        <f t="shared" si="62"/>
        <v>Q</v>
      </c>
      <c r="AB268" s="123">
        <v>4.0999999999999996</v>
      </c>
      <c r="AC268" s="116" t="str">
        <f t="shared" si="63"/>
        <v>Q</v>
      </c>
      <c r="AE268" s="121" t="str">
        <f t="shared" si="69"/>
        <v>M</v>
      </c>
      <c r="AG268" s="121" t="str">
        <f t="shared" si="70"/>
        <v>M</v>
      </c>
      <c r="AI268" s="121" t="str">
        <f t="shared" si="68"/>
        <v>M</v>
      </c>
      <c r="AK268" s="121" t="str">
        <f t="shared" si="67"/>
        <v>M</v>
      </c>
    </row>
    <row r="269" spans="1:37" ht="15" x14ac:dyDescent="0.25">
      <c r="A269" s="119">
        <v>35</v>
      </c>
      <c r="B269" s="244">
        <v>97</v>
      </c>
      <c r="C269" s="244">
        <v>1986</v>
      </c>
      <c r="D269" s="127">
        <f t="shared" si="51"/>
        <v>31509</v>
      </c>
      <c r="E269" s="123">
        <v>34.5</v>
      </c>
      <c r="F269" s="213" t="str">
        <f t="shared" si="52"/>
        <v>UQ</v>
      </c>
      <c r="G269" s="123">
        <v>6.33</v>
      </c>
      <c r="H269" s="213" t="str">
        <f t="shared" si="53"/>
        <v>UQ</v>
      </c>
      <c r="I269" s="123">
        <v>4.3099999999999996</v>
      </c>
      <c r="J269" s="213" t="str">
        <f t="shared" si="54"/>
        <v>UQ</v>
      </c>
      <c r="K269" s="123">
        <v>0.49</v>
      </c>
      <c r="L269" s="213" t="str">
        <f t="shared" si="55"/>
        <v>UQ</v>
      </c>
      <c r="M269" s="123">
        <v>0.51</v>
      </c>
      <c r="N269" s="213" t="str">
        <f t="shared" si="56"/>
        <v>UQ</v>
      </c>
      <c r="O269" s="123">
        <v>0.22</v>
      </c>
      <c r="P269" s="213" t="str">
        <f t="shared" si="57"/>
        <v>UQ</v>
      </c>
      <c r="Q269" s="123">
        <v>6.4000000000000003E-3</v>
      </c>
      <c r="R269" s="115" t="str">
        <f t="shared" si="58"/>
        <v>UQ</v>
      </c>
      <c r="S269" s="123">
        <v>4.4299999999999999E-2</v>
      </c>
      <c r="T269" s="115" t="str">
        <f t="shared" si="59"/>
        <v>UQ</v>
      </c>
      <c r="U269" s="123">
        <v>4.1100000000000003</v>
      </c>
      <c r="V269" s="116" t="str">
        <f t="shared" si="60"/>
        <v>Q</v>
      </c>
      <c r="W269" s="346">
        <v>1.52</v>
      </c>
      <c r="X269" s="332" t="str">
        <f t="shared" si="61"/>
        <v>UQ</v>
      </c>
      <c r="Y269" s="332"/>
      <c r="Z269" s="123">
        <v>0.37</v>
      </c>
      <c r="AA269" s="116" t="str">
        <f t="shared" si="62"/>
        <v>Q</v>
      </c>
      <c r="AB269" s="123">
        <v>4.21</v>
      </c>
      <c r="AC269" s="116" t="str">
        <f t="shared" si="63"/>
        <v>Q</v>
      </c>
      <c r="AE269" s="121" t="str">
        <f t="shared" si="69"/>
        <v>M</v>
      </c>
      <c r="AG269" s="121" t="str">
        <f t="shared" si="70"/>
        <v>M</v>
      </c>
      <c r="AI269" s="121" t="str">
        <f t="shared" si="68"/>
        <v>M</v>
      </c>
      <c r="AK269" s="121" t="str">
        <f t="shared" si="67"/>
        <v>M</v>
      </c>
    </row>
    <row r="270" spans="1:37" ht="15" x14ac:dyDescent="0.25">
      <c r="A270" s="119">
        <v>35</v>
      </c>
      <c r="B270" s="244">
        <v>98</v>
      </c>
      <c r="C270" s="244">
        <v>1986</v>
      </c>
      <c r="D270" s="127">
        <f t="shared" si="51"/>
        <v>31510</v>
      </c>
      <c r="E270" s="123">
        <v>42.2</v>
      </c>
      <c r="F270" s="213" t="str">
        <f t="shared" si="52"/>
        <v>UQ</v>
      </c>
      <c r="G270" s="123">
        <v>6.38</v>
      </c>
      <c r="H270" s="213" t="str">
        <f t="shared" si="53"/>
        <v>UQ</v>
      </c>
      <c r="I270" s="123">
        <v>4.3899999999999997</v>
      </c>
      <c r="J270" s="213" t="str">
        <f t="shared" si="54"/>
        <v>UQ</v>
      </c>
      <c r="K270" s="123">
        <v>0.49</v>
      </c>
      <c r="L270" s="213" t="str">
        <f t="shared" si="55"/>
        <v>UQ</v>
      </c>
      <c r="M270" s="123">
        <v>0.53</v>
      </c>
      <c r="N270" s="213" t="str">
        <f t="shared" si="56"/>
        <v>UQ</v>
      </c>
      <c r="O270" s="123">
        <v>0.25</v>
      </c>
      <c r="P270" s="213" t="str">
        <f t="shared" si="57"/>
        <v>UQ</v>
      </c>
      <c r="Q270" s="123">
        <v>4.5400000000000003E-2</v>
      </c>
      <c r="R270" s="115" t="str">
        <f t="shared" si="58"/>
        <v>UQ</v>
      </c>
      <c r="S270" s="123">
        <v>4.1700000000000001E-2</v>
      </c>
      <c r="T270" s="115" t="str">
        <f t="shared" si="59"/>
        <v>UQ</v>
      </c>
      <c r="U270" s="123">
        <v>4.07</v>
      </c>
      <c r="V270" s="116" t="str">
        <f t="shared" si="60"/>
        <v>Q</v>
      </c>
      <c r="W270" s="346">
        <v>1.71</v>
      </c>
      <c r="X270" s="332" t="str">
        <f t="shared" si="61"/>
        <v>UQ</v>
      </c>
      <c r="Y270" s="332"/>
      <c r="Z270" s="123">
        <v>0.46</v>
      </c>
      <c r="AA270" s="116" t="str">
        <f t="shared" si="62"/>
        <v>Q</v>
      </c>
      <c r="AB270" s="123">
        <v>4.3499999999999996</v>
      </c>
      <c r="AC270" s="116" t="str">
        <f t="shared" si="63"/>
        <v>Q</v>
      </c>
      <c r="AE270" s="121" t="str">
        <f t="shared" si="69"/>
        <v>M</v>
      </c>
      <c r="AG270" s="121" t="str">
        <f t="shared" si="70"/>
        <v>M</v>
      </c>
      <c r="AI270" s="121" t="str">
        <f t="shared" si="68"/>
        <v>M</v>
      </c>
      <c r="AK270" s="121" t="str">
        <f t="shared" si="67"/>
        <v>M</v>
      </c>
    </row>
    <row r="271" spans="1:37" ht="15" x14ac:dyDescent="0.25">
      <c r="A271" s="119">
        <v>35</v>
      </c>
      <c r="B271" s="244">
        <v>99</v>
      </c>
      <c r="C271" s="244">
        <v>1986</v>
      </c>
      <c r="D271" s="127">
        <f t="shared" si="51"/>
        <v>31511</v>
      </c>
      <c r="E271" s="123">
        <v>36.4</v>
      </c>
      <c r="F271" s="213" t="str">
        <f t="shared" si="52"/>
        <v>UQ</v>
      </c>
      <c r="G271" s="123">
        <v>6.4</v>
      </c>
      <c r="H271" s="213" t="str">
        <f t="shared" si="53"/>
        <v>UQ</v>
      </c>
      <c r="I271" s="123">
        <v>4.6100000000000003</v>
      </c>
      <c r="J271" s="213" t="str">
        <f t="shared" si="54"/>
        <v>UQ</v>
      </c>
      <c r="K271" s="123">
        <v>0.5</v>
      </c>
      <c r="L271" s="213" t="str">
        <f t="shared" si="55"/>
        <v>UQ</v>
      </c>
      <c r="M271" s="123">
        <v>0.54</v>
      </c>
      <c r="N271" s="213" t="str">
        <f t="shared" si="56"/>
        <v>UQ</v>
      </c>
      <c r="O271" s="123">
        <v>0.22</v>
      </c>
      <c r="P271" s="213" t="str">
        <f t="shared" si="57"/>
        <v>UQ</v>
      </c>
      <c r="Q271" s="123">
        <v>1.0800000000000001E-2</v>
      </c>
      <c r="R271" s="115" t="str">
        <f t="shared" si="58"/>
        <v>UQ</v>
      </c>
      <c r="S271" s="123">
        <v>4.3900000000000002E-2</v>
      </c>
      <c r="T271" s="115" t="str">
        <f t="shared" si="59"/>
        <v>UQ</v>
      </c>
      <c r="U271" s="123">
        <v>4.2300000000000004</v>
      </c>
      <c r="V271" s="116" t="str">
        <f t="shared" si="60"/>
        <v>Q</v>
      </c>
      <c r="W271" s="346">
        <v>1.61</v>
      </c>
      <c r="X271" s="332" t="str">
        <f t="shared" si="61"/>
        <v>UQ</v>
      </c>
      <c r="Y271" s="332"/>
      <c r="Z271" s="123">
        <v>0.189</v>
      </c>
      <c r="AA271" s="116" t="str">
        <f t="shared" si="62"/>
        <v>LQ</v>
      </c>
      <c r="AB271" s="123">
        <v>4.41</v>
      </c>
      <c r="AC271" s="116" t="str">
        <f t="shared" si="63"/>
        <v>Q</v>
      </c>
      <c r="AE271" s="121" t="str">
        <f t="shared" si="69"/>
        <v>M</v>
      </c>
      <c r="AG271" s="121" t="str">
        <f t="shared" si="70"/>
        <v>M</v>
      </c>
      <c r="AH271" s="123">
        <v>3.8E-3</v>
      </c>
      <c r="AI271" s="121" t="str">
        <f t="shared" si="68"/>
        <v>Q</v>
      </c>
      <c r="AJ271" s="123">
        <v>1.81</v>
      </c>
      <c r="AK271" s="121" t="str">
        <f t="shared" si="67"/>
        <v>Q</v>
      </c>
    </row>
    <row r="272" spans="1:37" ht="15" x14ac:dyDescent="0.25">
      <c r="A272" s="119">
        <v>35</v>
      </c>
      <c r="B272" s="244">
        <v>100</v>
      </c>
      <c r="C272" s="244">
        <v>1986</v>
      </c>
      <c r="D272" s="127">
        <f t="shared" ref="D272:D335" si="71">DATE(C272,1,B272)</f>
        <v>31512</v>
      </c>
      <c r="E272" s="123">
        <v>36.5</v>
      </c>
      <c r="F272" s="213" t="str">
        <f t="shared" ref="F272:F335" si="72">IF(E272&gt;0,"UQ","M")</f>
        <v>UQ</v>
      </c>
      <c r="G272" s="123">
        <v>6.44</v>
      </c>
      <c r="H272" s="213" t="str">
        <f t="shared" ref="H272:H335" si="73">IF(G272&gt;0,"UQ","M")</f>
        <v>UQ</v>
      </c>
      <c r="I272" s="123">
        <v>4.8899999999999997</v>
      </c>
      <c r="J272" s="213" t="str">
        <f t="shared" ref="J272:J335" si="74">IF(I272&gt;0,"UQ","M")</f>
        <v>UQ</v>
      </c>
      <c r="K272" s="123">
        <v>0.5</v>
      </c>
      <c r="L272" s="213" t="str">
        <f t="shared" ref="L272:L335" si="75">IF(K272&gt;0,"UQ","M")</f>
        <v>UQ</v>
      </c>
      <c r="M272" s="123">
        <v>0.59</v>
      </c>
      <c r="N272" s="213" t="str">
        <f t="shared" ref="N272:N335" si="76">IF(M272&gt;0,"UQ","M")</f>
        <v>UQ</v>
      </c>
      <c r="O272" s="123">
        <v>0.2</v>
      </c>
      <c r="P272" s="213" t="str">
        <f t="shared" ref="P272:P335" si="77">IF(O272&gt;0,"UQ","M")</f>
        <v>UQ</v>
      </c>
      <c r="Q272" s="123">
        <v>1.66E-2</v>
      </c>
      <c r="R272" s="115" t="str">
        <f t="shared" ref="R272:R335" si="78">IF(Q272&gt;0,"UQ","M")</f>
        <v>UQ</v>
      </c>
      <c r="S272" s="123">
        <v>4.8500000000000001E-2</v>
      </c>
      <c r="T272" s="115" t="str">
        <f t="shared" ref="T272:T335" si="79">IF(S272&gt;0,"UQ","M")</f>
        <v>UQ</v>
      </c>
      <c r="U272" s="123">
        <v>4.2300000000000004</v>
      </c>
      <c r="V272" s="116" t="str">
        <f t="shared" ref="V272:V335" si="80">IF(U272&gt;=0.5,"Q",IF(U272="","M","LQ"))</f>
        <v>Q</v>
      </c>
      <c r="W272" s="346">
        <v>1.54</v>
      </c>
      <c r="X272" s="332" t="str">
        <f t="shared" ref="X272:X335" si="81">IF(W272&gt;0,"UQ","M")</f>
        <v>UQ</v>
      </c>
      <c r="Y272" s="332"/>
      <c r="Z272" s="123">
        <v>0.30199999999999999</v>
      </c>
      <c r="AA272" s="116" t="str">
        <f t="shared" ref="AA272:AA335" si="82">IF(Z272&gt;=0.2,"Q",IF(Z272="","M","LQ"))</f>
        <v>Q</v>
      </c>
      <c r="AB272" s="123">
        <v>4.55</v>
      </c>
      <c r="AC272" s="116" t="str">
        <f t="shared" ref="AC272:AC335" si="83">IF(AB272&gt;=0.5,"Q",IF(AB272="","M","LQ"))</f>
        <v>Q</v>
      </c>
      <c r="AE272" s="121" t="str">
        <f t="shared" si="69"/>
        <v>M</v>
      </c>
      <c r="AG272" s="121" t="str">
        <f t="shared" si="70"/>
        <v>M</v>
      </c>
      <c r="AI272" s="121" t="str">
        <f t="shared" si="68"/>
        <v>M</v>
      </c>
      <c r="AK272" s="121" t="str">
        <f t="shared" ref="AK272:AK335" si="84">IF(AJ272&gt;=0.02,"Q",IF(AJ272="","M","LQ"))</f>
        <v>M</v>
      </c>
    </row>
    <row r="273" spans="1:37" ht="15" x14ac:dyDescent="0.25">
      <c r="A273" s="119">
        <v>35</v>
      </c>
      <c r="B273" s="244">
        <v>102</v>
      </c>
      <c r="C273" s="244">
        <v>1986</v>
      </c>
      <c r="D273" s="127">
        <f t="shared" si="71"/>
        <v>31514</v>
      </c>
      <c r="E273" s="123">
        <v>37.4</v>
      </c>
      <c r="F273" s="213" t="str">
        <f t="shared" si="72"/>
        <v>UQ</v>
      </c>
      <c r="G273" s="123">
        <v>6.44</v>
      </c>
      <c r="H273" s="213" t="str">
        <f t="shared" si="73"/>
        <v>UQ</v>
      </c>
      <c r="I273" s="123">
        <v>4.75</v>
      </c>
      <c r="J273" s="213" t="str">
        <f t="shared" si="74"/>
        <v>UQ</v>
      </c>
      <c r="K273" s="123">
        <v>0.49</v>
      </c>
      <c r="L273" s="213" t="str">
        <f t="shared" si="75"/>
        <v>UQ</v>
      </c>
      <c r="M273" s="123">
        <v>0.56000000000000005</v>
      </c>
      <c r="N273" s="213" t="str">
        <f t="shared" si="76"/>
        <v>UQ</v>
      </c>
      <c r="O273" s="123">
        <v>0.18</v>
      </c>
      <c r="P273" s="213" t="str">
        <f t="shared" si="77"/>
        <v>UQ</v>
      </c>
      <c r="Q273" s="123">
        <v>7.7100000000000002E-2</v>
      </c>
      <c r="R273" s="115" t="str">
        <f t="shared" si="78"/>
        <v>UQ</v>
      </c>
      <c r="S273" s="123">
        <v>6.0199999999999997E-2</v>
      </c>
      <c r="T273" s="115" t="str">
        <f t="shared" si="79"/>
        <v>UQ</v>
      </c>
      <c r="U273" s="123">
        <v>5.04</v>
      </c>
      <c r="V273" s="116" t="str">
        <f t="shared" si="80"/>
        <v>Q</v>
      </c>
      <c r="W273" s="346">
        <v>1.43</v>
      </c>
      <c r="X273" s="332" t="str">
        <f t="shared" si="81"/>
        <v>UQ</v>
      </c>
      <c r="Y273" s="332"/>
      <c r="Z273" s="123">
        <v>0.34300000000000003</v>
      </c>
      <c r="AA273" s="116" t="str">
        <f t="shared" si="82"/>
        <v>Q</v>
      </c>
      <c r="AB273" s="123">
        <v>4.97</v>
      </c>
      <c r="AC273" s="116" t="str">
        <f t="shared" si="83"/>
        <v>Q</v>
      </c>
      <c r="AE273" s="121" t="str">
        <f t="shared" si="69"/>
        <v>M</v>
      </c>
      <c r="AG273" s="121" t="str">
        <f t="shared" si="70"/>
        <v>M</v>
      </c>
      <c r="AI273" s="121" t="str">
        <f t="shared" si="68"/>
        <v>M</v>
      </c>
      <c r="AK273" s="121" t="str">
        <f t="shared" si="84"/>
        <v>M</v>
      </c>
    </row>
    <row r="274" spans="1:37" ht="15" x14ac:dyDescent="0.25">
      <c r="A274" s="119">
        <v>35</v>
      </c>
      <c r="B274" s="244">
        <v>104</v>
      </c>
      <c r="C274" s="244">
        <v>1986</v>
      </c>
      <c r="D274" s="127">
        <f t="shared" si="71"/>
        <v>31516</v>
      </c>
      <c r="E274" s="123">
        <v>35.1</v>
      </c>
      <c r="F274" s="213" t="str">
        <f t="shared" si="72"/>
        <v>UQ</v>
      </c>
      <c r="G274" s="123">
        <v>6.38</v>
      </c>
      <c r="H274" s="213" t="str">
        <f t="shared" si="73"/>
        <v>UQ</v>
      </c>
      <c r="I274" s="123">
        <v>4.95</v>
      </c>
      <c r="J274" s="213" t="str">
        <f t="shared" si="74"/>
        <v>UQ</v>
      </c>
      <c r="K274" s="123">
        <v>0.53</v>
      </c>
      <c r="L274" s="213" t="str">
        <f t="shared" si="75"/>
        <v>UQ</v>
      </c>
      <c r="M274" s="123">
        <v>0.54</v>
      </c>
      <c r="N274" s="213" t="str">
        <f t="shared" si="76"/>
        <v>UQ</v>
      </c>
      <c r="O274" s="123">
        <v>0.41</v>
      </c>
      <c r="P274" s="213" t="str">
        <f t="shared" si="77"/>
        <v>UQ</v>
      </c>
      <c r="Q274" s="123">
        <v>1.66E-2</v>
      </c>
      <c r="R274" s="115" t="str">
        <f t="shared" si="78"/>
        <v>UQ</v>
      </c>
      <c r="S274" s="123">
        <v>4.2500000000000003E-2</v>
      </c>
      <c r="T274" s="115" t="str">
        <f t="shared" si="79"/>
        <v>UQ</v>
      </c>
      <c r="U274" s="123">
        <v>3.98</v>
      </c>
      <c r="V274" s="116" t="str">
        <f t="shared" si="80"/>
        <v>Q</v>
      </c>
      <c r="W274" s="346">
        <v>1.42</v>
      </c>
      <c r="X274" s="332" t="str">
        <f t="shared" si="81"/>
        <v>UQ</v>
      </c>
      <c r="Y274" s="332"/>
      <c r="Z274" s="123">
        <v>0.31</v>
      </c>
      <c r="AA274" s="116" t="str">
        <f t="shared" si="82"/>
        <v>Q</v>
      </c>
      <c r="AB274" s="123">
        <v>4.7300000000000004</v>
      </c>
      <c r="AC274" s="116" t="str">
        <f t="shared" si="83"/>
        <v>Q</v>
      </c>
      <c r="AE274" s="121" t="str">
        <f t="shared" si="69"/>
        <v>M</v>
      </c>
      <c r="AG274" s="121" t="str">
        <f t="shared" si="70"/>
        <v>M</v>
      </c>
      <c r="AI274" s="121" t="str">
        <f t="shared" si="68"/>
        <v>M</v>
      </c>
      <c r="AK274" s="121" t="str">
        <f t="shared" si="84"/>
        <v>M</v>
      </c>
    </row>
    <row r="275" spans="1:37" ht="15" x14ac:dyDescent="0.25">
      <c r="A275" s="119">
        <v>35</v>
      </c>
      <c r="B275" s="244">
        <v>106</v>
      </c>
      <c r="C275" s="244">
        <v>1986</v>
      </c>
      <c r="D275" s="127">
        <f t="shared" si="71"/>
        <v>31518</v>
      </c>
      <c r="E275" s="123">
        <v>34</v>
      </c>
      <c r="F275" s="213" t="str">
        <f t="shared" si="72"/>
        <v>UQ</v>
      </c>
      <c r="G275" s="123">
        <v>6.33</v>
      </c>
      <c r="H275" s="213" t="str">
        <f t="shared" si="73"/>
        <v>UQ</v>
      </c>
      <c r="I275" s="123">
        <v>3.92</v>
      </c>
      <c r="J275" s="213" t="str">
        <f t="shared" si="74"/>
        <v>UQ</v>
      </c>
      <c r="K275" s="123">
        <v>0.45</v>
      </c>
      <c r="L275" s="213" t="str">
        <f t="shared" si="75"/>
        <v>UQ</v>
      </c>
      <c r="M275" s="123">
        <v>0.53</v>
      </c>
      <c r="N275" s="213" t="str">
        <f t="shared" si="76"/>
        <v>UQ</v>
      </c>
      <c r="O275" s="123">
        <v>0.21</v>
      </c>
      <c r="P275" s="213" t="str">
        <f t="shared" si="77"/>
        <v>UQ</v>
      </c>
      <c r="Q275" s="123">
        <v>1.03E-2</v>
      </c>
      <c r="R275" s="115" t="str">
        <f t="shared" si="78"/>
        <v>UQ</v>
      </c>
      <c r="S275" s="123">
        <v>4.1300000000000003E-2</v>
      </c>
      <c r="T275" s="115" t="str">
        <f t="shared" si="79"/>
        <v>UQ</v>
      </c>
      <c r="U275" s="123">
        <v>3.98</v>
      </c>
      <c r="V275" s="116" t="str">
        <f t="shared" si="80"/>
        <v>Q</v>
      </c>
      <c r="W275" s="346">
        <v>1.43</v>
      </c>
      <c r="X275" s="332" t="str">
        <f t="shared" si="81"/>
        <v>UQ</v>
      </c>
      <c r="Y275" s="332"/>
      <c r="Z275" s="123">
        <v>0.255</v>
      </c>
      <c r="AA275" s="116" t="str">
        <f t="shared" si="82"/>
        <v>Q</v>
      </c>
      <c r="AB275" s="123">
        <v>3.65</v>
      </c>
      <c r="AC275" s="116" t="str">
        <f t="shared" si="83"/>
        <v>Q</v>
      </c>
      <c r="AE275" s="121" t="str">
        <f t="shared" si="69"/>
        <v>M</v>
      </c>
      <c r="AG275" s="121" t="str">
        <f t="shared" si="70"/>
        <v>M</v>
      </c>
      <c r="AH275" s="123">
        <v>2.2000000000000001E-3</v>
      </c>
      <c r="AI275" s="121" t="str">
        <f t="shared" si="68"/>
        <v>Q</v>
      </c>
      <c r="AJ275" s="123">
        <v>1.75</v>
      </c>
      <c r="AK275" s="121" t="str">
        <f t="shared" si="84"/>
        <v>Q</v>
      </c>
    </row>
    <row r="276" spans="1:37" ht="15" x14ac:dyDescent="0.25">
      <c r="A276" s="119">
        <v>35</v>
      </c>
      <c r="B276" s="244">
        <v>108</v>
      </c>
      <c r="C276" s="244">
        <v>1986</v>
      </c>
      <c r="D276" s="127">
        <f t="shared" si="71"/>
        <v>31520</v>
      </c>
      <c r="E276" s="123">
        <v>32.1</v>
      </c>
      <c r="F276" s="213" t="str">
        <f t="shared" si="72"/>
        <v>UQ</v>
      </c>
      <c r="G276" s="123">
        <v>6.32</v>
      </c>
      <c r="H276" s="213" t="str">
        <f t="shared" si="73"/>
        <v>UQ</v>
      </c>
      <c r="I276" s="123">
        <v>3.75</v>
      </c>
      <c r="J276" s="213" t="str">
        <f t="shared" si="74"/>
        <v>UQ</v>
      </c>
      <c r="K276" s="123">
        <v>0.43</v>
      </c>
      <c r="L276" s="213" t="str">
        <f t="shared" si="75"/>
        <v>UQ</v>
      </c>
      <c r="M276" s="123">
        <v>0.53</v>
      </c>
      <c r="N276" s="213" t="str">
        <f t="shared" si="76"/>
        <v>UQ</v>
      </c>
      <c r="O276" s="123">
        <v>0.21</v>
      </c>
      <c r="P276" s="213" t="str">
        <f t="shared" si="77"/>
        <v>UQ</v>
      </c>
      <c r="Q276" s="123">
        <v>3.8999999999999998E-3</v>
      </c>
      <c r="R276" s="115" t="str">
        <f t="shared" si="78"/>
        <v>UQ</v>
      </c>
      <c r="S276" s="123">
        <v>4.19E-2</v>
      </c>
      <c r="T276" s="115" t="str">
        <f t="shared" si="79"/>
        <v>UQ</v>
      </c>
      <c r="U276" s="123">
        <v>4.22</v>
      </c>
      <c r="V276" s="116" t="str">
        <f t="shared" si="80"/>
        <v>Q</v>
      </c>
      <c r="W276" s="346">
        <v>1.33</v>
      </c>
      <c r="X276" s="332" t="str">
        <f t="shared" si="81"/>
        <v>UQ</v>
      </c>
      <c r="Y276" s="332"/>
      <c r="Z276" s="123">
        <v>0.214</v>
      </c>
      <c r="AA276" s="116" t="str">
        <f t="shared" si="82"/>
        <v>Q</v>
      </c>
      <c r="AB276" s="123">
        <v>4.53</v>
      </c>
      <c r="AC276" s="116" t="str">
        <f t="shared" si="83"/>
        <v>Q</v>
      </c>
      <c r="AE276" s="121" t="str">
        <f t="shared" si="69"/>
        <v>M</v>
      </c>
      <c r="AG276" s="121" t="str">
        <f t="shared" si="70"/>
        <v>M</v>
      </c>
      <c r="AI276" s="121" t="str">
        <f t="shared" si="68"/>
        <v>M</v>
      </c>
      <c r="AK276" s="121" t="str">
        <f t="shared" si="84"/>
        <v>M</v>
      </c>
    </row>
    <row r="277" spans="1:37" ht="15" x14ac:dyDescent="0.25">
      <c r="A277" s="119">
        <v>35</v>
      </c>
      <c r="B277" s="244">
        <v>111</v>
      </c>
      <c r="C277" s="244">
        <v>1986</v>
      </c>
      <c r="D277" s="127">
        <f t="shared" si="71"/>
        <v>31523</v>
      </c>
      <c r="E277" s="123">
        <v>30.6</v>
      </c>
      <c r="F277" s="213" t="str">
        <f t="shared" si="72"/>
        <v>UQ</v>
      </c>
      <c r="G277" s="123">
        <v>6.34</v>
      </c>
      <c r="H277" s="213" t="str">
        <f t="shared" si="73"/>
        <v>UQ</v>
      </c>
      <c r="I277" s="123">
        <v>3.6</v>
      </c>
      <c r="J277" s="213" t="str">
        <f t="shared" si="74"/>
        <v>UQ</v>
      </c>
      <c r="K277" s="123">
        <v>0.41</v>
      </c>
      <c r="L277" s="213" t="str">
        <f t="shared" si="75"/>
        <v>UQ</v>
      </c>
      <c r="M277" s="123">
        <v>0.53</v>
      </c>
      <c r="N277" s="213" t="str">
        <f t="shared" si="76"/>
        <v>UQ</v>
      </c>
      <c r="O277" s="123">
        <v>0.21</v>
      </c>
      <c r="P277" s="213" t="str">
        <f t="shared" si="77"/>
        <v>UQ</v>
      </c>
      <c r="Q277" s="123">
        <v>9.1000000000000004E-3</v>
      </c>
      <c r="R277" s="115" t="str">
        <f t="shared" si="78"/>
        <v>UQ</v>
      </c>
      <c r="S277" s="123">
        <v>4.3700000000000003E-2</v>
      </c>
      <c r="T277" s="115" t="str">
        <f t="shared" si="79"/>
        <v>UQ</v>
      </c>
      <c r="U277" s="123">
        <v>4.12</v>
      </c>
      <c r="V277" s="116" t="str">
        <f t="shared" si="80"/>
        <v>Q</v>
      </c>
      <c r="W277" s="346">
        <v>1.17</v>
      </c>
      <c r="X277" s="332" t="str">
        <f t="shared" si="81"/>
        <v>UQ</v>
      </c>
      <c r="Y277" s="332"/>
      <c r="Z277" s="123">
        <v>0.21199999999999999</v>
      </c>
      <c r="AA277" s="116" t="str">
        <f t="shared" si="82"/>
        <v>Q</v>
      </c>
      <c r="AB277" s="123">
        <v>4.5599999999999996</v>
      </c>
      <c r="AC277" s="116" t="str">
        <f t="shared" si="83"/>
        <v>Q</v>
      </c>
      <c r="AE277" s="121" t="str">
        <f t="shared" si="69"/>
        <v>M</v>
      </c>
      <c r="AG277" s="121" t="str">
        <f t="shared" si="70"/>
        <v>M</v>
      </c>
      <c r="AI277" s="121" t="str">
        <f t="shared" si="68"/>
        <v>M</v>
      </c>
      <c r="AK277" s="121" t="str">
        <f t="shared" si="84"/>
        <v>M</v>
      </c>
    </row>
    <row r="278" spans="1:37" ht="15" x14ac:dyDescent="0.25">
      <c r="A278" s="119">
        <v>35</v>
      </c>
      <c r="B278" s="244">
        <v>114</v>
      </c>
      <c r="C278" s="244">
        <v>1986</v>
      </c>
      <c r="D278" s="127">
        <f t="shared" si="71"/>
        <v>31526</v>
      </c>
      <c r="E278" s="123">
        <v>28.4</v>
      </c>
      <c r="F278" s="213" t="str">
        <f t="shared" si="72"/>
        <v>UQ</v>
      </c>
      <c r="G278" s="123">
        <v>6.24</v>
      </c>
      <c r="H278" s="213" t="str">
        <f t="shared" si="73"/>
        <v>UQ</v>
      </c>
      <c r="I278" s="123">
        <v>3.27</v>
      </c>
      <c r="J278" s="213" t="str">
        <f t="shared" si="74"/>
        <v>UQ</v>
      </c>
      <c r="K278" s="123">
        <v>0.37</v>
      </c>
      <c r="L278" s="213" t="str">
        <f t="shared" si="75"/>
        <v>UQ</v>
      </c>
      <c r="M278" s="123">
        <v>0.5</v>
      </c>
      <c r="N278" s="213" t="str">
        <f t="shared" si="76"/>
        <v>UQ</v>
      </c>
      <c r="O278" s="123">
        <v>0.19</v>
      </c>
      <c r="P278" s="213" t="str">
        <f t="shared" si="77"/>
        <v>UQ</v>
      </c>
      <c r="Q278" s="123">
        <v>8.3999999999999995E-3</v>
      </c>
      <c r="R278" s="115" t="str">
        <f t="shared" si="78"/>
        <v>UQ</v>
      </c>
      <c r="S278" s="123">
        <v>3.7900000000000003E-2</v>
      </c>
      <c r="T278" s="115" t="str">
        <f t="shared" si="79"/>
        <v>UQ</v>
      </c>
      <c r="U278" s="123">
        <v>4.42</v>
      </c>
      <c r="V278" s="116" t="str">
        <f t="shared" si="80"/>
        <v>Q</v>
      </c>
      <c r="W278" s="346">
        <v>1.06</v>
      </c>
      <c r="X278" s="332" t="str">
        <f t="shared" si="81"/>
        <v>UQ</v>
      </c>
      <c r="Y278" s="332"/>
      <c r="Z278" s="123">
        <v>0.222</v>
      </c>
      <c r="AA278" s="116" t="str">
        <f t="shared" si="82"/>
        <v>Q</v>
      </c>
      <c r="AB278" s="123">
        <v>4.37</v>
      </c>
      <c r="AC278" s="116" t="str">
        <f t="shared" si="83"/>
        <v>Q</v>
      </c>
      <c r="AE278" s="121" t="str">
        <f t="shared" si="69"/>
        <v>M</v>
      </c>
      <c r="AG278" s="121" t="str">
        <f t="shared" si="70"/>
        <v>M</v>
      </c>
      <c r="AI278" s="121" t="str">
        <f t="shared" si="68"/>
        <v>M</v>
      </c>
      <c r="AK278" s="121" t="str">
        <f t="shared" si="84"/>
        <v>M</v>
      </c>
    </row>
    <row r="279" spans="1:37" ht="15" x14ac:dyDescent="0.25">
      <c r="A279" s="119">
        <v>35</v>
      </c>
      <c r="B279" s="244">
        <v>119</v>
      </c>
      <c r="C279" s="244">
        <v>1986</v>
      </c>
      <c r="D279" s="127">
        <f t="shared" si="71"/>
        <v>31531</v>
      </c>
      <c r="E279" s="123">
        <v>30.1</v>
      </c>
      <c r="F279" s="213" t="str">
        <f t="shared" si="72"/>
        <v>UQ</v>
      </c>
      <c r="G279" s="123">
        <v>6.42</v>
      </c>
      <c r="H279" s="213" t="str">
        <f t="shared" si="73"/>
        <v>UQ</v>
      </c>
      <c r="I279" s="123">
        <v>3.67</v>
      </c>
      <c r="J279" s="213" t="str">
        <f t="shared" si="74"/>
        <v>UQ</v>
      </c>
      <c r="K279" s="123">
        <v>0.4</v>
      </c>
      <c r="L279" s="213" t="str">
        <f t="shared" si="75"/>
        <v>UQ</v>
      </c>
      <c r="M279" s="123">
        <v>0.55000000000000004</v>
      </c>
      <c r="N279" s="213" t="str">
        <f t="shared" si="76"/>
        <v>UQ</v>
      </c>
      <c r="O279" s="123">
        <v>0.22</v>
      </c>
      <c r="P279" s="213" t="str">
        <f t="shared" si="77"/>
        <v>UQ</v>
      </c>
      <c r="Q279" s="123">
        <v>1.46E-2</v>
      </c>
      <c r="R279" s="115" t="str">
        <f t="shared" si="78"/>
        <v>UQ</v>
      </c>
      <c r="S279" s="123">
        <v>5.1799999999999999E-2</v>
      </c>
      <c r="T279" s="115" t="str">
        <f t="shared" si="79"/>
        <v>UQ</v>
      </c>
      <c r="U279" s="123">
        <v>3.93</v>
      </c>
      <c r="V279" s="116" t="str">
        <f t="shared" si="80"/>
        <v>Q</v>
      </c>
      <c r="W279" s="346">
        <v>0.93899999999999995</v>
      </c>
      <c r="X279" s="332" t="str">
        <f t="shared" si="81"/>
        <v>UQ</v>
      </c>
      <c r="Y279" s="332"/>
      <c r="Z279" s="123">
        <v>0.24</v>
      </c>
      <c r="AA279" s="116" t="str">
        <f t="shared" si="82"/>
        <v>Q</v>
      </c>
      <c r="AB279" s="123">
        <v>4.8099999999999996</v>
      </c>
      <c r="AC279" s="116" t="str">
        <f t="shared" si="83"/>
        <v>Q</v>
      </c>
      <c r="AE279" s="121" t="str">
        <f t="shared" si="69"/>
        <v>M</v>
      </c>
      <c r="AG279" s="121" t="str">
        <f t="shared" si="70"/>
        <v>M</v>
      </c>
      <c r="AH279" s="123">
        <v>3.2000000000000002E-3</v>
      </c>
      <c r="AI279" s="121" t="str">
        <f t="shared" si="68"/>
        <v>Q</v>
      </c>
      <c r="AJ279" s="123">
        <v>1.2389999999999999</v>
      </c>
      <c r="AK279" s="121" t="str">
        <f t="shared" si="84"/>
        <v>Q</v>
      </c>
    </row>
    <row r="280" spans="1:37" ht="15" x14ac:dyDescent="0.25">
      <c r="A280" s="119">
        <v>35</v>
      </c>
      <c r="B280" s="244">
        <v>133</v>
      </c>
      <c r="C280" s="244">
        <v>1986</v>
      </c>
      <c r="D280" s="127">
        <f t="shared" si="71"/>
        <v>31545</v>
      </c>
      <c r="E280" s="123">
        <v>37.700000000000003</v>
      </c>
      <c r="F280" s="213" t="str">
        <f t="shared" si="72"/>
        <v>UQ</v>
      </c>
      <c r="G280" s="123">
        <v>6.71</v>
      </c>
      <c r="H280" s="213" t="str">
        <f t="shared" si="73"/>
        <v>UQ</v>
      </c>
      <c r="I280" s="123">
        <v>5.16</v>
      </c>
      <c r="J280" s="213" t="str">
        <f t="shared" si="74"/>
        <v>UQ</v>
      </c>
      <c r="K280" s="123">
        <v>0.5</v>
      </c>
      <c r="L280" s="213" t="str">
        <f t="shared" si="75"/>
        <v>UQ</v>
      </c>
      <c r="M280" s="123">
        <v>0.64</v>
      </c>
      <c r="N280" s="213" t="str">
        <f t="shared" si="76"/>
        <v>UQ</v>
      </c>
      <c r="O280" s="123">
        <v>0.16</v>
      </c>
      <c r="P280" s="213" t="str">
        <f t="shared" si="77"/>
        <v>UQ</v>
      </c>
      <c r="Q280" s="123">
        <v>8.2000000000000007E-3</v>
      </c>
      <c r="R280" s="115" t="str">
        <f t="shared" si="78"/>
        <v>UQ</v>
      </c>
      <c r="S280" s="123">
        <v>0.11749999999999999</v>
      </c>
      <c r="T280" s="115" t="str">
        <f t="shared" si="79"/>
        <v>UQ</v>
      </c>
      <c r="U280" s="123">
        <v>5.39</v>
      </c>
      <c r="V280" s="116" t="str">
        <f t="shared" si="80"/>
        <v>Q</v>
      </c>
      <c r="W280" s="346">
        <v>0.90800000000000003</v>
      </c>
      <c r="X280" s="332" t="str">
        <f t="shared" si="81"/>
        <v>UQ</v>
      </c>
      <c r="Y280" s="332"/>
      <c r="Z280" s="123">
        <v>0.193</v>
      </c>
      <c r="AA280" s="116" t="str">
        <f t="shared" si="82"/>
        <v>LQ</v>
      </c>
      <c r="AB280" s="123">
        <v>5.74</v>
      </c>
      <c r="AC280" s="116" t="str">
        <f t="shared" si="83"/>
        <v>Q</v>
      </c>
      <c r="AE280" s="121" t="str">
        <f t="shared" si="69"/>
        <v>M</v>
      </c>
      <c r="AG280" s="121" t="str">
        <f t="shared" si="70"/>
        <v>M</v>
      </c>
      <c r="AH280" s="123">
        <v>1.09E-2</v>
      </c>
      <c r="AI280" s="121" t="str">
        <f t="shared" si="68"/>
        <v>Q</v>
      </c>
      <c r="AJ280" s="123">
        <v>1.1579999999999999</v>
      </c>
      <c r="AK280" s="121" t="str">
        <f t="shared" si="84"/>
        <v>Q</v>
      </c>
    </row>
    <row r="281" spans="1:37" ht="15" x14ac:dyDescent="0.25">
      <c r="A281" s="119">
        <v>35</v>
      </c>
      <c r="B281" s="244">
        <v>147</v>
      </c>
      <c r="C281" s="244">
        <v>1986</v>
      </c>
      <c r="D281" s="127">
        <f t="shared" si="71"/>
        <v>31559</v>
      </c>
      <c r="E281" s="123">
        <v>39.5</v>
      </c>
      <c r="F281" s="213" t="str">
        <f t="shared" si="72"/>
        <v>UQ</v>
      </c>
      <c r="G281" s="123">
        <v>6.62</v>
      </c>
      <c r="H281" s="213" t="str">
        <f t="shared" si="73"/>
        <v>UQ</v>
      </c>
      <c r="I281" s="123">
        <v>5.18</v>
      </c>
      <c r="J281" s="213" t="str">
        <f t="shared" si="74"/>
        <v>UQ</v>
      </c>
      <c r="K281" s="123">
        <v>0.52</v>
      </c>
      <c r="L281" s="213" t="str">
        <f t="shared" si="75"/>
        <v>UQ</v>
      </c>
      <c r="M281" s="123">
        <v>0.66</v>
      </c>
      <c r="N281" s="213" t="str">
        <f t="shared" si="76"/>
        <v>UQ</v>
      </c>
      <c r="O281" s="123">
        <v>0.16</v>
      </c>
      <c r="P281" s="213" t="str">
        <f t="shared" si="77"/>
        <v>UQ</v>
      </c>
      <c r="Q281" s="123">
        <v>1.9300000000000001E-2</v>
      </c>
      <c r="R281" s="115" t="str">
        <f t="shared" si="78"/>
        <v>UQ</v>
      </c>
      <c r="S281" s="123">
        <v>0.1318</v>
      </c>
      <c r="T281" s="115" t="str">
        <f t="shared" si="79"/>
        <v>UQ</v>
      </c>
      <c r="U281" s="123">
        <v>5.56</v>
      </c>
      <c r="V281" s="116" t="str">
        <f t="shared" si="80"/>
        <v>Q</v>
      </c>
      <c r="W281" s="346">
        <v>0.80800000000000005</v>
      </c>
      <c r="X281" s="332" t="str">
        <f t="shared" si="81"/>
        <v>UQ</v>
      </c>
      <c r="Y281" s="332"/>
      <c r="Z281" s="123">
        <v>0.30099999999999999</v>
      </c>
      <c r="AA281" s="116" t="str">
        <f t="shared" si="82"/>
        <v>Q</v>
      </c>
      <c r="AB281" s="123">
        <v>6.03</v>
      </c>
      <c r="AC281" s="116" t="str">
        <f t="shared" si="83"/>
        <v>Q</v>
      </c>
      <c r="AE281" s="121" t="str">
        <f t="shared" si="69"/>
        <v>M</v>
      </c>
      <c r="AG281" s="121" t="str">
        <f t="shared" si="70"/>
        <v>M</v>
      </c>
      <c r="AH281" s="123">
        <v>8.9999999999999993E-3</v>
      </c>
      <c r="AI281" s="121" t="str">
        <f t="shared" si="68"/>
        <v>Q</v>
      </c>
      <c r="AJ281" s="123">
        <v>0.98799999999999999</v>
      </c>
      <c r="AK281" s="121" t="str">
        <f t="shared" si="84"/>
        <v>Q</v>
      </c>
    </row>
    <row r="282" spans="1:37" ht="15" x14ac:dyDescent="0.25">
      <c r="A282" s="119">
        <v>35</v>
      </c>
      <c r="B282" s="244">
        <v>160</v>
      </c>
      <c r="C282" s="244">
        <v>1986</v>
      </c>
      <c r="D282" s="127">
        <f t="shared" si="71"/>
        <v>31572</v>
      </c>
      <c r="E282" s="123">
        <v>40.6</v>
      </c>
      <c r="F282" s="213" t="str">
        <f t="shared" si="72"/>
        <v>UQ</v>
      </c>
      <c r="G282" s="123">
        <v>6.63</v>
      </c>
      <c r="H282" s="213" t="str">
        <f t="shared" si="73"/>
        <v>UQ</v>
      </c>
      <c r="I282" s="123">
        <v>5.36</v>
      </c>
      <c r="J282" s="213" t="str">
        <f t="shared" si="74"/>
        <v>UQ</v>
      </c>
      <c r="K282" s="123">
        <v>0.52</v>
      </c>
      <c r="L282" s="213" t="str">
        <f t="shared" si="75"/>
        <v>UQ</v>
      </c>
      <c r="M282" s="123">
        <v>0.67</v>
      </c>
      <c r="N282" s="213" t="str">
        <f t="shared" si="76"/>
        <v>UQ</v>
      </c>
      <c r="O282" s="123">
        <v>0.17</v>
      </c>
      <c r="P282" s="213" t="str">
        <f t="shared" si="77"/>
        <v>UQ</v>
      </c>
      <c r="Q282" s="123">
        <v>5.6300000000000003E-2</v>
      </c>
      <c r="R282" s="115" t="str">
        <f t="shared" si="78"/>
        <v>UQ</v>
      </c>
      <c r="S282" s="123">
        <v>0.1399</v>
      </c>
      <c r="T282" s="115" t="str">
        <f t="shared" si="79"/>
        <v>UQ</v>
      </c>
      <c r="U282" s="123">
        <v>4.88</v>
      </c>
      <c r="V282" s="116" t="str">
        <f t="shared" si="80"/>
        <v>Q</v>
      </c>
      <c r="W282" s="346">
        <v>0.79300000000000004</v>
      </c>
      <c r="X282" s="332" t="str">
        <f t="shared" si="81"/>
        <v>UQ</v>
      </c>
      <c r="Y282" s="332"/>
      <c r="Z282" s="123">
        <v>0.23200000000000001</v>
      </c>
      <c r="AA282" s="116" t="str">
        <f t="shared" si="82"/>
        <v>Q</v>
      </c>
      <c r="AB282" s="123">
        <v>6.12</v>
      </c>
      <c r="AC282" s="116" t="str">
        <f t="shared" si="83"/>
        <v>Q</v>
      </c>
      <c r="AE282" s="121" t="str">
        <f t="shared" si="69"/>
        <v>M</v>
      </c>
      <c r="AG282" s="121" t="str">
        <f t="shared" si="70"/>
        <v>M</v>
      </c>
      <c r="AH282" s="123">
        <v>7.1000000000000004E-3</v>
      </c>
      <c r="AI282" s="121" t="str">
        <f t="shared" si="68"/>
        <v>Q</v>
      </c>
      <c r="AJ282" s="123">
        <v>0.89300000000000002</v>
      </c>
      <c r="AK282" s="121" t="str">
        <f t="shared" si="84"/>
        <v>Q</v>
      </c>
    </row>
    <row r="283" spans="1:37" ht="15" x14ac:dyDescent="0.25">
      <c r="A283" s="119">
        <v>35</v>
      </c>
      <c r="B283" s="244">
        <v>175</v>
      </c>
      <c r="C283" s="244">
        <v>1986</v>
      </c>
      <c r="D283" s="127">
        <f t="shared" si="71"/>
        <v>31587</v>
      </c>
      <c r="E283" s="123">
        <v>41</v>
      </c>
      <c r="F283" s="213" t="str">
        <f t="shared" si="72"/>
        <v>UQ</v>
      </c>
      <c r="G283" s="123">
        <v>6.68</v>
      </c>
      <c r="H283" s="213" t="str">
        <f t="shared" si="73"/>
        <v>UQ</v>
      </c>
      <c r="I283" s="123">
        <v>5.51</v>
      </c>
      <c r="J283" s="213" t="str">
        <f t="shared" si="74"/>
        <v>UQ</v>
      </c>
      <c r="K283" s="123">
        <v>0.55000000000000004</v>
      </c>
      <c r="L283" s="213" t="str">
        <f t="shared" si="75"/>
        <v>UQ</v>
      </c>
      <c r="M283" s="123">
        <v>0.67</v>
      </c>
      <c r="N283" s="213" t="str">
        <f t="shared" si="76"/>
        <v>UQ</v>
      </c>
      <c r="O283" s="123">
        <v>0.16</v>
      </c>
      <c r="P283" s="213" t="str">
        <f t="shared" si="77"/>
        <v>UQ</v>
      </c>
      <c r="Q283" s="123">
        <v>1.5699999999999999E-2</v>
      </c>
      <c r="R283" s="115" t="str">
        <f t="shared" si="78"/>
        <v>UQ</v>
      </c>
      <c r="S283" s="123">
        <v>0.13819999999999999</v>
      </c>
      <c r="T283" s="115" t="str">
        <f t="shared" si="79"/>
        <v>UQ</v>
      </c>
      <c r="U283" s="123">
        <v>5.6</v>
      </c>
      <c r="V283" s="116" t="str">
        <f t="shared" si="80"/>
        <v>Q</v>
      </c>
      <c r="W283" s="346">
        <v>0.77400000000000002</v>
      </c>
      <c r="X283" s="332" t="str">
        <f t="shared" si="81"/>
        <v>UQ</v>
      </c>
      <c r="Y283" s="332"/>
      <c r="Z283" s="123">
        <v>0.22900000000000001</v>
      </c>
      <c r="AA283" s="116" t="str">
        <f t="shared" si="82"/>
        <v>Q</v>
      </c>
      <c r="AB283" s="123">
        <v>6.11</v>
      </c>
      <c r="AC283" s="116" t="str">
        <f t="shared" si="83"/>
        <v>Q</v>
      </c>
      <c r="AE283" s="121" t="str">
        <f t="shared" si="69"/>
        <v>M</v>
      </c>
      <c r="AG283" s="121" t="str">
        <f t="shared" si="70"/>
        <v>M</v>
      </c>
      <c r="AH283" s="123">
        <v>5.8999999999999999E-3</v>
      </c>
      <c r="AI283" s="121" t="str">
        <f t="shared" si="68"/>
        <v>Q</v>
      </c>
      <c r="AJ283" s="123">
        <v>0.89400000000000002</v>
      </c>
      <c r="AK283" s="121" t="str">
        <f t="shared" si="84"/>
        <v>Q</v>
      </c>
    </row>
    <row r="284" spans="1:37" ht="15" x14ac:dyDescent="0.25">
      <c r="A284" s="119">
        <v>35</v>
      </c>
      <c r="B284" s="244">
        <v>189</v>
      </c>
      <c r="C284" s="244">
        <v>1986</v>
      </c>
      <c r="D284" s="127">
        <f t="shared" si="71"/>
        <v>31601</v>
      </c>
      <c r="E284" s="123">
        <v>41.7</v>
      </c>
      <c r="F284" s="213" t="str">
        <f t="shared" si="72"/>
        <v>UQ</v>
      </c>
      <c r="G284" s="123">
        <v>6.73</v>
      </c>
      <c r="H284" s="213" t="str">
        <f t="shared" si="73"/>
        <v>UQ</v>
      </c>
      <c r="I284" s="123">
        <v>5.8</v>
      </c>
      <c r="J284" s="213" t="str">
        <f t="shared" si="74"/>
        <v>UQ</v>
      </c>
      <c r="K284" s="123">
        <v>0.54</v>
      </c>
      <c r="L284" s="213" t="str">
        <f t="shared" si="75"/>
        <v>UQ</v>
      </c>
      <c r="M284" s="123">
        <v>0.74</v>
      </c>
      <c r="N284" s="213" t="str">
        <f t="shared" si="76"/>
        <v>UQ</v>
      </c>
      <c r="O284" s="123">
        <v>0.17</v>
      </c>
      <c r="P284" s="213" t="str">
        <f t="shared" si="77"/>
        <v>UQ</v>
      </c>
      <c r="Q284" s="123">
        <v>1.8700000000000001E-2</v>
      </c>
      <c r="R284" s="115" t="str">
        <f t="shared" si="78"/>
        <v>UQ</v>
      </c>
      <c r="S284" s="123">
        <v>0.14990000000000001</v>
      </c>
      <c r="T284" s="115" t="str">
        <f t="shared" si="79"/>
        <v>UQ</v>
      </c>
      <c r="U284" s="123">
        <v>6.25</v>
      </c>
      <c r="V284" s="116" t="str">
        <f t="shared" si="80"/>
        <v>Q</v>
      </c>
      <c r="W284" s="346">
        <v>0.73299999999999998</v>
      </c>
      <c r="X284" s="332" t="str">
        <f t="shared" si="81"/>
        <v>UQ</v>
      </c>
      <c r="Y284" s="332"/>
      <c r="Z284" s="123">
        <v>0.185</v>
      </c>
      <c r="AA284" s="116" t="str">
        <f t="shared" si="82"/>
        <v>LQ</v>
      </c>
      <c r="AB284" s="123">
        <v>6.27</v>
      </c>
      <c r="AC284" s="116" t="str">
        <f t="shared" si="83"/>
        <v>Q</v>
      </c>
      <c r="AE284" s="121" t="str">
        <f t="shared" si="69"/>
        <v>M</v>
      </c>
      <c r="AG284" s="121" t="str">
        <f t="shared" si="70"/>
        <v>M</v>
      </c>
      <c r="AH284" s="123">
        <v>4.7000000000000002E-3</v>
      </c>
      <c r="AI284" s="121" t="str">
        <f t="shared" si="68"/>
        <v>Q</v>
      </c>
      <c r="AJ284" s="123">
        <v>0.88300000000000001</v>
      </c>
      <c r="AK284" s="121" t="str">
        <f t="shared" si="84"/>
        <v>Q</v>
      </c>
    </row>
    <row r="285" spans="1:37" ht="15" x14ac:dyDescent="0.25">
      <c r="A285" s="119">
        <v>35</v>
      </c>
      <c r="B285" s="244">
        <v>203</v>
      </c>
      <c r="C285" s="244">
        <v>1986</v>
      </c>
      <c r="D285" s="127">
        <f t="shared" si="71"/>
        <v>31615</v>
      </c>
      <c r="E285" s="123">
        <v>41.7</v>
      </c>
      <c r="F285" s="213" t="str">
        <f t="shared" si="72"/>
        <v>UQ</v>
      </c>
      <c r="G285" s="123">
        <v>6.75</v>
      </c>
      <c r="H285" s="213" t="str">
        <f t="shared" si="73"/>
        <v>UQ</v>
      </c>
      <c r="I285" s="123">
        <v>5.98</v>
      </c>
      <c r="J285" s="213" t="str">
        <f t="shared" si="74"/>
        <v>UQ</v>
      </c>
      <c r="K285" s="123">
        <v>0.55000000000000004</v>
      </c>
      <c r="L285" s="213" t="str">
        <f t="shared" si="75"/>
        <v>UQ</v>
      </c>
      <c r="M285" s="123">
        <v>0.72</v>
      </c>
      <c r="N285" s="213" t="str">
        <f t="shared" si="76"/>
        <v>UQ</v>
      </c>
      <c r="O285" s="123">
        <v>0.18</v>
      </c>
      <c r="P285" s="213" t="str">
        <f t="shared" si="77"/>
        <v>UQ</v>
      </c>
      <c r="Q285" s="123">
        <v>1.32E-2</v>
      </c>
      <c r="R285" s="115" t="str">
        <f t="shared" si="78"/>
        <v>UQ</v>
      </c>
      <c r="S285" s="123">
        <v>0.16009999999999999</v>
      </c>
      <c r="T285" s="115" t="str">
        <f t="shared" si="79"/>
        <v>UQ</v>
      </c>
      <c r="U285" s="123">
        <v>5.88</v>
      </c>
      <c r="V285" s="116" t="str">
        <f t="shared" si="80"/>
        <v>Q</v>
      </c>
      <c r="W285" s="346">
        <v>0.71</v>
      </c>
      <c r="X285" s="332" t="str">
        <f t="shared" si="81"/>
        <v>UQ</v>
      </c>
      <c r="Y285" s="332"/>
      <c r="Z285" s="123">
        <v>0.315</v>
      </c>
      <c r="AA285" s="116" t="str">
        <f t="shared" si="82"/>
        <v>Q</v>
      </c>
      <c r="AB285" s="123">
        <v>6.4</v>
      </c>
      <c r="AC285" s="116" t="str">
        <f t="shared" si="83"/>
        <v>Q</v>
      </c>
      <c r="AE285" s="121" t="str">
        <f t="shared" si="69"/>
        <v>M</v>
      </c>
      <c r="AG285" s="121" t="str">
        <f t="shared" si="70"/>
        <v>M</v>
      </c>
      <c r="AH285" s="123">
        <v>3.5000000000000001E-3</v>
      </c>
      <c r="AI285" s="121" t="str">
        <f t="shared" si="68"/>
        <v>Q</v>
      </c>
      <c r="AJ285" s="123">
        <v>0.90999999999999992</v>
      </c>
      <c r="AK285" s="121" t="str">
        <f t="shared" si="84"/>
        <v>Q</v>
      </c>
    </row>
    <row r="286" spans="1:37" ht="15" x14ac:dyDescent="0.25">
      <c r="A286" s="119">
        <v>35</v>
      </c>
      <c r="B286" s="244">
        <v>217</v>
      </c>
      <c r="C286" s="244">
        <v>1986</v>
      </c>
      <c r="D286" s="127">
        <f t="shared" si="71"/>
        <v>31629</v>
      </c>
      <c r="E286" s="123">
        <v>41.4</v>
      </c>
      <c r="F286" s="213" t="str">
        <f t="shared" si="72"/>
        <v>UQ</v>
      </c>
      <c r="G286" s="123">
        <v>6.63</v>
      </c>
      <c r="H286" s="213" t="str">
        <f t="shared" si="73"/>
        <v>UQ</v>
      </c>
      <c r="I286" s="123">
        <v>6.08</v>
      </c>
      <c r="J286" s="213" t="str">
        <f t="shared" si="74"/>
        <v>UQ</v>
      </c>
      <c r="K286" s="123">
        <v>0.55000000000000004</v>
      </c>
      <c r="L286" s="213" t="str">
        <f t="shared" si="75"/>
        <v>UQ</v>
      </c>
      <c r="M286" s="123">
        <v>0.69</v>
      </c>
      <c r="N286" s="213" t="str">
        <f t="shared" si="76"/>
        <v>UQ</v>
      </c>
      <c r="O286" s="123">
        <v>0.18</v>
      </c>
      <c r="P286" s="213" t="str">
        <f t="shared" si="77"/>
        <v>UQ</v>
      </c>
      <c r="Q286" s="123">
        <v>1.5699999999999999E-2</v>
      </c>
      <c r="R286" s="115" t="str">
        <f t="shared" si="78"/>
        <v>UQ</v>
      </c>
      <c r="S286" s="123">
        <v>0.15210000000000001</v>
      </c>
      <c r="T286" s="115" t="str">
        <f t="shared" si="79"/>
        <v>UQ</v>
      </c>
      <c r="U286" s="123">
        <v>5.91</v>
      </c>
      <c r="V286" s="116" t="str">
        <f t="shared" si="80"/>
        <v>Q</v>
      </c>
      <c r="W286" s="346">
        <v>0.69</v>
      </c>
      <c r="X286" s="332" t="str">
        <f t="shared" si="81"/>
        <v>UQ</v>
      </c>
      <c r="Y286" s="332"/>
      <c r="Z286" s="123">
        <v>0.33100000000000002</v>
      </c>
      <c r="AA286" s="116" t="str">
        <f t="shared" si="82"/>
        <v>Q</v>
      </c>
      <c r="AB286" s="123">
        <v>6.35</v>
      </c>
      <c r="AC286" s="116" t="str">
        <f t="shared" si="83"/>
        <v>Q</v>
      </c>
      <c r="AE286" s="121" t="str">
        <f t="shared" si="69"/>
        <v>M</v>
      </c>
      <c r="AG286" s="121" t="str">
        <f t="shared" si="70"/>
        <v>M</v>
      </c>
      <c r="AH286" s="123">
        <v>2.3E-3</v>
      </c>
      <c r="AI286" s="121" t="str">
        <f t="shared" si="68"/>
        <v>Q</v>
      </c>
      <c r="AJ286" s="123">
        <v>0.94</v>
      </c>
      <c r="AK286" s="121" t="str">
        <f t="shared" si="84"/>
        <v>Q</v>
      </c>
    </row>
    <row r="287" spans="1:37" ht="15" x14ac:dyDescent="0.25">
      <c r="A287" s="119">
        <v>35</v>
      </c>
      <c r="B287" s="244">
        <v>231</v>
      </c>
      <c r="C287" s="244">
        <v>1986</v>
      </c>
      <c r="D287" s="127">
        <f t="shared" si="71"/>
        <v>31643</v>
      </c>
      <c r="E287" s="123">
        <v>38.5</v>
      </c>
      <c r="F287" s="213" t="str">
        <f t="shared" si="72"/>
        <v>UQ</v>
      </c>
      <c r="G287" s="123">
        <v>6.69</v>
      </c>
      <c r="H287" s="213" t="str">
        <f t="shared" si="73"/>
        <v>UQ</v>
      </c>
      <c r="I287" s="123">
        <v>4.6500000000000004</v>
      </c>
      <c r="J287" s="213" t="str">
        <f t="shared" si="74"/>
        <v>UQ</v>
      </c>
      <c r="K287" s="123">
        <v>0.52</v>
      </c>
      <c r="L287" s="213" t="str">
        <f t="shared" si="75"/>
        <v>UQ</v>
      </c>
      <c r="M287" s="123">
        <v>0.68</v>
      </c>
      <c r="N287" s="213" t="str">
        <f t="shared" si="76"/>
        <v>UQ</v>
      </c>
      <c r="O287" s="123">
        <v>0.17</v>
      </c>
      <c r="P287" s="213" t="str">
        <f t="shared" si="77"/>
        <v>UQ</v>
      </c>
      <c r="Q287" s="123">
        <v>2.6200000000000001E-2</v>
      </c>
      <c r="R287" s="115" t="str">
        <f t="shared" si="78"/>
        <v>UQ</v>
      </c>
      <c r="S287" s="123">
        <v>0.14779999999999999</v>
      </c>
      <c r="T287" s="115" t="str">
        <f t="shared" si="79"/>
        <v>UQ</v>
      </c>
      <c r="U287" s="123">
        <v>5.49</v>
      </c>
      <c r="V287" s="116" t="str">
        <f t="shared" si="80"/>
        <v>Q</v>
      </c>
      <c r="W287" s="346">
        <v>0.50700000000000001</v>
      </c>
      <c r="X287" s="332" t="str">
        <f t="shared" si="81"/>
        <v>UQ</v>
      </c>
      <c r="Y287" s="332"/>
      <c r="Z287" s="123">
        <v>0.39</v>
      </c>
      <c r="AA287" s="116" t="str">
        <f t="shared" si="82"/>
        <v>Q</v>
      </c>
      <c r="AB287" s="123">
        <v>6.17</v>
      </c>
      <c r="AC287" s="116" t="str">
        <f t="shared" si="83"/>
        <v>Q</v>
      </c>
      <c r="AE287" s="121" t="str">
        <f t="shared" si="69"/>
        <v>M</v>
      </c>
      <c r="AG287" s="121" t="str">
        <f t="shared" si="70"/>
        <v>M</v>
      </c>
      <c r="AH287" s="123">
        <v>4.7000000000000002E-3</v>
      </c>
      <c r="AI287" s="121" t="str">
        <f t="shared" si="68"/>
        <v>Q</v>
      </c>
      <c r="AJ287" s="123">
        <v>0.70700000000000007</v>
      </c>
      <c r="AK287" s="121" t="str">
        <f t="shared" si="84"/>
        <v>Q</v>
      </c>
    </row>
    <row r="288" spans="1:37" ht="15" x14ac:dyDescent="0.25">
      <c r="A288" s="119">
        <v>35</v>
      </c>
      <c r="B288" s="244">
        <v>246</v>
      </c>
      <c r="C288" s="244">
        <v>1986</v>
      </c>
      <c r="D288" s="127">
        <f t="shared" si="71"/>
        <v>31658</v>
      </c>
      <c r="E288" s="123">
        <v>40.1</v>
      </c>
      <c r="F288" s="213" t="str">
        <f t="shared" si="72"/>
        <v>UQ</v>
      </c>
      <c r="G288" s="123">
        <v>6.71</v>
      </c>
      <c r="H288" s="213" t="str">
        <f t="shared" si="73"/>
        <v>UQ</v>
      </c>
      <c r="I288" s="123">
        <v>5.79</v>
      </c>
      <c r="J288" s="213" t="str">
        <f t="shared" si="74"/>
        <v>UQ</v>
      </c>
      <c r="K288" s="123">
        <v>0.51</v>
      </c>
      <c r="L288" s="213" t="str">
        <f t="shared" si="75"/>
        <v>UQ</v>
      </c>
      <c r="M288" s="123">
        <v>0.72</v>
      </c>
      <c r="N288" s="213" t="str">
        <f t="shared" si="76"/>
        <v>UQ</v>
      </c>
      <c r="O288" s="123">
        <v>0.17</v>
      </c>
      <c r="P288" s="213" t="str">
        <f t="shared" si="77"/>
        <v>UQ</v>
      </c>
      <c r="Q288" s="123">
        <v>1.14E-2</v>
      </c>
      <c r="R288" s="115" t="str">
        <f t="shared" si="78"/>
        <v>UQ</v>
      </c>
      <c r="S288" s="123">
        <v>0.16059999999999999</v>
      </c>
      <c r="T288" s="115" t="str">
        <f t="shared" si="79"/>
        <v>UQ</v>
      </c>
      <c r="U288" s="123">
        <v>5.98</v>
      </c>
      <c r="V288" s="116" t="str">
        <f t="shared" si="80"/>
        <v>Q</v>
      </c>
      <c r="W288" s="346">
        <v>0.497</v>
      </c>
      <c r="X288" s="332" t="str">
        <f t="shared" si="81"/>
        <v>UQ</v>
      </c>
      <c r="Y288" s="332"/>
      <c r="Z288" s="123">
        <v>0.30199999999999999</v>
      </c>
      <c r="AA288" s="116" t="str">
        <f t="shared" si="82"/>
        <v>Q</v>
      </c>
      <c r="AB288" s="123">
        <v>6.58</v>
      </c>
      <c r="AC288" s="116" t="str">
        <f t="shared" si="83"/>
        <v>Q</v>
      </c>
      <c r="AE288" s="121" t="str">
        <f t="shared" si="69"/>
        <v>M</v>
      </c>
      <c r="AG288" s="121" t="str">
        <f t="shared" si="70"/>
        <v>M</v>
      </c>
      <c r="AH288" s="123">
        <v>7.1999999999999998E-3</v>
      </c>
      <c r="AI288" s="121" t="str">
        <f t="shared" si="68"/>
        <v>Q</v>
      </c>
      <c r="AJ288" s="123">
        <v>0.64700000000000002</v>
      </c>
      <c r="AK288" s="121" t="str">
        <f t="shared" si="84"/>
        <v>Q</v>
      </c>
    </row>
    <row r="289" spans="1:37" ht="15" x14ac:dyDescent="0.25">
      <c r="A289" s="119">
        <v>35</v>
      </c>
      <c r="B289" s="244">
        <v>259</v>
      </c>
      <c r="C289" s="244">
        <v>1986</v>
      </c>
      <c r="D289" s="127">
        <f t="shared" si="71"/>
        <v>31671</v>
      </c>
      <c r="E289" s="123">
        <v>37.6</v>
      </c>
      <c r="F289" s="213" t="str">
        <f t="shared" si="72"/>
        <v>UQ</v>
      </c>
      <c r="G289" s="123">
        <v>6.65</v>
      </c>
      <c r="H289" s="213" t="str">
        <f t="shared" si="73"/>
        <v>UQ</v>
      </c>
      <c r="I289" s="123">
        <v>5.2</v>
      </c>
      <c r="J289" s="213" t="str">
        <f t="shared" si="74"/>
        <v>UQ</v>
      </c>
      <c r="K289" s="123">
        <v>0.5</v>
      </c>
      <c r="L289" s="213" t="str">
        <f t="shared" si="75"/>
        <v>UQ</v>
      </c>
      <c r="M289" s="123">
        <v>0.67</v>
      </c>
      <c r="N289" s="213" t="str">
        <f t="shared" si="76"/>
        <v>UQ</v>
      </c>
      <c r="O289" s="123">
        <v>0.16</v>
      </c>
      <c r="P289" s="213" t="str">
        <f t="shared" si="77"/>
        <v>UQ</v>
      </c>
      <c r="Q289" s="123">
        <v>7.0000000000000001E-3</v>
      </c>
      <c r="R289" s="115" t="str">
        <f t="shared" si="78"/>
        <v>UQ</v>
      </c>
      <c r="S289" s="123">
        <v>0.1313</v>
      </c>
      <c r="T289" s="115" t="str">
        <f t="shared" si="79"/>
        <v>UQ</v>
      </c>
      <c r="U289" s="123">
        <v>6.21</v>
      </c>
      <c r="V289" s="116" t="str">
        <f t="shared" si="80"/>
        <v>Q</v>
      </c>
      <c r="W289" s="346">
        <v>0.38300000000000001</v>
      </c>
      <c r="X289" s="332" t="str">
        <f t="shared" si="81"/>
        <v>UQ</v>
      </c>
      <c r="Y289" s="332"/>
      <c r="Z289" s="123">
        <v>0.219</v>
      </c>
      <c r="AA289" s="116" t="str">
        <f t="shared" si="82"/>
        <v>Q</v>
      </c>
      <c r="AB289" s="123">
        <v>6.18</v>
      </c>
      <c r="AC289" s="116" t="str">
        <f t="shared" si="83"/>
        <v>Q</v>
      </c>
      <c r="AE289" s="121" t="str">
        <f t="shared" si="69"/>
        <v>M</v>
      </c>
      <c r="AG289" s="121" t="str">
        <f t="shared" si="70"/>
        <v>M</v>
      </c>
      <c r="AH289" s="123">
        <v>1.9800000000000002E-2</v>
      </c>
      <c r="AI289" s="121" t="str">
        <f t="shared" si="68"/>
        <v>Q</v>
      </c>
      <c r="AJ289" s="123">
        <v>0.68300000000000005</v>
      </c>
      <c r="AK289" s="121" t="str">
        <f t="shared" si="84"/>
        <v>Q</v>
      </c>
    </row>
    <row r="290" spans="1:37" ht="15" x14ac:dyDescent="0.25">
      <c r="A290" s="119">
        <v>35</v>
      </c>
      <c r="B290" s="244">
        <v>273</v>
      </c>
      <c r="C290" s="244">
        <v>1986</v>
      </c>
      <c r="D290" s="127">
        <f t="shared" si="71"/>
        <v>31685</v>
      </c>
      <c r="E290" s="123">
        <v>33.5</v>
      </c>
      <c r="F290" s="213" t="str">
        <f t="shared" si="72"/>
        <v>UQ</v>
      </c>
      <c r="G290" s="123">
        <v>6.56</v>
      </c>
      <c r="H290" s="213" t="str">
        <f t="shared" si="73"/>
        <v>UQ</v>
      </c>
      <c r="I290" s="123">
        <v>4.45</v>
      </c>
      <c r="J290" s="213" t="str">
        <f t="shared" si="74"/>
        <v>UQ</v>
      </c>
      <c r="K290" s="123">
        <v>0.45</v>
      </c>
      <c r="L290" s="213" t="str">
        <f t="shared" si="75"/>
        <v>UQ</v>
      </c>
      <c r="M290" s="123">
        <v>0.57999999999999996</v>
      </c>
      <c r="N290" s="213" t="str">
        <f t="shared" si="76"/>
        <v>UQ</v>
      </c>
      <c r="O290" s="123">
        <v>0.22</v>
      </c>
      <c r="P290" s="213" t="str">
        <f t="shared" si="77"/>
        <v>UQ</v>
      </c>
      <c r="Q290" s="123">
        <v>3.6700000000000003E-2</v>
      </c>
      <c r="R290" s="115" t="str">
        <f t="shared" si="78"/>
        <v>UQ</v>
      </c>
      <c r="S290" s="123">
        <v>0.1079</v>
      </c>
      <c r="T290" s="115" t="str">
        <f t="shared" si="79"/>
        <v>UQ</v>
      </c>
      <c r="U290" s="123">
        <v>5.32</v>
      </c>
      <c r="V290" s="116" t="str">
        <f t="shared" si="80"/>
        <v>Q</v>
      </c>
      <c r="W290" s="346">
        <v>0.33100000000000002</v>
      </c>
      <c r="X290" s="332" t="str">
        <f t="shared" si="81"/>
        <v>UQ</v>
      </c>
      <c r="Y290" s="332"/>
      <c r="Z290" s="123">
        <v>0.32800000000000001</v>
      </c>
      <c r="AA290" s="116" t="str">
        <f t="shared" si="82"/>
        <v>Q</v>
      </c>
      <c r="AB290" s="123">
        <v>5.76</v>
      </c>
      <c r="AC290" s="116" t="str">
        <f t="shared" si="83"/>
        <v>Q</v>
      </c>
      <c r="AE290" s="121" t="str">
        <f t="shared" si="69"/>
        <v>M</v>
      </c>
      <c r="AG290" s="121" t="str">
        <f t="shared" si="70"/>
        <v>M</v>
      </c>
      <c r="AH290" s="123">
        <v>1.29E-2</v>
      </c>
      <c r="AI290" s="121" t="str">
        <f t="shared" si="68"/>
        <v>Q</v>
      </c>
      <c r="AJ290" s="123">
        <v>0.53100000000000003</v>
      </c>
      <c r="AK290" s="121" t="str">
        <f t="shared" si="84"/>
        <v>Q</v>
      </c>
    </row>
    <row r="291" spans="1:37" ht="15" x14ac:dyDescent="0.25">
      <c r="A291" s="119">
        <v>35</v>
      </c>
      <c r="B291" s="244">
        <v>287</v>
      </c>
      <c r="C291" s="244">
        <v>1986</v>
      </c>
      <c r="D291" s="127">
        <f t="shared" si="71"/>
        <v>31699</v>
      </c>
      <c r="E291" s="123">
        <v>31.8</v>
      </c>
      <c r="F291" s="213" t="str">
        <f t="shared" si="72"/>
        <v>UQ</v>
      </c>
      <c r="G291" s="123">
        <v>6.5</v>
      </c>
      <c r="H291" s="213" t="str">
        <f t="shared" si="73"/>
        <v>UQ</v>
      </c>
      <c r="I291" s="123">
        <v>4.3099999999999996</v>
      </c>
      <c r="J291" s="213" t="str">
        <f t="shared" si="74"/>
        <v>UQ</v>
      </c>
      <c r="K291" s="123">
        <v>0.41</v>
      </c>
      <c r="L291" s="213" t="str">
        <f t="shared" si="75"/>
        <v>UQ</v>
      </c>
      <c r="M291" s="123">
        <v>0.6</v>
      </c>
      <c r="N291" s="213" t="str">
        <f t="shared" si="76"/>
        <v>UQ</v>
      </c>
      <c r="O291" s="123">
        <v>0.24</v>
      </c>
      <c r="P291" s="213" t="str">
        <f t="shared" si="77"/>
        <v>UQ</v>
      </c>
      <c r="Q291" s="123">
        <v>6.2199999999999998E-2</v>
      </c>
      <c r="R291" s="115" t="str">
        <f t="shared" si="78"/>
        <v>UQ</v>
      </c>
      <c r="S291" s="123">
        <v>9.1700000000000004E-2</v>
      </c>
      <c r="T291" s="115" t="str">
        <f t="shared" si="79"/>
        <v>UQ</v>
      </c>
      <c r="U291" s="123">
        <v>5.42</v>
      </c>
      <c r="V291" s="116" t="str">
        <f t="shared" si="80"/>
        <v>Q</v>
      </c>
      <c r="W291" s="346">
        <v>0.45800000000000002</v>
      </c>
      <c r="X291" s="332" t="str">
        <f t="shared" si="81"/>
        <v>UQ</v>
      </c>
      <c r="Y291" s="332"/>
      <c r="Z291" s="123">
        <v>0.45</v>
      </c>
      <c r="AA291" s="116" t="str">
        <f t="shared" si="82"/>
        <v>Q</v>
      </c>
      <c r="AB291" s="123">
        <v>5.44</v>
      </c>
      <c r="AC291" s="116" t="str">
        <f t="shared" si="83"/>
        <v>Q</v>
      </c>
      <c r="AE291" s="121" t="str">
        <f t="shared" si="69"/>
        <v>M</v>
      </c>
      <c r="AG291" s="121" t="str">
        <f t="shared" si="70"/>
        <v>M</v>
      </c>
      <c r="AH291" s="123">
        <v>6.1000000000000004E-3</v>
      </c>
      <c r="AI291" s="121" t="str">
        <f t="shared" si="68"/>
        <v>Q</v>
      </c>
      <c r="AJ291" s="123">
        <v>0.55800000000000005</v>
      </c>
      <c r="AK291" s="121" t="str">
        <f t="shared" si="84"/>
        <v>Q</v>
      </c>
    </row>
    <row r="292" spans="1:37" ht="15" x14ac:dyDescent="0.25">
      <c r="A292" s="119">
        <v>35</v>
      </c>
      <c r="B292" s="244">
        <v>301</v>
      </c>
      <c r="C292" s="244">
        <v>1986</v>
      </c>
      <c r="D292" s="127">
        <f t="shared" si="71"/>
        <v>31713</v>
      </c>
      <c r="E292" s="123">
        <v>36.9</v>
      </c>
      <c r="F292" s="213" t="str">
        <f t="shared" si="72"/>
        <v>UQ</v>
      </c>
      <c r="G292" s="123">
        <v>6.63</v>
      </c>
      <c r="H292" s="213" t="str">
        <f t="shared" si="73"/>
        <v>UQ</v>
      </c>
      <c r="I292" s="123">
        <v>5.7</v>
      </c>
      <c r="J292" s="213" t="str">
        <f t="shared" si="74"/>
        <v>UQ</v>
      </c>
      <c r="K292" s="123">
        <v>0.53</v>
      </c>
      <c r="L292" s="213" t="str">
        <f t="shared" si="75"/>
        <v>UQ</v>
      </c>
      <c r="M292" s="123">
        <v>0.65</v>
      </c>
      <c r="N292" s="213" t="str">
        <f t="shared" si="76"/>
        <v>UQ</v>
      </c>
      <c r="O292" s="123">
        <v>0.17</v>
      </c>
      <c r="P292" s="213" t="str">
        <f t="shared" si="77"/>
        <v>UQ</v>
      </c>
      <c r="Q292" s="123">
        <v>2.7300000000000001E-2</v>
      </c>
      <c r="R292" s="115" t="str">
        <f t="shared" si="78"/>
        <v>UQ</v>
      </c>
      <c r="S292" s="123">
        <v>0.14269999999999999</v>
      </c>
      <c r="T292" s="115" t="str">
        <f t="shared" si="79"/>
        <v>UQ</v>
      </c>
      <c r="U292" s="123">
        <v>6.02</v>
      </c>
      <c r="V292" s="116" t="str">
        <f t="shared" si="80"/>
        <v>Q</v>
      </c>
      <c r="W292" s="346">
        <v>0.38500000000000001</v>
      </c>
      <c r="X292" s="332" t="str">
        <f t="shared" si="81"/>
        <v>UQ</v>
      </c>
      <c r="Y292" s="332"/>
      <c r="Z292" s="123">
        <v>0.29399999999999998</v>
      </c>
      <c r="AA292" s="116" t="str">
        <f t="shared" si="82"/>
        <v>Q</v>
      </c>
      <c r="AB292" s="123">
        <v>6.42</v>
      </c>
      <c r="AC292" s="116" t="str">
        <f t="shared" si="83"/>
        <v>Q</v>
      </c>
      <c r="AE292" s="121" t="str">
        <f t="shared" si="69"/>
        <v>M</v>
      </c>
      <c r="AG292" s="121" t="str">
        <f t="shared" si="70"/>
        <v>M</v>
      </c>
      <c r="AH292" s="123">
        <v>4.7000000000000002E-3</v>
      </c>
      <c r="AI292" s="121" t="str">
        <f t="shared" si="68"/>
        <v>Q</v>
      </c>
      <c r="AJ292" s="123">
        <v>0.48499999999999999</v>
      </c>
      <c r="AK292" s="121" t="str">
        <f t="shared" si="84"/>
        <v>Q</v>
      </c>
    </row>
    <row r="293" spans="1:37" ht="15" x14ac:dyDescent="0.25">
      <c r="A293" s="119">
        <v>35</v>
      </c>
      <c r="B293" s="244">
        <v>316</v>
      </c>
      <c r="C293" s="244">
        <v>1986</v>
      </c>
      <c r="D293" s="127">
        <f t="shared" si="71"/>
        <v>31728</v>
      </c>
      <c r="E293" s="123">
        <v>37.200000000000003</v>
      </c>
      <c r="F293" s="213" t="str">
        <f t="shared" si="72"/>
        <v>UQ</v>
      </c>
      <c r="G293" s="123">
        <v>6.63</v>
      </c>
      <c r="H293" s="213" t="str">
        <f t="shared" si="73"/>
        <v>UQ</v>
      </c>
      <c r="I293" s="123">
        <v>4.97</v>
      </c>
      <c r="J293" s="213" t="str">
        <f t="shared" si="74"/>
        <v>UQ</v>
      </c>
      <c r="K293" s="123">
        <v>0.51</v>
      </c>
      <c r="L293" s="213" t="str">
        <f t="shared" si="75"/>
        <v>UQ</v>
      </c>
      <c r="M293" s="123">
        <v>0.68</v>
      </c>
      <c r="N293" s="213" t="str">
        <f t="shared" si="76"/>
        <v>UQ</v>
      </c>
      <c r="O293" s="123">
        <v>0.18</v>
      </c>
      <c r="P293" s="213" t="str">
        <f t="shared" si="77"/>
        <v>UQ</v>
      </c>
      <c r="Q293" s="123">
        <v>4.1300000000000003E-2</v>
      </c>
      <c r="R293" s="115" t="str">
        <f t="shared" si="78"/>
        <v>UQ</v>
      </c>
      <c r="S293" s="123">
        <v>0.14199999999999999</v>
      </c>
      <c r="T293" s="115" t="str">
        <f t="shared" si="79"/>
        <v>UQ</v>
      </c>
      <c r="U293" s="123">
        <v>6.07</v>
      </c>
      <c r="V293" s="116" t="str">
        <f t="shared" si="80"/>
        <v>Q</v>
      </c>
      <c r="W293" s="346">
        <v>0.377</v>
      </c>
      <c r="X293" s="332" t="str">
        <f t="shared" si="81"/>
        <v>UQ</v>
      </c>
      <c r="Y293" s="332"/>
      <c r="Z293" s="123">
        <v>0.30499999999999999</v>
      </c>
      <c r="AA293" s="116" t="str">
        <f t="shared" si="82"/>
        <v>Q</v>
      </c>
      <c r="AB293" s="123">
        <v>6.42</v>
      </c>
      <c r="AC293" s="116" t="str">
        <f t="shared" si="83"/>
        <v>Q</v>
      </c>
      <c r="AE293" s="121" t="str">
        <f t="shared" si="69"/>
        <v>M</v>
      </c>
      <c r="AG293" s="121" t="str">
        <f t="shared" si="70"/>
        <v>M</v>
      </c>
      <c r="AH293" s="123">
        <v>3.3E-3</v>
      </c>
      <c r="AI293" s="121" t="str">
        <f t="shared" si="68"/>
        <v>Q</v>
      </c>
      <c r="AJ293" s="123">
        <v>0.47699999999999998</v>
      </c>
      <c r="AK293" s="121" t="str">
        <f t="shared" si="84"/>
        <v>Q</v>
      </c>
    </row>
    <row r="294" spans="1:37" ht="15" x14ac:dyDescent="0.25">
      <c r="A294" s="119">
        <v>35</v>
      </c>
      <c r="B294" s="244">
        <v>329</v>
      </c>
      <c r="C294" s="244">
        <v>1986</v>
      </c>
      <c r="D294" s="127">
        <f t="shared" si="71"/>
        <v>31741</v>
      </c>
      <c r="E294" s="123">
        <v>36.5</v>
      </c>
      <c r="F294" s="213" t="str">
        <f t="shared" si="72"/>
        <v>UQ</v>
      </c>
      <c r="G294" s="123">
        <v>6.63</v>
      </c>
      <c r="H294" s="213" t="str">
        <f t="shared" si="73"/>
        <v>UQ</v>
      </c>
      <c r="I294" s="123">
        <v>4.97</v>
      </c>
      <c r="J294" s="213" t="str">
        <f t="shared" si="74"/>
        <v>UQ</v>
      </c>
      <c r="K294" s="123">
        <v>0.52</v>
      </c>
      <c r="L294" s="213" t="str">
        <f t="shared" si="75"/>
        <v>UQ</v>
      </c>
      <c r="M294" s="123">
        <v>0.64</v>
      </c>
      <c r="N294" s="213" t="str">
        <f t="shared" si="76"/>
        <v>UQ</v>
      </c>
      <c r="O294" s="123">
        <v>0.19</v>
      </c>
      <c r="P294" s="213" t="str">
        <f t="shared" si="77"/>
        <v>UQ</v>
      </c>
      <c r="Q294" s="123">
        <v>1.38E-2</v>
      </c>
      <c r="R294" s="115" t="str">
        <f t="shared" si="78"/>
        <v>UQ</v>
      </c>
      <c r="S294" s="123">
        <v>0.1333</v>
      </c>
      <c r="T294" s="115" t="str">
        <f t="shared" si="79"/>
        <v>UQ</v>
      </c>
      <c r="U294" s="123">
        <v>5.84</v>
      </c>
      <c r="V294" s="116" t="str">
        <f t="shared" si="80"/>
        <v>Q</v>
      </c>
      <c r="W294" s="346">
        <v>0.44400000000000001</v>
      </c>
      <c r="X294" s="332" t="str">
        <f t="shared" si="81"/>
        <v>UQ</v>
      </c>
      <c r="Y294" s="332"/>
      <c r="Z294" s="123">
        <v>0.29599999999999999</v>
      </c>
      <c r="AA294" s="116" t="str">
        <f t="shared" si="82"/>
        <v>Q</v>
      </c>
      <c r="AB294" s="123">
        <v>6.33</v>
      </c>
      <c r="AC294" s="116" t="str">
        <f t="shared" si="83"/>
        <v>Q</v>
      </c>
      <c r="AE294" s="121" t="str">
        <f t="shared" si="69"/>
        <v>M</v>
      </c>
      <c r="AG294" s="121" t="str">
        <f t="shared" si="70"/>
        <v>M</v>
      </c>
      <c r="AH294" s="123">
        <v>5.7999999999999996E-3</v>
      </c>
      <c r="AI294" s="121" t="str">
        <f t="shared" si="68"/>
        <v>Q</v>
      </c>
      <c r="AJ294" s="123">
        <v>0.54400000000000004</v>
      </c>
      <c r="AK294" s="121" t="str">
        <f t="shared" si="84"/>
        <v>Q</v>
      </c>
    </row>
    <row r="295" spans="1:37" ht="15" x14ac:dyDescent="0.25">
      <c r="A295" s="119">
        <v>35</v>
      </c>
      <c r="B295" s="244">
        <v>350</v>
      </c>
      <c r="C295" s="244">
        <v>1986</v>
      </c>
      <c r="D295" s="127">
        <f t="shared" si="71"/>
        <v>31762</v>
      </c>
      <c r="E295" s="123">
        <v>38.200000000000003</v>
      </c>
      <c r="F295" s="213" t="str">
        <f t="shared" si="72"/>
        <v>UQ</v>
      </c>
      <c r="G295" s="123">
        <v>6.75</v>
      </c>
      <c r="H295" s="213" t="str">
        <f t="shared" si="73"/>
        <v>UQ</v>
      </c>
      <c r="I295" s="123">
        <v>5.46</v>
      </c>
      <c r="J295" s="213" t="str">
        <f t="shared" si="74"/>
        <v>UQ</v>
      </c>
      <c r="K295" s="123">
        <v>0.54</v>
      </c>
      <c r="L295" s="213" t="str">
        <f t="shared" si="75"/>
        <v>UQ</v>
      </c>
      <c r="M295" s="123">
        <v>0.69</v>
      </c>
      <c r="N295" s="213" t="str">
        <f t="shared" si="76"/>
        <v>UQ</v>
      </c>
      <c r="O295" s="123">
        <v>0.17</v>
      </c>
      <c r="P295" s="213" t="str">
        <f t="shared" si="77"/>
        <v>UQ</v>
      </c>
      <c r="Q295" s="123">
        <v>6.7000000000000002E-3</v>
      </c>
      <c r="R295" s="115" t="str">
        <f t="shared" si="78"/>
        <v>UQ</v>
      </c>
      <c r="S295" s="123">
        <v>0.1452</v>
      </c>
      <c r="T295" s="115" t="str">
        <f t="shared" si="79"/>
        <v>UQ</v>
      </c>
      <c r="U295" s="123">
        <v>5.44</v>
      </c>
      <c r="V295" s="116" t="str">
        <f t="shared" si="80"/>
        <v>Q</v>
      </c>
      <c r="W295" s="346">
        <v>0.47599999999999998</v>
      </c>
      <c r="X295" s="332" t="str">
        <f t="shared" si="81"/>
        <v>UQ</v>
      </c>
      <c r="Y295" s="332"/>
      <c r="Z295" s="123">
        <v>0.28599999999999998</v>
      </c>
      <c r="AA295" s="116" t="str">
        <f t="shared" si="82"/>
        <v>Q</v>
      </c>
      <c r="AB295" s="123">
        <v>5.89</v>
      </c>
      <c r="AC295" s="116" t="str">
        <f t="shared" si="83"/>
        <v>Q</v>
      </c>
      <c r="AE295" s="121" t="str">
        <f t="shared" si="69"/>
        <v>M</v>
      </c>
      <c r="AG295" s="121" t="str">
        <f t="shared" si="70"/>
        <v>M</v>
      </c>
      <c r="AH295" s="123">
        <v>2.3E-3</v>
      </c>
      <c r="AI295" s="121" t="str">
        <f t="shared" si="68"/>
        <v>Q</v>
      </c>
      <c r="AJ295" s="123">
        <v>0.57599999999999996</v>
      </c>
      <c r="AK295" s="121" t="str">
        <f t="shared" si="84"/>
        <v>Q</v>
      </c>
    </row>
    <row r="296" spans="1:37" ht="15" x14ac:dyDescent="0.25">
      <c r="A296" s="119">
        <v>35</v>
      </c>
      <c r="B296" s="244">
        <v>364</v>
      </c>
      <c r="C296" s="244">
        <v>1986</v>
      </c>
      <c r="D296" s="127">
        <f t="shared" si="71"/>
        <v>31776</v>
      </c>
      <c r="E296" s="123">
        <v>39.6</v>
      </c>
      <c r="F296" s="213" t="str">
        <f t="shared" si="72"/>
        <v>UQ</v>
      </c>
      <c r="G296" s="123">
        <v>6.76</v>
      </c>
      <c r="H296" s="213" t="str">
        <f t="shared" si="73"/>
        <v>UQ</v>
      </c>
      <c r="I296" s="123">
        <v>5.79</v>
      </c>
      <c r="J296" s="213" t="str">
        <f t="shared" si="74"/>
        <v>UQ</v>
      </c>
      <c r="K296" s="123">
        <v>0.54</v>
      </c>
      <c r="L296" s="213" t="str">
        <f t="shared" si="75"/>
        <v>UQ</v>
      </c>
      <c r="M296" s="123">
        <v>0.7</v>
      </c>
      <c r="N296" s="213" t="str">
        <f t="shared" si="76"/>
        <v>UQ</v>
      </c>
      <c r="O296" s="123">
        <v>0.19</v>
      </c>
      <c r="P296" s="213" t="str">
        <f t="shared" si="77"/>
        <v>UQ</v>
      </c>
      <c r="Q296" s="123">
        <v>0.01</v>
      </c>
      <c r="R296" s="115" t="str">
        <f t="shared" si="78"/>
        <v>UQ</v>
      </c>
      <c r="S296" s="123">
        <v>0.15429999999999999</v>
      </c>
      <c r="T296" s="115" t="str">
        <f t="shared" si="79"/>
        <v>UQ</v>
      </c>
      <c r="U296" s="123">
        <v>5.9</v>
      </c>
      <c r="V296" s="116" t="str">
        <f t="shared" si="80"/>
        <v>Q</v>
      </c>
      <c r="W296" s="346">
        <v>0.48</v>
      </c>
      <c r="X296" s="332" t="str">
        <f t="shared" si="81"/>
        <v>UQ</v>
      </c>
      <c r="Y296" s="332"/>
      <c r="Z296" s="123">
        <v>0.25800000000000001</v>
      </c>
      <c r="AA296" s="116" t="str">
        <f t="shared" si="82"/>
        <v>Q</v>
      </c>
      <c r="AB296" s="123">
        <v>6.08</v>
      </c>
      <c r="AC296" s="116" t="str">
        <f t="shared" si="83"/>
        <v>Q</v>
      </c>
      <c r="AE296" s="121" t="str">
        <f t="shared" si="69"/>
        <v>M</v>
      </c>
      <c r="AG296" s="121" t="str">
        <f t="shared" si="70"/>
        <v>M</v>
      </c>
      <c r="AH296" s="123">
        <v>1.9E-3</v>
      </c>
      <c r="AI296" s="121" t="str">
        <f t="shared" si="68"/>
        <v>Q</v>
      </c>
      <c r="AJ296" s="123">
        <v>0.53</v>
      </c>
      <c r="AK296" s="121" t="str">
        <f t="shared" si="84"/>
        <v>Q</v>
      </c>
    </row>
    <row r="297" spans="1:37" ht="15" x14ac:dyDescent="0.25">
      <c r="A297" s="119">
        <v>35</v>
      </c>
      <c r="B297" s="244">
        <v>13</v>
      </c>
      <c r="C297" s="244">
        <v>1987</v>
      </c>
      <c r="D297" s="127">
        <f t="shared" si="71"/>
        <v>31790</v>
      </c>
      <c r="E297" s="123">
        <v>40.4</v>
      </c>
      <c r="F297" s="213" t="str">
        <f t="shared" si="72"/>
        <v>UQ</v>
      </c>
      <c r="G297" s="123">
        <v>6.76</v>
      </c>
      <c r="H297" s="213" t="str">
        <f t="shared" si="73"/>
        <v>UQ</v>
      </c>
      <c r="I297" s="123">
        <v>5.76</v>
      </c>
      <c r="J297" s="213" t="str">
        <f t="shared" si="74"/>
        <v>UQ</v>
      </c>
      <c r="K297" s="123">
        <v>0.54</v>
      </c>
      <c r="L297" s="213" t="str">
        <f t="shared" si="75"/>
        <v>UQ</v>
      </c>
      <c r="M297" s="123">
        <v>0.71</v>
      </c>
      <c r="N297" s="213" t="str">
        <f t="shared" si="76"/>
        <v>UQ</v>
      </c>
      <c r="O297" s="123">
        <v>0.19</v>
      </c>
      <c r="P297" s="213" t="str">
        <f t="shared" si="77"/>
        <v>UQ</v>
      </c>
      <c r="Q297" s="123">
        <v>1.0999999999999999E-2</v>
      </c>
      <c r="R297" s="115" t="str">
        <f t="shared" si="78"/>
        <v>UQ</v>
      </c>
      <c r="S297" s="123">
        <v>0.158</v>
      </c>
      <c r="T297" s="115" t="str">
        <f t="shared" si="79"/>
        <v>UQ</v>
      </c>
      <c r="U297" s="123">
        <v>5.59</v>
      </c>
      <c r="V297" s="116" t="str">
        <f t="shared" si="80"/>
        <v>Q</v>
      </c>
      <c r="W297" s="346">
        <v>0.501</v>
      </c>
      <c r="X297" s="332" t="str">
        <f t="shared" si="81"/>
        <v>UQ</v>
      </c>
      <c r="Y297" s="332"/>
      <c r="Z297" s="123">
        <v>0.28000000000000003</v>
      </c>
      <c r="AA297" s="116" t="str">
        <f t="shared" si="82"/>
        <v>Q</v>
      </c>
      <c r="AB297" s="123">
        <v>6.26</v>
      </c>
      <c r="AC297" s="116" t="str">
        <f t="shared" si="83"/>
        <v>Q</v>
      </c>
      <c r="AE297" s="121" t="str">
        <f t="shared" si="69"/>
        <v>M</v>
      </c>
      <c r="AG297" s="121" t="str">
        <f t="shared" si="70"/>
        <v>M</v>
      </c>
      <c r="AH297" s="123">
        <v>1.6999999999999999E-3</v>
      </c>
      <c r="AI297" s="121" t="str">
        <f t="shared" si="68"/>
        <v>Q</v>
      </c>
      <c r="AJ297" s="123">
        <v>0.53100000000000003</v>
      </c>
      <c r="AK297" s="121" t="str">
        <f t="shared" si="84"/>
        <v>Q</v>
      </c>
    </row>
    <row r="298" spans="1:37" ht="15" x14ac:dyDescent="0.25">
      <c r="A298" s="119">
        <v>35</v>
      </c>
      <c r="B298" s="244">
        <v>28</v>
      </c>
      <c r="C298" s="244">
        <v>1987</v>
      </c>
      <c r="D298" s="127">
        <f t="shared" si="71"/>
        <v>31805</v>
      </c>
      <c r="E298" s="123">
        <v>40.700000000000003</v>
      </c>
      <c r="F298" s="213" t="str">
        <f t="shared" si="72"/>
        <v>UQ</v>
      </c>
      <c r="G298" s="123">
        <v>6.78</v>
      </c>
      <c r="H298" s="213" t="str">
        <f t="shared" si="73"/>
        <v>UQ</v>
      </c>
      <c r="I298" s="123">
        <v>5.59</v>
      </c>
      <c r="J298" s="213" t="str">
        <f t="shared" si="74"/>
        <v>UQ</v>
      </c>
      <c r="K298" s="123">
        <v>0.53</v>
      </c>
      <c r="L298" s="213" t="str">
        <f t="shared" si="75"/>
        <v>UQ</v>
      </c>
      <c r="M298" s="123">
        <v>0.7</v>
      </c>
      <c r="N298" s="213" t="str">
        <f t="shared" si="76"/>
        <v>UQ</v>
      </c>
      <c r="O298" s="123">
        <v>0.17</v>
      </c>
      <c r="P298" s="213" t="str">
        <f t="shared" si="77"/>
        <v>UQ</v>
      </c>
      <c r="Q298" s="123">
        <v>2.8299999999999999E-2</v>
      </c>
      <c r="R298" s="115" t="str">
        <f t="shared" si="78"/>
        <v>UQ</v>
      </c>
      <c r="S298" s="123">
        <v>0.15340000000000001</v>
      </c>
      <c r="T298" s="115" t="str">
        <f t="shared" si="79"/>
        <v>UQ</v>
      </c>
      <c r="U298" s="123">
        <v>6.21</v>
      </c>
      <c r="V298" s="116" t="str">
        <f t="shared" si="80"/>
        <v>Q</v>
      </c>
      <c r="W298" s="346">
        <v>0.51600000000000001</v>
      </c>
      <c r="X298" s="332" t="str">
        <f t="shared" si="81"/>
        <v>UQ</v>
      </c>
      <c r="Y298" s="332"/>
      <c r="Z298" s="123">
        <v>0.315</v>
      </c>
      <c r="AA298" s="116" t="str">
        <f t="shared" si="82"/>
        <v>Q</v>
      </c>
      <c r="AB298" s="123">
        <v>6.33</v>
      </c>
      <c r="AC298" s="116" t="str">
        <f t="shared" si="83"/>
        <v>Q</v>
      </c>
      <c r="AE298" s="121" t="str">
        <f t="shared" si="69"/>
        <v>M</v>
      </c>
      <c r="AG298" s="121" t="str">
        <f t="shared" si="70"/>
        <v>M</v>
      </c>
      <c r="AI298" s="121" t="str">
        <f t="shared" si="68"/>
        <v>M</v>
      </c>
      <c r="AK298" s="121" t="str">
        <f t="shared" si="84"/>
        <v>M</v>
      </c>
    </row>
    <row r="299" spans="1:37" ht="15" x14ac:dyDescent="0.25">
      <c r="A299" s="119">
        <v>35</v>
      </c>
      <c r="B299" s="244">
        <v>41</v>
      </c>
      <c r="C299" s="244">
        <v>1987</v>
      </c>
      <c r="D299" s="127">
        <f t="shared" si="71"/>
        <v>31818</v>
      </c>
      <c r="E299" s="123">
        <v>41.3</v>
      </c>
      <c r="F299" s="213" t="str">
        <f t="shared" si="72"/>
        <v>UQ</v>
      </c>
      <c r="G299" s="123">
        <v>6.72</v>
      </c>
      <c r="H299" s="213" t="str">
        <f t="shared" si="73"/>
        <v>UQ</v>
      </c>
      <c r="I299" s="123">
        <v>5.87</v>
      </c>
      <c r="J299" s="213" t="str">
        <f t="shared" si="74"/>
        <v>UQ</v>
      </c>
      <c r="K299" s="123">
        <v>0.53</v>
      </c>
      <c r="L299" s="213" t="str">
        <f t="shared" si="75"/>
        <v>UQ</v>
      </c>
      <c r="M299" s="123">
        <v>0.73</v>
      </c>
      <c r="N299" s="213" t="str">
        <f t="shared" si="76"/>
        <v>UQ</v>
      </c>
      <c r="O299" s="123">
        <v>0.17</v>
      </c>
      <c r="P299" s="213" t="str">
        <f t="shared" si="77"/>
        <v>UQ</v>
      </c>
      <c r="Q299" s="123">
        <v>1.83E-2</v>
      </c>
      <c r="R299" s="115" t="str">
        <f t="shared" si="78"/>
        <v>UQ</v>
      </c>
      <c r="S299" s="123">
        <v>0.16470000000000001</v>
      </c>
      <c r="T299" s="115" t="str">
        <f t="shared" si="79"/>
        <v>UQ</v>
      </c>
      <c r="U299" s="123">
        <v>5.88</v>
      </c>
      <c r="V299" s="116" t="str">
        <f t="shared" si="80"/>
        <v>Q</v>
      </c>
      <c r="W299" s="346">
        <v>0.52500000000000002</v>
      </c>
      <c r="X299" s="332" t="str">
        <f t="shared" si="81"/>
        <v>UQ</v>
      </c>
      <c r="Y299" s="332"/>
      <c r="Z299" s="123">
        <v>0.28299999999999997</v>
      </c>
      <c r="AA299" s="116" t="str">
        <f t="shared" si="82"/>
        <v>Q</v>
      </c>
      <c r="AB299" s="123">
        <v>6.13</v>
      </c>
      <c r="AC299" s="116" t="str">
        <f t="shared" si="83"/>
        <v>Q</v>
      </c>
      <c r="AE299" s="121" t="str">
        <f t="shared" si="69"/>
        <v>M</v>
      </c>
      <c r="AG299" s="121" t="str">
        <f t="shared" si="70"/>
        <v>M</v>
      </c>
      <c r="AH299" s="123">
        <v>2.5999999999999999E-3</v>
      </c>
      <c r="AI299" s="121" t="str">
        <f t="shared" si="68"/>
        <v>Q</v>
      </c>
      <c r="AJ299" s="123">
        <v>0.61499999999999999</v>
      </c>
      <c r="AK299" s="121" t="str">
        <f t="shared" si="84"/>
        <v>Q</v>
      </c>
    </row>
    <row r="300" spans="1:37" ht="15" x14ac:dyDescent="0.25">
      <c r="A300" s="119">
        <v>35</v>
      </c>
      <c r="B300" s="244">
        <v>57</v>
      </c>
      <c r="C300" s="244">
        <v>1987</v>
      </c>
      <c r="D300" s="127">
        <f t="shared" si="71"/>
        <v>31834</v>
      </c>
      <c r="E300" s="123">
        <v>42.5</v>
      </c>
      <c r="F300" s="213" t="str">
        <f t="shared" si="72"/>
        <v>UQ</v>
      </c>
      <c r="G300" s="123">
        <v>6.75</v>
      </c>
      <c r="H300" s="213" t="str">
        <f t="shared" si="73"/>
        <v>UQ</v>
      </c>
      <c r="I300" s="123">
        <v>5.9</v>
      </c>
      <c r="J300" s="213" t="str">
        <f t="shared" si="74"/>
        <v>UQ</v>
      </c>
      <c r="K300" s="123">
        <v>0.55000000000000004</v>
      </c>
      <c r="L300" s="213" t="str">
        <f t="shared" si="75"/>
        <v>UQ</v>
      </c>
      <c r="M300" s="123">
        <v>0.72</v>
      </c>
      <c r="N300" s="213" t="str">
        <f t="shared" si="76"/>
        <v>UQ</v>
      </c>
      <c r="O300" s="123">
        <v>0.16</v>
      </c>
      <c r="P300" s="213" t="str">
        <f t="shared" si="77"/>
        <v>UQ</v>
      </c>
      <c r="Q300" s="123">
        <v>2.76E-2</v>
      </c>
      <c r="R300" s="115" t="str">
        <f t="shared" si="78"/>
        <v>UQ</v>
      </c>
      <c r="S300" s="123">
        <v>0.1711</v>
      </c>
      <c r="T300" s="115" t="str">
        <f t="shared" si="79"/>
        <v>UQ</v>
      </c>
      <c r="U300" s="123">
        <v>5.62</v>
      </c>
      <c r="V300" s="116" t="str">
        <f t="shared" si="80"/>
        <v>Q</v>
      </c>
      <c r="W300" s="346">
        <v>0.47799999999999998</v>
      </c>
      <c r="X300" s="332" t="str">
        <f t="shared" si="81"/>
        <v>UQ</v>
      </c>
      <c r="Y300" s="332"/>
      <c r="Z300" s="123">
        <v>0.30599999999999999</v>
      </c>
      <c r="AA300" s="116" t="str">
        <f t="shared" si="82"/>
        <v>Q</v>
      </c>
      <c r="AB300" s="123">
        <v>6.14</v>
      </c>
      <c r="AC300" s="116" t="str">
        <f t="shared" si="83"/>
        <v>Q</v>
      </c>
      <c r="AE300" s="121" t="str">
        <f t="shared" si="69"/>
        <v>M</v>
      </c>
      <c r="AG300" s="121" t="str">
        <f t="shared" si="70"/>
        <v>M</v>
      </c>
      <c r="AI300" s="121" t="str">
        <f t="shared" si="68"/>
        <v>M</v>
      </c>
      <c r="AK300" s="121" t="str">
        <f t="shared" si="84"/>
        <v>M</v>
      </c>
    </row>
    <row r="301" spans="1:37" ht="15" x14ac:dyDescent="0.25">
      <c r="A301" s="119">
        <v>35</v>
      </c>
      <c r="B301" s="244">
        <v>69</v>
      </c>
      <c r="C301" s="244">
        <v>1987</v>
      </c>
      <c r="D301" s="127">
        <f t="shared" si="71"/>
        <v>31846</v>
      </c>
      <c r="E301" s="123">
        <v>42.4</v>
      </c>
      <c r="F301" s="213" t="str">
        <f t="shared" si="72"/>
        <v>UQ</v>
      </c>
      <c r="G301" s="123">
        <v>6.58</v>
      </c>
      <c r="H301" s="213" t="str">
        <f t="shared" si="73"/>
        <v>UQ</v>
      </c>
      <c r="I301" s="123">
        <v>6.21</v>
      </c>
      <c r="J301" s="213" t="str">
        <f t="shared" si="74"/>
        <v>UQ</v>
      </c>
      <c r="K301" s="123">
        <v>0.56999999999999995</v>
      </c>
      <c r="L301" s="213" t="str">
        <f t="shared" si="75"/>
        <v>UQ</v>
      </c>
      <c r="M301" s="123">
        <v>0.7</v>
      </c>
      <c r="N301" s="213" t="str">
        <f t="shared" si="76"/>
        <v>UQ</v>
      </c>
      <c r="O301" s="123">
        <v>0.17</v>
      </c>
      <c r="P301" s="213" t="str">
        <f t="shared" si="77"/>
        <v>UQ</v>
      </c>
      <c r="Q301" s="123">
        <v>4.4600000000000001E-2</v>
      </c>
      <c r="R301" s="115" t="str">
        <f t="shared" si="78"/>
        <v>UQ</v>
      </c>
      <c r="S301" s="123">
        <v>0.16</v>
      </c>
      <c r="T301" s="115" t="str">
        <f t="shared" si="79"/>
        <v>UQ</v>
      </c>
      <c r="U301" s="123">
        <v>5.74</v>
      </c>
      <c r="V301" s="116" t="str">
        <f t="shared" si="80"/>
        <v>Q</v>
      </c>
      <c r="W301" s="346">
        <v>0.59099999999999997</v>
      </c>
      <c r="X301" s="332" t="str">
        <f t="shared" si="81"/>
        <v>UQ</v>
      </c>
      <c r="Y301" s="332"/>
      <c r="Z301" s="123">
        <v>0.29299999999999998</v>
      </c>
      <c r="AA301" s="116" t="str">
        <f t="shared" si="82"/>
        <v>Q</v>
      </c>
      <c r="AB301" s="123">
        <v>6.16</v>
      </c>
      <c r="AC301" s="116" t="str">
        <f t="shared" si="83"/>
        <v>Q</v>
      </c>
      <c r="AE301" s="121" t="str">
        <f t="shared" si="69"/>
        <v>M</v>
      </c>
      <c r="AG301" s="121" t="str">
        <f t="shared" si="70"/>
        <v>M</v>
      </c>
      <c r="AH301" s="123">
        <v>3.3999999999999998E-3</v>
      </c>
      <c r="AI301" s="121" t="str">
        <f t="shared" si="68"/>
        <v>Q</v>
      </c>
      <c r="AJ301" s="123">
        <v>0.66100000000000003</v>
      </c>
      <c r="AK301" s="121" t="str">
        <f t="shared" si="84"/>
        <v>Q</v>
      </c>
    </row>
    <row r="302" spans="1:37" ht="15" x14ac:dyDescent="0.25">
      <c r="A302" s="119">
        <v>35</v>
      </c>
      <c r="B302" s="244">
        <v>81</v>
      </c>
      <c r="C302" s="244">
        <v>1987</v>
      </c>
      <c r="D302" s="127">
        <f t="shared" si="71"/>
        <v>31858</v>
      </c>
      <c r="E302" s="123">
        <v>42.6</v>
      </c>
      <c r="F302" s="213" t="str">
        <f t="shared" si="72"/>
        <v>UQ</v>
      </c>
      <c r="G302" s="123">
        <v>6.7</v>
      </c>
      <c r="H302" s="213" t="str">
        <f t="shared" si="73"/>
        <v>UQ</v>
      </c>
      <c r="I302" s="123">
        <v>6.56</v>
      </c>
      <c r="J302" s="213" t="str">
        <f t="shared" si="74"/>
        <v>UQ</v>
      </c>
      <c r="K302" s="123">
        <v>0.61</v>
      </c>
      <c r="L302" s="213" t="str">
        <f t="shared" si="75"/>
        <v>UQ</v>
      </c>
      <c r="M302" s="123">
        <v>0.7</v>
      </c>
      <c r="N302" s="213" t="str">
        <f t="shared" si="76"/>
        <v>UQ</v>
      </c>
      <c r="O302" s="123">
        <v>0.17</v>
      </c>
      <c r="P302" s="213" t="str">
        <f t="shared" si="77"/>
        <v>UQ</v>
      </c>
      <c r="Q302" s="123">
        <v>1.78E-2</v>
      </c>
      <c r="R302" s="115" t="str">
        <f t="shared" si="78"/>
        <v>UQ</v>
      </c>
      <c r="S302" s="123">
        <v>0.16889999999999999</v>
      </c>
      <c r="T302" s="115" t="str">
        <f t="shared" si="79"/>
        <v>UQ</v>
      </c>
      <c r="U302" s="123">
        <v>6.9</v>
      </c>
      <c r="V302" s="116" t="str">
        <f t="shared" si="80"/>
        <v>Q</v>
      </c>
      <c r="W302" s="346">
        <v>0.57399999999999995</v>
      </c>
      <c r="X302" s="332" t="str">
        <f t="shared" si="81"/>
        <v>UQ</v>
      </c>
      <c r="Y302" s="332"/>
      <c r="Z302" s="123">
        <v>0.42099999999999999</v>
      </c>
      <c r="AA302" s="116" t="str">
        <f t="shared" si="82"/>
        <v>Q</v>
      </c>
      <c r="AB302" s="123">
        <v>6.16</v>
      </c>
      <c r="AC302" s="116" t="str">
        <f t="shared" si="83"/>
        <v>Q</v>
      </c>
      <c r="AE302" s="121" t="str">
        <f t="shared" si="69"/>
        <v>M</v>
      </c>
      <c r="AG302" s="121" t="str">
        <f t="shared" si="70"/>
        <v>M</v>
      </c>
      <c r="AH302" s="123">
        <v>2.3E-3</v>
      </c>
      <c r="AI302" s="121" t="str">
        <f t="shared" si="68"/>
        <v>Q</v>
      </c>
      <c r="AJ302" s="123">
        <v>0.67399999999999993</v>
      </c>
      <c r="AK302" s="121" t="str">
        <f t="shared" si="84"/>
        <v>Q</v>
      </c>
    </row>
    <row r="303" spans="1:37" ht="15" x14ac:dyDescent="0.25">
      <c r="A303" s="119">
        <v>35</v>
      </c>
      <c r="B303" s="244">
        <v>83</v>
      </c>
      <c r="C303" s="244">
        <v>1987</v>
      </c>
      <c r="D303" s="127">
        <f t="shared" si="71"/>
        <v>31860</v>
      </c>
      <c r="E303" s="123">
        <v>42.6</v>
      </c>
      <c r="F303" s="213" t="str">
        <f t="shared" si="72"/>
        <v>UQ</v>
      </c>
      <c r="G303" s="123">
        <v>6.67</v>
      </c>
      <c r="H303" s="213" t="str">
        <f t="shared" si="73"/>
        <v>UQ</v>
      </c>
      <c r="I303" s="123">
        <v>6.23</v>
      </c>
      <c r="J303" s="213" t="str">
        <f t="shared" si="74"/>
        <v>UQ</v>
      </c>
      <c r="K303" s="123">
        <v>0.43</v>
      </c>
      <c r="L303" s="213" t="str">
        <f t="shared" si="75"/>
        <v>UQ</v>
      </c>
      <c r="M303" s="123">
        <v>0.66</v>
      </c>
      <c r="N303" s="213" t="str">
        <f t="shared" si="76"/>
        <v>UQ</v>
      </c>
      <c r="O303" s="123">
        <v>0.19</v>
      </c>
      <c r="P303" s="213" t="str">
        <f t="shared" si="77"/>
        <v>UQ</v>
      </c>
      <c r="Q303" s="123">
        <v>1.84E-2</v>
      </c>
      <c r="R303" s="115" t="str">
        <f t="shared" si="78"/>
        <v>UQ</v>
      </c>
      <c r="S303" s="123">
        <v>0.1671</v>
      </c>
      <c r="T303" s="115" t="str">
        <f t="shared" si="79"/>
        <v>UQ</v>
      </c>
      <c r="U303" s="123">
        <v>7.05</v>
      </c>
      <c r="V303" s="116" t="str">
        <f t="shared" si="80"/>
        <v>Q</v>
      </c>
      <c r="W303" s="346">
        <v>0.59799999999999998</v>
      </c>
      <c r="X303" s="332" t="str">
        <f t="shared" si="81"/>
        <v>UQ</v>
      </c>
      <c r="Y303" s="332"/>
      <c r="Z303" s="123">
        <v>0.24</v>
      </c>
      <c r="AA303" s="116" t="str">
        <f t="shared" si="82"/>
        <v>Q</v>
      </c>
      <c r="AB303" s="123">
        <v>5.91</v>
      </c>
      <c r="AC303" s="116" t="str">
        <f t="shared" si="83"/>
        <v>Q</v>
      </c>
      <c r="AE303" s="121" t="str">
        <f t="shared" si="69"/>
        <v>M</v>
      </c>
      <c r="AG303" s="121" t="str">
        <f t="shared" si="70"/>
        <v>M</v>
      </c>
      <c r="AI303" s="121" t="str">
        <f t="shared" si="68"/>
        <v>M</v>
      </c>
      <c r="AK303" s="121" t="str">
        <f t="shared" si="84"/>
        <v>M</v>
      </c>
    </row>
    <row r="304" spans="1:37" ht="15" x14ac:dyDescent="0.25">
      <c r="A304" s="119">
        <v>35</v>
      </c>
      <c r="B304" s="244">
        <v>84</v>
      </c>
      <c r="C304" s="244">
        <v>1987</v>
      </c>
      <c r="D304" s="127">
        <f t="shared" si="71"/>
        <v>31861</v>
      </c>
      <c r="E304" s="123">
        <v>37.5</v>
      </c>
      <c r="F304" s="213" t="str">
        <f t="shared" si="72"/>
        <v>UQ</v>
      </c>
      <c r="G304" s="123">
        <v>6.36</v>
      </c>
      <c r="H304" s="213" t="str">
        <f t="shared" si="73"/>
        <v>UQ</v>
      </c>
      <c r="I304" s="123">
        <v>4.75</v>
      </c>
      <c r="J304" s="213" t="str">
        <f t="shared" si="74"/>
        <v>UQ</v>
      </c>
      <c r="K304" s="123">
        <v>0.54</v>
      </c>
      <c r="L304" s="213" t="str">
        <f t="shared" si="75"/>
        <v>UQ</v>
      </c>
      <c r="M304" s="123">
        <v>0.53</v>
      </c>
      <c r="N304" s="213" t="str">
        <f t="shared" si="76"/>
        <v>UQ</v>
      </c>
      <c r="O304" s="123">
        <v>0.26</v>
      </c>
      <c r="P304" s="213" t="str">
        <f t="shared" si="77"/>
        <v>UQ</v>
      </c>
      <c r="Q304" s="123">
        <v>2.46E-2</v>
      </c>
      <c r="R304" s="115" t="str">
        <f t="shared" si="78"/>
        <v>UQ</v>
      </c>
      <c r="S304" s="123">
        <v>5.5800000000000002E-2</v>
      </c>
      <c r="T304" s="115" t="str">
        <f t="shared" si="79"/>
        <v>UQ</v>
      </c>
      <c r="U304" s="123">
        <v>4.8099999999999996</v>
      </c>
      <c r="V304" s="116" t="str">
        <f t="shared" si="80"/>
        <v>Q</v>
      </c>
      <c r="W304" s="346">
        <v>1.84</v>
      </c>
      <c r="X304" s="332" t="str">
        <f t="shared" si="81"/>
        <v>UQ</v>
      </c>
      <c r="Y304" s="332"/>
      <c r="Z304" s="123">
        <v>0.22700000000000001</v>
      </c>
      <c r="AA304" s="116" t="str">
        <f t="shared" si="82"/>
        <v>Q</v>
      </c>
      <c r="AB304" s="123">
        <v>4.0999999999999996</v>
      </c>
      <c r="AC304" s="116" t="str">
        <f t="shared" si="83"/>
        <v>Q</v>
      </c>
      <c r="AE304" s="121" t="str">
        <f t="shared" si="69"/>
        <v>M</v>
      </c>
      <c r="AG304" s="121" t="str">
        <f t="shared" si="70"/>
        <v>M</v>
      </c>
      <c r="AI304" s="121" t="str">
        <f t="shared" si="68"/>
        <v>M</v>
      </c>
      <c r="AK304" s="121" t="str">
        <f t="shared" si="84"/>
        <v>M</v>
      </c>
    </row>
    <row r="305" spans="1:37" ht="15" x14ac:dyDescent="0.25">
      <c r="A305" s="119">
        <v>35</v>
      </c>
      <c r="B305" s="244">
        <v>85</v>
      </c>
      <c r="C305" s="244">
        <v>1987</v>
      </c>
      <c r="D305" s="127">
        <f t="shared" si="71"/>
        <v>31862</v>
      </c>
      <c r="E305" s="123">
        <v>36.299999999999997</v>
      </c>
      <c r="F305" s="213" t="str">
        <f t="shared" si="72"/>
        <v>UQ</v>
      </c>
      <c r="G305" s="123">
        <v>6.37</v>
      </c>
      <c r="H305" s="213" t="str">
        <f t="shared" si="73"/>
        <v>UQ</v>
      </c>
      <c r="I305" s="123">
        <v>4.88</v>
      </c>
      <c r="J305" s="213" t="str">
        <f t="shared" si="74"/>
        <v>UQ</v>
      </c>
      <c r="K305" s="123">
        <v>0.52</v>
      </c>
      <c r="L305" s="213" t="str">
        <f t="shared" si="75"/>
        <v>UQ</v>
      </c>
      <c r="M305" s="123">
        <v>0.54</v>
      </c>
      <c r="N305" s="213" t="str">
        <f t="shared" si="76"/>
        <v>UQ</v>
      </c>
      <c r="O305" s="123">
        <v>0.23</v>
      </c>
      <c r="P305" s="213" t="str">
        <f t="shared" si="77"/>
        <v>UQ</v>
      </c>
      <c r="Q305" s="123">
        <v>1.38E-2</v>
      </c>
      <c r="R305" s="115" t="str">
        <f t="shared" si="78"/>
        <v>UQ</v>
      </c>
      <c r="S305" s="123">
        <v>4.9799999999999997E-2</v>
      </c>
      <c r="T305" s="115" t="str">
        <f t="shared" si="79"/>
        <v>UQ</v>
      </c>
      <c r="U305" s="123">
        <v>4.8</v>
      </c>
      <c r="V305" s="116" t="str">
        <f t="shared" si="80"/>
        <v>Q</v>
      </c>
      <c r="W305" s="346">
        <v>1.78</v>
      </c>
      <c r="X305" s="332" t="str">
        <f t="shared" si="81"/>
        <v>UQ</v>
      </c>
      <c r="Y305" s="332"/>
      <c r="Z305" s="123">
        <v>0.159</v>
      </c>
      <c r="AA305" s="116" t="str">
        <f t="shared" si="82"/>
        <v>LQ</v>
      </c>
      <c r="AB305" s="123">
        <v>4.13</v>
      </c>
      <c r="AC305" s="116" t="str">
        <f t="shared" si="83"/>
        <v>Q</v>
      </c>
      <c r="AE305" s="121" t="str">
        <f t="shared" si="69"/>
        <v>M</v>
      </c>
      <c r="AG305" s="121" t="str">
        <f t="shared" si="70"/>
        <v>M</v>
      </c>
      <c r="AI305" s="121" t="str">
        <f t="shared" si="68"/>
        <v>M</v>
      </c>
      <c r="AK305" s="121" t="str">
        <f t="shared" si="84"/>
        <v>M</v>
      </c>
    </row>
    <row r="306" spans="1:37" ht="15" x14ac:dyDescent="0.25">
      <c r="A306" s="119">
        <v>35</v>
      </c>
      <c r="B306" s="244">
        <v>86</v>
      </c>
      <c r="C306" s="244">
        <v>1987</v>
      </c>
      <c r="D306" s="127">
        <f t="shared" si="71"/>
        <v>31863</v>
      </c>
      <c r="E306" s="123">
        <v>35.9</v>
      </c>
      <c r="F306" s="213" t="str">
        <f t="shared" si="72"/>
        <v>UQ</v>
      </c>
      <c r="G306" s="123">
        <v>6.35</v>
      </c>
      <c r="H306" s="213" t="str">
        <f t="shared" si="73"/>
        <v>UQ</v>
      </c>
      <c r="I306" s="123">
        <v>5.15</v>
      </c>
      <c r="J306" s="213" t="str">
        <f t="shared" si="74"/>
        <v>UQ</v>
      </c>
      <c r="K306" s="123">
        <v>0.45</v>
      </c>
      <c r="L306" s="213" t="str">
        <f t="shared" si="75"/>
        <v>UQ</v>
      </c>
      <c r="M306" s="123">
        <v>0.51</v>
      </c>
      <c r="N306" s="213" t="str">
        <f t="shared" si="76"/>
        <v>UQ</v>
      </c>
      <c r="O306" s="123">
        <v>0.2</v>
      </c>
      <c r="P306" s="213" t="str">
        <f t="shared" si="77"/>
        <v>UQ</v>
      </c>
      <c r="Q306" s="123">
        <v>1.6199999999999999E-2</v>
      </c>
      <c r="R306" s="115" t="str">
        <f t="shared" si="78"/>
        <v>UQ</v>
      </c>
      <c r="S306" s="123">
        <v>4.5100000000000001E-2</v>
      </c>
      <c r="T306" s="115" t="str">
        <f t="shared" si="79"/>
        <v>UQ</v>
      </c>
      <c r="U306" s="123">
        <v>4.99</v>
      </c>
      <c r="V306" s="116" t="str">
        <f t="shared" si="80"/>
        <v>Q</v>
      </c>
      <c r="W306" s="346">
        <v>1.79</v>
      </c>
      <c r="X306" s="332" t="str">
        <f t="shared" si="81"/>
        <v>UQ</v>
      </c>
      <c r="Y306" s="332"/>
      <c r="Z306" s="123">
        <v>0.30199999999999999</v>
      </c>
      <c r="AA306" s="116" t="str">
        <f t="shared" si="82"/>
        <v>Q</v>
      </c>
      <c r="AB306" s="123">
        <v>4.3</v>
      </c>
      <c r="AC306" s="116" t="str">
        <f t="shared" si="83"/>
        <v>Q</v>
      </c>
      <c r="AE306" s="121" t="str">
        <f t="shared" si="69"/>
        <v>M</v>
      </c>
      <c r="AG306" s="121" t="str">
        <f t="shared" si="70"/>
        <v>M</v>
      </c>
      <c r="AH306" s="123">
        <v>2.8E-3</v>
      </c>
      <c r="AI306" s="121" t="str">
        <f t="shared" si="68"/>
        <v>Q</v>
      </c>
      <c r="AJ306" s="123">
        <v>1.98</v>
      </c>
      <c r="AK306" s="121" t="str">
        <f t="shared" si="84"/>
        <v>Q</v>
      </c>
    </row>
    <row r="307" spans="1:37" ht="15" x14ac:dyDescent="0.25">
      <c r="A307" s="119">
        <v>35</v>
      </c>
      <c r="B307" s="244">
        <v>87</v>
      </c>
      <c r="C307" s="244">
        <v>1987</v>
      </c>
      <c r="D307" s="127">
        <f t="shared" si="71"/>
        <v>31864</v>
      </c>
      <c r="E307" s="123">
        <v>35.5</v>
      </c>
      <c r="F307" s="213" t="str">
        <f t="shared" si="72"/>
        <v>UQ</v>
      </c>
      <c r="G307" s="123">
        <v>6.39</v>
      </c>
      <c r="H307" s="213" t="str">
        <f t="shared" si="73"/>
        <v>UQ</v>
      </c>
      <c r="I307" s="123">
        <v>4.66</v>
      </c>
      <c r="J307" s="213" t="str">
        <f t="shared" si="74"/>
        <v>UQ</v>
      </c>
      <c r="K307" s="123">
        <v>0.5</v>
      </c>
      <c r="L307" s="213" t="str">
        <f t="shared" si="75"/>
        <v>UQ</v>
      </c>
      <c r="M307" s="123">
        <v>0.51</v>
      </c>
      <c r="N307" s="213" t="str">
        <f t="shared" si="76"/>
        <v>UQ</v>
      </c>
      <c r="O307" s="123">
        <v>0.2</v>
      </c>
      <c r="P307" s="213" t="str">
        <f t="shared" si="77"/>
        <v>UQ</v>
      </c>
      <c r="Q307" s="123">
        <v>1.3100000000000001E-2</v>
      </c>
      <c r="R307" s="115" t="str">
        <f t="shared" si="78"/>
        <v>UQ</v>
      </c>
      <c r="S307" s="123">
        <v>5.4399999999999997E-2</v>
      </c>
      <c r="T307" s="115" t="str">
        <f t="shared" si="79"/>
        <v>UQ</v>
      </c>
      <c r="U307" s="123">
        <v>4.62</v>
      </c>
      <c r="V307" s="116" t="str">
        <f t="shared" si="80"/>
        <v>Q</v>
      </c>
      <c r="W307" s="346">
        <v>1.67</v>
      </c>
      <c r="X307" s="332" t="str">
        <f t="shared" si="81"/>
        <v>UQ</v>
      </c>
      <c r="Y307" s="332"/>
      <c r="Z307" s="123">
        <v>0.158</v>
      </c>
      <c r="AA307" s="116" t="str">
        <f t="shared" si="82"/>
        <v>LQ</v>
      </c>
      <c r="AB307" s="123">
        <v>4.2699999999999996</v>
      </c>
      <c r="AC307" s="116" t="str">
        <f t="shared" si="83"/>
        <v>Q</v>
      </c>
      <c r="AE307" s="121" t="str">
        <f t="shared" si="69"/>
        <v>M</v>
      </c>
      <c r="AG307" s="121" t="str">
        <f t="shared" si="70"/>
        <v>M</v>
      </c>
      <c r="AI307" s="121" t="str">
        <f t="shared" si="68"/>
        <v>M</v>
      </c>
      <c r="AK307" s="121" t="str">
        <f t="shared" si="84"/>
        <v>M</v>
      </c>
    </row>
    <row r="308" spans="1:37" ht="15" x14ac:dyDescent="0.25">
      <c r="A308" s="119">
        <v>35</v>
      </c>
      <c r="B308" s="244">
        <v>88</v>
      </c>
      <c r="C308" s="244">
        <v>1987</v>
      </c>
      <c r="D308" s="127">
        <f t="shared" si="71"/>
        <v>31865</v>
      </c>
      <c r="E308" s="123">
        <v>35.700000000000003</v>
      </c>
      <c r="F308" s="213" t="str">
        <f t="shared" si="72"/>
        <v>UQ</v>
      </c>
      <c r="G308" s="123">
        <v>6.39</v>
      </c>
      <c r="H308" s="213" t="str">
        <f t="shared" si="73"/>
        <v>UQ</v>
      </c>
      <c r="I308" s="123">
        <v>4.53</v>
      </c>
      <c r="J308" s="213" t="str">
        <f t="shared" si="74"/>
        <v>UQ</v>
      </c>
      <c r="K308" s="123">
        <v>0.5</v>
      </c>
      <c r="L308" s="213" t="str">
        <f t="shared" si="75"/>
        <v>UQ</v>
      </c>
      <c r="M308" s="123">
        <v>0.51</v>
      </c>
      <c r="N308" s="213" t="str">
        <f t="shared" si="76"/>
        <v>UQ</v>
      </c>
      <c r="O308" s="123">
        <v>0.22</v>
      </c>
      <c r="P308" s="213" t="str">
        <f t="shared" si="77"/>
        <v>UQ</v>
      </c>
      <c r="Q308" s="123">
        <v>1.54E-2</v>
      </c>
      <c r="R308" s="115" t="str">
        <f t="shared" si="78"/>
        <v>UQ</v>
      </c>
      <c r="S308" s="123">
        <v>6.2799999999999995E-2</v>
      </c>
      <c r="T308" s="115" t="str">
        <f t="shared" si="79"/>
        <v>UQ</v>
      </c>
      <c r="U308" s="123">
        <v>4.91</v>
      </c>
      <c r="V308" s="116" t="str">
        <f t="shared" si="80"/>
        <v>Q</v>
      </c>
      <c r="W308" s="346">
        <v>1.61</v>
      </c>
      <c r="X308" s="332" t="str">
        <f t="shared" si="81"/>
        <v>UQ</v>
      </c>
      <c r="Y308" s="332"/>
      <c r="Z308" s="123">
        <v>0.314</v>
      </c>
      <c r="AA308" s="116" t="str">
        <f t="shared" si="82"/>
        <v>Q</v>
      </c>
      <c r="AB308" s="123">
        <v>4.29</v>
      </c>
      <c r="AC308" s="116" t="str">
        <f t="shared" si="83"/>
        <v>Q</v>
      </c>
      <c r="AE308" s="121" t="str">
        <f t="shared" si="69"/>
        <v>M</v>
      </c>
      <c r="AG308" s="121" t="str">
        <f t="shared" si="70"/>
        <v>M</v>
      </c>
      <c r="AI308" s="121" t="str">
        <f t="shared" si="68"/>
        <v>M</v>
      </c>
      <c r="AK308" s="121" t="str">
        <f t="shared" si="84"/>
        <v>M</v>
      </c>
    </row>
    <row r="309" spans="1:37" ht="15" x14ac:dyDescent="0.25">
      <c r="A309" s="119">
        <v>35</v>
      </c>
      <c r="B309" s="244">
        <v>89</v>
      </c>
      <c r="C309" s="244">
        <v>1987</v>
      </c>
      <c r="D309" s="127">
        <f t="shared" si="71"/>
        <v>31866</v>
      </c>
      <c r="E309" s="123">
        <v>35.9</v>
      </c>
      <c r="F309" s="213" t="str">
        <f t="shared" si="72"/>
        <v>UQ</v>
      </c>
      <c r="G309" s="123">
        <v>6.44</v>
      </c>
      <c r="H309" s="213" t="str">
        <f t="shared" si="73"/>
        <v>UQ</v>
      </c>
      <c r="I309" s="123">
        <v>4.93</v>
      </c>
      <c r="J309" s="213" t="str">
        <f t="shared" si="74"/>
        <v>UQ</v>
      </c>
      <c r="K309" s="123">
        <v>0.51</v>
      </c>
      <c r="L309" s="213" t="str">
        <f t="shared" si="75"/>
        <v>UQ</v>
      </c>
      <c r="M309" s="123">
        <v>0.51</v>
      </c>
      <c r="N309" s="213" t="str">
        <f t="shared" si="76"/>
        <v>UQ</v>
      </c>
      <c r="O309" s="123">
        <v>0.19</v>
      </c>
      <c r="P309" s="213" t="str">
        <f t="shared" si="77"/>
        <v>UQ</v>
      </c>
      <c r="Q309" s="123">
        <v>1.14E-2</v>
      </c>
      <c r="R309" s="115" t="str">
        <f t="shared" si="78"/>
        <v>UQ</v>
      </c>
      <c r="S309" s="123">
        <v>6.3E-2</v>
      </c>
      <c r="T309" s="115" t="str">
        <f t="shared" si="79"/>
        <v>UQ</v>
      </c>
      <c r="U309" s="123">
        <v>4.7300000000000004</v>
      </c>
      <c r="V309" s="116" t="str">
        <f t="shared" si="80"/>
        <v>Q</v>
      </c>
      <c r="W309" s="346">
        <v>1.54</v>
      </c>
      <c r="X309" s="332" t="str">
        <f t="shared" si="81"/>
        <v>UQ</v>
      </c>
      <c r="Y309" s="332"/>
      <c r="Z309" s="123">
        <v>0.307</v>
      </c>
      <c r="AA309" s="116" t="str">
        <f t="shared" si="82"/>
        <v>Q</v>
      </c>
      <c r="AB309" s="123">
        <v>4.42</v>
      </c>
      <c r="AC309" s="116" t="str">
        <f t="shared" si="83"/>
        <v>Q</v>
      </c>
      <c r="AE309" s="121" t="str">
        <f t="shared" si="69"/>
        <v>M</v>
      </c>
      <c r="AG309" s="121" t="str">
        <f t="shared" si="70"/>
        <v>M</v>
      </c>
      <c r="AI309" s="121" t="str">
        <f t="shared" si="68"/>
        <v>M</v>
      </c>
      <c r="AK309" s="121" t="str">
        <f t="shared" si="84"/>
        <v>M</v>
      </c>
    </row>
    <row r="310" spans="1:37" ht="15" x14ac:dyDescent="0.25">
      <c r="A310" s="119">
        <v>35</v>
      </c>
      <c r="B310" s="244">
        <v>90</v>
      </c>
      <c r="C310" s="244">
        <v>1987</v>
      </c>
      <c r="D310" s="127">
        <f t="shared" si="71"/>
        <v>31867</v>
      </c>
      <c r="E310" s="123">
        <v>36.4</v>
      </c>
      <c r="F310" s="213" t="str">
        <f t="shared" si="72"/>
        <v>UQ</v>
      </c>
      <c r="G310" s="123">
        <v>6.46</v>
      </c>
      <c r="H310" s="213" t="str">
        <f t="shared" si="73"/>
        <v>UQ</v>
      </c>
      <c r="I310" s="123">
        <v>4.87</v>
      </c>
      <c r="J310" s="213" t="str">
        <f t="shared" si="74"/>
        <v>UQ</v>
      </c>
      <c r="K310" s="123">
        <v>0.52</v>
      </c>
      <c r="L310" s="213" t="str">
        <f t="shared" si="75"/>
        <v>UQ</v>
      </c>
      <c r="M310" s="123">
        <v>0.53</v>
      </c>
      <c r="N310" s="213" t="str">
        <f t="shared" si="76"/>
        <v>UQ</v>
      </c>
      <c r="O310" s="123">
        <v>0.19</v>
      </c>
      <c r="P310" s="213" t="str">
        <f t="shared" si="77"/>
        <v>UQ</v>
      </c>
      <c r="Q310" s="123">
        <v>1.1299999999999999E-2</v>
      </c>
      <c r="R310" s="115" t="str">
        <f t="shared" si="78"/>
        <v>UQ</v>
      </c>
      <c r="S310" s="123">
        <v>7.4399999999999994E-2</v>
      </c>
      <c r="T310" s="115" t="str">
        <f t="shared" si="79"/>
        <v>UQ</v>
      </c>
      <c r="U310" s="123">
        <v>4.8099999999999996</v>
      </c>
      <c r="V310" s="116" t="str">
        <f t="shared" si="80"/>
        <v>Q</v>
      </c>
      <c r="W310" s="346">
        <v>1.45</v>
      </c>
      <c r="X310" s="332" t="str">
        <f t="shared" si="81"/>
        <v>UQ</v>
      </c>
      <c r="Y310" s="332"/>
      <c r="Z310" s="123">
        <v>0.21</v>
      </c>
      <c r="AA310" s="116" t="str">
        <f t="shared" si="82"/>
        <v>Q</v>
      </c>
      <c r="AB310" s="123">
        <v>4.5599999999999996</v>
      </c>
      <c r="AC310" s="116" t="str">
        <f t="shared" si="83"/>
        <v>Q</v>
      </c>
      <c r="AE310" s="121" t="str">
        <f t="shared" si="69"/>
        <v>M</v>
      </c>
      <c r="AG310" s="121" t="str">
        <f t="shared" si="70"/>
        <v>M</v>
      </c>
      <c r="AH310" s="123">
        <v>1.4E-3</v>
      </c>
      <c r="AI310" s="121" t="str">
        <f t="shared" si="68"/>
        <v>Q</v>
      </c>
      <c r="AJ310" s="123">
        <v>1.63</v>
      </c>
      <c r="AK310" s="121" t="str">
        <f t="shared" si="84"/>
        <v>Q</v>
      </c>
    </row>
    <row r="311" spans="1:37" ht="15" x14ac:dyDescent="0.25">
      <c r="A311" s="119">
        <v>35</v>
      </c>
      <c r="B311" s="244">
        <v>93</v>
      </c>
      <c r="C311" s="244">
        <v>1987</v>
      </c>
      <c r="D311" s="127">
        <f t="shared" si="71"/>
        <v>31870</v>
      </c>
      <c r="E311" s="123">
        <v>37.700000000000003</v>
      </c>
      <c r="F311" s="213" t="str">
        <f t="shared" si="72"/>
        <v>UQ</v>
      </c>
      <c r="G311" s="123">
        <v>6.54</v>
      </c>
      <c r="H311" s="213" t="str">
        <f t="shared" si="73"/>
        <v>UQ</v>
      </c>
      <c r="I311" s="123">
        <v>4.99</v>
      </c>
      <c r="J311" s="213" t="str">
        <f t="shared" si="74"/>
        <v>UQ</v>
      </c>
      <c r="K311" s="123">
        <v>0.51</v>
      </c>
      <c r="L311" s="213" t="str">
        <f t="shared" si="75"/>
        <v>UQ</v>
      </c>
      <c r="M311" s="123">
        <v>0.56999999999999995</v>
      </c>
      <c r="N311" s="213" t="str">
        <f t="shared" si="76"/>
        <v>UQ</v>
      </c>
      <c r="O311" s="123">
        <v>0.18</v>
      </c>
      <c r="P311" s="213" t="str">
        <f t="shared" si="77"/>
        <v>UQ</v>
      </c>
      <c r="Q311" s="123">
        <v>4.2500000000000003E-2</v>
      </c>
      <c r="R311" s="115" t="str">
        <f t="shared" si="78"/>
        <v>UQ</v>
      </c>
      <c r="S311" s="123">
        <v>9.2600000000000002E-2</v>
      </c>
      <c r="T311" s="115" t="str">
        <f t="shared" si="79"/>
        <v>UQ</v>
      </c>
      <c r="U311" s="123">
        <v>5.77</v>
      </c>
      <c r="V311" s="116" t="str">
        <f t="shared" si="80"/>
        <v>Q</v>
      </c>
      <c r="W311" s="346">
        <v>1.33</v>
      </c>
      <c r="X311" s="332" t="str">
        <f t="shared" si="81"/>
        <v>UQ</v>
      </c>
      <c r="Y311" s="332"/>
      <c r="Z311" s="123">
        <v>0.27800000000000002</v>
      </c>
      <c r="AA311" s="116" t="str">
        <f t="shared" si="82"/>
        <v>Q</v>
      </c>
      <c r="AB311" s="123">
        <v>4.8600000000000003</v>
      </c>
      <c r="AC311" s="116" t="str">
        <f t="shared" si="83"/>
        <v>Q</v>
      </c>
      <c r="AE311" s="121" t="str">
        <f t="shared" si="69"/>
        <v>M</v>
      </c>
      <c r="AG311" s="121" t="str">
        <f t="shared" si="70"/>
        <v>M</v>
      </c>
      <c r="AI311" s="121" t="str">
        <f t="shared" si="68"/>
        <v>M</v>
      </c>
      <c r="AK311" s="121" t="str">
        <f t="shared" si="84"/>
        <v>M</v>
      </c>
    </row>
    <row r="312" spans="1:37" ht="15" x14ac:dyDescent="0.25">
      <c r="A312" s="119">
        <v>35</v>
      </c>
      <c r="B312" s="244">
        <v>96</v>
      </c>
      <c r="C312" s="244">
        <v>1987</v>
      </c>
      <c r="D312" s="127">
        <f t="shared" si="71"/>
        <v>31873</v>
      </c>
      <c r="E312" s="123">
        <v>37</v>
      </c>
      <c r="F312" s="213" t="str">
        <f t="shared" si="72"/>
        <v>UQ</v>
      </c>
      <c r="G312" s="123">
        <v>6.58</v>
      </c>
      <c r="H312" s="213" t="str">
        <f t="shared" si="73"/>
        <v>UQ</v>
      </c>
      <c r="I312" s="123">
        <v>5.0199999999999996</v>
      </c>
      <c r="J312" s="213" t="str">
        <f t="shared" si="74"/>
        <v>UQ</v>
      </c>
      <c r="K312" s="123">
        <v>0.51</v>
      </c>
      <c r="L312" s="213" t="str">
        <f t="shared" si="75"/>
        <v>UQ</v>
      </c>
      <c r="M312" s="123">
        <v>0.59</v>
      </c>
      <c r="N312" s="213" t="str">
        <f t="shared" si="76"/>
        <v>UQ</v>
      </c>
      <c r="O312" s="123">
        <v>0.17</v>
      </c>
      <c r="P312" s="213" t="str">
        <f t="shared" si="77"/>
        <v>UQ</v>
      </c>
      <c r="Q312" s="123">
        <v>8.9999999999999993E-3</v>
      </c>
      <c r="R312" s="115" t="str">
        <f t="shared" si="78"/>
        <v>UQ</v>
      </c>
      <c r="S312" s="123">
        <v>9.2899999999999996E-2</v>
      </c>
      <c r="T312" s="115" t="str">
        <f t="shared" si="79"/>
        <v>UQ</v>
      </c>
      <c r="U312" s="123">
        <v>5.5</v>
      </c>
      <c r="V312" s="116" t="str">
        <f t="shared" si="80"/>
        <v>Q</v>
      </c>
      <c r="W312" s="346">
        <v>1.22</v>
      </c>
      <c r="X312" s="332" t="str">
        <f t="shared" si="81"/>
        <v>UQ</v>
      </c>
      <c r="Y312" s="332"/>
      <c r="Z312" s="123">
        <v>0.23499999999999999</v>
      </c>
      <c r="AA312" s="116" t="str">
        <f t="shared" si="82"/>
        <v>Q</v>
      </c>
      <c r="AB312" s="123">
        <v>4.88</v>
      </c>
      <c r="AC312" s="116" t="str">
        <f t="shared" si="83"/>
        <v>Q</v>
      </c>
      <c r="AE312" s="121" t="str">
        <f t="shared" si="69"/>
        <v>M</v>
      </c>
      <c r="AG312" s="121" t="str">
        <f t="shared" si="70"/>
        <v>M</v>
      </c>
      <c r="AI312" s="121" t="str">
        <f t="shared" si="68"/>
        <v>M</v>
      </c>
      <c r="AK312" s="121" t="str">
        <f t="shared" si="84"/>
        <v>M</v>
      </c>
    </row>
    <row r="313" spans="1:37" ht="15" x14ac:dyDescent="0.25">
      <c r="A313" s="119">
        <v>35</v>
      </c>
      <c r="B313" s="244">
        <v>97</v>
      </c>
      <c r="C313" s="244">
        <v>1987</v>
      </c>
      <c r="D313" s="127">
        <f t="shared" si="71"/>
        <v>31874</v>
      </c>
      <c r="E313" s="123">
        <v>34.6</v>
      </c>
      <c r="F313" s="213" t="str">
        <f t="shared" si="72"/>
        <v>UQ</v>
      </c>
      <c r="G313" s="123">
        <v>6.38</v>
      </c>
      <c r="H313" s="213" t="str">
        <f t="shared" si="73"/>
        <v>UQ</v>
      </c>
      <c r="I313" s="123">
        <v>4.54</v>
      </c>
      <c r="J313" s="213" t="str">
        <f t="shared" si="74"/>
        <v>UQ</v>
      </c>
      <c r="K313" s="123">
        <v>0.47</v>
      </c>
      <c r="L313" s="213" t="str">
        <f t="shared" si="75"/>
        <v>UQ</v>
      </c>
      <c r="M313" s="123">
        <v>0.52</v>
      </c>
      <c r="N313" s="213" t="str">
        <f t="shared" si="76"/>
        <v>UQ</v>
      </c>
      <c r="O313" s="123">
        <v>0.2</v>
      </c>
      <c r="P313" s="213" t="str">
        <f t="shared" si="77"/>
        <v>UQ</v>
      </c>
      <c r="Q313" s="123">
        <v>1.4E-2</v>
      </c>
      <c r="R313" s="115" t="str">
        <f t="shared" si="78"/>
        <v>UQ</v>
      </c>
      <c r="S313" s="123">
        <v>5.4800000000000001E-2</v>
      </c>
      <c r="T313" s="115" t="str">
        <f t="shared" si="79"/>
        <v>UQ</v>
      </c>
      <c r="U313" s="123">
        <v>5.1100000000000003</v>
      </c>
      <c r="V313" s="116" t="str">
        <f t="shared" si="80"/>
        <v>Q</v>
      </c>
      <c r="W313" s="346">
        <v>1.48</v>
      </c>
      <c r="X313" s="332" t="str">
        <f t="shared" si="81"/>
        <v>UQ</v>
      </c>
      <c r="Y313" s="332"/>
      <c r="Z313" s="123">
        <v>0.247</v>
      </c>
      <c r="AA313" s="116" t="str">
        <f t="shared" si="82"/>
        <v>Q</v>
      </c>
      <c r="AB313" s="123">
        <v>4.3</v>
      </c>
      <c r="AC313" s="116" t="str">
        <f t="shared" si="83"/>
        <v>Q</v>
      </c>
      <c r="AE313" s="121" t="str">
        <f t="shared" si="69"/>
        <v>M</v>
      </c>
      <c r="AG313" s="121" t="str">
        <f t="shared" si="70"/>
        <v>M</v>
      </c>
      <c r="AI313" s="121" t="str">
        <f t="shared" si="68"/>
        <v>M</v>
      </c>
      <c r="AK313" s="121" t="str">
        <f t="shared" si="84"/>
        <v>M</v>
      </c>
    </row>
    <row r="314" spans="1:37" ht="15" x14ac:dyDescent="0.25">
      <c r="A314" s="119">
        <v>35</v>
      </c>
      <c r="B314" s="244">
        <v>98</v>
      </c>
      <c r="C314" s="244">
        <v>1987</v>
      </c>
      <c r="D314" s="127">
        <f t="shared" si="71"/>
        <v>31875</v>
      </c>
      <c r="E314" s="123">
        <v>37.1</v>
      </c>
      <c r="F314" s="213" t="str">
        <f t="shared" si="72"/>
        <v>UQ</v>
      </c>
      <c r="G314" s="123">
        <v>6.34</v>
      </c>
      <c r="H314" s="213" t="str">
        <f t="shared" si="73"/>
        <v>UQ</v>
      </c>
      <c r="I314" s="123">
        <v>4.67</v>
      </c>
      <c r="J314" s="213" t="str">
        <f t="shared" si="74"/>
        <v>UQ</v>
      </c>
      <c r="K314" s="123">
        <v>0.46</v>
      </c>
      <c r="L314" s="213" t="str">
        <f t="shared" si="75"/>
        <v>UQ</v>
      </c>
      <c r="M314" s="123">
        <v>0.49</v>
      </c>
      <c r="N314" s="213" t="str">
        <f t="shared" si="76"/>
        <v>UQ</v>
      </c>
      <c r="O314" s="123">
        <v>0.2</v>
      </c>
      <c r="P314" s="213" t="str">
        <f t="shared" si="77"/>
        <v>UQ</v>
      </c>
      <c r="Q314" s="123">
        <v>0.02</v>
      </c>
      <c r="R314" s="115" t="str">
        <f t="shared" si="78"/>
        <v>UQ</v>
      </c>
      <c r="S314" s="123">
        <v>5.1400000000000001E-2</v>
      </c>
      <c r="T314" s="115" t="str">
        <f t="shared" si="79"/>
        <v>UQ</v>
      </c>
      <c r="U314" s="123">
        <v>4.88</v>
      </c>
      <c r="V314" s="116" t="str">
        <f t="shared" si="80"/>
        <v>Q</v>
      </c>
      <c r="W314" s="346">
        <v>1.45</v>
      </c>
      <c r="X314" s="332" t="str">
        <f t="shared" si="81"/>
        <v>UQ</v>
      </c>
      <c r="Y314" s="332"/>
      <c r="Z314" s="123">
        <v>0.3</v>
      </c>
      <c r="AA314" s="116" t="str">
        <f t="shared" si="82"/>
        <v>Q</v>
      </c>
      <c r="AB314" s="123">
        <v>4.3600000000000003</v>
      </c>
      <c r="AC314" s="116" t="str">
        <f t="shared" si="83"/>
        <v>Q</v>
      </c>
      <c r="AE314" s="121" t="str">
        <f t="shared" si="69"/>
        <v>M</v>
      </c>
      <c r="AG314" s="121" t="str">
        <f t="shared" si="70"/>
        <v>M</v>
      </c>
      <c r="AH314" s="123">
        <v>1.6000000000000001E-3</v>
      </c>
      <c r="AI314" s="121" t="str">
        <f t="shared" ref="AI314:AI377" si="85">IF(AH314&gt;=0.001,"Q",IF(AH314="","M","LQ"))</f>
        <v>Q</v>
      </c>
      <c r="AJ314" s="123">
        <v>1.69</v>
      </c>
      <c r="AK314" s="121" t="str">
        <f t="shared" si="84"/>
        <v>Q</v>
      </c>
    </row>
    <row r="315" spans="1:37" ht="15" x14ac:dyDescent="0.25">
      <c r="A315" s="119">
        <v>35</v>
      </c>
      <c r="B315" s="244">
        <v>99</v>
      </c>
      <c r="C315" s="244">
        <v>1987</v>
      </c>
      <c r="D315" s="127">
        <f t="shared" si="71"/>
        <v>31876</v>
      </c>
      <c r="E315" s="123">
        <v>34.6</v>
      </c>
      <c r="F315" s="213" t="str">
        <f t="shared" si="72"/>
        <v>UQ</v>
      </c>
      <c r="G315" s="123">
        <v>6.34</v>
      </c>
      <c r="H315" s="213" t="str">
        <f t="shared" si="73"/>
        <v>UQ</v>
      </c>
      <c r="I315" s="123">
        <v>4.54</v>
      </c>
      <c r="J315" s="213" t="str">
        <f t="shared" si="74"/>
        <v>UQ</v>
      </c>
      <c r="K315" s="123">
        <v>0.47</v>
      </c>
      <c r="L315" s="213" t="str">
        <f t="shared" si="75"/>
        <v>UQ</v>
      </c>
      <c r="M315" s="123">
        <v>0.49</v>
      </c>
      <c r="N315" s="213" t="str">
        <f t="shared" si="76"/>
        <v>UQ</v>
      </c>
      <c r="O315" s="123">
        <v>0.2</v>
      </c>
      <c r="P315" s="213" t="str">
        <f t="shared" si="77"/>
        <v>UQ</v>
      </c>
      <c r="Q315" s="123">
        <v>1.6E-2</v>
      </c>
      <c r="R315" s="115" t="str">
        <f t="shared" si="78"/>
        <v>UQ</v>
      </c>
      <c r="S315" s="123">
        <v>0.05</v>
      </c>
      <c r="T315" s="115" t="str">
        <f t="shared" si="79"/>
        <v>UQ</v>
      </c>
      <c r="U315" s="123">
        <v>4.92</v>
      </c>
      <c r="V315" s="116" t="str">
        <f t="shared" si="80"/>
        <v>Q</v>
      </c>
      <c r="W315" s="346">
        <v>1.48</v>
      </c>
      <c r="X315" s="332" t="str">
        <f t="shared" si="81"/>
        <v>UQ</v>
      </c>
      <c r="Y315" s="332"/>
      <c r="Z315" s="123">
        <v>0.32300000000000001</v>
      </c>
      <c r="AA315" s="116" t="str">
        <f t="shared" si="82"/>
        <v>Q</v>
      </c>
      <c r="AB315" s="123">
        <v>4.29</v>
      </c>
      <c r="AC315" s="116" t="str">
        <f t="shared" si="83"/>
        <v>Q</v>
      </c>
      <c r="AE315" s="121" t="str">
        <f t="shared" si="69"/>
        <v>M</v>
      </c>
      <c r="AG315" s="121" t="str">
        <f t="shared" si="70"/>
        <v>M</v>
      </c>
      <c r="AI315" s="121" t="str">
        <f t="shared" si="85"/>
        <v>M</v>
      </c>
      <c r="AK315" s="121" t="str">
        <f t="shared" si="84"/>
        <v>M</v>
      </c>
    </row>
    <row r="316" spans="1:37" ht="15" x14ac:dyDescent="0.25">
      <c r="A316" s="119">
        <v>35</v>
      </c>
      <c r="B316" s="244">
        <v>100</v>
      </c>
      <c r="C316" s="244">
        <v>1987</v>
      </c>
      <c r="D316" s="127">
        <f t="shared" si="71"/>
        <v>31877</v>
      </c>
      <c r="E316" s="123">
        <v>33.799999999999997</v>
      </c>
      <c r="F316" s="213" t="str">
        <f t="shared" si="72"/>
        <v>UQ</v>
      </c>
      <c r="G316" s="123">
        <v>6.41</v>
      </c>
      <c r="H316" s="213" t="str">
        <f t="shared" si="73"/>
        <v>UQ</v>
      </c>
      <c r="I316" s="123">
        <v>4.53</v>
      </c>
      <c r="J316" s="213" t="str">
        <f t="shared" si="74"/>
        <v>UQ</v>
      </c>
      <c r="K316" s="123">
        <v>0.47</v>
      </c>
      <c r="L316" s="213" t="str">
        <f t="shared" si="75"/>
        <v>UQ</v>
      </c>
      <c r="M316" s="123">
        <v>0.45</v>
      </c>
      <c r="N316" s="213" t="str">
        <f t="shared" si="76"/>
        <v>UQ</v>
      </c>
      <c r="O316" s="123">
        <v>0.19</v>
      </c>
      <c r="P316" s="213" t="str">
        <f t="shared" si="77"/>
        <v>UQ</v>
      </c>
      <c r="Q316" s="123">
        <v>1.6E-2</v>
      </c>
      <c r="R316" s="115" t="str">
        <f t="shared" si="78"/>
        <v>UQ</v>
      </c>
      <c r="S316" s="123">
        <v>4.4999999999999998E-2</v>
      </c>
      <c r="T316" s="115" t="str">
        <f t="shared" si="79"/>
        <v>UQ</v>
      </c>
      <c r="U316" s="123">
        <v>4.83</v>
      </c>
      <c r="V316" s="116" t="str">
        <f t="shared" si="80"/>
        <v>Q</v>
      </c>
      <c r="W316" s="346">
        <v>1.51</v>
      </c>
      <c r="X316" s="332" t="str">
        <f t="shared" si="81"/>
        <v>UQ</v>
      </c>
      <c r="Y316" s="332"/>
      <c r="Z316" s="123">
        <v>0.30599999999999999</v>
      </c>
      <c r="AA316" s="116" t="str">
        <f t="shared" si="82"/>
        <v>Q</v>
      </c>
      <c r="AB316" s="123">
        <v>4.3</v>
      </c>
      <c r="AC316" s="116" t="str">
        <f t="shared" si="83"/>
        <v>Q</v>
      </c>
      <c r="AE316" s="121" t="str">
        <f t="shared" si="69"/>
        <v>M</v>
      </c>
      <c r="AG316" s="121" t="str">
        <f t="shared" si="70"/>
        <v>M</v>
      </c>
      <c r="AI316" s="121" t="str">
        <f t="shared" si="85"/>
        <v>M</v>
      </c>
      <c r="AK316" s="121" t="str">
        <f t="shared" si="84"/>
        <v>M</v>
      </c>
    </row>
    <row r="317" spans="1:37" ht="15" x14ac:dyDescent="0.25">
      <c r="A317" s="119">
        <v>35</v>
      </c>
      <c r="B317" s="244">
        <v>101</v>
      </c>
      <c r="C317" s="244">
        <v>1987</v>
      </c>
      <c r="D317" s="127">
        <f t="shared" si="71"/>
        <v>31878</v>
      </c>
      <c r="E317" s="123">
        <v>34</v>
      </c>
      <c r="F317" s="213" t="str">
        <f t="shared" si="72"/>
        <v>UQ</v>
      </c>
      <c r="G317" s="123">
        <v>6.24</v>
      </c>
      <c r="H317" s="213" t="str">
        <f t="shared" si="73"/>
        <v>UQ</v>
      </c>
      <c r="I317" s="123">
        <v>4.21</v>
      </c>
      <c r="J317" s="213" t="str">
        <f t="shared" si="74"/>
        <v>UQ</v>
      </c>
      <c r="K317" s="123">
        <v>0.48</v>
      </c>
      <c r="L317" s="213" t="str">
        <f t="shared" si="75"/>
        <v>UQ</v>
      </c>
      <c r="M317" s="123">
        <v>0.48</v>
      </c>
      <c r="N317" s="213" t="str">
        <f t="shared" si="76"/>
        <v>UQ</v>
      </c>
      <c r="O317" s="123">
        <v>0.21</v>
      </c>
      <c r="P317" s="213" t="str">
        <f t="shared" si="77"/>
        <v>UQ</v>
      </c>
      <c r="Q317" s="123">
        <v>1.7000000000000001E-2</v>
      </c>
      <c r="R317" s="115" t="str">
        <f t="shared" si="78"/>
        <v>UQ</v>
      </c>
      <c r="S317" s="123">
        <v>3.9800000000000002E-2</v>
      </c>
      <c r="T317" s="115" t="str">
        <f t="shared" si="79"/>
        <v>UQ</v>
      </c>
      <c r="U317" s="123">
        <v>4.76</v>
      </c>
      <c r="V317" s="116" t="str">
        <f t="shared" si="80"/>
        <v>Q</v>
      </c>
      <c r="W317" s="346">
        <v>1.53</v>
      </c>
      <c r="X317" s="332" t="str">
        <f t="shared" si="81"/>
        <v>UQ</v>
      </c>
      <c r="Y317" s="332"/>
      <c r="Z317" s="123">
        <v>0.186</v>
      </c>
      <c r="AA317" s="116" t="str">
        <f t="shared" si="82"/>
        <v>LQ</v>
      </c>
      <c r="AB317" s="123">
        <v>4.28</v>
      </c>
      <c r="AC317" s="116" t="str">
        <f t="shared" si="83"/>
        <v>Q</v>
      </c>
      <c r="AE317" s="121" t="str">
        <f t="shared" si="69"/>
        <v>M</v>
      </c>
      <c r="AG317" s="121" t="str">
        <f t="shared" si="70"/>
        <v>M</v>
      </c>
      <c r="AI317" s="121" t="str">
        <f t="shared" si="85"/>
        <v>M</v>
      </c>
      <c r="AK317" s="121" t="str">
        <f t="shared" si="84"/>
        <v>M</v>
      </c>
    </row>
    <row r="318" spans="1:37" ht="15" x14ac:dyDescent="0.25">
      <c r="A318" s="119">
        <v>35</v>
      </c>
      <c r="B318" s="244">
        <v>102</v>
      </c>
      <c r="C318" s="244">
        <v>1987</v>
      </c>
      <c r="D318" s="127">
        <f t="shared" si="71"/>
        <v>31879</v>
      </c>
      <c r="E318" s="123">
        <v>33.1</v>
      </c>
      <c r="F318" s="213" t="str">
        <f t="shared" si="72"/>
        <v>UQ</v>
      </c>
      <c r="G318" s="123">
        <v>6.35</v>
      </c>
      <c r="H318" s="213" t="str">
        <f t="shared" si="73"/>
        <v>UQ</v>
      </c>
      <c r="I318" s="123">
        <v>4.7</v>
      </c>
      <c r="J318" s="213" t="str">
        <f t="shared" si="74"/>
        <v>UQ</v>
      </c>
      <c r="K318" s="123">
        <v>0.5</v>
      </c>
      <c r="L318" s="213" t="str">
        <f t="shared" si="75"/>
        <v>UQ</v>
      </c>
      <c r="M318" s="123">
        <v>0.47</v>
      </c>
      <c r="N318" s="213" t="str">
        <f t="shared" si="76"/>
        <v>UQ</v>
      </c>
      <c r="O318" s="123">
        <v>0.21</v>
      </c>
      <c r="P318" s="213" t="str">
        <f t="shared" si="77"/>
        <v>UQ</v>
      </c>
      <c r="Q318" s="123">
        <v>1.7000000000000001E-2</v>
      </c>
      <c r="R318" s="115" t="str">
        <f t="shared" si="78"/>
        <v>UQ</v>
      </c>
      <c r="S318" s="123">
        <v>3.9399999999999998E-2</v>
      </c>
      <c r="T318" s="115" t="str">
        <f t="shared" si="79"/>
        <v>UQ</v>
      </c>
      <c r="U318" s="123">
        <v>4.78</v>
      </c>
      <c r="V318" s="116" t="str">
        <f t="shared" si="80"/>
        <v>Q</v>
      </c>
      <c r="W318" s="346">
        <v>1.46</v>
      </c>
      <c r="X318" s="332" t="str">
        <f t="shared" si="81"/>
        <v>UQ</v>
      </c>
      <c r="Y318" s="332"/>
      <c r="Z318" s="123">
        <v>0.23499999999999999</v>
      </c>
      <c r="AA318" s="116" t="str">
        <f t="shared" si="82"/>
        <v>Q</v>
      </c>
      <c r="AB318" s="123">
        <v>4.33</v>
      </c>
      <c r="AC318" s="116" t="str">
        <f t="shared" si="83"/>
        <v>Q</v>
      </c>
      <c r="AE318" s="121" t="str">
        <f t="shared" si="69"/>
        <v>M</v>
      </c>
      <c r="AG318" s="121" t="str">
        <f t="shared" si="70"/>
        <v>M</v>
      </c>
      <c r="AH318" s="123">
        <v>2E-3</v>
      </c>
      <c r="AI318" s="121" t="str">
        <f t="shared" si="85"/>
        <v>Q</v>
      </c>
      <c r="AJ318" s="123">
        <v>1.78</v>
      </c>
      <c r="AK318" s="121" t="str">
        <f t="shared" si="84"/>
        <v>Q</v>
      </c>
    </row>
    <row r="319" spans="1:37" ht="15" x14ac:dyDescent="0.25">
      <c r="A319" s="119">
        <v>35</v>
      </c>
      <c r="B319" s="244">
        <v>103</v>
      </c>
      <c r="C319" s="244">
        <v>1987</v>
      </c>
      <c r="D319" s="127">
        <f t="shared" si="71"/>
        <v>31880</v>
      </c>
      <c r="E319" s="123">
        <v>33</v>
      </c>
      <c r="F319" s="213" t="str">
        <f t="shared" si="72"/>
        <v>UQ</v>
      </c>
      <c r="G319" s="123">
        <v>6.4</v>
      </c>
      <c r="H319" s="213" t="str">
        <f t="shared" si="73"/>
        <v>UQ</v>
      </c>
      <c r="I319" s="123">
        <v>4.3099999999999996</v>
      </c>
      <c r="J319" s="213" t="str">
        <f t="shared" si="74"/>
        <v>UQ</v>
      </c>
      <c r="K319" s="123">
        <v>0.43</v>
      </c>
      <c r="L319" s="213" t="str">
        <f t="shared" si="75"/>
        <v>UQ</v>
      </c>
      <c r="M319" s="123">
        <v>0.49</v>
      </c>
      <c r="N319" s="213" t="str">
        <f t="shared" si="76"/>
        <v>UQ</v>
      </c>
      <c r="O319" s="123">
        <v>0.18</v>
      </c>
      <c r="P319" s="213" t="str">
        <f t="shared" si="77"/>
        <v>UQ</v>
      </c>
      <c r="Q319" s="123">
        <v>1.7999999999999999E-2</v>
      </c>
      <c r="R319" s="115" t="str">
        <f t="shared" si="78"/>
        <v>UQ</v>
      </c>
      <c r="S319" s="123">
        <v>4.7800000000000002E-2</v>
      </c>
      <c r="T319" s="115" t="str">
        <f t="shared" si="79"/>
        <v>UQ</v>
      </c>
      <c r="U319" s="123">
        <v>4.74</v>
      </c>
      <c r="V319" s="116" t="str">
        <f t="shared" si="80"/>
        <v>Q</v>
      </c>
      <c r="W319" s="346">
        <v>1.43</v>
      </c>
      <c r="X319" s="332" t="str">
        <f t="shared" si="81"/>
        <v>UQ</v>
      </c>
      <c r="Y319" s="332"/>
      <c r="Z319" s="123">
        <v>0.21</v>
      </c>
      <c r="AA319" s="116" t="str">
        <f t="shared" si="82"/>
        <v>Q</v>
      </c>
      <c r="AB319" s="123">
        <v>4.47</v>
      </c>
      <c r="AC319" s="116" t="str">
        <f t="shared" si="83"/>
        <v>Q</v>
      </c>
      <c r="AE319" s="121" t="str">
        <f t="shared" si="69"/>
        <v>M</v>
      </c>
      <c r="AG319" s="121" t="str">
        <f t="shared" si="70"/>
        <v>M</v>
      </c>
      <c r="AI319" s="121" t="str">
        <f t="shared" si="85"/>
        <v>M</v>
      </c>
      <c r="AK319" s="121" t="str">
        <f t="shared" si="84"/>
        <v>M</v>
      </c>
    </row>
    <row r="320" spans="1:37" ht="15" x14ac:dyDescent="0.25">
      <c r="A320" s="119">
        <v>35</v>
      </c>
      <c r="B320" s="244">
        <v>106</v>
      </c>
      <c r="C320" s="244">
        <v>1987</v>
      </c>
      <c r="D320" s="127">
        <f t="shared" si="71"/>
        <v>31883</v>
      </c>
      <c r="E320" s="123">
        <v>33.6</v>
      </c>
      <c r="F320" s="213" t="str">
        <f t="shared" si="72"/>
        <v>UQ</v>
      </c>
      <c r="G320" s="123">
        <v>6.37</v>
      </c>
      <c r="H320" s="213" t="str">
        <f t="shared" si="73"/>
        <v>UQ</v>
      </c>
      <c r="I320" s="123">
        <v>4.4800000000000004</v>
      </c>
      <c r="J320" s="213" t="str">
        <f t="shared" si="74"/>
        <v>UQ</v>
      </c>
      <c r="K320" s="123">
        <v>0.45</v>
      </c>
      <c r="L320" s="213" t="str">
        <f t="shared" si="75"/>
        <v>UQ</v>
      </c>
      <c r="M320" s="123">
        <v>0.51</v>
      </c>
      <c r="N320" s="213" t="str">
        <f t="shared" si="76"/>
        <v>UQ</v>
      </c>
      <c r="O320" s="123">
        <v>0.19</v>
      </c>
      <c r="P320" s="213" t="str">
        <f t="shared" si="77"/>
        <v>UQ</v>
      </c>
      <c r="Q320" s="123">
        <v>1.7999999999999999E-2</v>
      </c>
      <c r="R320" s="115" t="str">
        <f t="shared" si="78"/>
        <v>UQ</v>
      </c>
      <c r="S320" s="123">
        <v>5.8099999999999999E-2</v>
      </c>
      <c r="T320" s="115" t="str">
        <f t="shared" si="79"/>
        <v>UQ</v>
      </c>
      <c r="U320" s="123">
        <v>5.32</v>
      </c>
      <c r="V320" s="116" t="str">
        <f t="shared" si="80"/>
        <v>Q</v>
      </c>
      <c r="W320" s="346">
        <v>1.32</v>
      </c>
      <c r="X320" s="332" t="str">
        <f t="shared" si="81"/>
        <v>UQ</v>
      </c>
      <c r="Y320" s="332"/>
      <c r="Z320" s="123">
        <v>0.254</v>
      </c>
      <c r="AA320" s="116" t="str">
        <f t="shared" si="82"/>
        <v>Q</v>
      </c>
      <c r="AB320" s="123">
        <v>4.49</v>
      </c>
      <c r="AC320" s="116" t="str">
        <f t="shared" si="83"/>
        <v>Q</v>
      </c>
      <c r="AE320" s="121" t="str">
        <f t="shared" si="69"/>
        <v>M</v>
      </c>
      <c r="AG320" s="121" t="str">
        <f t="shared" si="70"/>
        <v>M</v>
      </c>
      <c r="AI320" s="121" t="str">
        <f t="shared" si="85"/>
        <v>M</v>
      </c>
      <c r="AK320" s="121" t="str">
        <f t="shared" si="84"/>
        <v>M</v>
      </c>
    </row>
    <row r="321" spans="1:37" ht="15" x14ac:dyDescent="0.25">
      <c r="A321" s="119">
        <v>35</v>
      </c>
      <c r="B321" s="244">
        <v>111</v>
      </c>
      <c r="C321" s="244">
        <v>1987</v>
      </c>
      <c r="D321" s="127">
        <f t="shared" si="71"/>
        <v>31888</v>
      </c>
      <c r="E321" s="123">
        <v>35.6</v>
      </c>
      <c r="F321" s="213" t="str">
        <f t="shared" si="72"/>
        <v>UQ</v>
      </c>
      <c r="G321" s="123">
        <v>6.54</v>
      </c>
      <c r="H321" s="213" t="str">
        <f t="shared" si="73"/>
        <v>UQ</v>
      </c>
      <c r="I321" s="123">
        <v>4.99</v>
      </c>
      <c r="J321" s="213" t="str">
        <f t="shared" si="74"/>
        <v>UQ</v>
      </c>
      <c r="K321" s="123">
        <v>0.49</v>
      </c>
      <c r="L321" s="213" t="str">
        <f t="shared" si="75"/>
        <v>UQ</v>
      </c>
      <c r="M321" s="123">
        <v>0.55000000000000004</v>
      </c>
      <c r="N321" s="213" t="str">
        <f t="shared" si="76"/>
        <v>UQ</v>
      </c>
      <c r="O321" s="123">
        <v>0.21</v>
      </c>
      <c r="P321" s="213" t="str">
        <f t="shared" si="77"/>
        <v>UQ</v>
      </c>
      <c r="Q321" s="123">
        <v>0.03</v>
      </c>
      <c r="R321" s="115" t="str">
        <f t="shared" si="78"/>
        <v>UQ</v>
      </c>
      <c r="S321" s="123">
        <v>8.5500000000000007E-2</v>
      </c>
      <c r="T321" s="115" t="str">
        <f t="shared" si="79"/>
        <v>UQ</v>
      </c>
      <c r="U321" s="123">
        <v>5.15</v>
      </c>
      <c r="V321" s="116" t="str">
        <f t="shared" si="80"/>
        <v>Q</v>
      </c>
      <c r="W321" s="346">
        <v>1.1599999999999999</v>
      </c>
      <c r="X321" s="332" t="str">
        <f t="shared" si="81"/>
        <v>UQ</v>
      </c>
      <c r="Y321" s="332"/>
      <c r="Z321" s="123">
        <v>0.26</v>
      </c>
      <c r="AA321" s="116" t="str">
        <f t="shared" si="82"/>
        <v>Q</v>
      </c>
      <c r="AB321" s="123">
        <v>4.96</v>
      </c>
      <c r="AC321" s="116" t="str">
        <f t="shared" si="83"/>
        <v>Q</v>
      </c>
      <c r="AE321" s="121" t="str">
        <f t="shared" si="69"/>
        <v>M</v>
      </c>
      <c r="AG321" s="121" t="str">
        <f t="shared" si="70"/>
        <v>M</v>
      </c>
      <c r="AI321" s="121" t="str">
        <f t="shared" si="85"/>
        <v>M</v>
      </c>
      <c r="AK321" s="121" t="str">
        <f t="shared" si="84"/>
        <v>M</v>
      </c>
    </row>
    <row r="322" spans="1:37" ht="15" x14ac:dyDescent="0.25">
      <c r="A322" s="119">
        <v>35</v>
      </c>
      <c r="B322" s="244">
        <v>132</v>
      </c>
      <c r="C322" s="244">
        <v>1987</v>
      </c>
      <c r="D322" s="127">
        <f t="shared" si="71"/>
        <v>31909</v>
      </c>
      <c r="E322" s="123">
        <v>40</v>
      </c>
      <c r="F322" s="213" t="str">
        <f t="shared" si="72"/>
        <v>UQ</v>
      </c>
      <c r="G322" s="123">
        <v>6.64</v>
      </c>
      <c r="H322" s="213" t="str">
        <f t="shared" si="73"/>
        <v>UQ</v>
      </c>
      <c r="I322" s="123">
        <v>5.5</v>
      </c>
      <c r="J322" s="213" t="str">
        <f t="shared" si="74"/>
        <v>UQ</v>
      </c>
      <c r="K322" s="123">
        <v>0.56999999999999995</v>
      </c>
      <c r="L322" s="213" t="str">
        <f t="shared" si="75"/>
        <v>UQ</v>
      </c>
      <c r="M322" s="123">
        <v>0.64</v>
      </c>
      <c r="N322" s="213" t="str">
        <f t="shared" si="76"/>
        <v>UQ</v>
      </c>
      <c r="O322" s="123">
        <v>0.16</v>
      </c>
      <c r="P322" s="213" t="str">
        <f t="shared" si="77"/>
        <v>UQ</v>
      </c>
      <c r="Q322" s="123">
        <v>2.3E-2</v>
      </c>
      <c r="R322" s="115" t="str">
        <f t="shared" si="78"/>
        <v>UQ</v>
      </c>
      <c r="S322" s="123">
        <v>0.1303</v>
      </c>
      <c r="T322" s="115" t="str">
        <f t="shared" si="79"/>
        <v>UQ</v>
      </c>
      <c r="U322" s="123">
        <v>5.5</v>
      </c>
      <c r="V322" s="116" t="str">
        <f t="shared" si="80"/>
        <v>Q</v>
      </c>
      <c r="W322" s="346">
        <v>1.01</v>
      </c>
      <c r="X322" s="332" t="str">
        <f t="shared" si="81"/>
        <v>UQ</v>
      </c>
      <c r="Y322" s="332"/>
      <c r="Z322" s="123">
        <v>0.38500000000000001</v>
      </c>
      <c r="AA322" s="116" t="str">
        <f t="shared" si="82"/>
        <v>Q</v>
      </c>
      <c r="AB322" s="123">
        <v>5.68</v>
      </c>
      <c r="AC322" s="116" t="str">
        <f t="shared" si="83"/>
        <v>Q</v>
      </c>
      <c r="AE322" s="121" t="str">
        <f t="shared" si="69"/>
        <v>M</v>
      </c>
      <c r="AG322" s="121" t="str">
        <f t="shared" si="70"/>
        <v>M</v>
      </c>
      <c r="AH322" s="123">
        <v>1.6000000000000001E-3</v>
      </c>
      <c r="AI322" s="121" t="str">
        <f t="shared" si="85"/>
        <v>Q</v>
      </c>
      <c r="AJ322" s="123">
        <v>1.27</v>
      </c>
      <c r="AK322" s="121" t="str">
        <f t="shared" si="84"/>
        <v>Q</v>
      </c>
    </row>
    <row r="323" spans="1:37" ht="15" x14ac:dyDescent="0.25">
      <c r="A323" s="119">
        <v>35</v>
      </c>
      <c r="B323" s="244">
        <v>146</v>
      </c>
      <c r="C323" s="244">
        <v>1987</v>
      </c>
      <c r="D323" s="127">
        <f t="shared" si="71"/>
        <v>31923</v>
      </c>
      <c r="E323" s="123">
        <v>37.799999999999997</v>
      </c>
      <c r="F323" s="213" t="str">
        <f t="shared" si="72"/>
        <v>UQ</v>
      </c>
      <c r="G323" s="123">
        <v>6.55</v>
      </c>
      <c r="H323" s="213" t="str">
        <f t="shared" si="73"/>
        <v>UQ</v>
      </c>
      <c r="I323" s="123">
        <v>5.19</v>
      </c>
      <c r="J323" s="213" t="str">
        <f t="shared" si="74"/>
        <v>UQ</v>
      </c>
      <c r="K323" s="123">
        <v>0.48</v>
      </c>
      <c r="L323" s="213" t="str">
        <f t="shared" si="75"/>
        <v>UQ</v>
      </c>
      <c r="M323" s="123">
        <v>0.62</v>
      </c>
      <c r="N323" s="213" t="str">
        <f t="shared" si="76"/>
        <v>UQ</v>
      </c>
      <c r="O323" s="123">
        <v>0.2</v>
      </c>
      <c r="P323" s="213" t="str">
        <f t="shared" si="77"/>
        <v>UQ</v>
      </c>
      <c r="Q323" s="123">
        <v>2.12E-2</v>
      </c>
      <c r="R323" s="115" t="str">
        <f t="shared" si="78"/>
        <v>UQ</v>
      </c>
      <c r="S323" s="123">
        <v>0.1167</v>
      </c>
      <c r="T323" s="115" t="str">
        <f t="shared" si="79"/>
        <v>UQ</v>
      </c>
      <c r="U323" s="123">
        <v>5.81</v>
      </c>
      <c r="V323" s="116" t="str">
        <f t="shared" si="80"/>
        <v>Q</v>
      </c>
      <c r="W323" s="346">
        <v>0.89400000000000002</v>
      </c>
      <c r="X323" s="332" t="str">
        <f t="shared" si="81"/>
        <v>UQ</v>
      </c>
      <c r="Y323" s="332"/>
      <c r="Z323" s="123">
        <v>0.36899999999999999</v>
      </c>
      <c r="AA323" s="116" t="str">
        <f t="shared" si="82"/>
        <v>Q</v>
      </c>
      <c r="AB323" s="123">
        <v>5.23</v>
      </c>
      <c r="AC323" s="116" t="str">
        <f t="shared" si="83"/>
        <v>Q</v>
      </c>
      <c r="AE323" s="121" t="str">
        <f t="shared" si="69"/>
        <v>M</v>
      </c>
      <c r="AG323" s="121" t="str">
        <f t="shared" si="70"/>
        <v>M</v>
      </c>
      <c r="AI323" s="121" t="str">
        <f t="shared" si="85"/>
        <v>M</v>
      </c>
      <c r="AK323" s="121" t="str">
        <f t="shared" si="84"/>
        <v>M</v>
      </c>
    </row>
    <row r="324" spans="1:37" ht="15" x14ac:dyDescent="0.25">
      <c r="A324" s="119">
        <v>35</v>
      </c>
      <c r="B324" s="244">
        <v>160</v>
      </c>
      <c r="C324" s="244">
        <v>1987</v>
      </c>
      <c r="D324" s="127">
        <f t="shared" si="71"/>
        <v>31937</v>
      </c>
      <c r="E324" s="123">
        <v>39.4</v>
      </c>
      <c r="F324" s="213" t="str">
        <f t="shared" si="72"/>
        <v>UQ</v>
      </c>
      <c r="G324" s="123">
        <v>6.72</v>
      </c>
      <c r="H324" s="213" t="str">
        <f t="shared" si="73"/>
        <v>UQ</v>
      </c>
      <c r="I324" s="123">
        <v>5.68</v>
      </c>
      <c r="J324" s="213" t="str">
        <f t="shared" si="74"/>
        <v>UQ</v>
      </c>
      <c r="K324" s="123">
        <v>0.52</v>
      </c>
      <c r="L324" s="213" t="str">
        <f t="shared" si="75"/>
        <v>UQ</v>
      </c>
      <c r="M324" s="123">
        <v>0.64</v>
      </c>
      <c r="N324" s="213" t="str">
        <f t="shared" si="76"/>
        <v>UQ</v>
      </c>
      <c r="O324" s="123">
        <v>0.14000000000000001</v>
      </c>
      <c r="P324" s="213" t="str">
        <f t="shared" si="77"/>
        <v>UQ</v>
      </c>
      <c r="Q324" s="123">
        <v>3.2500000000000001E-2</v>
      </c>
      <c r="R324" s="115" t="str">
        <f t="shared" si="78"/>
        <v>UQ</v>
      </c>
      <c r="S324" s="123">
        <v>0.1419</v>
      </c>
      <c r="T324" s="115" t="str">
        <f t="shared" si="79"/>
        <v>UQ</v>
      </c>
      <c r="U324" s="123">
        <v>5.94</v>
      </c>
      <c r="V324" s="116" t="str">
        <f t="shared" si="80"/>
        <v>Q</v>
      </c>
      <c r="W324" s="346">
        <v>0.84899999999999998</v>
      </c>
      <c r="X324" s="332" t="str">
        <f t="shared" si="81"/>
        <v>UQ</v>
      </c>
      <c r="Y324" s="332"/>
      <c r="Z324" s="123">
        <v>0.26900000000000002</v>
      </c>
      <c r="AA324" s="116" t="str">
        <f t="shared" si="82"/>
        <v>Q</v>
      </c>
      <c r="AB324" s="123">
        <v>5.62</v>
      </c>
      <c r="AC324" s="116" t="str">
        <f t="shared" si="83"/>
        <v>Q</v>
      </c>
      <c r="AE324" s="121" t="str">
        <f t="shared" si="69"/>
        <v>M</v>
      </c>
      <c r="AG324" s="121" t="str">
        <f t="shared" si="70"/>
        <v>M</v>
      </c>
      <c r="AH324" s="123">
        <v>3.0999999999999999E-3</v>
      </c>
      <c r="AI324" s="121" t="str">
        <f t="shared" si="85"/>
        <v>Q</v>
      </c>
      <c r="AJ324" s="123">
        <v>1.0189999999999999</v>
      </c>
      <c r="AK324" s="121" t="str">
        <f t="shared" si="84"/>
        <v>Q</v>
      </c>
    </row>
    <row r="325" spans="1:37" ht="15" x14ac:dyDescent="0.25">
      <c r="A325" s="119">
        <v>35</v>
      </c>
      <c r="B325" s="244">
        <v>175</v>
      </c>
      <c r="C325" s="244">
        <v>1987</v>
      </c>
      <c r="D325" s="127">
        <f t="shared" si="71"/>
        <v>31952</v>
      </c>
      <c r="E325" s="123">
        <v>40.799999999999997</v>
      </c>
      <c r="F325" s="213" t="str">
        <f t="shared" si="72"/>
        <v>UQ</v>
      </c>
      <c r="G325" s="123">
        <v>6.75</v>
      </c>
      <c r="H325" s="213" t="str">
        <f t="shared" si="73"/>
        <v>UQ</v>
      </c>
      <c r="I325" s="123">
        <v>6.29</v>
      </c>
      <c r="J325" s="213" t="str">
        <f t="shared" si="74"/>
        <v>UQ</v>
      </c>
      <c r="K325" s="123">
        <v>0.55000000000000004</v>
      </c>
      <c r="L325" s="213" t="str">
        <f t="shared" si="75"/>
        <v>UQ</v>
      </c>
      <c r="M325" s="123">
        <v>0.68</v>
      </c>
      <c r="N325" s="213" t="str">
        <f t="shared" si="76"/>
        <v>UQ</v>
      </c>
      <c r="O325" s="123">
        <v>0.16</v>
      </c>
      <c r="P325" s="213" t="str">
        <f t="shared" si="77"/>
        <v>UQ</v>
      </c>
      <c r="Q325" s="123">
        <v>1.7500000000000002E-2</v>
      </c>
      <c r="R325" s="115" t="str">
        <f t="shared" si="78"/>
        <v>UQ</v>
      </c>
      <c r="S325" s="123">
        <v>0.14410000000000001</v>
      </c>
      <c r="T325" s="115" t="str">
        <f t="shared" si="79"/>
        <v>UQ</v>
      </c>
      <c r="U325" s="123">
        <v>6.3</v>
      </c>
      <c r="V325" s="116" t="str">
        <f t="shared" si="80"/>
        <v>Q</v>
      </c>
      <c r="W325" s="346">
        <v>0.79400000000000004</v>
      </c>
      <c r="X325" s="332" t="str">
        <f t="shared" si="81"/>
        <v>UQ</v>
      </c>
      <c r="Y325" s="332"/>
      <c r="Z325" s="123">
        <v>0.23200000000000001</v>
      </c>
      <c r="AA325" s="116" t="str">
        <f t="shared" si="82"/>
        <v>Q</v>
      </c>
      <c r="AB325" s="123">
        <v>6.12</v>
      </c>
      <c r="AC325" s="116" t="str">
        <f t="shared" si="83"/>
        <v>Q</v>
      </c>
      <c r="AE325" s="121" t="str">
        <f t="shared" si="69"/>
        <v>M</v>
      </c>
      <c r="AG325" s="121" t="str">
        <f t="shared" si="70"/>
        <v>M</v>
      </c>
      <c r="AI325" s="121" t="str">
        <f t="shared" si="85"/>
        <v>M</v>
      </c>
      <c r="AK325" s="121" t="str">
        <f t="shared" si="84"/>
        <v>M</v>
      </c>
    </row>
    <row r="326" spans="1:37" ht="15" x14ac:dyDescent="0.25">
      <c r="A326" s="119">
        <v>35</v>
      </c>
      <c r="B326" s="244">
        <v>188</v>
      </c>
      <c r="C326" s="244">
        <v>1987</v>
      </c>
      <c r="D326" s="127">
        <f t="shared" si="71"/>
        <v>31965</v>
      </c>
      <c r="E326" s="123">
        <v>43.4</v>
      </c>
      <c r="F326" s="213" t="str">
        <f t="shared" si="72"/>
        <v>UQ</v>
      </c>
      <c r="G326" s="123">
        <v>6.8</v>
      </c>
      <c r="H326" s="213" t="str">
        <f t="shared" si="73"/>
        <v>UQ</v>
      </c>
      <c r="I326" s="123">
        <v>5.69</v>
      </c>
      <c r="J326" s="213" t="str">
        <f t="shared" si="74"/>
        <v>UQ</v>
      </c>
      <c r="K326" s="123">
        <v>0.54</v>
      </c>
      <c r="L326" s="213" t="str">
        <f t="shared" si="75"/>
        <v>UQ</v>
      </c>
      <c r="M326" s="123">
        <v>0.7</v>
      </c>
      <c r="N326" s="213" t="str">
        <f t="shared" si="76"/>
        <v>UQ</v>
      </c>
      <c r="O326" s="123">
        <v>0.27</v>
      </c>
      <c r="P326" s="213" t="str">
        <f t="shared" si="77"/>
        <v>UQ</v>
      </c>
      <c r="Q326" s="123">
        <v>2.3800000000000002E-2</v>
      </c>
      <c r="R326" s="115" t="str">
        <f t="shared" si="78"/>
        <v>UQ</v>
      </c>
      <c r="S326" s="123">
        <v>0.16239999999999999</v>
      </c>
      <c r="T326" s="115" t="str">
        <f t="shared" si="79"/>
        <v>UQ</v>
      </c>
      <c r="U326" s="123">
        <v>6.62</v>
      </c>
      <c r="V326" s="116" t="str">
        <f t="shared" si="80"/>
        <v>Q</v>
      </c>
      <c r="W326" s="346">
        <v>0.78300000000000003</v>
      </c>
      <c r="X326" s="332" t="str">
        <f t="shared" si="81"/>
        <v>UQ</v>
      </c>
      <c r="Y326" s="332"/>
      <c r="Z326" s="123">
        <v>0.35799999999999998</v>
      </c>
      <c r="AA326" s="116" t="str">
        <f t="shared" si="82"/>
        <v>Q</v>
      </c>
      <c r="AB326" s="123">
        <v>6.92</v>
      </c>
      <c r="AC326" s="116" t="str">
        <f t="shared" si="83"/>
        <v>Q</v>
      </c>
      <c r="AE326" s="121" t="str">
        <f t="shared" si="69"/>
        <v>M</v>
      </c>
      <c r="AG326" s="121" t="str">
        <f t="shared" si="70"/>
        <v>M</v>
      </c>
      <c r="AH326" s="123">
        <v>3.8999999999999998E-3</v>
      </c>
      <c r="AI326" s="121" t="str">
        <f t="shared" si="85"/>
        <v>Q</v>
      </c>
      <c r="AJ326" s="123">
        <v>0.873</v>
      </c>
      <c r="AK326" s="121" t="str">
        <f t="shared" si="84"/>
        <v>Q</v>
      </c>
    </row>
    <row r="327" spans="1:37" ht="15" x14ac:dyDescent="0.25">
      <c r="A327" s="119">
        <v>35</v>
      </c>
      <c r="B327" s="244">
        <v>202</v>
      </c>
      <c r="C327" s="244">
        <v>1987</v>
      </c>
      <c r="D327" s="127">
        <f t="shared" si="71"/>
        <v>31979</v>
      </c>
      <c r="E327" s="123">
        <v>45.4</v>
      </c>
      <c r="F327" s="213" t="str">
        <f t="shared" si="72"/>
        <v>UQ</v>
      </c>
      <c r="G327" s="123">
        <v>6.85</v>
      </c>
      <c r="H327" s="213" t="str">
        <f t="shared" si="73"/>
        <v>UQ</v>
      </c>
      <c r="I327" s="123">
        <v>6.25</v>
      </c>
      <c r="J327" s="213" t="str">
        <f t="shared" si="74"/>
        <v>UQ</v>
      </c>
      <c r="K327" s="123">
        <v>0.56999999999999995</v>
      </c>
      <c r="L327" s="213" t="str">
        <f t="shared" si="75"/>
        <v>UQ</v>
      </c>
      <c r="M327" s="123">
        <v>0.76</v>
      </c>
      <c r="N327" s="213" t="str">
        <f t="shared" si="76"/>
        <v>UQ</v>
      </c>
      <c r="O327" s="123">
        <v>0.21</v>
      </c>
      <c r="P327" s="213" t="str">
        <f t="shared" si="77"/>
        <v>UQ</v>
      </c>
      <c r="Q327" s="123">
        <v>1.4999999999999999E-2</v>
      </c>
      <c r="R327" s="115" t="str">
        <f t="shared" si="78"/>
        <v>UQ</v>
      </c>
      <c r="S327" s="123">
        <v>0.17469999999999999</v>
      </c>
      <c r="T327" s="115" t="str">
        <f t="shared" si="79"/>
        <v>UQ</v>
      </c>
      <c r="U327" s="123">
        <v>7.3</v>
      </c>
      <c r="V327" s="116" t="str">
        <f t="shared" si="80"/>
        <v>Q</v>
      </c>
      <c r="W327" s="346">
        <v>0.79200000000000004</v>
      </c>
      <c r="X327" s="332" t="str">
        <f t="shared" si="81"/>
        <v>UQ</v>
      </c>
      <c r="Y327" s="332"/>
      <c r="Z327" s="123">
        <v>0.28399999999999997</v>
      </c>
      <c r="AA327" s="116" t="str">
        <f t="shared" si="82"/>
        <v>Q</v>
      </c>
      <c r="AB327" s="123">
        <v>6.88</v>
      </c>
      <c r="AC327" s="116" t="str">
        <f t="shared" si="83"/>
        <v>Q</v>
      </c>
      <c r="AE327" s="121" t="str">
        <f t="shared" si="69"/>
        <v>M</v>
      </c>
      <c r="AG327" s="121" t="str">
        <f t="shared" si="70"/>
        <v>M</v>
      </c>
      <c r="AI327" s="121" t="str">
        <f t="shared" si="85"/>
        <v>M</v>
      </c>
      <c r="AK327" s="121" t="str">
        <f t="shared" si="84"/>
        <v>M</v>
      </c>
    </row>
    <row r="328" spans="1:37" ht="15" x14ac:dyDescent="0.25">
      <c r="A328" s="119">
        <v>35</v>
      </c>
      <c r="B328" s="244">
        <v>216</v>
      </c>
      <c r="C328" s="244">
        <v>1987</v>
      </c>
      <c r="D328" s="127">
        <f t="shared" si="71"/>
        <v>31993</v>
      </c>
      <c r="E328" s="123">
        <v>44.4</v>
      </c>
      <c r="F328" s="213" t="str">
        <f t="shared" si="72"/>
        <v>UQ</v>
      </c>
      <c r="G328" s="123">
        <v>6.78</v>
      </c>
      <c r="H328" s="213" t="str">
        <f t="shared" si="73"/>
        <v>UQ</v>
      </c>
      <c r="I328" s="123">
        <v>6.25</v>
      </c>
      <c r="J328" s="213" t="str">
        <f t="shared" si="74"/>
        <v>UQ</v>
      </c>
      <c r="K328" s="123">
        <v>0.56999999999999995</v>
      </c>
      <c r="L328" s="213" t="str">
        <f t="shared" si="75"/>
        <v>UQ</v>
      </c>
      <c r="M328" s="123">
        <v>0.75</v>
      </c>
      <c r="N328" s="213" t="str">
        <f t="shared" si="76"/>
        <v>UQ</v>
      </c>
      <c r="O328" s="123">
        <v>0.25</v>
      </c>
      <c r="P328" s="213" t="str">
        <f t="shared" si="77"/>
        <v>UQ</v>
      </c>
      <c r="Q328" s="123">
        <v>3.3700000000000001E-2</v>
      </c>
      <c r="R328" s="115" t="str">
        <f t="shared" si="78"/>
        <v>UQ</v>
      </c>
      <c r="S328" s="123">
        <v>0.17730000000000001</v>
      </c>
      <c r="T328" s="115" t="str">
        <f t="shared" si="79"/>
        <v>UQ</v>
      </c>
      <c r="U328" s="123">
        <v>7.3</v>
      </c>
      <c r="V328" s="116" t="str">
        <f t="shared" si="80"/>
        <v>Q</v>
      </c>
      <c r="W328" s="346">
        <v>0.77400000000000002</v>
      </c>
      <c r="X328" s="332" t="str">
        <f t="shared" si="81"/>
        <v>UQ</v>
      </c>
      <c r="Y328" s="332"/>
      <c r="Z328" s="123">
        <v>0.30399999999999999</v>
      </c>
      <c r="AA328" s="116" t="str">
        <f t="shared" si="82"/>
        <v>Q</v>
      </c>
      <c r="AB328" s="123">
        <v>6.87</v>
      </c>
      <c r="AC328" s="116" t="str">
        <f t="shared" si="83"/>
        <v>Q</v>
      </c>
      <c r="AE328" s="121" t="str">
        <f t="shared" ref="AE328:AE391" si="86">IF(AD328&gt;=0.4,"Q",IF(AD328="","M","LQ"))</f>
        <v>M</v>
      </c>
      <c r="AG328" s="121" t="str">
        <f t="shared" ref="AG328:AG391" si="87">IF(AF328&gt;=0.5,"Q",IF(AF328="","M","LQ"))</f>
        <v>M</v>
      </c>
      <c r="AH328" s="123">
        <v>5.0000000000000001E-3</v>
      </c>
      <c r="AI328" s="121" t="str">
        <f t="shared" si="85"/>
        <v>Q</v>
      </c>
      <c r="AJ328" s="123">
        <v>1.024</v>
      </c>
      <c r="AK328" s="121" t="str">
        <f t="shared" si="84"/>
        <v>Q</v>
      </c>
    </row>
    <row r="329" spans="1:37" ht="15" x14ac:dyDescent="0.25">
      <c r="A329" s="119">
        <v>35</v>
      </c>
      <c r="B329" s="244">
        <v>230</v>
      </c>
      <c r="C329" s="244">
        <v>1987</v>
      </c>
      <c r="D329" s="127">
        <f t="shared" si="71"/>
        <v>32007</v>
      </c>
      <c r="E329" s="123">
        <v>46.9</v>
      </c>
      <c r="F329" s="213" t="str">
        <f t="shared" si="72"/>
        <v>UQ</v>
      </c>
      <c r="G329" s="123">
        <v>6.67</v>
      </c>
      <c r="H329" s="213" t="str">
        <f t="shared" si="73"/>
        <v>UQ</v>
      </c>
      <c r="I329" s="123">
        <v>6.59</v>
      </c>
      <c r="J329" s="213" t="str">
        <f t="shared" si="74"/>
        <v>UQ</v>
      </c>
      <c r="K329" s="123">
        <v>0.6</v>
      </c>
      <c r="L329" s="213" t="str">
        <f t="shared" si="75"/>
        <v>UQ</v>
      </c>
      <c r="M329" s="123">
        <v>0.75</v>
      </c>
      <c r="N329" s="213" t="str">
        <f t="shared" si="76"/>
        <v>UQ</v>
      </c>
      <c r="O329" s="123">
        <v>0.33</v>
      </c>
      <c r="P329" s="213" t="str">
        <f t="shared" si="77"/>
        <v>UQ</v>
      </c>
      <c r="Q329" s="123">
        <v>5.04E-2</v>
      </c>
      <c r="R329" s="115" t="str">
        <f t="shared" si="78"/>
        <v>UQ</v>
      </c>
      <c r="S329" s="123">
        <v>0.18390000000000001</v>
      </c>
      <c r="T329" s="115" t="str">
        <f t="shared" si="79"/>
        <v>UQ</v>
      </c>
      <c r="U329" s="123">
        <v>7.09</v>
      </c>
      <c r="V329" s="116" t="str">
        <f t="shared" si="80"/>
        <v>Q</v>
      </c>
      <c r="W329" s="346">
        <v>0.95899999999999996</v>
      </c>
      <c r="X329" s="332" t="str">
        <f t="shared" si="81"/>
        <v>UQ</v>
      </c>
      <c r="Y329" s="332"/>
      <c r="Z329" s="123">
        <v>0.32300000000000001</v>
      </c>
      <c r="AA329" s="116" t="str">
        <f t="shared" si="82"/>
        <v>Q</v>
      </c>
      <c r="AB329" s="123">
        <v>6.79</v>
      </c>
      <c r="AC329" s="116" t="str">
        <f t="shared" si="83"/>
        <v>Q</v>
      </c>
      <c r="AE329" s="121" t="str">
        <f t="shared" si="86"/>
        <v>M</v>
      </c>
      <c r="AG329" s="121" t="str">
        <f t="shared" si="87"/>
        <v>M</v>
      </c>
      <c r="AI329" s="121" t="str">
        <f t="shared" si="85"/>
        <v>M</v>
      </c>
      <c r="AK329" s="121" t="str">
        <f t="shared" si="84"/>
        <v>M</v>
      </c>
    </row>
    <row r="330" spans="1:37" ht="15" x14ac:dyDescent="0.25">
      <c r="A330" s="119">
        <v>35</v>
      </c>
      <c r="B330" s="244">
        <v>244</v>
      </c>
      <c r="C330" s="244">
        <v>1987</v>
      </c>
      <c r="D330" s="127">
        <f t="shared" si="71"/>
        <v>32021</v>
      </c>
      <c r="E330" s="123">
        <v>44.5</v>
      </c>
      <c r="F330" s="213" t="str">
        <f t="shared" si="72"/>
        <v>UQ</v>
      </c>
      <c r="G330" s="123">
        <v>6.92</v>
      </c>
      <c r="H330" s="213" t="str">
        <f t="shared" si="73"/>
        <v>UQ</v>
      </c>
      <c r="I330" s="123">
        <v>6.08</v>
      </c>
      <c r="J330" s="213" t="str">
        <f t="shared" si="74"/>
        <v>UQ</v>
      </c>
      <c r="K330" s="123">
        <v>0.56000000000000005</v>
      </c>
      <c r="L330" s="213" t="str">
        <f t="shared" si="75"/>
        <v>UQ</v>
      </c>
      <c r="M330" s="123">
        <v>0.8</v>
      </c>
      <c r="N330" s="213" t="str">
        <f t="shared" si="76"/>
        <v>UQ</v>
      </c>
      <c r="O330" s="123">
        <v>0.28999999999999998</v>
      </c>
      <c r="P330" s="213" t="str">
        <f t="shared" si="77"/>
        <v>UQ</v>
      </c>
      <c r="Q330" s="123">
        <v>3.9600000000000003E-2</v>
      </c>
      <c r="R330" s="115" t="str">
        <f t="shared" si="78"/>
        <v>UQ</v>
      </c>
      <c r="S330" s="123">
        <v>0.1696</v>
      </c>
      <c r="T330" s="115" t="str">
        <f t="shared" si="79"/>
        <v>UQ</v>
      </c>
      <c r="U330" s="123">
        <v>7.08</v>
      </c>
      <c r="V330" s="116" t="str">
        <f t="shared" si="80"/>
        <v>Q</v>
      </c>
      <c r="W330" s="346">
        <v>0.85699999999999998</v>
      </c>
      <c r="X330" s="332" t="str">
        <f t="shared" si="81"/>
        <v>UQ</v>
      </c>
      <c r="Y330" s="332"/>
      <c r="Z330" s="123">
        <v>0.28799999999999998</v>
      </c>
      <c r="AA330" s="116" t="str">
        <f t="shared" si="82"/>
        <v>Q</v>
      </c>
      <c r="AB330" s="123">
        <v>6.53</v>
      </c>
      <c r="AC330" s="116" t="str">
        <f t="shared" si="83"/>
        <v>Q</v>
      </c>
      <c r="AE330" s="121" t="str">
        <f t="shared" si="86"/>
        <v>M</v>
      </c>
      <c r="AG330" s="121" t="str">
        <f t="shared" si="87"/>
        <v>M</v>
      </c>
      <c r="AH330" s="123">
        <v>2.5999999999999999E-3</v>
      </c>
      <c r="AI330" s="121" t="str">
        <f t="shared" si="85"/>
        <v>Q</v>
      </c>
      <c r="AJ330" s="123">
        <v>1.0169999999999999</v>
      </c>
      <c r="AK330" s="121" t="str">
        <f t="shared" si="84"/>
        <v>Q</v>
      </c>
    </row>
    <row r="331" spans="1:37" ht="15" x14ac:dyDescent="0.25">
      <c r="A331" s="119">
        <v>35</v>
      </c>
      <c r="B331" s="244">
        <v>258</v>
      </c>
      <c r="C331" s="244">
        <v>1987</v>
      </c>
      <c r="D331" s="127">
        <f t="shared" si="71"/>
        <v>32035</v>
      </c>
      <c r="E331" s="123">
        <v>43.5</v>
      </c>
      <c r="F331" s="213" t="str">
        <f t="shared" si="72"/>
        <v>UQ</v>
      </c>
      <c r="G331" s="123">
        <v>6.84</v>
      </c>
      <c r="H331" s="213" t="str">
        <f t="shared" si="73"/>
        <v>UQ</v>
      </c>
      <c r="I331" s="123">
        <v>6.1</v>
      </c>
      <c r="J331" s="213" t="str">
        <f t="shared" si="74"/>
        <v>UQ</v>
      </c>
      <c r="K331" s="123">
        <v>0.59</v>
      </c>
      <c r="L331" s="213" t="str">
        <f t="shared" si="75"/>
        <v>UQ</v>
      </c>
      <c r="M331" s="123">
        <v>0.79</v>
      </c>
      <c r="N331" s="213" t="str">
        <f t="shared" si="76"/>
        <v>UQ</v>
      </c>
      <c r="O331" s="123">
        <v>0.25</v>
      </c>
      <c r="P331" s="213" t="str">
        <f t="shared" si="77"/>
        <v>UQ</v>
      </c>
      <c r="Q331" s="123">
        <v>3.2300000000000002E-2</v>
      </c>
      <c r="R331" s="115" t="str">
        <f t="shared" si="78"/>
        <v>UQ</v>
      </c>
      <c r="S331" s="123">
        <v>0.17230000000000001</v>
      </c>
      <c r="T331" s="115" t="str">
        <f t="shared" si="79"/>
        <v>UQ</v>
      </c>
      <c r="U331" s="123">
        <v>7.04</v>
      </c>
      <c r="V331" s="116" t="str">
        <f t="shared" si="80"/>
        <v>Q</v>
      </c>
      <c r="W331" s="346">
        <v>0.81200000000000006</v>
      </c>
      <c r="X331" s="332" t="str">
        <f t="shared" si="81"/>
        <v>UQ</v>
      </c>
      <c r="Y331" s="332"/>
      <c r="Z331" s="123">
        <v>0.24099999999999999</v>
      </c>
      <c r="AA331" s="116" t="str">
        <f t="shared" si="82"/>
        <v>Q</v>
      </c>
      <c r="AB331" s="123">
        <v>6.49</v>
      </c>
      <c r="AC331" s="116" t="str">
        <f t="shared" si="83"/>
        <v>Q</v>
      </c>
      <c r="AE331" s="121" t="str">
        <f t="shared" si="86"/>
        <v>M</v>
      </c>
      <c r="AG331" s="121" t="str">
        <f t="shared" si="87"/>
        <v>M</v>
      </c>
      <c r="AI331" s="121" t="str">
        <f t="shared" si="85"/>
        <v>M</v>
      </c>
      <c r="AK331" s="121" t="str">
        <f t="shared" si="84"/>
        <v>M</v>
      </c>
    </row>
    <row r="332" spans="1:37" ht="15" x14ac:dyDescent="0.25">
      <c r="A332" s="119">
        <v>35</v>
      </c>
      <c r="B332" s="244">
        <v>272</v>
      </c>
      <c r="C332" s="244">
        <v>1987</v>
      </c>
      <c r="D332" s="127">
        <f t="shared" si="71"/>
        <v>32049</v>
      </c>
      <c r="E332" s="123">
        <v>44.8</v>
      </c>
      <c r="F332" s="213" t="str">
        <f t="shared" si="72"/>
        <v>UQ</v>
      </c>
      <c r="G332" s="123">
        <v>6.77</v>
      </c>
      <c r="H332" s="213" t="str">
        <f t="shared" si="73"/>
        <v>UQ</v>
      </c>
      <c r="I332" s="123">
        <v>6.88</v>
      </c>
      <c r="J332" s="213" t="str">
        <f t="shared" si="74"/>
        <v>UQ</v>
      </c>
      <c r="K332" s="123">
        <v>0.64</v>
      </c>
      <c r="L332" s="213" t="str">
        <f t="shared" si="75"/>
        <v>UQ</v>
      </c>
      <c r="M332" s="123">
        <v>0.78</v>
      </c>
      <c r="N332" s="213" t="str">
        <f t="shared" si="76"/>
        <v>UQ</v>
      </c>
      <c r="O332" s="123">
        <v>0.3</v>
      </c>
      <c r="P332" s="213" t="str">
        <f t="shared" si="77"/>
        <v>UQ</v>
      </c>
      <c r="Q332" s="123">
        <v>1.6E-2</v>
      </c>
      <c r="R332" s="115" t="str">
        <f t="shared" si="78"/>
        <v>UQ</v>
      </c>
      <c r="S332" s="123">
        <v>0.18410000000000001</v>
      </c>
      <c r="T332" s="115" t="str">
        <f t="shared" si="79"/>
        <v>UQ</v>
      </c>
      <c r="U332" s="123">
        <v>7.38</v>
      </c>
      <c r="V332" s="116" t="str">
        <f t="shared" si="80"/>
        <v>Q</v>
      </c>
      <c r="W332" s="346">
        <v>0.76200000000000001</v>
      </c>
      <c r="X332" s="332" t="str">
        <f t="shared" si="81"/>
        <v>UQ</v>
      </c>
      <c r="Y332" s="332"/>
      <c r="Z332" s="123">
        <v>0.32900000000000001</v>
      </c>
      <c r="AA332" s="116" t="str">
        <f t="shared" si="82"/>
        <v>Q</v>
      </c>
      <c r="AB332" s="123">
        <v>6.82</v>
      </c>
      <c r="AC332" s="116" t="str">
        <f t="shared" si="83"/>
        <v>Q</v>
      </c>
      <c r="AE332" s="121" t="str">
        <f t="shared" si="86"/>
        <v>M</v>
      </c>
      <c r="AG332" s="121" t="str">
        <f t="shared" si="87"/>
        <v>M</v>
      </c>
      <c r="AH332" s="123">
        <v>3.8999999999999998E-3</v>
      </c>
      <c r="AI332" s="121" t="str">
        <f t="shared" si="85"/>
        <v>Q</v>
      </c>
      <c r="AJ332" s="123">
        <v>1.0920000000000001</v>
      </c>
      <c r="AK332" s="121" t="str">
        <f t="shared" si="84"/>
        <v>Q</v>
      </c>
    </row>
    <row r="333" spans="1:37" ht="15" x14ac:dyDescent="0.25">
      <c r="A333" s="119">
        <v>35</v>
      </c>
      <c r="B333" s="244">
        <v>286</v>
      </c>
      <c r="C333" s="244">
        <v>1987</v>
      </c>
      <c r="D333" s="127">
        <f t="shared" si="71"/>
        <v>32063</v>
      </c>
      <c r="E333" s="123">
        <v>39.200000000000003</v>
      </c>
      <c r="F333" s="213" t="str">
        <f t="shared" si="72"/>
        <v>UQ</v>
      </c>
      <c r="G333" s="123">
        <v>6.66</v>
      </c>
      <c r="H333" s="213" t="str">
        <f t="shared" si="73"/>
        <v>UQ</v>
      </c>
      <c r="I333" s="123">
        <v>5.47</v>
      </c>
      <c r="J333" s="213" t="str">
        <f t="shared" si="74"/>
        <v>UQ</v>
      </c>
      <c r="K333" s="123">
        <v>0.55000000000000004</v>
      </c>
      <c r="L333" s="213" t="str">
        <f t="shared" si="75"/>
        <v>UQ</v>
      </c>
      <c r="M333" s="123">
        <v>0.69</v>
      </c>
      <c r="N333" s="213" t="str">
        <f t="shared" si="76"/>
        <v>UQ</v>
      </c>
      <c r="O333" s="123">
        <v>0.22</v>
      </c>
      <c r="P333" s="213" t="str">
        <f t="shared" si="77"/>
        <v>UQ</v>
      </c>
      <c r="Q333" s="123">
        <v>2.2499999999999999E-2</v>
      </c>
      <c r="R333" s="115" t="str">
        <f t="shared" si="78"/>
        <v>UQ</v>
      </c>
      <c r="S333" s="123">
        <v>0.15079999999999999</v>
      </c>
      <c r="T333" s="115" t="str">
        <f t="shared" si="79"/>
        <v>UQ</v>
      </c>
      <c r="U333" s="123">
        <v>7.07</v>
      </c>
      <c r="V333" s="116" t="str">
        <f t="shared" si="80"/>
        <v>Q</v>
      </c>
      <c r="W333" s="346">
        <v>0.59599999999999997</v>
      </c>
      <c r="X333" s="332" t="str">
        <f t="shared" si="81"/>
        <v>UQ</v>
      </c>
      <c r="Y333" s="332"/>
      <c r="Z333" s="123">
        <v>0.28999999999999998</v>
      </c>
      <c r="AA333" s="116" t="str">
        <f t="shared" si="82"/>
        <v>Q</v>
      </c>
      <c r="AB333" s="123">
        <v>6.03</v>
      </c>
      <c r="AC333" s="116" t="str">
        <f t="shared" si="83"/>
        <v>Q</v>
      </c>
      <c r="AE333" s="121" t="str">
        <f t="shared" si="86"/>
        <v>M</v>
      </c>
      <c r="AG333" s="121" t="str">
        <f t="shared" si="87"/>
        <v>M</v>
      </c>
      <c r="AI333" s="121" t="str">
        <f t="shared" si="85"/>
        <v>M</v>
      </c>
      <c r="AK333" s="121" t="str">
        <f t="shared" si="84"/>
        <v>M</v>
      </c>
    </row>
    <row r="334" spans="1:37" ht="15" x14ac:dyDescent="0.25">
      <c r="A334" s="119">
        <v>35</v>
      </c>
      <c r="B334" s="244">
        <v>299</v>
      </c>
      <c r="C334" s="244">
        <v>1987</v>
      </c>
      <c r="D334" s="127">
        <f t="shared" si="71"/>
        <v>32076</v>
      </c>
      <c r="E334" s="123">
        <v>38</v>
      </c>
      <c r="F334" s="213" t="str">
        <f t="shared" si="72"/>
        <v>UQ</v>
      </c>
      <c r="G334" s="123">
        <v>6.68</v>
      </c>
      <c r="H334" s="213" t="str">
        <f t="shared" si="73"/>
        <v>UQ</v>
      </c>
      <c r="I334" s="123">
        <v>5.64</v>
      </c>
      <c r="J334" s="213" t="str">
        <f t="shared" si="74"/>
        <v>UQ</v>
      </c>
      <c r="K334" s="123">
        <v>0.54</v>
      </c>
      <c r="L334" s="213" t="str">
        <f t="shared" si="75"/>
        <v>UQ</v>
      </c>
      <c r="M334" s="123">
        <v>0.66</v>
      </c>
      <c r="N334" s="213" t="str">
        <f t="shared" si="76"/>
        <v>UQ</v>
      </c>
      <c r="O334" s="123">
        <v>0.2</v>
      </c>
      <c r="P334" s="213" t="str">
        <f t="shared" si="77"/>
        <v>UQ</v>
      </c>
      <c r="Q334" s="123">
        <v>9.4000000000000004E-3</v>
      </c>
      <c r="R334" s="115" t="str">
        <f t="shared" si="78"/>
        <v>UQ</v>
      </c>
      <c r="S334" s="123">
        <v>0.13469999999999999</v>
      </c>
      <c r="T334" s="115" t="str">
        <f t="shared" si="79"/>
        <v>UQ</v>
      </c>
      <c r="U334" s="123">
        <v>6.83</v>
      </c>
      <c r="V334" s="116" t="str">
        <f t="shared" si="80"/>
        <v>Q</v>
      </c>
      <c r="W334" s="346">
        <v>0.59099999999999997</v>
      </c>
      <c r="X334" s="332" t="str">
        <f t="shared" si="81"/>
        <v>UQ</v>
      </c>
      <c r="Y334" s="332"/>
      <c r="Z334" s="123">
        <v>0.251</v>
      </c>
      <c r="AA334" s="116" t="str">
        <f t="shared" si="82"/>
        <v>Q</v>
      </c>
      <c r="AB334" s="123">
        <v>6.2</v>
      </c>
      <c r="AC334" s="116" t="str">
        <f t="shared" si="83"/>
        <v>Q</v>
      </c>
      <c r="AE334" s="121" t="str">
        <f t="shared" si="86"/>
        <v>M</v>
      </c>
      <c r="AG334" s="121" t="str">
        <f t="shared" si="87"/>
        <v>M</v>
      </c>
      <c r="AH334" s="123">
        <v>2.2000000000000001E-3</v>
      </c>
      <c r="AI334" s="121" t="str">
        <f t="shared" si="85"/>
        <v>Q</v>
      </c>
      <c r="AJ334" s="123">
        <v>0.74099999999999999</v>
      </c>
      <c r="AK334" s="121" t="str">
        <f t="shared" si="84"/>
        <v>Q</v>
      </c>
    </row>
    <row r="335" spans="1:37" ht="15" x14ac:dyDescent="0.25">
      <c r="A335" s="119">
        <v>35</v>
      </c>
      <c r="B335" s="244">
        <v>314</v>
      </c>
      <c r="C335" s="244">
        <v>1987</v>
      </c>
      <c r="D335" s="127">
        <f t="shared" si="71"/>
        <v>32091</v>
      </c>
      <c r="E335" s="123">
        <v>36.6</v>
      </c>
      <c r="F335" s="213" t="str">
        <f t="shared" si="72"/>
        <v>UQ</v>
      </c>
      <c r="G335" s="123">
        <v>6.72</v>
      </c>
      <c r="H335" s="213" t="str">
        <f t="shared" si="73"/>
        <v>UQ</v>
      </c>
      <c r="I335" s="123">
        <v>5.16</v>
      </c>
      <c r="J335" s="213" t="str">
        <f t="shared" si="74"/>
        <v>UQ</v>
      </c>
      <c r="K335" s="123">
        <v>0.5</v>
      </c>
      <c r="L335" s="213" t="str">
        <f t="shared" si="75"/>
        <v>UQ</v>
      </c>
      <c r="M335" s="123">
        <v>0.62</v>
      </c>
      <c r="N335" s="213" t="str">
        <f t="shared" si="76"/>
        <v>UQ</v>
      </c>
      <c r="O335" s="123">
        <v>0.18</v>
      </c>
      <c r="P335" s="213" t="str">
        <f t="shared" si="77"/>
        <v>UQ</v>
      </c>
      <c r="Q335" s="123">
        <v>1.6799999999999999E-2</v>
      </c>
      <c r="R335" s="115" t="str">
        <f t="shared" si="78"/>
        <v>UQ</v>
      </c>
      <c r="S335" s="123">
        <v>0.1245</v>
      </c>
      <c r="T335" s="115" t="str">
        <f t="shared" si="79"/>
        <v>UQ</v>
      </c>
      <c r="U335" s="123">
        <v>7.05</v>
      </c>
      <c r="V335" s="116" t="str">
        <f t="shared" si="80"/>
        <v>Q</v>
      </c>
      <c r="W335" s="346">
        <v>0.54700000000000004</v>
      </c>
      <c r="X335" s="332" t="str">
        <f t="shared" si="81"/>
        <v>UQ</v>
      </c>
      <c r="Y335" s="332"/>
      <c r="Z335" s="123">
        <v>0.30099999999999999</v>
      </c>
      <c r="AA335" s="116" t="str">
        <f t="shared" si="82"/>
        <v>Q</v>
      </c>
      <c r="AB335" s="123">
        <v>5.81</v>
      </c>
      <c r="AC335" s="116" t="str">
        <f t="shared" si="83"/>
        <v>Q</v>
      </c>
      <c r="AE335" s="121" t="str">
        <f t="shared" si="86"/>
        <v>M</v>
      </c>
      <c r="AG335" s="121" t="str">
        <f t="shared" si="87"/>
        <v>M</v>
      </c>
      <c r="AI335" s="121" t="str">
        <f t="shared" si="85"/>
        <v>M</v>
      </c>
      <c r="AK335" s="121" t="str">
        <f t="shared" si="84"/>
        <v>M</v>
      </c>
    </row>
    <row r="336" spans="1:37" ht="15" x14ac:dyDescent="0.25">
      <c r="A336" s="119">
        <v>35</v>
      </c>
      <c r="B336" s="244">
        <v>328</v>
      </c>
      <c r="C336" s="244">
        <v>1987</v>
      </c>
      <c r="D336" s="127">
        <f t="shared" ref="D336:D399" si="88">DATE(C336,1,B336)</f>
        <v>32105</v>
      </c>
      <c r="E336" s="123">
        <v>35.6</v>
      </c>
      <c r="F336" s="213" t="str">
        <f t="shared" ref="F336:F399" si="89">IF(E336&gt;0,"UQ","M")</f>
        <v>UQ</v>
      </c>
      <c r="G336" s="123">
        <v>6.62</v>
      </c>
      <c r="H336" s="213" t="str">
        <f t="shared" ref="H336:H399" si="90">IF(G336&gt;0,"UQ","M")</f>
        <v>UQ</v>
      </c>
      <c r="I336" s="123">
        <v>5.03</v>
      </c>
      <c r="J336" s="213" t="str">
        <f t="shared" ref="J336:J399" si="91">IF(I336&gt;0,"UQ","M")</f>
        <v>UQ</v>
      </c>
      <c r="K336" s="123">
        <v>0.48</v>
      </c>
      <c r="L336" s="213" t="str">
        <f t="shared" ref="L336:L399" si="92">IF(K336&gt;0,"UQ","M")</f>
        <v>UQ</v>
      </c>
      <c r="M336" s="123">
        <v>0.61</v>
      </c>
      <c r="N336" s="213" t="str">
        <f t="shared" ref="N336:N399" si="93">IF(M336&gt;0,"UQ","M")</f>
        <v>UQ</v>
      </c>
      <c r="O336" s="123">
        <v>0.19</v>
      </c>
      <c r="P336" s="213" t="str">
        <f t="shared" ref="P336:P399" si="94">IF(O336&gt;0,"UQ","M")</f>
        <v>UQ</v>
      </c>
      <c r="Q336" s="123">
        <v>1.15E-2</v>
      </c>
      <c r="R336" s="115" t="str">
        <f t="shared" ref="R336:R399" si="95">IF(Q336&gt;0,"UQ","M")</f>
        <v>UQ</v>
      </c>
      <c r="S336" s="123">
        <v>0.115</v>
      </c>
      <c r="T336" s="115" t="str">
        <f t="shared" ref="T336:T399" si="96">IF(S336&gt;0,"UQ","M")</f>
        <v>UQ</v>
      </c>
      <c r="U336" s="123">
        <v>6.97</v>
      </c>
      <c r="V336" s="116" t="str">
        <f t="shared" ref="V336:V399" si="97">IF(U336&gt;=0.5,"Q",IF(U336="","M","LQ"))</f>
        <v>Q</v>
      </c>
      <c r="W336" s="346">
        <v>0.58499999999999996</v>
      </c>
      <c r="X336" s="332" t="str">
        <f t="shared" ref="X336:X399" si="98">IF(W336&gt;0,"UQ","M")</f>
        <v>UQ</v>
      </c>
      <c r="Y336" s="332"/>
      <c r="Z336" s="123">
        <v>0.28100000000000003</v>
      </c>
      <c r="AA336" s="116" t="str">
        <f t="shared" ref="AA336:AA399" si="99">IF(Z336&gt;=0.2,"Q",IF(Z336="","M","LQ"))</f>
        <v>Q</v>
      </c>
      <c r="AB336" s="123">
        <v>5.73</v>
      </c>
      <c r="AC336" s="116" t="str">
        <f t="shared" ref="AC336:AC399" si="100">IF(AB336&gt;=0.5,"Q",IF(AB336="","M","LQ"))</f>
        <v>Q</v>
      </c>
      <c r="AE336" s="121" t="str">
        <f t="shared" si="86"/>
        <v>M</v>
      </c>
      <c r="AG336" s="121" t="str">
        <f t="shared" si="87"/>
        <v>M</v>
      </c>
      <c r="AH336" s="123">
        <v>8.0000000000000004E-4</v>
      </c>
      <c r="AI336" s="121" t="str">
        <f t="shared" si="85"/>
        <v>LQ</v>
      </c>
      <c r="AJ336" s="123">
        <v>0.85499999999999998</v>
      </c>
      <c r="AK336" s="121" t="str">
        <f t="shared" ref="AK336:AK399" si="101">IF(AJ336&gt;=0.02,"Q",IF(AJ336="","M","LQ"))</f>
        <v>Q</v>
      </c>
    </row>
    <row r="337" spans="1:37" ht="15" x14ac:dyDescent="0.25">
      <c r="A337" s="119">
        <v>35</v>
      </c>
      <c r="B337" s="244">
        <v>342</v>
      </c>
      <c r="C337" s="244">
        <v>1987</v>
      </c>
      <c r="D337" s="127">
        <f t="shared" si="88"/>
        <v>32119</v>
      </c>
      <c r="E337" s="123">
        <v>37.700000000000003</v>
      </c>
      <c r="F337" s="213" t="str">
        <f t="shared" si="89"/>
        <v>UQ</v>
      </c>
      <c r="G337" s="123">
        <v>6.71</v>
      </c>
      <c r="H337" s="213" t="str">
        <f t="shared" si="90"/>
        <v>UQ</v>
      </c>
      <c r="I337" s="123">
        <v>5.04</v>
      </c>
      <c r="J337" s="213" t="str">
        <f t="shared" si="91"/>
        <v>UQ</v>
      </c>
      <c r="K337" s="123">
        <v>0.5</v>
      </c>
      <c r="L337" s="213" t="str">
        <f t="shared" si="92"/>
        <v>UQ</v>
      </c>
      <c r="M337" s="123">
        <v>0.65</v>
      </c>
      <c r="N337" s="213" t="str">
        <f t="shared" si="93"/>
        <v>UQ</v>
      </c>
      <c r="O337" s="123">
        <v>0.17</v>
      </c>
      <c r="P337" s="213" t="str">
        <f t="shared" si="94"/>
        <v>UQ</v>
      </c>
      <c r="Q337" s="123">
        <v>1.4999999999999999E-2</v>
      </c>
      <c r="R337" s="115" t="str">
        <f t="shared" si="95"/>
        <v>UQ</v>
      </c>
      <c r="S337" s="123">
        <v>0.12690000000000001</v>
      </c>
      <c r="T337" s="115" t="str">
        <f t="shared" si="96"/>
        <v>UQ</v>
      </c>
      <c r="U337" s="123">
        <v>7.03</v>
      </c>
      <c r="V337" s="116" t="str">
        <f t="shared" si="97"/>
        <v>Q</v>
      </c>
      <c r="W337" s="346">
        <v>0.6</v>
      </c>
      <c r="X337" s="332" t="str">
        <f t="shared" si="98"/>
        <v>UQ</v>
      </c>
      <c r="Y337" s="332"/>
      <c r="Z337" s="123">
        <v>0.28699999999999998</v>
      </c>
      <c r="AA337" s="116" t="str">
        <f t="shared" si="99"/>
        <v>Q</v>
      </c>
      <c r="AB337" s="123">
        <v>5.87</v>
      </c>
      <c r="AC337" s="116" t="str">
        <f t="shared" si="100"/>
        <v>Q</v>
      </c>
      <c r="AE337" s="121" t="str">
        <f t="shared" si="86"/>
        <v>M</v>
      </c>
      <c r="AG337" s="121" t="str">
        <f t="shared" si="87"/>
        <v>M</v>
      </c>
      <c r="AI337" s="121" t="str">
        <f t="shared" si="85"/>
        <v>M</v>
      </c>
      <c r="AK337" s="121" t="str">
        <f t="shared" si="101"/>
        <v>M</v>
      </c>
    </row>
    <row r="338" spans="1:37" ht="15" x14ac:dyDescent="0.25">
      <c r="A338" s="119">
        <v>35</v>
      </c>
      <c r="B338" s="244">
        <v>356</v>
      </c>
      <c r="C338" s="244">
        <v>1987</v>
      </c>
      <c r="D338" s="127">
        <f t="shared" si="88"/>
        <v>32133</v>
      </c>
      <c r="E338" s="123">
        <v>36.6</v>
      </c>
      <c r="F338" s="213" t="str">
        <f t="shared" si="89"/>
        <v>UQ</v>
      </c>
      <c r="G338" s="123">
        <v>6.67</v>
      </c>
      <c r="H338" s="213" t="str">
        <f t="shared" si="90"/>
        <v>UQ</v>
      </c>
      <c r="I338" s="123">
        <v>5.22</v>
      </c>
      <c r="J338" s="213" t="str">
        <f t="shared" si="91"/>
        <v>UQ</v>
      </c>
      <c r="K338" s="123">
        <v>0.5</v>
      </c>
      <c r="L338" s="213" t="str">
        <f t="shared" si="92"/>
        <v>UQ</v>
      </c>
      <c r="M338" s="123">
        <v>0.6</v>
      </c>
      <c r="N338" s="213" t="str">
        <f t="shared" si="93"/>
        <v>UQ</v>
      </c>
      <c r="O338" s="123">
        <v>0.16</v>
      </c>
      <c r="P338" s="213" t="str">
        <f t="shared" si="94"/>
        <v>UQ</v>
      </c>
      <c r="Q338" s="123">
        <v>1.24E-2</v>
      </c>
      <c r="R338" s="115" t="str">
        <f t="shared" si="95"/>
        <v>UQ</v>
      </c>
      <c r="S338" s="123">
        <v>0.12470000000000001</v>
      </c>
      <c r="T338" s="115" t="str">
        <f t="shared" si="96"/>
        <v>UQ</v>
      </c>
      <c r="U338" s="123">
        <v>6.82</v>
      </c>
      <c r="V338" s="116" t="str">
        <f t="shared" si="97"/>
        <v>Q</v>
      </c>
      <c r="W338" s="346">
        <v>0.63</v>
      </c>
      <c r="X338" s="332" t="str">
        <f t="shared" si="98"/>
        <v>UQ</v>
      </c>
      <c r="Y338" s="332"/>
      <c r="Z338" s="123">
        <v>0.27600000000000002</v>
      </c>
      <c r="AA338" s="116" t="str">
        <f t="shared" si="99"/>
        <v>Q</v>
      </c>
      <c r="AB338" s="123">
        <v>5.66</v>
      </c>
      <c r="AC338" s="116" t="str">
        <f t="shared" si="100"/>
        <v>Q</v>
      </c>
      <c r="AE338" s="121" t="str">
        <f t="shared" si="86"/>
        <v>M</v>
      </c>
      <c r="AG338" s="121" t="str">
        <f t="shared" si="87"/>
        <v>M</v>
      </c>
      <c r="AH338" s="123">
        <v>1.5E-3</v>
      </c>
      <c r="AI338" s="121" t="str">
        <f t="shared" si="85"/>
        <v>Q</v>
      </c>
      <c r="AJ338" s="123">
        <v>0.77</v>
      </c>
      <c r="AK338" s="121" t="str">
        <f t="shared" si="101"/>
        <v>Q</v>
      </c>
    </row>
    <row r="339" spans="1:37" ht="15" x14ac:dyDescent="0.25">
      <c r="A339" s="119">
        <v>35</v>
      </c>
      <c r="B339" s="244">
        <v>7</v>
      </c>
      <c r="C339" s="244">
        <v>1988</v>
      </c>
      <c r="D339" s="127">
        <f t="shared" si="88"/>
        <v>32149</v>
      </c>
      <c r="E339" s="123">
        <v>38.5</v>
      </c>
      <c r="F339" s="213" t="str">
        <f t="shared" si="89"/>
        <v>UQ</v>
      </c>
      <c r="G339" s="123">
        <v>6.71</v>
      </c>
      <c r="H339" s="213" t="str">
        <f t="shared" si="90"/>
        <v>UQ</v>
      </c>
      <c r="I339" s="123">
        <v>5.26</v>
      </c>
      <c r="J339" s="213" t="str">
        <f t="shared" si="91"/>
        <v>UQ</v>
      </c>
      <c r="K339" s="123">
        <v>0.5</v>
      </c>
      <c r="L339" s="213" t="str">
        <f t="shared" si="92"/>
        <v>UQ</v>
      </c>
      <c r="M339" s="123">
        <v>0.61</v>
      </c>
      <c r="N339" s="213" t="str">
        <f t="shared" si="93"/>
        <v>UQ</v>
      </c>
      <c r="O339" s="123">
        <v>0.16</v>
      </c>
      <c r="P339" s="213" t="str">
        <f t="shared" si="94"/>
        <v>UQ</v>
      </c>
      <c r="Q339" s="123">
        <v>3.1800000000000002E-2</v>
      </c>
      <c r="R339" s="115" t="str">
        <f t="shared" si="95"/>
        <v>UQ</v>
      </c>
      <c r="S339" s="123">
        <v>0.1341</v>
      </c>
      <c r="T339" s="115" t="str">
        <f t="shared" si="96"/>
        <v>UQ</v>
      </c>
      <c r="U339" s="123">
        <v>7.17</v>
      </c>
      <c r="V339" s="116" t="str">
        <f t="shared" si="97"/>
        <v>Q</v>
      </c>
      <c r="W339" s="346">
        <v>0.625</v>
      </c>
      <c r="X339" s="332" t="str">
        <f t="shared" si="98"/>
        <v>UQ</v>
      </c>
      <c r="Y339" s="332"/>
      <c r="Z339" s="123">
        <v>0.28799999999999998</v>
      </c>
      <c r="AA339" s="116" t="str">
        <f t="shared" si="99"/>
        <v>Q</v>
      </c>
      <c r="AB339" s="123">
        <v>5.79</v>
      </c>
      <c r="AC339" s="116" t="str">
        <f t="shared" si="100"/>
        <v>Q</v>
      </c>
      <c r="AE339" s="121" t="str">
        <f t="shared" si="86"/>
        <v>M</v>
      </c>
      <c r="AG339" s="121" t="str">
        <f t="shared" si="87"/>
        <v>M</v>
      </c>
      <c r="AI339" s="121" t="str">
        <f t="shared" si="85"/>
        <v>M</v>
      </c>
      <c r="AK339" s="121" t="str">
        <f t="shared" si="101"/>
        <v>M</v>
      </c>
    </row>
    <row r="340" spans="1:37" ht="15" x14ac:dyDescent="0.25">
      <c r="A340" s="119">
        <v>35</v>
      </c>
      <c r="B340" s="244">
        <v>19</v>
      </c>
      <c r="C340" s="244">
        <v>1988</v>
      </c>
      <c r="D340" s="127">
        <f t="shared" si="88"/>
        <v>32161</v>
      </c>
      <c r="E340" s="123">
        <v>40</v>
      </c>
      <c r="F340" s="213" t="str">
        <f t="shared" si="89"/>
        <v>UQ</v>
      </c>
      <c r="G340" s="123">
        <v>6.82</v>
      </c>
      <c r="H340" s="213" t="str">
        <f t="shared" si="90"/>
        <v>UQ</v>
      </c>
      <c r="I340" s="123">
        <v>5.86</v>
      </c>
      <c r="J340" s="213" t="str">
        <f t="shared" si="91"/>
        <v>UQ</v>
      </c>
      <c r="K340" s="123">
        <v>0.54</v>
      </c>
      <c r="L340" s="213" t="str">
        <f t="shared" si="92"/>
        <v>UQ</v>
      </c>
      <c r="M340" s="123">
        <v>0.62</v>
      </c>
      <c r="N340" s="213" t="str">
        <f t="shared" si="93"/>
        <v>UQ</v>
      </c>
      <c r="O340" s="123">
        <v>0.19</v>
      </c>
      <c r="P340" s="213" t="str">
        <f t="shared" si="94"/>
        <v>UQ</v>
      </c>
      <c r="Q340" s="123">
        <v>1.6199999999999999E-2</v>
      </c>
      <c r="R340" s="115" t="str">
        <f t="shared" si="95"/>
        <v>UQ</v>
      </c>
      <c r="S340" s="123">
        <v>0.1487</v>
      </c>
      <c r="T340" s="115" t="str">
        <f t="shared" si="96"/>
        <v>UQ</v>
      </c>
      <c r="U340" s="123">
        <v>7.24</v>
      </c>
      <c r="V340" s="116" t="str">
        <f t="shared" si="97"/>
        <v>Q</v>
      </c>
      <c r="W340" s="346">
        <v>0.625</v>
      </c>
      <c r="X340" s="332" t="str">
        <f t="shared" si="98"/>
        <v>UQ</v>
      </c>
      <c r="Y340" s="332"/>
      <c r="Z340" s="123">
        <v>0.251</v>
      </c>
      <c r="AA340" s="116" t="str">
        <f t="shared" si="99"/>
        <v>Q</v>
      </c>
      <c r="AB340" s="123">
        <v>5.95</v>
      </c>
      <c r="AC340" s="116" t="str">
        <f t="shared" si="100"/>
        <v>Q</v>
      </c>
      <c r="AE340" s="121" t="str">
        <f t="shared" si="86"/>
        <v>M</v>
      </c>
      <c r="AG340" s="121" t="str">
        <f t="shared" si="87"/>
        <v>M</v>
      </c>
      <c r="AH340" s="123">
        <v>1.1999999999999999E-3</v>
      </c>
      <c r="AI340" s="121" t="str">
        <f t="shared" si="85"/>
        <v>Q</v>
      </c>
      <c r="AJ340" s="123">
        <v>0.81499999999999995</v>
      </c>
      <c r="AK340" s="121" t="str">
        <f t="shared" si="101"/>
        <v>Q</v>
      </c>
    </row>
    <row r="341" spans="1:37" ht="15" x14ac:dyDescent="0.25">
      <c r="A341" s="119">
        <v>35</v>
      </c>
      <c r="B341" s="244">
        <v>33</v>
      </c>
      <c r="C341" s="244">
        <v>1988</v>
      </c>
      <c r="D341" s="127">
        <f t="shared" si="88"/>
        <v>32175</v>
      </c>
      <c r="E341" s="123">
        <v>41.4</v>
      </c>
      <c r="F341" s="213" t="str">
        <f t="shared" si="89"/>
        <v>UQ</v>
      </c>
      <c r="G341" s="123">
        <v>6.84</v>
      </c>
      <c r="H341" s="213" t="str">
        <f t="shared" si="90"/>
        <v>UQ</v>
      </c>
      <c r="I341" s="123">
        <v>5.63</v>
      </c>
      <c r="J341" s="213" t="str">
        <f t="shared" si="91"/>
        <v>UQ</v>
      </c>
      <c r="K341" s="123">
        <v>0.54</v>
      </c>
      <c r="L341" s="213" t="str">
        <f t="shared" si="92"/>
        <v>UQ</v>
      </c>
      <c r="M341" s="123">
        <v>0.82</v>
      </c>
      <c r="N341" s="213" t="str">
        <f t="shared" si="93"/>
        <v>UQ</v>
      </c>
      <c r="O341" s="123">
        <v>0.17</v>
      </c>
      <c r="P341" s="213" t="str">
        <f t="shared" si="94"/>
        <v>UQ</v>
      </c>
      <c r="Q341" s="123">
        <v>1.29E-2</v>
      </c>
      <c r="R341" s="115" t="str">
        <f t="shared" si="95"/>
        <v>UQ</v>
      </c>
      <c r="S341" s="123">
        <v>0.15429999999999999</v>
      </c>
      <c r="T341" s="115" t="str">
        <f t="shared" si="96"/>
        <v>UQ</v>
      </c>
      <c r="U341" s="123">
        <v>7.36</v>
      </c>
      <c r="V341" s="116" t="str">
        <f t="shared" si="97"/>
        <v>Q</v>
      </c>
      <c r="W341" s="346">
        <v>0.64200000000000002</v>
      </c>
      <c r="X341" s="332" t="str">
        <f t="shared" si="98"/>
        <v>UQ</v>
      </c>
      <c r="Y341" s="332"/>
      <c r="Z341" s="123">
        <v>0.32100000000000001</v>
      </c>
      <c r="AA341" s="116" t="str">
        <f t="shared" si="99"/>
        <v>Q</v>
      </c>
      <c r="AB341" s="123">
        <v>6.22</v>
      </c>
      <c r="AC341" s="116" t="str">
        <f t="shared" si="100"/>
        <v>Q</v>
      </c>
      <c r="AE341" s="121" t="str">
        <f t="shared" si="86"/>
        <v>M</v>
      </c>
      <c r="AG341" s="121" t="str">
        <f t="shared" si="87"/>
        <v>M</v>
      </c>
      <c r="AI341" s="121" t="str">
        <f t="shared" si="85"/>
        <v>M</v>
      </c>
      <c r="AK341" s="121" t="str">
        <f t="shared" si="101"/>
        <v>M</v>
      </c>
    </row>
    <row r="342" spans="1:37" ht="15" x14ac:dyDescent="0.25">
      <c r="A342" s="119">
        <v>35</v>
      </c>
      <c r="B342" s="244">
        <v>47</v>
      </c>
      <c r="C342" s="244">
        <v>1988</v>
      </c>
      <c r="D342" s="127">
        <f t="shared" si="88"/>
        <v>32189</v>
      </c>
      <c r="E342" s="123">
        <v>41.7</v>
      </c>
      <c r="F342" s="213" t="str">
        <f t="shared" si="89"/>
        <v>UQ</v>
      </c>
      <c r="G342" s="123">
        <v>6.93</v>
      </c>
      <c r="H342" s="213" t="str">
        <f t="shared" si="90"/>
        <v>UQ</v>
      </c>
      <c r="I342" s="123">
        <v>5.6</v>
      </c>
      <c r="J342" s="213" t="str">
        <f t="shared" si="91"/>
        <v>UQ</v>
      </c>
      <c r="K342" s="123">
        <v>0.54</v>
      </c>
      <c r="L342" s="213" t="str">
        <f t="shared" si="92"/>
        <v>UQ</v>
      </c>
      <c r="M342" s="123">
        <v>0.8</v>
      </c>
      <c r="N342" s="213" t="str">
        <f t="shared" si="93"/>
        <v>UQ</v>
      </c>
      <c r="O342" s="123">
        <v>0.18</v>
      </c>
      <c r="P342" s="213" t="str">
        <f t="shared" si="94"/>
        <v>UQ</v>
      </c>
      <c r="Q342" s="123">
        <v>2.1899999999999999E-2</v>
      </c>
      <c r="R342" s="115" t="str">
        <f t="shared" si="95"/>
        <v>UQ</v>
      </c>
      <c r="S342" s="123">
        <v>0.159</v>
      </c>
      <c r="T342" s="115" t="str">
        <f t="shared" si="96"/>
        <v>UQ</v>
      </c>
      <c r="U342" s="123">
        <v>7.65</v>
      </c>
      <c r="V342" s="116" t="str">
        <f t="shared" si="97"/>
        <v>Q</v>
      </c>
      <c r="W342" s="346">
        <v>0.65700000000000003</v>
      </c>
      <c r="X342" s="332" t="str">
        <f t="shared" si="98"/>
        <v>UQ</v>
      </c>
      <c r="Y342" s="332"/>
      <c r="Z342" s="123">
        <v>0.373</v>
      </c>
      <c r="AA342" s="116" t="str">
        <f t="shared" si="99"/>
        <v>Q</v>
      </c>
      <c r="AB342" s="123">
        <v>6.21</v>
      </c>
      <c r="AC342" s="116" t="str">
        <f t="shared" si="100"/>
        <v>Q</v>
      </c>
      <c r="AE342" s="121" t="str">
        <f t="shared" si="86"/>
        <v>M</v>
      </c>
      <c r="AG342" s="121" t="str">
        <f t="shared" si="87"/>
        <v>M</v>
      </c>
      <c r="AH342" s="123">
        <v>1.9E-3</v>
      </c>
      <c r="AI342" s="121" t="str">
        <f t="shared" si="85"/>
        <v>Q</v>
      </c>
      <c r="AJ342" s="123">
        <v>0.77700000000000002</v>
      </c>
      <c r="AK342" s="121" t="str">
        <f t="shared" si="101"/>
        <v>Q</v>
      </c>
    </row>
    <row r="343" spans="1:37" ht="15" x14ac:dyDescent="0.25">
      <c r="A343" s="119">
        <v>35</v>
      </c>
      <c r="B343" s="244">
        <v>68</v>
      </c>
      <c r="C343" s="244">
        <v>1988</v>
      </c>
      <c r="D343" s="127">
        <f t="shared" si="88"/>
        <v>32210</v>
      </c>
      <c r="E343" s="123">
        <v>43.2</v>
      </c>
      <c r="F343" s="213" t="str">
        <f t="shared" si="89"/>
        <v>UQ</v>
      </c>
      <c r="G343" s="123">
        <v>6.8</v>
      </c>
      <c r="H343" s="213" t="str">
        <f t="shared" si="90"/>
        <v>UQ</v>
      </c>
      <c r="I343" s="123">
        <v>6.45</v>
      </c>
      <c r="J343" s="213" t="str">
        <f t="shared" si="91"/>
        <v>UQ</v>
      </c>
      <c r="K343" s="123">
        <v>0.54</v>
      </c>
      <c r="L343" s="213" t="str">
        <f t="shared" si="92"/>
        <v>UQ</v>
      </c>
      <c r="M343" s="123">
        <v>0.89</v>
      </c>
      <c r="N343" s="213" t="str">
        <f t="shared" si="93"/>
        <v>UQ</v>
      </c>
      <c r="O343" s="123">
        <v>0.27</v>
      </c>
      <c r="P343" s="213" t="str">
        <f t="shared" si="94"/>
        <v>UQ</v>
      </c>
      <c r="Q343" s="123">
        <v>3.6700000000000003E-2</v>
      </c>
      <c r="R343" s="115" t="str">
        <f t="shared" si="95"/>
        <v>UQ</v>
      </c>
      <c r="S343" s="123">
        <v>0.15290000000000001</v>
      </c>
      <c r="T343" s="115" t="str">
        <f t="shared" si="96"/>
        <v>UQ</v>
      </c>
      <c r="U343" s="123">
        <v>7.8</v>
      </c>
      <c r="V343" s="116" t="str">
        <f t="shared" si="97"/>
        <v>Q</v>
      </c>
      <c r="W343" s="346">
        <v>0.73499999999999999</v>
      </c>
      <c r="X343" s="332" t="str">
        <f t="shared" si="98"/>
        <v>UQ</v>
      </c>
      <c r="Y343" s="332"/>
      <c r="Z343" s="123">
        <v>0.52100000000000002</v>
      </c>
      <c r="AA343" s="116" t="str">
        <f t="shared" si="99"/>
        <v>Q</v>
      </c>
      <c r="AB343" s="123">
        <v>5.99</v>
      </c>
      <c r="AC343" s="116" t="str">
        <f t="shared" si="100"/>
        <v>Q</v>
      </c>
      <c r="AE343" s="121" t="str">
        <f t="shared" si="86"/>
        <v>M</v>
      </c>
      <c r="AG343" s="121" t="str">
        <f t="shared" si="87"/>
        <v>M</v>
      </c>
      <c r="AI343" s="121" t="str">
        <f t="shared" si="85"/>
        <v>M</v>
      </c>
      <c r="AK343" s="121" t="str">
        <f t="shared" si="101"/>
        <v>M</v>
      </c>
    </row>
    <row r="344" spans="1:37" ht="15" x14ac:dyDescent="0.25">
      <c r="A344" s="119">
        <v>35</v>
      </c>
      <c r="B344" s="244">
        <v>75</v>
      </c>
      <c r="C344" s="244">
        <v>1988</v>
      </c>
      <c r="D344" s="127">
        <f t="shared" si="88"/>
        <v>32217</v>
      </c>
      <c r="E344" s="123">
        <v>44.5</v>
      </c>
      <c r="F344" s="213" t="str">
        <f t="shared" si="89"/>
        <v>UQ</v>
      </c>
      <c r="G344" s="123">
        <v>6.8</v>
      </c>
      <c r="H344" s="213" t="str">
        <f t="shared" si="90"/>
        <v>UQ</v>
      </c>
      <c r="I344" s="123">
        <v>6.63</v>
      </c>
      <c r="J344" s="213" t="str">
        <f t="shared" si="91"/>
        <v>UQ</v>
      </c>
      <c r="K344" s="123">
        <v>0.57999999999999996</v>
      </c>
      <c r="L344" s="213" t="str">
        <f t="shared" si="92"/>
        <v>UQ</v>
      </c>
      <c r="M344" s="123">
        <v>0.72</v>
      </c>
      <c r="N344" s="213" t="str">
        <f t="shared" si="93"/>
        <v>UQ</v>
      </c>
      <c r="O344" s="123">
        <v>0.22</v>
      </c>
      <c r="P344" s="213" t="str">
        <f t="shared" si="94"/>
        <v>UQ</v>
      </c>
      <c r="Q344" s="123">
        <v>2.8400000000000002E-2</v>
      </c>
      <c r="R344" s="115" t="str">
        <f t="shared" si="95"/>
        <v>UQ</v>
      </c>
      <c r="S344" s="123">
        <v>0.16289999999999999</v>
      </c>
      <c r="T344" s="115" t="str">
        <f t="shared" si="96"/>
        <v>UQ</v>
      </c>
      <c r="U344" s="123">
        <v>7.81</v>
      </c>
      <c r="V344" s="116" t="str">
        <f t="shared" si="97"/>
        <v>Q</v>
      </c>
      <c r="W344" s="346">
        <v>0.68799999999999994</v>
      </c>
      <c r="X344" s="332" t="str">
        <f t="shared" si="98"/>
        <v>UQ</v>
      </c>
      <c r="Y344" s="332"/>
      <c r="Z344" s="123">
        <v>0.28499999999999998</v>
      </c>
      <c r="AA344" s="116" t="str">
        <f t="shared" si="99"/>
        <v>Q</v>
      </c>
      <c r="AB344" s="123">
        <v>6.03</v>
      </c>
      <c r="AC344" s="116" t="str">
        <f t="shared" si="100"/>
        <v>Q</v>
      </c>
      <c r="AE344" s="121" t="str">
        <f t="shared" si="86"/>
        <v>M</v>
      </c>
      <c r="AG344" s="121" t="str">
        <f t="shared" si="87"/>
        <v>M</v>
      </c>
      <c r="AH344" s="123">
        <v>1.2999999999999999E-3</v>
      </c>
      <c r="AI344" s="121" t="str">
        <f t="shared" si="85"/>
        <v>Q</v>
      </c>
      <c r="AJ344" s="123">
        <v>0.85799999999999998</v>
      </c>
      <c r="AK344" s="121" t="str">
        <f t="shared" si="101"/>
        <v>Q</v>
      </c>
    </row>
    <row r="345" spans="1:37" ht="15" x14ac:dyDescent="0.25">
      <c r="A345" s="119">
        <v>35</v>
      </c>
      <c r="B345" s="244">
        <v>86</v>
      </c>
      <c r="C345" s="244">
        <v>1988</v>
      </c>
      <c r="D345" s="127">
        <f t="shared" si="88"/>
        <v>32228</v>
      </c>
      <c r="E345" s="123">
        <v>42.1</v>
      </c>
      <c r="F345" s="213" t="str">
        <f t="shared" si="89"/>
        <v>UQ</v>
      </c>
      <c r="G345" s="123">
        <v>6.74</v>
      </c>
      <c r="H345" s="213" t="str">
        <f t="shared" si="90"/>
        <v>UQ</v>
      </c>
      <c r="I345" s="123">
        <v>6.41</v>
      </c>
      <c r="J345" s="213" t="str">
        <f t="shared" si="91"/>
        <v>UQ</v>
      </c>
      <c r="K345" s="123">
        <v>0.56000000000000005</v>
      </c>
      <c r="L345" s="213" t="str">
        <f t="shared" si="92"/>
        <v>UQ</v>
      </c>
      <c r="M345" s="123">
        <v>0.7</v>
      </c>
      <c r="N345" s="213" t="str">
        <f t="shared" si="93"/>
        <v>UQ</v>
      </c>
      <c r="O345" s="123">
        <v>0.25</v>
      </c>
      <c r="P345" s="213" t="str">
        <f t="shared" si="94"/>
        <v>UQ</v>
      </c>
      <c r="Q345" s="123">
        <v>2.7300000000000001E-2</v>
      </c>
      <c r="R345" s="115" t="str">
        <f t="shared" si="95"/>
        <v>UQ</v>
      </c>
      <c r="S345" s="123">
        <v>0.14319999999999999</v>
      </c>
      <c r="T345" s="115" t="str">
        <f t="shared" si="96"/>
        <v>UQ</v>
      </c>
      <c r="U345" s="123">
        <v>7.24</v>
      </c>
      <c r="V345" s="116" t="str">
        <f t="shared" si="97"/>
        <v>Q</v>
      </c>
      <c r="W345" s="346">
        <v>0.72899999999999998</v>
      </c>
      <c r="X345" s="332" t="str">
        <f t="shared" si="98"/>
        <v>UQ</v>
      </c>
      <c r="Y345" s="332"/>
      <c r="Z345" s="123">
        <v>0.29799999999999999</v>
      </c>
      <c r="AA345" s="116" t="str">
        <f t="shared" si="99"/>
        <v>Q</v>
      </c>
      <c r="AB345" s="123">
        <v>5.66</v>
      </c>
      <c r="AC345" s="116" t="str">
        <f t="shared" si="100"/>
        <v>Q</v>
      </c>
      <c r="AE345" s="121" t="str">
        <f t="shared" si="86"/>
        <v>M</v>
      </c>
      <c r="AG345" s="121" t="str">
        <f t="shared" si="87"/>
        <v>M</v>
      </c>
      <c r="AH345" s="123">
        <v>1E-3</v>
      </c>
      <c r="AI345" s="121" t="str">
        <f t="shared" si="85"/>
        <v>Q</v>
      </c>
      <c r="AJ345" s="123">
        <v>0.80899999999999994</v>
      </c>
      <c r="AK345" s="121" t="str">
        <f t="shared" si="101"/>
        <v>Q</v>
      </c>
    </row>
    <row r="346" spans="1:37" ht="15" x14ac:dyDescent="0.25">
      <c r="A346" s="119">
        <v>35</v>
      </c>
      <c r="B346" s="244">
        <v>88</v>
      </c>
      <c r="C346" s="244">
        <v>1988</v>
      </c>
      <c r="D346" s="127">
        <f t="shared" si="88"/>
        <v>32230</v>
      </c>
      <c r="E346" s="123">
        <v>42</v>
      </c>
      <c r="F346" s="213" t="str">
        <f t="shared" si="89"/>
        <v>UQ</v>
      </c>
      <c r="G346" s="123">
        <v>6.8</v>
      </c>
      <c r="H346" s="213" t="str">
        <f t="shared" si="90"/>
        <v>UQ</v>
      </c>
      <c r="I346" s="123">
        <v>6.11</v>
      </c>
      <c r="J346" s="213" t="str">
        <f t="shared" si="91"/>
        <v>UQ</v>
      </c>
      <c r="K346" s="123">
        <v>0.56999999999999995</v>
      </c>
      <c r="L346" s="213" t="str">
        <f t="shared" si="92"/>
        <v>UQ</v>
      </c>
      <c r="M346" s="123">
        <v>0.73</v>
      </c>
      <c r="N346" s="213" t="str">
        <f t="shared" si="93"/>
        <v>UQ</v>
      </c>
      <c r="O346" s="123">
        <v>0.19</v>
      </c>
      <c r="P346" s="213" t="str">
        <f t="shared" si="94"/>
        <v>UQ</v>
      </c>
      <c r="Q346" s="123">
        <v>1.41E-2</v>
      </c>
      <c r="R346" s="115" t="str">
        <f t="shared" si="95"/>
        <v>UQ</v>
      </c>
      <c r="S346" s="123">
        <v>0.14810000000000001</v>
      </c>
      <c r="T346" s="115" t="str">
        <f t="shared" si="96"/>
        <v>UQ</v>
      </c>
      <c r="U346" s="123">
        <v>7.33</v>
      </c>
      <c r="V346" s="116" t="str">
        <f t="shared" si="97"/>
        <v>Q</v>
      </c>
      <c r="W346" s="346">
        <v>0.71599999999999997</v>
      </c>
      <c r="X346" s="332" t="str">
        <f t="shared" si="98"/>
        <v>UQ</v>
      </c>
      <c r="Y346" s="332"/>
      <c r="Z346" s="123">
        <v>0.27800000000000002</v>
      </c>
      <c r="AA346" s="116" t="str">
        <f t="shared" si="99"/>
        <v>Q</v>
      </c>
      <c r="AB346" s="123">
        <v>5.9</v>
      </c>
      <c r="AC346" s="116" t="str">
        <f t="shared" si="100"/>
        <v>Q</v>
      </c>
      <c r="AE346" s="121" t="str">
        <f t="shared" si="86"/>
        <v>M</v>
      </c>
      <c r="AG346" s="121" t="str">
        <f t="shared" si="87"/>
        <v>M</v>
      </c>
      <c r="AI346" s="121" t="str">
        <f t="shared" si="85"/>
        <v>M</v>
      </c>
      <c r="AK346" s="121" t="str">
        <f t="shared" si="101"/>
        <v>M</v>
      </c>
    </row>
    <row r="347" spans="1:37" ht="15" x14ac:dyDescent="0.25">
      <c r="A347" s="119">
        <v>35</v>
      </c>
      <c r="B347" s="244">
        <v>92</v>
      </c>
      <c r="C347" s="244">
        <v>1988</v>
      </c>
      <c r="D347" s="127">
        <f t="shared" si="88"/>
        <v>32234</v>
      </c>
      <c r="E347" s="123">
        <v>38.4</v>
      </c>
      <c r="F347" s="213" t="str">
        <f t="shared" si="89"/>
        <v>UQ</v>
      </c>
      <c r="G347" s="123">
        <v>6.66</v>
      </c>
      <c r="H347" s="213" t="str">
        <f t="shared" si="90"/>
        <v>UQ</v>
      </c>
      <c r="I347" s="123">
        <v>6.09</v>
      </c>
      <c r="J347" s="213" t="str">
        <f t="shared" si="91"/>
        <v>UQ</v>
      </c>
      <c r="K347" s="123">
        <v>0.55000000000000004</v>
      </c>
      <c r="L347" s="213" t="str">
        <f t="shared" si="92"/>
        <v>UQ</v>
      </c>
      <c r="M347" s="123">
        <v>0.62</v>
      </c>
      <c r="N347" s="213" t="str">
        <f t="shared" si="93"/>
        <v>UQ</v>
      </c>
      <c r="O347" s="123">
        <v>0.19</v>
      </c>
      <c r="P347" s="213" t="str">
        <f t="shared" si="94"/>
        <v>UQ</v>
      </c>
      <c r="Q347" s="123">
        <v>1.35E-2</v>
      </c>
      <c r="R347" s="115" t="str">
        <f t="shared" si="95"/>
        <v>UQ</v>
      </c>
      <c r="S347" s="123">
        <v>0.10340000000000001</v>
      </c>
      <c r="T347" s="115" t="str">
        <f t="shared" si="96"/>
        <v>UQ</v>
      </c>
      <c r="U347" s="123">
        <v>6.5</v>
      </c>
      <c r="V347" s="116" t="str">
        <f t="shared" si="97"/>
        <v>Q</v>
      </c>
      <c r="W347" s="346">
        <v>1.1100000000000001</v>
      </c>
      <c r="X347" s="332" t="str">
        <f t="shared" si="98"/>
        <v>UQ</v>
      </c>
      <c r="Y347" s="332"/>
      <c r="Z347" s="123">
        <v>0.23200000000000001</v>
      </c>
      <c r="AA347" s="116" t="str">
        <f t="shared" si="99"/>
        <v>Q</v>
      </c>
      <c r="AB347" s="123">
        <v>4.95</v>
      </c>
      <c r="AC347" s="116" t="str">
        <f t="shared" si="100"/>
        <v>Q</v>
      </c>
      <c r="AE347" s="121" t="str">
        <f t="shared" si="86"/>
        <v>M</v>
      </c>
      <c r="AG347" s="121" t="str">
        <f t="shared" si="87"/>
        <v>M</v>
      </c>
      <c r="AI347" s="121" t="str">
        <f t="shared" si="85"/>
        <v>M</v>
      </c>
      <c r="AK347" s="121" t="str">
        <f t="shared" si="101"/>
        <v>M</v>
      </c>
    </row>
    <row r="348" spans="1:37" ht="15" x14ac:dyDescent="0.25">
      <c r="A348" s="119">
        <v>35</v>
      </c>
      <c r="B348" s="244">
        <v>95</v>
      </c>
      <c r="C348" s="244">
        <v>1988</v>
      </c>
      <c r="D348" s="127">
        <f t="shared" si="88"/>
        <v>32237</v>
      </c>
      <c r="E348" s="123">
        <v>33.9</v>
      </c>
      <c r="F348" s="213" t="str">
        <f t="shared" si="89"/>
        <v>UQ</v>
      </c>
      <c r="G348" s="123">
        <v>6.24</v>
      </c>
      <c r="H348" s="213" t="str">
        <f t="shared" si="90"/>
        <v>UQ</v>
      </c>
      <c r="I348" s="123">
        <v>4.41</v>
      </c>
      <c r="J348" s="213" t="str">
        <f t="shared" si="91"/>
        <v>UQ</v>
      </c>
      <c r="K348" s="123">
        <v>0.44</v>
      </c>
      <c r="L348" s="213" t="str">
        <f t="shared" si="92"/>
        <v>UQ</v>
      </c>
      <c r="M348" s="123">
        <v>0.52</v>
      </c>
      <c r="N348" s="213" t="str">
        <f t="shared" si="93"/>
        <v>UQ</v>
      </c>
      <c r="O348" s="123">
        <v>0.28999999999999998</v>
      </c>
      <c r="P348" s="213" t="str">
        <f t="shared" si="94"/>
        <v>UQ</v>
      </c>
      <c r="Q348" s="123">
        <v>1.7299999999999999E-2</v>
      </c>
      <c r="R348" s="115" t="str">
        <f t="shared" si="95"/>
        <v>UQ</v>
      </c>
      <c r="S348" s="123">
        <v>4.8500000000000001E-2</v>
      </c>
      <c r="T348" s="115" t="str">
        <f t="shared" si="96"/>
        <v>UQ</v>
      </c>
      <c r="U348" s="123">
        <v>5.8</v>
      </c>
      <c r="V348" s="116" t="str">
        <f t="shared" si="97"/>
        <v>Q</v>
      </c>
      <c r="W348" s="346">
        <v>1.42</v>
      </c>
      <c r="X348" s="332" t="str">
        <f t="shared" si="98"/>
        <v>UQ</v>
      </c>
      <c r="Y348" s="332"/>
      <c r="Z348" s="123">
        <v>0.28399999999999997</v>
      </c>
      <c r="AA348" s="116" t="str">
        <f t="shared" si="99"/>
        <v>Q</v>
      </c>
      <c r="AB348" s="123">
        <v>4.22</v>
      </c>
      <c r="AC348" s="116" t="str">
        <f t="shared" si="100"/>
        <v>Q</v>
      </c>
      <c r="AE348" s="121" t="str">
        <f t="shared" si="86"/>
        <v>M</v>
      </c>
      <c r="AG348" s="121" t="str">
        <f t="shared" si="87"/>
        <v>M</v>
      </c>
      <c r="AI348" s="121" t="str">
        <f t="shared" si="85"/>
        <v>M</v>
      </c>
      <c r="AK348" s="121" t="str">
        <f t="shared" si="101"/>
        <v>M</v>
      </c>
    </row>
    <row r="349" spans="1:37" ht="15" x14ac:dyDescent="0.25">
      <c r="A349" s="119">
        <v>35</v>
      </c>
      <c r="B349" s="244">
        <v>97</v>
      </c>
      <c r="C349" s="244">
        <v>1988</v>
      </c>
      <c r="D349" s="127">
        <f t="shared" si="88"/>
        <v>32239</v>
      </c>
      <c r="E349" s="123">
        <v>29.7</v>
      </c>
      <c r="F349" s="213" t="str">
        <f t="shared" si="89"/>
        <v>UQ</v>
      </c>
      <c r="G349" s="123">
        <v>6.23</v>
      </c>
      <c r="H349" s="213" t="str">
        <f t="shared" si="90"/>
        <v>UQ</v>
      </c>
      <c r="I349" s="123">
        <v>3.86</v>
      </c>
      <c r="J349" s="213" t="str">
        <f t="shared" si="91"/>
        <v>UQ</v>
      </c>
      <c r="K349" s="123">
        <v>0.42</v>
      </c>
      <c r="L349" s="213" t="str">
        <f t="shared" si="92"/>
        <v>UQ</v>
      </c>
      <c r="M349" s="123">
        <v>0.53</v>
      </c>
      <c r="N349" s="213" t="str">
        <f t="shared" si="93"/>
        <v>UQ</v>
      </c>
      <c r="O349" s="123">
        <v>0.38</v>
      </c>
      <c r="P349" s="213" t="str">
        <f t="shared" si="94"/>
        <v>UQ</v>
      </c>
      <c r="Q349" s="123">
        <v>2.41E-2</v>
      </c>
      <c r="R349" s="115" t="str">
        <f t="shared" si="95"/>
        <v>UQ</v>
      </c>
      <c r="S349" s="123">
        <v>2.4899999999999999E-2</v>
      </c>
      <c r="T349" s="115" t="str">
        <f t="shared" si="96"/>
        <v>UQ</v>
      </c>
      <c r="U349" s="123">
        <v>5.26</v>
      </c>
      <c r="V349" s="116" t="str">
        <f t="shared" si="97"/>
        <v>Q</v>
      </c>
      <c r="W349" s="346">
        <v>1.23</v>
      </c>
      <c r="X349" s="332" t="str">
        <f t="shared" si="98"/>
        <v>UQ</v>
      </c>
      <c r="Y349" s="332"/>
      <c r="Z349" s="123">
        <v>0.35299999999999998</v>
      </c>
      <c r="AA349" s="116" t="str">
        <f t="shared" si="99"/>
        <v>Q</v>
      </c>
      <c r="AB349" s="123">
        <v>3.84</v>
      </c>
      <c r="AC349" s="116" t="str">
        <f t="shared" si="100"/>
        <v>Q</v>
      </c>
      <c r="AE349" s="121" t="str">
        <f t="shared" si="86"/>
        <v>M</v>
      </c>
      <c r="AG349" s="121" t="str">
        <f t="shared" si="87"/>
        <v>M</v>
      </c>
      <c r="AH349" s="123">
        <v>4.0000000000000001E-3</v>
      </c>
      <c r="AI349" s="121" t="str">
        <f t="shared" si="85"/>
        <v>Q</v>
      </c>
      <c r="AJ349" s="123">
        <v>1.47</v>
      </c>
      <c r="AK349" s="121" t="str">
        <f t="shared" si="101"/>
        <v>Q</v>
      </c>
    </row>
    <row r="350" spans="1:37" ht="15" x14ac:dyDescent="0.25">
      <c r="A350" s="119">
        <v>35</v>
      </c>
      <c r="B350" s="244">
        <v>98</v>
      </c>
      <c r="C350" s="244">
        <v>1988</v>
      </c>
      <c r="D350" s="127">
        <f t="shared" si="88"/>
        <v>32240</v>
      </c>
      <c r="E350" s="123">
        <v>31</v>
      </c>
      <c r="F350" s="213" t="str">
        <f t="shared" si="89"/>
        <v>UQ</v>
      </c>
      <c r="G350" s="123">
        <v>6.36</v>
      </c>
      <c r="H350" s="213" t="str">
        <f t="shared" si="90"/>
        <v>UQ</v>
      </c>
      <c r="I350" s="123">
        <v>3.92</v>
      </c>
      <c r="J350" s="213" t="str">
        <f t="shared" si="91"/>
        <v>UQ</v>
      </c>
      <c r="K350" s="123">
        <v>0.43</v>
      </c>
      <c r="L350" s="213" t="str">
        <f t="shared" si="92"/>
        <v>UQ</v>
      </c>
      <c r="M350" s="123">
        <v>0.47</v>
      </c>
      <c r="N350" s="213" t="str">
        <f t="shared" si="93"/>
        <v>UQ</v>
      </c>
      <c r="O350" s="123">
        <v>0.27</v>
      </c>
      <c r="P350" s="213" t="str">
        <f t="shared" si="94"/>
        <v>UQ</v>
      </c>
      <c r="Q350" s="123">
        <v>1.67E-2</v>
      </c>
      <c r="R350" s="115" t="str">
        <f t="shared" si="95"/>
        <v>UQ</v>
      </c>
      <c r="S350" s="123">
        <v>3.73E-2</v>
      </c>
      <c r="T350" s="115" t="str">
        <f t="shared" si="96"/>
        <v>UQ</v>
      </c>
      <c r="U350" s="123">
        <v>5.52</v>
      </c>
      <c r="V350" s="116" t="str">
        <f t="shared" si="97"/>
        <v>Q</v>
      </c>
      <c r="W350" s="346">
        <v>1.21</v>
      </c>
      <c r="X350" s="332" t="str">
        <f t="shared" si="98"/>
        <v>UQ</v>
      </c>
      <c r="Y350" s="332"/>
      <c r="Z350" s="123">
        <v>0.28499999999999998</v>
      </c>
      <c r="AA350" s="116" t="str">
        <f t="shared" si="99"/>
        <v>Q</v>
      </c>
      <c r="AB350" s="123">
        <v>4.1500000000000004</v>
      </c>
      <c r="AC350" s="116" t="str">
        <f t="shared" si="100"/>
        <v>Q</v>
      </c>
      <c r="AE350" s="121" t="str">
        <f t="shared" si="86"/>
        <v>M</v>
      </c>
      <c r="AG350" s="121" t="str">
        <f t="shared" si="87"/>
        <v>M</v>
      </c>
      <c r="AH350" s="123">
        <v>1.1999999999999999E-3</v>
      </c>
      <c r="AI350" s="121" t="str">
        <f t="shared" si="85"/>
        <v>Q</v>
      </c>
      <c r="AJ350" s="123">
        <v>1.26</v>
      </c>
      <c r="AK350" s="121" t="str">
        <f t="shared" si="101"/>
        <v>Q</v>
      </c>
    </row>
    <row r="351" spans="1:37" ht="15" x14ac:dyDescent="0.25">
      <c r="A351" s="119">
        <v>35</v>
      </c>
      <c r="B351" s="244">
        <v>99</v>
      </c>
      <c r="C351" s="244">
        <v>1988</v>
      </c>
      <c r="D351" s="127">
        <f t="shared" si="88"/>
        <v>32241</v>
      </c>
      <c r="E351" s="123">
        <v>30.8</v>
      </c>
      <c r="F351" s="213" t="str">
        <f t="shared" si="89"/>
        <v>UQ</v>
      </c>
      <c r="G351" s="123">
        <v>6.35</v>
      </c>
      <c r="H351" s="213" t="str">
        <f t="shared" si="90"/>
        <v>UQ</v>
      </c>
      <c r="I351" s="123">
        <v>3.93</v>
      </c>
      <c r="J351" s="213" t="str">
        <f t="shared" si="91"/>
        <v>UQ</v>
      </c>
      <c r="K351" s="123">
        <v>0.4</v>
      </c>
      <c r="L351" s="213" t="str">
        <f t="shared" si="92"/>
        <v>UQ</v>
      </c>
      <c r="M351" s="123">
        <v>0.49</v>
      </c>
      <c r="N351" s="213" t="str">
        <f t="shared" si="93"/>
        <v>UQ</v>
      </c>
      <c r="O351" s="123">
        <v>0.25</v>
      </c>
      <c r="P351" s="213" t="str">
        <f t="shared" si="94"/>
        <v>UQ</v>
      </c>
      <c r="Q351" s="123">
        <v>8.2000000000000007E-3</v>
      </c>
      <c r="R351" s="115" t="str">
        <f t="shared" si="95"/>
        <v>UQ</v>
      </c>
      <c r="S351" s="123">
        <v>4.19E-2</v>
      </c>
      <c r="T351" s="115" t="str">
        <f t="shared" si="96"/>
        <v>UQ</v>
      </c>
      <c r="U351" s="123">
        <v>5.51</v>
      </c>
      <c r="V351" s="116" t="str">
        <f t="shared" si="97"/>
        <v>Q</v>
      </c>
      <c r="W351" s="346">
        <v>1.1499999999999999</v>
      </c>
      <c r="X351" s="332" t="str">
        <f t="shared" si="98"/>
        <v>UQ</v>
      </c>
      <c r="Y351" s="332"/>
      <c r="Z351" s="123">
        <v>0.27500000000000002</v>
      </c>
      <c r="AA351" s="116" t="str">
        <f t="shared" si="99"/>
        <v>Q</v>
      </c>
      <c r="AB351" s="123">
        <v>4.22</v>
      </c>
      <c r="AC351" s="116" t="str">
        <f t="shared" si="100"/>
        <v>Q</v>
      </c>
      <c r="AE351" s="121" t="str">
        <f t="shared" si="86"/>
        <v>M</v>
      </c>
      <c r="AG351" s="121" t="str">
        <f t="shared" si="87"/>
        <v>M</v>
      </c>
      <c r="AI351" s="121" t="str">
        <f t="shared" si="85"/>
        <v>M</v>
      </c>
      <c r="AK351" s="121" t="str">
        <f t="shared" si="101"/>
        <v>M</v>
      </c>
    </row>
    <row r="352" spans="1:37" ht="15" x14ac:dyDescent="0.25">
      <c r="A352" s="119">
        <v>35</v>
      </c>
      <c r="B352" s="244">
        <v>100</v>
      </c>
      <c r="C352" s="244">
        <v>1988</v>
      </c>
      <c r="D352" s="127">
        <f t="shared" si="88"/>
        <v>32242</v>
      </c>
      <c r="E352" s="123">
        <v>31.1</v>
      </c>
      <c r="F352" s="213" t="str">
        <f t="shared" si="89"/>
        <v>UQ</v>
      </c>
      <c r="G352" s="123">
        <v>6.32</v>
      </c>
      <c r="H352" s="213" t="str">
        <f t="shared" si="90"/>
        <v>UQ</v>
      </c>
      <c r="I352" s="123">
        <v>3.99</v>
      </c>
      <c r="J352" s="213" t="str">
        <f t="shared" si="91"/>
        <v>UQ</v>
      </c>
      <c r="K352" s="123">
        <v>0.42</v>
      </c>
      <c r="L352" s="213" t="str">
        <f t="shared" si="92"/>
        <v>UQ</v>
      </c>
      <c r="M352" s="123">
        <v>0.5</v>
      </c>
      <c r="N352" s="213" t="str">
        <f t="shared" si="93"/>
        <v>UQ</v>
      </c>
      <c r="O352" s="123">
        <v>0.22</v>
      </c>
      <c r="P352" s="213" t="str">
        <f t="shared" si="94"/>
        <v>UQ</v>
      </c>
      <c r="Q352" s="123">
        <v>1.0999999999999999E-2</v>
      </c>
      <c r="R352" s="115" t="str">
        <f t="shared" si="95"/>
        <v>UQ</v>
      </c>
      <c r="S352" s="123">
        <v>5.4600000000000003E-2</v>
      </c>
      <c r="T352" s="115" t="str">
        <f t="shared" si="96"/>
        <v>UQ</v>
      </c>
      <c r="U352" s="123">
        <v>5.6</v>
      </c>
      <c r="V352" s="116" t="str">
        <f t="shared" si="97"/>
        <v>Q</v>
      </c>
      <c r="W352" s="346">
        <v>1.1100000000000001</v>
      </c>
      <c r="X352" s="332" t="str">
        <f t="shared" si="98"/>
        <v>UQ</v>
      </c>
      <c r="Y352" s="332"/>
      <c r="Z352" s="123">
        <v>0.28699999999999998</v>
      </c>
      <c r="AA352" s="116" t="str">
        <f t="shared" si="99"/>
        <v>Q</v>
      </c>
      <c r="AB352" s="123">
        <v>4.47</v>
      </c>
      <c r="AC352" s="116" t="str">
        <f t="shared" si="100"/>
        <v>Q</v>
      </c>
      <c r="AE352" s="121" t="str">
        <f t="shared" si="86"/>
        <v>M</v>
      </c>
      <c r="AG352" s="121" t="str">
        <f t="shared" si="87"/>
        <v>M</v>
      </c>
      <c r="AI352" s="121" t="str">
        <f t="shared" si="85"/>
        <v>M</v>
      </c>
      <c r="AK352" s="121" t="str">
        <f t="shared" si="101"/>
        <v>M</v>
      </c>
    </row>
    <row r="353" spans="1:37" ht="15" x14ac:dyDescent="0.25">
      <c r="A353" s="119">
        <v>35</v>
      </c>
      <c r="B353" s="244">
        <v>101</v>
      </c>
      <c r="C353" s="244">
        <v>1988</v>
      </c>
      <c r="D353" s="127">
        <f t="shared" si="88"/>
        <v>32243</v>
      </c>
      <c r="E353" s="123">
        <v>30.6</v>
      </c>
      <c r="F353" s="213" t="str">
        <f t="shared" si="89"/>
        <v>UQ</v>
      </c>
      <c r="G353" s="123">
        <v>6.37</v>
      </c>
      <c r="H353" s="213" t="str">
        <f t="shared" si="90"/>
        <v>UQ</v>
      </c>
      <c r="I353" s="123">
        <v>3.86</v>
      </c>
      <c r="J353" s="213" t="str">
        <f t="shared" si="91"/>
        <v>UQ</v>
      </c>
      <c r="K353" s="123">
        <v>0.42</v>
      </c>
      <c r="L353" s="213" t="str">
        <f t="shared" si="92"/>
        <v>UQ</v>
      </c>
      <c r="M353" s="123">
        <v>0.47</v>
      </c>
      <c r="N353" s="213" t="str">
        <f t="shared" si="93"/>
        <v>UQ</v>
      </c>
      <c r="O353" s="123">
        <v>0.21</v>
      </c>
      <c r="P353" s="213" t="str">
        <f t="shared" si="94"/>
        <v>UQ</v>
      </c>
      <c r="Q353" s="123">
        <v>8.8000000000000005E-3</v>
      </c>
      <c r="R353" s="115" t="str">
        <f t="shared" si="95"/>
        <v>UQ</v>
      </c>
      <c r="S353" s="123">
        <v>4.5900000000000003E-2</v>
      </c>
      <c r="T353" s="115" t="str">
        <f t="shared" si="96"/>
        <v>UQ</v>
      </c>
      <c r="U353" s="123">
        <v>5.12</v>
      </c>
      <c r="V353" s="116" t="str">
        <f t="shared" si="97"/>
        <v>Q</v>
      </c>
      <c r="W353" s="346">
        <v>1.07</v>
      </c>
      <c r="X353" s="332" t="str">
        <f t="shared" si="98"/>
        <v>UQ</v>
      </c>
      <c r="Y353" s="332"/>
      <c r="Z353" s="123">
        <v>0.23300000000000001</v>
      </c>
      <c r="AA353" s="116" t="str">
        <f t="shared" si="99"/>
        <v>Q</v>
      </c>
      <c r="AB353" s="123">
        <v>4.4800000000000004</v>
      </c>
      <c r="AC353" s="116" t="str">
        <f t="shared" si="100"/>
        <v>Q</v>
      </c>
      <c r="AE353" s="121" t="str">
        <f t="shared" si="86"/>
        <v>M</v>
      </c>
      <c r="AG353" s="121" t="str">
        <f t="shared" si="87"/>
        <v>M</v>
      </c>
      <c r="AI353" s="121" t="str">
        <f t="shared" si="85"/>
        <v>M</v>
      </c>
      <c r="AK353" s="121" t="str">
        <f t="shared" si="101"/>
        <v>M</v>
      </c>
    </row>
    <row r="354" spans="1:37" ht="15" x14ac:dyDescent="0.25">
      <c r="A354" s="119">
        <v>35</v>
      </c>
      <c r="B354" s="244">
        <v>102</v>
      </c>
      <c r="C354" s="244">
        <v>1988</v>
      </c>
      <c r="D354" s="127">
        <f t="shared" si="88"/>
        <v>32244</v>
      </c>
      <c r="E354" s="123">
        <v>30.7</v>
      </c>
      <c r="F354" s="213" t="str">
        <f t="shared" si="89"/>
        <v>UQ</v>
      </c>
      <c r="G354" s="123">
        <v>6.41</v>
      </c>
      <c r="H354" s="213" t="str">
        <f t="shared" si="90"/>
        <v>UQ</v>
      </c>
      <c r="I354" s="123">
        <v>3.84</v>
      </c>
      <c r="J354" s="213" t="str">
        <f t="shared" si="91"/>
        <v>UQ</v>
      </c>
      <c r="K354" s="123">
        <v>0.42</v>
      </c>
      <c r="L354" s="213" t="str">
        <f t="shared" si="92"/>
        <v>UQ</v>
      </c>
      <c r="M354" s="123">
        <v>0.59</v>
      </c>
      <c r="N354" s="213" t="str">
        <f t="shared" si="93"/>
        <v>UQ</v>
      </c>
      <c r="O354" s="123">
        <v>0.26</v>
      </c>
      <c r="P354" s="213" t="str">
        <f t="shared" si="94"/>
        <v>UQ</v>
      </c>
      <c r="Q354" s="123">
        <v>9.7999999999999997E-3</v>
      </c>
      <c r="R354" s="115" t="str">
        <f t="shared" si="95"/>
        <v>UQ</v>
      </c>
      <c r="S354" s="123">
        <v>5.8400000000000001E-2</v>
      </c>
      <c r="T354" s="115" t="str">
        <f t="shared" si="96"/>
        <v>UQ</v>
      </c>
      <c r="U354" s="123">
        <v>5.4</v>
      </c>
      <c r="V354" s="116" t="str">
        <f t="shared" si="97"/>
        <v>Q</v>
      </c>
      <c r="W354" s="346">
        <v>1.04</v>
      </c>
      <c r="X354" s="332" t="str">
        <f t="shared" si="98"/>
        <v>UQ</v>
      </c>
      <c r="Y354" s="332"/>
      <c r="Z354" s="123">
        <v>0.25900000000000001</v>
      </c>
      <c r="AA354" s="116" t="str">
        <f t="shared" si="99"/>
        <v>Q</v>
      </c>
      <c r="AB354" s="123">
        <v>4.25</v>
      </c>
      <c r="AC354" s="116" t="str">
        <f t="shared" si="100"/>
        <v>Q</v>
      </c>
      <c r="AE354" s="121" t="str">
        <f t="shared" si="86"/>
        <v>M</v>
      </c>
      <c r="AG354" s="121" t="str">
        <f t="shared" si="87"/>
        <v>M</v>
      </c>
      <c r="AI354" s="121" t="str">
        <f t="shared" si="85"/>
        <v>M</v>
      </c>
      <c r="AK354" s="121" t="str">
        <f t="shared" si="101"/>
        <v>M</v>
      </c>
    </row>
    <row r="355" spans="1:37" ht="15" x14ac:dyDescent="0.25">
      <c r="A355" s="119">
        <v>35</v>
      </c>
      <c r="B355" s="244">
        <v>103</v>
      </c>
      <c r="C355" s="244">
        <v>1988</v>
      </c>
      <c r="D355" s="127">
        <f t="shared" si="88"/>
        <v>32245</v>
      </c>
      <c r="E355" s="123">
        <v>29.6</v>
      </c>
      <c r="F355" s="213" t="str">
        <f t="shared" si="89"/>
        <v>UQ</v>
      </c>
      <c r="G355" s="123">
        <v>6.32</v>
      </c>
      <c r="H355" s="213" t="str">
        <f t="shared" si="90"/>
        <v>UQ</v>
      </c>
      <c r="I355" s="123">
        <v>4.17</v>
      </c>
      <c r="J355" s="213" t="str">
        <f t="shared" si="91"/>
        <v>UQ</v>
      </c>
      <c r="K355" s="123">
        <v>0.42</v>
      </c>
      <c r="L355" s="213" t="str">
        <f t="shared" si="92"/>
        <v>UQ</v>
      </c>
      <c r="M355" s="123">
        <v>0.47</v>
      </c>
      <c r="N355" s="213" t="str">
        <f t="shared" si="93"/>
        <v>UQ</v>
      </c>
      <c r="O355" s="123">
        <v>0.2</v>
      </c>
      <c r="P355" s="213" t="str">
        <f t="shared" si="94"/>
        <v>UQ</v>
      </c>
      <c r="Q355" s="123">
        <v>7.6E-3</v>
      </c>
      <c r="R355" s="115" t="str">
        <f t="shared" si="95"/>
        <v>UQ</v>
      </c>
      <c r="S355" s="123">
        <v>3.8300000000000001E-2</v>
      </c>
      <c r="T355" s="115" t="str">
        <f t="shared" si="96"/>
        <v>UQ</v>
      </c>
      <c r="U355" s="123">
        <v>5.45</v>
      </c>
      <c r="V355" s="116" t="str">
        <f t="shared" si="97"/>
        <v>Q</v>
      </c>
      <c r="W355" s="346">
        <v>1</v>
      </c>
      <c r="X355" s="332" t="str">
        <f t="shared" si="98"/>
        <v>UQ</v>
      </c>
      <c r="Y355" s="332"/>
      <c r="Z355" s="123">
        <v>0.219</v>
      </c>
      <c r="AA355" s="116" t="str">
        <f t="shared" si="99"/>
        <v>Q</v>
      </c>
      <c r="AB355" s="123">
        <v>4.4400000000000004</v>
      </c>
      <c r="AC355" s="116" t="str">
        <f t="shared" si="100"/>
        <v>Q</v>
      </c>
      <c r="AE355" s="121" t="str">
        <f t="shared" si="86"/>
        <v>M</v>
      </c>
      <c r="AG355" s="121" t="str">
        <f t="shared" si="87"/>
        <v>M</v>
      </c>
      <c r="AH355" s="123">
        <v>2E-3</v>
      </c>
      <c r="AI355" s="121" t="str">
        <f t="shared" si="85"/>
        <v>Q</v>
      </c>
      <c r="AJ355" s="123">
        <v>1.07</v>
      </c>
      <c r="AK355" s="121" t="str">
        <f t="shared" si="101"/>
        <v>Q</v>
      </c>
    </row>
    <row r="356" spans="1:37" ht="15" x14ac:dyDescent="0.25">
      <c r="A356" s="119">
        <v>35</v>
      </c>
      <c r="B356" s="244">
        <v>104</v>
      </c>
      <c r="C356" s="244">
        <v>1988</v>
      </c>
      <c r="D356" s="127">
        <f t="shared" si="88"/>
        <v>32246</v>
      </c>
      <c r="E356" s="123">
        <v>29</v>
      </c>
      <c r="F356" s="213" t="str">
        <f t="shared" si="89"/>
        <v>UQ</v>
      </c>
      <c r="G356" s="123">
        <v>6.34</v>
      </c>
      <c r="H356" s="213" t="str">
        <f t="shared" si="90"/>
        <v>UQ</v>
      </c>
      <c r="I356" s="123">
        <v>3.94</v>
      </c>
      <c r="J356" s="213" t="str">
        <f t="shared" si="91"/>
        <v>UQ</v>
      </c>
      <c r="K356" s="123">
        <v>0.41</v>
      </c>
      <c r="L356" s="213" t="str">
        <f t="shared" si="92"/>
        <v>UQ</v>
      </c>
      <c r="M356" s="123">
        <v>0.49</v>
      </c>
      <c r="N356" s="213" t="str">
        <f t="shared" si="93"/>
        <v>UQ</v>
      </c>
      <c r="O356" s="123">
        <v>0.2</v>
      </c>
      <c r="P356" s="213" t="str">
        <f t="shared" si="94"/>
        <v>UQ</v>
      </c>
      <c r="Q356" s="123">
        <v>7.0000000000000001E-3</v>
      </c>
      <c r="R356" s="115" t="str">
        <f t="shared" si="95"/>
        <v>UQ</v>
      </c>
      <c r="S356" s="123">
        <v>4.2200000000000001E-2</v>
      </c>
      <c r="T356" s="115" t="str">
        <f t="shared" si="96"/>
        <v>UQ</v>
      </c>
      <c r="U356" s="123">
        <v>5.42</v>
      </c>
      <c r="V356" s="116" t="str">
        <f t="shared" si="97"/>
        <v>Q</v>
      </c>
      <c r="W356" s="346">
        <v>0.94099999999999995</v>
      </c>
      <c r="X356" s="332" t="str">
        <f t="shared" si="98"/>
        <v>UQ</v>
      </c>
      <c r="Y356" s="332"/>
      <c r="Z356" s="123">
        <v>0.20799999999999999</v>
      </c>
      <c r="AA356" s="116" t="str">
        <f t="shared" si="99"/>
        <v>Q</v>
      </c>
      <c r="AB356" s="123">
        <v>4.18</v>
      </c>
      <c r="AC356" s="116" t="str">
        <f t="shared" si="100"/>
        <v>Q</v>
      </c>
      <c r="AE356" s="121" t="str">
        <f t="shared" si="86"/>
        <v>M</v>
      </c>
      <c r="AG356" s="121" t="str">
        <f t="shared" si="87"/>
        <v>M</v>
      </c>
      <c r="AI356" s="121" t="str">
        <f t="shared" si="85"/>
        <v>M</v>
      </c>
      <c r="AK356" s="121" t="str">
        <f t="shared" si="101"/>
        <v>M</v>
      </c>
    </row>
    <row r="357" spans="1:37" ht="15" x14ac:dyDescent="0.25">
      <c r="A357" s="119">
        <v>35</v>
      </c>
      <c r="B357" s="244">
        <v>105</v>
      </c>
      <c r="C357" s="244">
        <v>1988</v>
      </c>
      <c r="D357" s="127">
        <f t="shared" si="88"/>
        <v>32247</v>
      </c>
      <c r="E357" s="123">
        <v>28.8</v>
      </c>
      <c r="F357" s="213" t="str">
        <f t="shared" si="89"/>
        <v>UQ</v>
      </c>
      <c r="G357" s="123">
        <v>6.29</v>
      </c>
      <c r="H357" s="213" t="str">
        <f t="shared" si="90"/>
        <v>UQ</v>
      </c>
      <c r="I357" s="123">
        <v>3.69</v>
      </c>
      <c r="J357" s="213" t="str">
        <f t="shared" si="91"/>
        <v>UQ</v>
      </c>
      <c r="K357" s="123">
        <v>0.39</v>
      </c>
      <c r="L357" s="213" t="str">
        <f t="shared" si="92"/>
        <v>UQ</v>
      </c>
      <c r="M357" s="123">
        <v>0.48</v>
      </c>
      <c r="N357" s="213" t="str">
        <f t="shared" si="93"/>
        <v>UQ</v>
      </c>
      <c r="O357" s="123">
        <v>0.21</v>
      </c>
      <c r="P357" s="213" t="str">
        <f t="shared" si="94"/>
        <v>UQ</v>
      </c>
      <c r="Q357" s="123">
        <v>2.2000000000000001E-3</v>
      </c>
      <c r="R357" s="115" t="str">
        <f t="shared" si="95"/>
        <v>UQ</v>
      </c>
      <c r="S357" s="123">
        <v>3.1899999999999998E-2</v>
      </c>
      <c r="T357" s="115" t="str">
        <f t="shared" si="96"/>
        <v>UQ</v>
      </c>
      <c r="U357" s="123">
        <v>5.58</v>
      </c>
      <c r="V357" s="116" t="str">
        <f t="shared" si="97"/>
        <v>Q</v>
      </c>
      <c r="W357" s="346">
        <v>0.93400000000000005</v>
      </c>
      <c r="X357" s="332" t="str">
        <f t="shared" si="98"/>
        <v>UQ</v>
      </c>
      <c r="Y357" s="332"/>
      <c r="Z357" s="123">
        <v>0.30399999999999999</v>
      </c>
      <c r="AA357" s="116" t="str">
        <f t="shared" si="99"/>
        <v>Q</v>
      </c>
      <c r="AB357" s="123">
        <v>4.5</v>
      </c>
      <c r="AC357" s="116" t="str">
        <f t="shared" si="100"/>
        <v>Q</v>
      </c>
      <c r="AE357" s="121" t="str">
        <f t="shared" si="86"/>
        <v>M</v>
      </c>
      <c r="AG357" s="121" t="str">
        <f t="shared" si="87"/>
        <v>M</v>
      </c>
      <c r="AI357" s="121" t="str">
        <f t="shared" si="85"/>
        <v>M</v>
      </c>
      <c r="AK357" s="121" t="str">
        <f t="shared" si="101"/>
        <v>M</v>
      </c>
    </row>
    <row r="358" spans="1:37" ht="15" x14ac:dyDescent="0.25">
      <c r="A358" s="119">
        <v>35</v>
      </c>
      <c r="B358" s="244">
        <v>106</v>
      </c>
      <c r="C358" s="244">
        <v>1988</v>
      </c>
      <c r="D358" s="127">
        <f t="shared" si="88"/>
        <v>32248</v>
      </c>
      <c r="E358" s="123">
        <v>30.1</v>
      </c>
      <c r="F358" s="213" t="str">
        <f t="shared" si="89"/>
        <v>UQ</v>
      </c>
      <c r="G358" s="123">
        <v>6.36</v>
      </c>
      <c r="H358" s="213" t="str">
        <f t="shared" si="90"/>
        <v>UQ</v>
      </c>
      <c r="I358" s="123">
        <v>3.91</v>
      </c>
      <c r="J358" s="213" t="str">
        <f t="shared" si="91"/>
        <v>UQ</v>
      </c>
      <c r="K358" s="123">
        <v>0.41</v>
      </c>
      <c r="L358" s="213" t="str">
        <f t="shared" si="92"/>
        <v>UQ</v>
      </c>
      <c r="M358" s="123">
        <v>0.5</v>
      </c>
      <c r="N358" s="213" t="str">
        <f t="shared" si="93"/>
        <v>UQ</v>
      </c>
      <c r="O358" s="123">
        <v>0.21</v>
      </c>
      <c r="P358" s="213" t="str">
        <f t="shared" si="94"/>
        <v>UQ</v>
      </c>
      <c r="Q358" s="123">
        <v>5.4000000000000003E-3</v>
      </c>
      <c r="R358" s="115" t="str">
        <f t="shared" si="95"/>
        <v>UQ</v>
      </c>
      <c r="S358" s="123">
        <v>4.2799999999999998E-2</v>
      </c>
      <c r="T358" s="115" t="str">
        <f t="shared" si="96"/>
        <v>UQ</v>
      </c>
      <c r="U358" s="123">
        <v>5.86</v>
      </c>
      <c r="V358" s="116" t="str">
        <f t="shared" si="97"/>
        <v>Q</v>
      </c>
      <c r="W358" s="346">
        <v>0.91500000000000004</v>
      </c>
      <c r="X358" s="332" t="str">
        <f t="shared" si="98"/>
        <v>UQ</v>
      </c>
      <c r="Y358" s="332"/>
      <c r="Z358" s="123">
        <v>0.34499999999999997</v>
      </c>
      <c r="AA358" s="116" t="str">
        <f t="shared" si="99"/>
        <v>Q</v>
      </c>
      <c r="AB358" s="123">
        <v>4.47</v>
      </c>
      <c r="AC358" s="116" t="str">
        <f t="shared" si="100"/>
        <v>Q</v>
      </c>
      <c r="AE358" s="121" t="str">
        <f t="shared" si="86"/>
        <v>M</v>
      </c>
      <c r="AG358" s="121" t="str">
        <f t="shared" si="87"/>
        <v>M</v>
      </c>
      <c r="AI358" s="121" t="str">
        <f t="shared" si="85"/>
        <v>M</v>
      </c>
      <c r="AK358" s="121" t="str">
        <f t="shared" si="101"/>
        <v>M</v>
      </c>
    </row>
    <row r="359" spans="1:37" ht="15" x14ac:dyDescent="0.25">
      <c r="A359" s="119">
        <v>35</v>
      </c>
      <c r="B359" s="244">
        <v>109</v>
      </c>
      <c r="C359" s="244">
        <v>1988</v>
      </c>
      <c r="D359" s="127">
        <f t="shared" si="88"/>
        <v>32251</v>
      </c>
      <c r="E359" s="123">
        <v>29</v>
      </c>
      <c r="F359" s="213" t="str">
        <f t="shared" si="89"/>
        <v>UQ</v>
      </c>
      <c r="G359" s="123">
        <v>6.4</v>
      </c>
      <c r="H359" s="213" t="str">
        <f t="shared" si="90"/>
        <v>UQ</v>
      </c>
      <c r="I359" s="123">
        <v>3.67</v>
      </c>
      <c r="J359" s="213" t="str">
        <f t="shared" si="91"/>
        <v>UQ</v>
      </c>
      <c r="K359" s="123">
        <v>0.39</v>
      </c>
      <c r="L359" s="213" t="str">
        <f t="shared" si="92"/>
        <v>UQ</v>
      </c>
      <c r="M359" s="123">
        <v>0.52</v>
      </c>
      <c r="N359" s="213" t="str">
        <f t="shared" si="93"/>
        <v>UQ</v>
      </c>
      <c r="O359" s="123">
        <v>7.0000000000000007E-2</v>
      </c>
      <c r="P359" s="213" t="str">
        <f t="shared" si="94"/>
        <v>UQ</v>
      </c>
      <c r="Q359" s="123">
        <v>7.9000000000000008E-3</v>
      </c>
      <c r="R359" s="115" t="str">
        <f t="shared" si="95"/>
        <v>UQ</v>
      </c>
      <c r="S359" s="123">
        <v>4.0399999999999998E-2</v>
      </c>
      <c r="T359" s="115" t="str">
        <f t="shared" si="96"/>
        <v>UQ</v>
      </c>
      <c r="U359" s="123">
        <v>5.54</v>
      </c>
      <c r="V359" s="116" t="str">
        <f t="shared" si="97"/>
        <v>Q</v>
      </c>
      <c r="W359" s="346">
        <v>0.9</v>
      </c>
      <c r="X359" s="332" t="str">
        <f t="shared" si="98"/>
        <v>UQ</v>
      </c>
      <c r="Y359" s="332"/>
      <c r="Z359" s="123">
        <v>0.23300000000000001</v>
      </c>
      <c r="AA359" s="116" t="str">
        <f t="shared" si="99"/>
        <v>Q</v>
      </c>
      <c r="AB359" s="123">
        <v>4.25</v>
      </c>
      <c r="AC359" s="116" t="str">
        <f t="shared" si="100"/>
        <v>Q</v>
      </c>
      <c r="AE359" s="121" t="str">
        <f t="shared" si="86"/>
        <v>M</v>
      </c>
      <c r="AG359" s="121" t="str">
        <f t="shared" si="87"/>
        <v>M</v>
      </c>
      <c r="AI359" s="121" t="str">
        <f t="shared" si="85"/>
        <v>M</v>
      </c>
      <c r="AK359" s="121" t="str">
        <f t="shared" si="101"/>
        <v>M</v>
      </c>
    </row>
    <row r="360" spans="1:37" ht="15" x14ac:dyDescent="0.25">
      <c r="A360" s="119">
        <v>35</v>
      </c>
      <c r="B360" s="244">
        <v>111</v>
      </c>
      <c r="C360" s="244">
        <v>1988</v>
      </c>
      <c r="D360" s="127">
        <f t="shared" si="88"/>
        <v>32253</v>
      </c>
      <c r="E360" s="123">
        <v>31.2</v>
      </c>
      <c r="F360" s="213" t="str">
        <f t="shared" si="89"/>
        <v>UQ</v>
      </c>
      <c r="G360" s="123">
        <v>6.43</v>
      </c>
      <c r="H360" s="213" t="str">
        <f t="shared" si="90"/>
        <v>UQ</v>
      </c>
      <c r="I360" s="123">
        <v>4.08</v>
      </c>
      <c r="J360" s="213" t="str">
        <f t="shared" si="91"/>
        <v>UQ</v>
      </c>
      <c r="K360" s="123">
        <v>0.42</v>
      </c>
      <c r="L360" s="213" t="str">
        <f t="shared" si="92"/>
        <v>UQ</v>
      </c>
      <c r="M360" s="123">
        <v>0.56000000000000005</v>
      </c>
      <c r="N360" s="213" t="str">
        <f t="shared" si="93"/>
        <v>UQ</v>
      </c>
      <c r="O360" s="123">
        <v>0.05</v>
      </c>
      <c r="P360" s="213" t="str">
        <f t="shared" si="94"/>
        <v>UQ</v>
      </c>
      <c r="Q360" s="123">
        <v>2.6700000000000002E-2</v>
      </c>
      <c r="R360" s="115" t="str">
        <f t="shared" si="95"/>
        <v>UQ</v>
      </c>
      <c r="S360" s="123">
        <v>6.7400000000000002E-2</v>
      </c>
      <c r="T360" s="115" t="str">
        <f t="shared" si="96"/>
        <v>UQ</v>
      </c>
      <c r="U360" s="123">
        <v>5.88</v>
      </c>
      <c r="V360" s="116" t="str">
        <f t="shared" si="97"/>
        <v>Q</v>
      </c>
      <c r="W360" s="346">
        <v>0.89300000000000002</v>
      </c>
      <c r="X360" s="332" t="str">
        <f t="shared" si="98"/>
        <v>UQ</v>
      </c>
      <c r="Y360" s="332"/>
      <c r="Z360" s="123">
        <v>0.24099999999999999</v>
      </c>
      <c r="AA360" s="116" t="str">
        <f t="shared" si="99"/>
        <v>Q</v>
      </c>
      <c r="AB360" s="123">
        <v>4.58</v>
      </c>
      <c r="AC360" s="116" t="str">
        <f t="shared" si="100"/>
        <v>Q</v>
      </c>
      <c r="AE360" s="121" t="str">
        <f t="shared" si="86"/>
        <v>M</v>
      </c>
      <c r="AG360" s="121" t="str">
        <f t="shared" si="87"/>
        <v>M</v>
      </c>
      <c r="AH360" s="123">
        <v>2.8E-3</v>
      </c>
      <c r="AI360" s="121" t="str">
        <f t="shared" si="85"/>
        <v>Q</v>
      </c>
      <c r="AJ360" s="123">
        <v>1.133</v>
      </c>
      <c r="AK360" s="121" t="str">
        <f t="shared" si="101"/>
        <v>Q</v>
      </c>
    </row>
    <row r="361" spans="1:37" ht="15" x14ac:dyDescent="0.25">
      <c r="A361" s="119">
        <v>35</v>
      </c>
      <c r="B361" s="244">
        <v>113</v>
      </c>
      <c r="C361" s="244">
        <v>1988</v>
      </c>
      <c r="D361" s="127">
        <f t="shared" si="88"/>
        <v>32255</v>
      </c>
      <c r="E361" s="123">
        <v>32.5</v>
      </c>
      <c r="F361" s="213" t="str">
        <f t="shared" si="89"/>
        <v>UQ</v>
      </c>
      <c r="G361" s="123">
        <v>6.55</v>
      </c>
      <c r="H361" s="213" t="str">
        <f t="shared" si="90"/>
        <v>UQ</v>
      </c>
      <c r="I361" s="123">
        <v>4.51</v>
      </c>
      <c r="J361" s="213" t="str">
        <f t="shared" si="91"/>
        <v>UQ</v>
      </c>
      <c r="K361" s="123">
        <v>0.44</v>
      </c>
      <c r="L361" s="213" t="str">
        <f t="shared" si="92"/>
        <v>UQ</v>
      </c>
      <c r="M361" s="123">
        <v>0.54</v>
      </c>
      <c r="N361" s="213" t="str">
        <f t="shared" si="93"/>
        <v>UQ</v>
      </c>
      <c r="O361" s="123">
        <v>0.2</v>
      </c>
      <c r="P361" s="213" t="str">
        <f t="shared" si="94"/>
        <v>UQ</v>
      </c>
      <c r="Q361" s="123">
        <v>9.4999999999999998E-3</v>
      </c>
      <c r="R361" s="115" t="str">
        <f t="shared" si="95"/>
        <v>UQ</v>
      </c>
      <c r="S361" s="123">
        <v>7.9799999999999996E-2</v>
      </c>
      <c r="T361" s="115" t="str">
        <f t="shared" si="96"/>
        <v>UQ</v>
      </c>
      <c r="U361" s="123">
        <v>5.98</v>
      </c>
      <c r="V361" s="116" t="str">
        <f t="shared" si="97"/>
        <v>Q</v>
      </c>
      <c r="W361" s="346">
        <v>0.86699999999999999</v>
      </c>
      <c r="X361" s="332" t="str">
        <f t="shared" si="98"/>
        <v>UQ</v>
      </c>
      <c r="Y361" s="332"/>
      <c r="Z361" s="123">
        <v>0.23699999999999999</v>
      </c>
      <c r="AA361" s="116" t="str">
        <f t="shared" si="99"/>
        <v>Q</v>
      </c>
      <c r="AB361" s="123">
        <v>4.75</v>
      </c>
      <c r="AC361" s="116" t="str">
        <f t="shared" si="100"/>
        <v>Q</v>
      </c>
      <c r="AE361" s="121" t="str">
        <f t="shared" si="86"/>
        <v>M</v>
      </c>
      <c r="AG361" s="121" t="str">
        <f t="shared" si="87"/>
        <v>M</v>
      </c>
      <c r="AI361" s="121" t="str">
        <f t="shared" si="85"/>
        <v>M</v>
      </c>
      <c r="AK361" s="121" t="str">
        <f t="shared" si="101"/>
        <v>M</v>
      </c>
    </row>
    <row r="362" spans="1:37" ht="15" x14ac:dyDescent="0.25">
      <c r="A362" s="119">
        <v>35</v>
      </c>
      <c r="B362" s="244">
        <v>116</v>
      </c>
      <c r="C362" s="244">
        <v>1988</v>
      </c>
      <c r="D362" s="127">
        <f t="shared" si="88"/>
        <v>32258</v>
      </c>
      <c r="E362" s="123">
        <v>28.9</v>
      </c>
      <c r="F362" s="213" t="str">
        <f t="shared" si="89"/>
        <v>UQ</v>
      </c>
      <c r="G362" s="123">
        <v>6.45</v>
      </c>
      <c r="H362" s="213" t="str">
        <f t="shared" si="90"/>
        <v>UQ</v>
      </c>
      <c r="I362" s="123">
        <v>3.97</v>
      </c>
      <c r="J362" s="213" t="str">
        <f t="shared" si="91"/>
        <v>UQ</v>
      </c>
      <c r="K362" s="123">
        <v>0.4</v>
      </c>
      <c r="L362" s="213" t="str">
        <f t="shared" si="92"/>
        <v>UQ</v>
      </c>
      <c r="M362" s="123">
        <v>0.47</v>
      </c>
      <c r="N362" s="213" t="str">
        <f t="shared" si="93"/>
        <v>UQ</v>
      </c>
      <c r="O362" s="123">
        <v>0.16</v>
      </c>
      <c r="P362" s="213" t="str">
        <f t="shared" si="94"/>
        <v>UQ</v>
      </c>
      <c r="Q362" s="123">
        <v>2.2499999999999999E-2</v>
      </c>
      <c r="R362" s="115" t="str">
        <f t="shared" si="95"/>
        <v>UQ</v>
      </c>
      <c r="S362" s="123">
        <v>5.1400000000000001E-2</v>
      </c>
      <c r="T362" s="115" t="str">
        <f t="shared" si="96"/>
        <v>UQ</v>
      </c>
      <c r="U362" s="123">
        <v>5.64</v>
      </c>
      <c r="V362" s="116" t="str">
        <f t="shared" si="97"/>
        <v>Q</v>
      </c>
      <c r="W362" s="346">
        <v>0.80900000000000005</v>
      </c>
      <c r="X362" s="332" t="str">
        <f t="shared" si="98"/>
        <v>UQ</v>
      </c>
      <c r="Y362" s="332"/>
      <c r="Z362" s="123">
        <v>0.19400000000000001</v>
      </c>
      <c r="AA362" s="116" t="str">
        <f t="shared" si="99"/>
        <v>LQ</v>
      </c>
      <c r="AB362" s="123">
        <v>4.33</v>
      </c>
      <c r="AC362" s="116" t="str">
        <f t="shared" si="100"/>
        <v>Q</v>
      </c>
      <c r="AE362" s="121" t="str">
        <f t="shared" si="86"/>
        <v>M</v>
      </c>
      <c r="AG362" s="121" t="str">
        <f t="shared" si="87"/>
        <v>M</v>
      </c>
      <c r="AI362" s="121" t="str">
        <f t="shared" si="85"/>
        <v>M</v>
      </c>
      <c r="AK362" s="121" t="str">
        <f t="shared" si="101"/>
        <v>M</v>
      </c>
    </row>
    <row r="363" spans="1:37" ht="15" x14ac:dyDescent="0.25">
      <c r="A363" s="119">
        <v>35</v>
      </c>
      <c r="B363" s="244">
        <v>118</v>
      </c>
      <c r="C363" s="244">
        <v>1988</v>
      </c>
      <c r="D363" s="127">
        <f t="shared" si="88"/>
        <v>32260</v>
      </c>
      <c r="E363" s="123">
        <v>27.8</v>
      </c>
      <c r="F363" s="213" t="str">
        <f t="shared" si="89"/>
        <v>UQ</v>
      </c>
      <c r="G363" s="123">
        <v>6.41</v>
      </c>
      <c r="H363" s="213" t="str">
        <f t="shared" si="90"/>
        <v>UQ</v>
      </c>
      <c r="I363" s="123">
        <v>4.0199999999999996</v>
      </c>
      <c r="J363" s="213" t="str">
        <f t="shared" si="91"/>
        <v>UQ</v>
      </c>
      <c r="K363" s="123">
        <v>0.39</v>
      </c>
      <c r="L363" s="213" t="str">
        <f t="shared" si="92"/>
        <v>UQ</v>
      </c>
      <c r="M363" s="123">
        <v>0.5</v>
      </c>
      <c r="N363" s="213" t="str">
        <f t="shared" si="93"/>
        <v>UQ</v>
      </c>
      <c r="O363" s="123">
        <v>0.19</v>
      </c>
      <c r="P363" s="213" t="str">
        <f t="shared" si="94"/>
        <v>UQ</v>
      </c>
      <c r="Q363" s="123">
        <v>1.18E-2</v>
      </c>
      <c r="R363" s="115" t="str">
        <f t="shared" si="95"/>
        <v>UQ</v>
      </c>
      <c r="S363" s="123">
        <v>4.2099999999999999E-2</v>
      </c>
      <c r="T363" s="115" t="str">
        <f t="shared" si="96"/>
        <v>UQ</v>
      </c>
      <c r="U363" s="123">
        <v>5.62</v>
      </c>
      <c r="V363" s="116" t="str">
        <f t="shared" si="97"/>
        <v>Q</v>
      </c>
      <c r="W363" s="346">
        <v>0.77100000000000002</v>
      </c>
      <c r="X363" s="332" t="str">
        <f t="shared" si="98"/>
        <v>UQ</v>
      </c>
      <c r="Y363" s="332"/>
      <c r="Z363" s="123">
        <v>0.224</v>
      </c>
      <c r="AA363" s="116" t="str">
        <f t="shared" si="99"/>
        <v>Q</v>
      </c>
      <c r="AB363" s="123">
        <v>4.26</v>
      </c>
      <c r="AC363" s="116" t="str">
        <f t="shared" si="100"/>
        <v>Q</v>
      </c>
      <c r="AE363" s="121" t="str">
        <f t="shared" si="86"/>
        <v>M</v>
      </c>
      <c r="AG363" s="121" t="str">
        <f t="shared" si="87"/>
        <v>M</v>
      </c>
      <c r="AI363" s="121" t="str">
        <f t="shared" si="85"/>
        <v>M</v>
      </c>
      <c r="AK363" s="121" t="str">
        <f t="shared" si="101"/>
        <v>M</v>
      </c>
    </row>
    <row r="364" spans="1:37" ht="15" x14ac:dyDescent="0.25">
      <c r="A364" s="119">
        <v>35</v>
      </c>
      <c r="B364" s="244">
        <v>130</v>
      </c>
      <c r="C364" s="244">
        <v>1988</v>
      </c>
      <c r="D364" s="127">
        <f t="shared" si="88"/>
        <v>32272</v>
      </c>
      <c r="E364" s="123">
        <v>33</v>
      </c>
      <c r="F364" s="213" t="str">
        <f t="shared" si="89"/>
        <v>UQ</v>
      </c>
      <c r="G364" s="123">
        <v>6.6</v>
      </c>
      <c r="H364" s="213" t="str">
        <f t="shared" si="90"/>
        <v>UQ</v>
      </c>
      <c r="I364" s="123">
        <v>4.46</v>
      </c>
      <c r="J364" s="213" t="str">
        <f t="shared" si="91"/>
        <v>UQ</v>
      </c>
      <c r="K364" s="123">
        <v>0.44</v>
      </c>
      <c r="L364" s="213" t="str">
        <f t="shared" si="92"/>
        <v>UQ</v>
      </c>
      <c r="M364" s="123">
        <v>0.56000000000000005</v>
      </c>
      <c r="N364" s="213" t="str">
        <f t="shared" si="93"/>
        <v>UQ</v>
      </c>
      <c r="O364" s="123">
        <v>0.19</v>
      </c>
      <c r="P364" s="213" t="str">
        <f t="shared" si="94"/>
        <v>UQ</v>
      </c>
      <c r="Q364" s="123">
        <v>5.0500000000000003E-2</v>
      </c>
      <c r="R364" s="115" t="str">
        <f t="shared" si="95"/>
        <v>UQ</v>
      </c>
      <c r="S364" s="123">
        <v>0.10349999999999999</v>
      </c>
      <c r="T364" s="115" t="str">
        <f t="shared" si="96"/>
        <v>UQ</v>
      </c>
      <c r="U364" s="123">
        <v>6.35</v>
      </c>
      <c r="V364" s="116" t="str">
        <f t="shared" si="97"/>
        <v>Q</v>
      </c>
      <c r="W364" s="346">
        <v>0.72699999999999998</v>
      </c>
      <c r="X364" s="332" t="str">
        <f t="shared" si="98"/>
        <v>UQ</v>
      </c>
      <c r="Y364" s="332"/>
      <c r="Z364" s="123">
        <v>0.24199999999999999</v>
      </c>
      <c r="AA364" s="116" t="str">
        <f t="shared" si="99"/>
        <v>Q</v>
      </c>
      <c r="AB364" s="123">
        <v>5.08</v>
      </c>
      <c r="AC364" s="116" t="str">
        <f t="shared" si="100"/>
        <v>Q</v>
      </c>
      <c r="AE364" s="121" t="str">
        <f t="shared" si="86"/>
        <v>M</v>
      </c>
      <c r="AG364" s="121" t="str">
        <f t="shared" si="87"/>
        <v>M</v>
      </c>
      <c r="AH364" s="123">
        <v>1.1000000000000001E-3</v>
      </c>
      <c r="AI364" s="121" t="str">
        <f t="shared" si="85"/>
        <v>Q</v>
      </c>
      <c r="AJ364" s="123">
        <v>0.78699999999999992</v>
      </c>
      <c r="AK364" s="121" t="str">
        <f t="shared" si="101"/>
        <v>Q</v>
      </c>
    </row>
    <row r="365" spans="1:37" ht="15" x14ac:dyDescent="0.25">
      <c r="A365" s="119">
        <v>35</v>
      </c>
      <c r="B365" s="244">
        <v>145</v>
      </c>
      <c r="C365" s="244">
        <v>1988</v>
      </c>
      <c r="D365" s="127">
        <f t="shared" si="88"/>
        <v>32287</v>
      </c>
      <c r="E365" s="123">
        <v>34.799999999999997</v>
      </c>
      <c r="F365" s="213" t="str">
        <f t="shared" si="89"/>
        <v>UQ</v>
      </c>
      <c r="G365" s="123">
        <v>6.66</v>
      </c>
      <c r="H365" s="213" t="str">
        <f t="shared" si="90"/>
        <v>UQ</v>
      </c>
      <c r="I365" s="123">
        <v>4.6399999999999997</v>
      </c>
      <c r="J365" s="213" t="str">
        <f t="shared" si="91"/>
        <v>UQ</v>
      </c>
      <c r="K365" s="123">
        <v>0.45</v>
      </c>
      <c r="L365" s="213" t="str">
        <f t="shared" si="92"/>
        <v>UQ</v>
      </c>
      <c r="M365" s="123">
        <v>0.59</v>
      </c>
      <c r="N365" s="213" t="str">
        <f t="shared" si="93"/>
        <v>UQ</v>
      </c>
      <c r="O365" s="123">
        <v>0.2</v>
      </c>
      <c r="P365" s="213" t="str">
        <f t="shared" si="94"/>
        <v>UQ</v>
      </c>
      <c r="Q365" s="123">
        <v>1.15E-2</v>
      </c>
      <c r="R365" s="115" t="str">
        <f t="shared" si="95"/>
        <v>UQ</v>
      </c>
      <c r="S365" s="123">
        <v>9.8900000000000002E-2</v>
      </c>
      <c r="T365" s="115" t="str">
        <f t="shared" si="96"/>
        <v>UQ</v>
      </c>
      <c r="U365" s="123">
        <v>6.53</v>
      </c>
      <c r="V365" s="116" t="str">
        <f t="shared" si="97"/>
        <v>Q</v>
      </c>
      <c r="W365" s="346">
        <v>0.65400000000000003</v>
      </c>
      <c r="X365" s="332" t="str">
        <f t="shared" si="98"/>
        <v>UQ</v>
      </c>
      <c r="Y365" s="332"/>
      <c r="Z365" s="123">
        <v>0.29299999999999998</v>
      </c>
      <c r="AA365" s="116" t="str">
        <f t="shared" si="99"/>
        <v>Q</v>
      </c>
      <c r="AB365" s="123">
        <v>5.42</v>
      </c>
      <c r="AC365" s="116" t="str">
        <f t="shared" si="100"/>
        <v>Q</v>
      </c>
      <c r="AD365" s="123">
        <v>1.95</v>
      </c>
      <c r="AE365" s="121" t="str">
        <f t="shared" si="86"/>
        <v>Q</v>
      </c>
      <c r="AF365" s="123">
        <v>1.77</v>
      </c>
      <c r="AG365" s="121" t="str">
        <f t="shared" si="87"/>
        <v>Q</v>
      </c>
      <c r="AH365" s="123">
        <v>4.1000000000000003E-3</v>
      </c>
      <c r="AI365" s="121" t="str">
        <f t="shared" si="85"/>
        <v>Q</v>
      </c>
      <c r="AJ365" s="123">
        <v>1.004</v>
      </c>
      <c r="AK365" s="121" t="str">
        <f t="shared" si="101"/>
        <v>Q</v>
      </c>
    </row>
    <row r="366" spans="1:37" ht="15" x14ac:dyDescent="0.25">
      <c r="A366" s="119">
        <v>35</v>
      </c>
      <c r="B366" s="244">
        <v>159</v>
      </c>
      <c r="C366" s="244">
        <v>1988</v>
      </c>
      <c r="D366" s="127">
        <f t="shared" si="88"/>
        <v>32301</v>
      </c>
      <c r="E366" s="123">
        <v>37.4</v>
      </c>
      <c r="F366" s="213" t="str">
        <f t="shared" si="89"/>
        <v>UQ</v>
      </c>
      <c r="G366" s="123">
        <v>6.71</v>
      </c>
      <c r="H366" s="213" t="str">
        <f t="shared" si="90"/>
        <v>UQ</v>
      </c>
      <c r="I366" s="123">
        <v>5.44</v>
      </c>
      <c r="J366" s="213" t="str">
        <f t="shared" si="91"/>
        <v>UQ</v>
      </c>
      <c r="K366" s="123">
        <v>0.51</v>
      </c>
      <c r="L366" s="213" t="str">
        <f t="shared" si="92"/>
        <v>UQ</v>
      </c>
      <c r="M366" s="123">
        <v>0.63</v>
      </c>
      <c r="N366" s="213" t="str">
        <f t="shared" si="93"/>
        <v>UQ</v>
      </c>
      <c r="O366" s="123">
        <v>0.15</v>
      </c>
      <c r="P366" s="213" t="str">
        <f t="shared" si="94"/>
        <v>UQ</v>
      </c>
      <c r="Q366" s="123">
        <v>5.0299999999999997E-2</v>
      </c>
      <c r="R366" s="115" t="str">
        <f t="shared" si="95"/>
        <v>UQ</v>
      </c>
      <c r="S366" s="123">
        <v>0.1331</v>
      </c>
      <c r="T366" s="115" t="str">
        <f t="shared" si="96"/>
        <v>UQ</v>
      </c>
      <c r="U366" s="123">
        <v>6.93</v>
      </c>
      <c r="V366" s="116" t="str">
        <f t="shared" si="97"/>
        <v>Q</v>
      </c>
      <c r="W366" s="346">
        <v>0.65700000000000003</v>
      </c>
      <c r="X366" s="332" t="str">
        <f t="shared" si="98"/>
        <v>UQ</v>
      </c>
      <c r="Y366" s="332"/>
      <c r="Z366" s="123">
        <v>0.20599999999999999</v>
      </c>
      <c r="AA366" s="116" t="str">
        <f t="shared" si="99"/>
        <v>Q</v>
      </c>
      <c r="AB366" s="123">
        <v>5.83</v>
      </c>
      <c r="AC366" s="116" t="str">
        <f t="shared" si="100"/>
        <v>Q</v>
      </c>
      <c r="AD366" s="123">
        <v>2.82</v>
      </c>
      <c r="AE366" s="121" t="str">
        <f t="shared" si="86"/>
        <v>Q</v>
      </c>
      <c r="AF366" s="123">
        <v>1.7</v>
      </c>
      <c r="AG366" s="121" t="str">
        <f t="shared" si="87"/>
        <v>Q</v>
      </c>
      <c r="AH366" s="123">
        <v>2.3999999999999998E-3</v>
      </c>
      <c r="AI366" s="121" t="str">
        <f t="shared" si="85"/>
        <v>Q</v>
      </c>
      <c r="AJ366" s="123">
        <v>0.96700000000000008</v>
      </c>
      <c r="AK366" s="121" t="str">
        <f t="shared" si="101"/>
        <v>Q</v>
      </c>
    </row>
    <row r="367" spans="1:37" ht="15" x14ac:dyDescent="0.25">
      <c r="A367" s="119">
        <v>35</v>
      </c>
      <c r="B367" s="244">
        <v>173</v>
      </c>
      <c r="C367" s="244">
        <v>1988</v>
      </c>
      <c r="D367" s="127">
        <f t="shared" si="88"/>
        <v>32315</v>
      </c>
      <c r="E367" s="123">
        <v>44</v>
      </c>
      <c r="F367" s="213" t="str">
        <f t="shared" si="89"/>
        <v>UQ</v>
      </c>
      <c r="G367" s="123">
        <v>6.76</v>
      </c>
      <c r="H367" s="213" t="str">
        <f t="shared" si="90"/>
        <v>UQ</v>
      </c>
      <c r="I367" s="123">
        <v>6.09</v>
      </c>
      <c r="J367" s="213" t="str">
        <f t="shared" si="91"/>
        <v>UQ</v>
      </c>
      <c r="K367" s="123">
        <v>0.56000000000000005</v>
      </c>
      <c r="L367" s="213" t="str">
        <f t="shared" si="92"/>
        <v>UQ</v>
      </c>
      <c r="M367" s="123">
        <v>0.69</v>
      </c>
      <c r="N367" s="213" t="str">
        <f t="shared" si="93"/>
        <v>UQ</v>
      </c>
      <c r="O367" s="123">
        <v>0.21</v>
      </c>
      <c r="P367" s="213" t="str">
        <f t="shared" si="94"/>
        <v>UQ</v>
      </c>
      <c r="Q367" s="123">
        <v>1.9300000000000001E-2</v>
      </c>
      <c r="R367" s="115" t="str">
        <f t="shared" si="95"/>
        <v>UQ</v>
      </c>
      <c r="S367" s="123">
        <v>5.4800000000000001E-2</v>
      </c>
      <c r="T367" s="115" t="str">
        <f t="shared" si="96"/>
        <v>UQ</v>
      </c>
      <c r="U367" s="123">
        <v>7.04</v>
      </c>
      <c r="V367" s="116" t="str">
        <f t="shared" si="97"/>
        <v>Q</v>
      </c>
      <c r="W367" s="346">
        <v>0.66400000000000003</v>
      </c>
      <c r="X367" s="332" t="str">
        <f t="shared" si="98"/>
        <v>UQ</v>
      </c>
      <c r="Y367" s="332"/>
      <c r="Z367" s="123">
        <v>0.27500000000000002</v>
      </c>
      <c r="AA367" s="116" t="str">
        <f t="shared" si="99"/>
        <v>Q</v>
      </c>
      <c r="AB367" s="123">
        <v>6.13</v>
      </c>
      <c r="AC367" s="116" t="str">
        <f t="shared" si="100"/>
        <v>Q</v>
      </c>
      <c r="AE367" s="121" t="str">
        <f t="shared" si="86"/>
        <v>M</v>
      </c>
      <c r="AG367" s="121" t="str">
        <f t="shared" si="87"/>
        <v>M</v>
      </c>
      <c r="AI367" s="121" t="str">
        <f t="shared" si="85"/>
        <v>M</v>
      </c>
      <c r="AK367" s="121" t="str">
        <f t="shared" si="101"/>
        <v>M</v>
      </c>
    </row>
    <row r="368" spans="1:37" ht="15" x14ac:dyDescent="0.25">
      <c r="A368" s="119">
        <v>35</v>
      </c>
      <c r="B368" s="244">
        <v>187</v>
      </c>
      <c r="C368" s="244">
        <v>1988</v>
      </c>
      <c r="D368" s="127">
        <f t="shared" si="88"/>
        <v>32329</v>
      </c>
      <c r="E368" s="123">
        <v>45.7</v>
      </c>
      <c r="F368" s="213" t="str">
        <f t="shared" si="89"/>
        <v>UQ</v>
      </c>
      <c r="G368" s="123">
        <v>6.54</v>
      </c>
      <c r="H368" s="213" t="str">
        <f t="shared" si="90"/>
        <v>UQ</v>
      </c>
      <c r="I368" s="123">
        <v>6.27</v>
      </c>
      <c r="J368" s="213" t="str">
        <f t="shared" si="91"/>
        <v>UQ</v>
      </c>
      <c r="K368" s="123">
        <v>0.57999999999999996</v>
      </c>
      <c r="L368" s="213" t="str">
        <f t="shared" si="92"/>
        <v>UQ</v>
      </c>
      <c r="M368" s="123">
        <v>0.82</v>
      </c>
      <c r="N368" s="213" t="str">
        <f t="shared" si="93"/>
        <v>UQ</v>
      </c>
      <c r="O368" s="123">
        <v>0.38</v>
      </c>
      <c r="P368" s="213" t="str">
        <f t="shared" si="94"/>
        <v>UQ</v>
      </c>
      <c r="Q368" s="123">
        <v>4.5400000000000003E-2</v>
      </c>
      <c r="R368" s="115" t="str">
        <f t="shared" si="95"/>
        <v>UQ</v>
      </c>
      <c r="S368" s="123">
        <v>0.17979999999999999</v>
      </c>
      <c r="T368" s="115" t="str">
        <f t="shared" si="96"/>
        <v>UQ</v>
      </c>
      <c r="U368" s="123">
        <v>8.11</v>
      </c>
      <c r="V368" s="116" t="str">
        <f t="shared" si="97"/>
        <v>Q</v>
      </c>
      <c r="W368" s="346">
        <v>0.75600000000000001</v>
      </c>
      <c r="X368" s="332" t="str">
        <f t="shared" si="98"/>
        <v>UQ</v>
      </c>
      <c r="Y368" s="332"/>
      <c r="Z368" s="123">
        <v>0.47099999999999997</v>
      </c>
      <c r="AA368" s="116" t="str">
        <f t="shared" si="99"/>
        <v>Q</v>
      </c>
      <c r="AB368" s="123">
        <v>7.06</v>
      </c>
      <c r="AC368" s="116" t="str">
        <f t="shared" si="100"/>
        <v>Q</v>
      </c>
      <c r="AD368" s="123">
        <v>2.74</v>
      </c>
      <c r="AE368" s="121" t="str">
        <f t="shared" si="86"/>
        <v>Q</v>
      </c>
      <c r="AF368" s="123">
        <v>3.24</v>
      </c>
      <c r="AG368" s="121" t="str">
        <f t="shared" si="87"/>
        <v>Q</v>
      </c>
      <c r="AH368" s="123">
        <v>3.2000000000000002E-3</v>
      </c>
      <c r="AI368" s="121" t="str">
        <f t="shared" si="85"/>
        <v>Q</v>
      </c>
      <c r="AJ368" s="123">
        <v>1.0960000000000001</v>
      </c>
      <c r="AK368" s="121" t="str">
        <f t="shared" si="101"/>
        <v>Q</v>
      </c>
    </row>
    <row r="369" spans="1:37" ht="15" x14ac:dyDescent="0.25">
      <c r="A369" s="119">
        <v>35</v>
      </c>
      <c r="B369" s="244">
        <v>201</v>
      </c>
      <c r="C369" s="244">
        <v>1988</v>
      </c>
      <c r="D369" s="127">
        <f t="shared" si="88"/>
        <v>32343</v>
      </c>
      <c r="E369" s="123"/>
      <c r="F369" s="213" t="str">
        <f t="shared" si="89"/>
        <v>M</v>
      </c>
      <c r="H369" s="213" t="str">
        <f t="shared" si="90"/>
        <v>M</v>
      </c>
      <c r="J369" s="213" t="str">
        <f t="shared" si="91"/>
        <v>M</v>
      </c>
      <c r="L369" s="213" t="str">
        <f t="shared" si="92"/>
        <v>M</v>
      </c>
      <c r="N369" s="213" t="str">
        <f t="shared" si="93"/>
        <v>M</v>
      </c>
      <c r="P369" s="213" t="str">
        <f t="shared" si="94"/>
        <v>M</v>
      </c>
      <c r="R369" s="115" t="str">
        <f t="shared" si="95"/>
        <v>M</v>
      </c>
      <c r="T369" s="115" t="str">
        <f t="shared" si="96"/>
        <v>M</v>
      </c>
      <c r="V369" s="116" t="str">
        <f t="shared" si="97"/>
        <v>M</v>
      </c>
      <c r="X369" s="332" t="str">
        <f t="shared" si="98"/>
        <v>M</v>
      </c>
      <c r="Y369" s="332"/>
      <c r="AA369" s="116" t="str">
        <f t="shared" si="99"/>
        <v>M</v>
      </c>
      <c r="AC369" s="116" t="str">
        <f t="shared" si="100"/>
        <v>M</v>
      </c>
      <c r="AE369" s="121" t="str">
        <f t="shared" si="86"/>
        <v>M</v>
      </c>
      <c r="AG369" s="121" t="str">
        <f t="shared" si="87"/>
        <v>M</v>
      </c>
      <c r="AI369" s="121" t="str">
        <f t="shared" si="85"/>
        <v>M</v>
      </c>
      <c r="AK369" s="121" t="str">
        <f t="shared" si="101"/>
        <v>M</v>
      </c>
    </row>
    <row r="370" spans="1:37" ht="15" x14ac:dyDescent="0.25">
      <c r="A370" s="119">
        <v>35</v>
      </c>
      <c r="B370" s="244">
        <v>215</v>
      </c>
      <c r="C370" s="244">
        <v>1988</v>
      </c>
      <c r="D370" s="127">
        <f t="shared" si="88"/>
        <v>32357</v>
      </c>
      <c r="E370" s="123"/>
      <c r="F370" s="213" t="str">
        <f t="shared" si="89"/>
        <v>M</v>
      </c>
      <c r="H370" s="213" t="str">
        <f t="shared" si="90"/>
        <v>M</v>
      </c>
      <c r="J370" s="213" t="str">
        <f t="shared" si="91"/>
        <v>M</v>
      </c>
      <c r="L370" s="213" t="str">
        <f t="shared" si="92"/>
        <v>M</v>
      </c>
      <c r="N370" s="213" t="str">
        <f t="shared" si="93"/>
        <v>M</v>
      </c>
      <c r="P370" s="213" t="str">
        <f t="shared" si="94"/>
        <v>M</v>
      </c>
      <c r="R370" s="115" t="str">
        <f t="shared" si="95"/>
        <v>M</v>
      </c>
      <c r="T370" s="115" t="str">
        <f t="shared" si="96"/>
        <v>M</v>
      </c>
      <c r="V370" s="116" t="str">
        <f t="shared" si="97"/>
        <v>M</v>
      </c>
      <c r="X370" s="332" t="str">
        <f t="shared" si="98"/>
        <v>M</v>
      </c>
      <c r="Y370" s="332"/>
      <c r="AA370" s="116" t="str">
        <f t="shared" si="99"/>
        <v>M</v>
      </c>
      <c r="AC370" s="116" t="str">
        <f t="shared" si="100"/>
        <v>M</v>
      </c>
      <c r="AE370" s="121" t="str">
        <f t="shared" si="86"/>
        <v>M</v>
      </c>
      <c r="AG370" s="121" t="str">
        <f t="shared" si="87"/>
        <v>M</v>
      </c>
      <c r="AI370" s="121" t="str">
        <f t="shared" si="85"/>
        <v>M</v>
      </c>
      <c r="AK370" s="121" t="str">
        <f t="shared" si="101"/>
        <v>M</v>
      </c>
    </row>
    <row r="371" spans="1:37" ht="15" x14ac:dyDescent="0.25">
      <c r="A371" s="119">
        <v>35</v>
      </c>
      <c r="B371" s="244">
        <v>229</v>
      </c>
      <c r="C371" s="244">
        <v>1988</v>
      </c>
      <c r="D371" s="127">
        <f t="shared" si="88"/>
        <v>32371</v>
      </c>
      <c r="E371" s="123">
        <v>33.4</v>
      </c>
      <c r="F371" s="213" t="str">
        <f t="shared" si="89"/>
        <v>UQ</v>
      </c>
      <c r="G371" s="123">
        <v>6.62</v>
      </c>
      <c r="H371" s="213" t="str">
        <f t="shared" si="90"/>
        <v>UQ</v>
      </c>
      <c r="I371" s="123">
        <v>4.38</v>
      </c>
      <c r="J371" s="213" t="str">
        <f t="shared" si="91"/>
        <v>UQ</v>
      </c>
      <c r="K371" s="123">
        <v>0.44</v>
      </c>
      <c r="L371" s="213" t="str">
        <f t="shared" si="92"/>
        <v>UQ</v>
      </c>
      <c r="M371" s="123">
        <v>0.56999999999999995</v>
      </c>
      <c r="N371" s="213" t="str">
        <f t="shared" si="93"/>
        <v>UQ</v>
      </c>
      <c r="O371" s="123">
        <v>0.23</v>
      </c>
      <c r="P371" s="213" t="str">
        <f t="shared" si="94"/>
        <v>UQ</v>
      </c>
      <c r="Q371" s="123">
        <v>2.3599999999999999E-2</v>
      </c>
      <c r="R371" s="115" t="str">
        <f t="shared" si="95"/>
        <v>UQ</v>
      </c>
      <c r="S371" s="123">
        <v>0.1104</v>
      </c>
      <c r="T371" s="115" t="str">
        <f t="shared" si="96"/>
        <v>UQ</v>
      </c>
      <c r="U371" s="123">
        <v>6.28</v>
      </c>
      <c r="V371" s="116" t="str">
        <f t="shared" si="97"/>
        <v>Q</v>
      </c>
      <c r="W371" s="346">
        <v>0.47199999999999998</v>
      </c>
      <c r="X371" s="332" t="str">
        <f t="shared" si="98"/>
        <v>UQ</v>
      </c>
      <c r="Y371" s="332"/>
      <c r="Z371" s="123">
        <v>0.35499999999999998</v>
      </c>
      <c r="AA371" s="116" t="str">
        <f t="shared" si="99"/>
        <v>Q</v>
      </c>
      <c r="AB371" s="123">
        <v>5.54</v>
      </c>
      <c r="AC371" s="116" t="str">
        <f t="shared" si="100"/>
        <v>Q</v>
      </c>
      <c r="AE371" s="121" t="str">
        <f t="shared" si="86"/>
        <v>M</v>
      </c>
      <c r="AG371" s="121" t="str">
        <f t="shared" si="87"/>
        <v>M</v>
      </c>
      <c r="AI371" s="121" t="str">
        <f t="shared" si="85"/>
        <v>M</v>
      </c>
      <c r="AK371" s="121" t="str">
        <f t="shared" si="101"/>
        <v>M</v>
      </c>
    </row>
    <row r="372" spans="1:37" ht="15" x14ac:dyDescent="0.25">
      <c r="A372" s="119">
        <v>35</v>
      </c>
      <c r="B372" s="244">
        <v>243</v>
      </c>
      <c r="C372" s="244">
        <v>1988</v>
      </c>
      <c r="D372" s="127">
        <f t="shared" si="88"/>
        <v>32385</v>
      </c>
      <c r="E372" s="123">
        <v>34.6</v>
      </c>
      <c r="F372" s="213" t="str">
        <f t="shared" si="89"/>
        <v>UQ</v>
      </c>
      <c r="G372" s="123">
        <v>6.71</v>
      </c>
      <c r="H372" s="213" t="str">
        <f t="shared" si="90"/>
        <v>UQ</v>
      </c>
      <c r="I372" s="123">
        <v>4.62</v>
      </c>
      <c r="J372" s="213" t="str">
        <f t="shared" si="91"/>
        <v>UQ</v>
      </c>
      <c r="K372" s="123">
        <v>0.46</v>
      </c>
      <c r="L372" s="213" t="str">
        <f t="shared" si="92"/>
        <v>UQ</v>
      </c>
      <c r="M372" s="123">
        <v>0.57999999999999996</v>
      </c>
      <c r="N372" s="213" t="str">
        <f t="shared" si="93"/>
        <v>UQ</v>
      </c>
      <c r="O372" s="123">
        <v>0.2</v>
      </c>
      <c r="P372" s="213" t="str">
        <f t="shared" si="94"/>
        <v>UQ</v>
      </c>
      <c r="Q372" s="123">
        <v>1.66E-2</v>
      </c>
      <c r="R372" s="115" t="str">
        <f t="shared" si="95"/>
        <v>UQ</v>
      </c>
      <c r="S372" s="123">
        <v>0.1358</v>
      </c>
      <c r="T372" s="115" t="str">
        <f t="shared" si="96"/>
        <v>UQ</v>
      </c>
      <c r="U372" s="123">
        <v>6.33</v>
      </c>
      <c r="V372" s="116" t="str">
        <f t="shared" si="97"/>
        <v>Q</v>
      </c>
      <c r="W372" s="346">
        <v>0.35899999999999999</v>
      </c>
      <c r="X372" s="332" t="str">
        <f t="shared" si="98"/>
        <v>UQ</v>
      </c>
      <c r="Y372" s="332"/>
      <c r="Z372" s="123">
        <v>0.24099999999999999</v>
      </c>
      <c r="AA372" s="116" t="str">
        <f t="shared" si="99"/>
        <v>Q</v>
      </c>
      <c r="AB372" s="123">
        <v>5.7</v>
      </c>
      <c r="AC372" s="116" t="str">
        <f t="shared" si="100"/>
        <v>Q</v>
      </c>
      <c r="AE372" s="121" t="str">
        <f t="shared" si="86"/>
        <v>M</v>
      </c>
      <c r="AG372" s="121" t="str">
        <f t="shared" si="87"/>
        <v>M</v>
      </c>
      <c r="AH372" s="123">
        <v>6.4000000000000003E-3</v>
      </c>
      <c r="AI372" s="121" t="str">
        <f t="shared" si="85"/>
        <v>Q</v>
      </c>
      <c r="AJ372" s="123">
        <v>0.54899999999999993</v>
      </c>
      <c r="AK372" s="121" t="str">
        <f t="shared" si="101"/>
        <v>Q</v>
      </c>
    </row>
    <row r="373" spans="1:37" ht="15" x14ac:dyDescent="0.25">
      <c r="A373" s="119">
        <v>35</v>
      </c>
      <c r="B373" s="244">
        <v>250</v>
      </c>
      <c r="C373" s="244">
        <v>1988</v>
      </c>
      <c r="D373" s="127">
        <f t="shared" si="88"/>
        <v>32392</v>
      </c>
      <c r="E373" s="123">
        <v>37.1</v>
      </c>
      <c r="F373" s="213" t="str">
        <f t="shared" si="89"/>
        <v>UQ</v>
      </c>
      <c r="G373" s="123">
        <v>6.8</v>
      </c>
      <c r="H373" s="213" t="str">
        <f t="shared" si="90"/>
        <v>UQ</v>
      </c>
      <c r="I373" s="123">
        <v>4.8</v>
      </c>
      <c r="J373" s="213" t="str">
        <f t="shared" si="91"/>
        <v>UQ</v>
      </c>
      <c r="K373" s="123">
        <v>0.54</v>
      </c>
      <c r="L373" s="213" t="str">
        <f t="shared" si="92"/>
        <v>UQ</v>
      </c>
      <c r="M373" s="123">
        <v>0.64</v>
      </c>
      <c r="N373" s="213" t="str">
        <f t="shared" si="93"/>
        <v>UQ</v>
      </c>
      <c r="O373" s="123">
        <v>0.2</v>
      </c>
      <c r="P373" s="213" t="str">
        <f t="shared" si="94"/>
        <v>UQ</v>
      </c>
      <c r="Q373" s="123">
        <v>1.9199999999999998E-2</v>
      </c>
      <c r="R373" s="115" t="str">
        <f t="shared" si="95"/>
        <v>UQ</v>
      </c>
      <c r="S373" s="123">
        <v>0.14879999999999999</v>
      </c>
      <c r="T373" s="115" t="str">
        <f t="shared" si="96"/>
        <v>UQ</v>
      </c>
      <c r="U373" s="123">
        <v>6.89</v>
      </c>
      <c r="V373" s="116" t="str">
        <f t="shared" si="97"/>
        <v>Q</v>
      </c>
      <c r="W373" s="346">
        <v>0.44600000000000001</v>
      </c>
      <c r="X373" s="332" t="str">
        <f t="shared" si="98"/>
        <v>UQ</v>
      </c>
      <c r="Y373" s="332"/>
      <c r="Z373" s="123">
        <v>0.29299999999999998</v>
      </c>
      <c r="AA373" s="116" t="str">
        <f t="shared" si="99"/>
        <v>Q</v>
      </c>
      <c r="AB373" s="123">
        <v>6.02</v>
      </c>
      <c r="AC373" s="116" t="str">
        <f t="shared" si="100"/>
        <v>Q</v>
      </c>
      <c r="AE373" s="121" t="str">
        <f t="shared" si="86"/>
        <v>M</v>
      </c>
      <c r="AG373" s="121" t="str">
        <f t="shared" si="87"/>
        <v>M</v>
      </c>
      <c r="AH373" s="123">
        <v>2.0999999999999999E-3</v>
      </c>
      <c r="AI373" s="121" t="str">
        <f t="shared" si="85"/>
        <v>Q</v>
      </c>
      <c r="AJ373" s="123">
        <v>0.69599999999999995</v>
      </c>
      <c r="AK373" s="121" t="str">
        <f t="shared" si="101"/>
        <v>Q</v>
      </c>
    </row>
    <row r="374" spans="1:37" ht="15" x14ac:dyDescent="0.25">
      <c r="A374" s="119">
        <v>35</v>
      </c>
      <c r="B374" s="244">
        <v>264</v>
      </c>
      <c r="C374" s="244">
        <v>1988</v>
      </c>
      <c r="D374" s="127">
        <f t="shared" si="88"/>
        <v>32406</v>
      </c>
      <c r="E374" s="123">
        <v>35.1</v>
      </c>
      <c r="F374" s="213" t="str">
        <f t="shared" si="89"/>
        <v>UQ</v>
      </c>
      <c r="G374" s="123">
        <v>6.75</v>
      </c>
      <c r="H374" s="213" t="str">
        <f t="shared" si="90"/>
        <v>UQ</v>
      </c>
      <c r="I374" s="123">
        <v>4.8899999999999997</v>
      </c>
      <c r="J374" s="213" t="str">
        <f t="shared" si="91"/>
        <v>UQ</v>
      </c>
      <c r="K374" s="123">
        <v>0.47</v>
      </c>
      <c r="L374" s="213" t="str">
        <f t="shared" si="92"/>
        <v>UQ</v>
      </c>
      <c r="M374" s="123">
        <v>0.59</v>
      </c>
      <c r="N374" s="213" t="str">
        <f t="shared" si="93"/>
        <v>UQ</v>
      </c>
      <c r="O374" s="123">
        <v>0.24</v>
      </c>
      <c r="P374" s="213" t="str">
        <f t="shared" si="94"/>
        <v>UQ</v>
      </c>
      <c r="Q374" s="123">
        <v>1.54E-2</v>
      </c>
      <c r="R374" s="115" t="str">
        <f t="shared" si="95"/>
        <v>UQ</v>
      </c>
      <c r="S374" s="123">
        <v>0.14069999999999999</v>
      </c>
      <c r="T374" s="115" t="str">
        <f t="shared" si="96"/>
        <v>UQ</v>
      </c>
      <c r="U374" s="123">
        <v>6.68</v>
      </c>
      <c r="V374" s="116" t="str">
        <f t="shared" si="97"/>
        <v>Q</v>
      </c>
      <c r="W374" s="346">
        <v>0.54500000000000004</v>
      </c>
      <c r="X374" s="332" t="str">
        <f t="shared" si="98"/>
        <v>UQ</v>
      </c>
      <c r="Y374" s="332"/>
      <c r="Z374" s="123">
        <v>0.22800000000000001</v>
      </c>
      <c r="AA374" s="116" t="str">
        <f t="shared" si="99"/>
        <v>Q</v>
      </c>
      <c r="AB374" s="123">
        <v>5.54</v>
      </c>
      <c r="AC374" s="116" t="str">
        <f t="shared" si="100"/>
        <v>Q</v>
      </c>
      <c r="AE374" s="121" t="str">
        <f t="shared" si="86"/>
        <v>M</v>
      </c>
      <c r="AG374" s="121" t="str">
        <f t="shared" si="87"/>
        <v>M</v>
      </c>
      <c r="AH374" s="123">
        <v>5.0000000000000001E-3</v>
      </c>
      <c r="AI374" s="121" t="str">
        <f t="shared" si="85"/>
        <v>Q</v>
      </c>
      <c r="AJ374" s="123">
        <v>1.2749999999999999</v>
      </c>
      <c r="AK374" s="121" t="str">
        <f t="shared" si="101"/>
        <v>Q</v>
      </c>
    </row>
    <row r="375" spans="1:37" ht="15" x14ac:dyDescent="0.25">
      <c r="A375" s="119">
        <v>35</v>
      </c>
      <c r="B375" s="244">
        <v>278</v>
      </c>
      <c r="C375" s="244">
        <v>1988</v>
      </c>
      <c r="D375" s="127">
        <f t="shared" si="88"/>
        <v>32420</v>
      </c>
      <c r="E375" s="123">
        <v>35</v>
      </c>
      <c r="F375" s="213" t="str">
        <f t="shared" si="89"/>
        <v>UQ</v>
      </c>
      <c r="G375" s="123">
        <v>6.59</v>
      </c>
      <c r="H375" s="213" t="str">
        <f t="shared" si="90"/>
        <v>UQ</v>
      </c>
      <c r="I375" s="123">
        <v>5.46</v>
      </c>
      <c r="J375" s="213" t="str">
        <f t="shared" si="91"/>
        <v>UQ</v>
      </c>
      <c r="K375" s="123">
        <v>0.48</v>
      </c>
      <c r="L375" s="213" t="str">
        <f t="shared" si="92"/>
        <v>UQ</v>
      </c>
      <c r="M375" s="123">
        <v>0.62</v>
      </c>
      <c r="N375" s="213" t="str">
        <f t="shared" si="93"/>
        <v>UQ</v>
      </c>
      <c r="O375" s="123">
        <v>0.32</v>
      </c>
      <c r="P375" s="213" t="str">
        <f t="shared" si="94"/>
        <v>UQ</v>
      </c>
      <c r="Q375" s="123">
        <v>9.9000000000000008E-3</v>
      </c>
      <c r="R375" s="115" t="str">
        <f t="shared" si="95"/>
        <v>UQ</v>
      </c>
      <c r="S375" s="123">
        <v>0.13250000000000001</v>
      </c>
      <c r="T375" s="115" t="str">
        <f t="shared" si="96"/>
        <v>UQ</v>
      </c>
      <c r="U375" s="123">
        <v>7.02</v>
      </c>
      <c r="V375" s="116" t="str">
        <f t="shared" si="97"/>
        <v>Q</v>
      </c>
      <c r="W375" s="346">
        <v>0.33400000000000002</v>
      </c>
      <c r="X375" s="332" t="str">
        <f t="shared" si="98"/>
        <v>UQ</v>
      </c>
      <c r="Y375" s="332"/>
      <c r="Z375" s="123">
        <v>0.41499999999999998</v>
      </c>
      <c r="AA375" s="116" t="str">
        <f t="shared" si="99"/>
        <v>Q</v>
      </c>
      <c r="AB375" s="123">
        <v>5.63</v>
      </c>
      <c r="AC375" s="116" t="str">
        <f t="shared" si="100"/>
        <v>Q</v>
      </c>
      <c r="AE375" s="121" t="str">
        <f t="shared" si="86"/>
        <v>M</v>
      </c>
      <c r="AG375" s="121" t="str">
        <f t="shared" si="87"/>
        <v>M</v>
      </c>
      <c r="AH375" s="123">
        <v>1.9E-3</v>
      </c>
      <c r="AI375" s="121" t="str">
        <f t="shared" si="85"/>
        <v>Q</v>
      </c>
      <c r="AJ375" s="123">
        <v>0.78400000000000003</v>
      </c>
      <c r="AK375" s="121" t="str">
        <f t="shared" si="101"/>
        <v>Q</v>
      </c>
    </row>
    <row r="376" spans="1:37" ht="15" x14ac:dyDescent="0.25">
      <c r="A376" s="119">
        <v>35</v>
      </c>
      <c r="B376" s="244">
        <v>292</v>
      </c>
      <c r="C376" s="244">
        <v>1988</v>
      </c>
      <c r="D376" s="127">
        <f t="shared" si="88"/>
        <v>32434</v>
      </c>
      <c r="E376" s="123">
        <v>27.5</v>
      </c>
      <c r="F376" s="213" t="str">
        <f t="shared" si="89"/>
        <v>UQ</v>
      </c>
      <c r="G376" s="123">
        <v>6.58</v>
      </c>
      <c r="H376" s="213" t="str">
        <f t="shared" si="90"/>
        <v>UQ</v>
      </c>
      <c r="I376" s="123">
        <v>4.13</v>
      </c>
      <c r="J376" s="213" t="str">
        <f t="shared" si="91"/>
        <v>UQ</v>
      </c>
      <c r="K376" s="123">
        <v>0.46</v>
      </c>
      <c r="L376" s="213" t="str">
        <f t="shared" si="92"/>
        <v>UQ</v>
      </c>
      <c r="M376" s="123">
        <v>0.6</v>
      </c>
      <c r="N376" s="213" t="str">
        <f t="shared" si="93"/>
        <v>UQ</v>
      </c>
      <c r="O376" s="123">
        <v>0.23</v>
      </c>
      <c r="P376" s="213" t="str">
        <f t="shared" si="94"/>
        <v>UQ</v>
      </c>
      <c r="Q376" s="123">
        <v>8.0999999999999996E-3</v>
      </c>
      <c r="R376" s="115" t="str">
        <f t="shared" si="95"/>
        <v>UQ</v>
      </c>
      <c r="S376" s="123">
        <v>9.5600000000000004E-2</v>
      </c>
      <c r="T376" s="115" t="str">
        <f t="shared" si="96"/>
        <v>UQ</v>
      </c>
      <c r="U376" s="123">
        <v>6.81</v>
      </c>
      <c r="V376" s="116" t="str">
        <f t="shared" si="97"/>
        <v>Q</v>
      </c>
      <c r="W376" s="346">
        <v>0.42699999999999999</v>
      </c>
      <c r="X376" s="332" t="str">
        <f t="shared" si="98"/>
        <v>UQ</v>
      </c>
      <c r="Y376" s="332"/>
      <c r="Z376" s="123">
        <v>0.45900000000000002</v>
      </c>
      <c r="AA376" s="116" t="str">
        <f t="shared" si="99"/>
        <v>Q</v>
      </c>
      <c r="AB376" s="123">
        <v>5.46</v>
      </c>
      <c r="AC376" s="116" t="str">
        <f t="shared" si="100"/>
        <v>Q</v>
      </c>
      <c r="AE376" s="121" t="str">
        <f t="shared" si="86"/>
        <v>M</v>
      </c>
      <c r="AG376" s="121" t="str">
        <f t="shared" si="87"/>
        <v>M</v>
      </c>
      <c r="AH376" s="123">
        <v>2.3999999999999998E-3</v>
      </c>
      <c r="AI376" s="121" t="str">
        <f t="shared" si="85"/>
        <v>Q</v>
      </c>
      <c r="AJ376" s="123">
        <v>0.59699999999999998</v>
      </c>
      <c r="AK376" s="121" t="str">
        <f t="shared" si="101"/>
        <v>Q</v>
      </c>
    </row>
    <row r="377" spans="1:37" ht="15" x14ac:dyDescent="0.25">
      <c r="A377" s="119">
        <v>35</v>
      </c>
      <c r="B377" s="244">
        <v>308</v>
      </c>
      <c r="C377" s="244">
        <v>1988</v>
      </c>
      <c r="D377" s="127">
        <f t="shared" si="88"/>
        <v>32450</v>
      </c>
      <c r="E377" s="123">
        <v>30.5</v>
      </c>
      <c r="F377" s="213" t="str">
        <f t="shared" si="89"/>
        <v>UQ</v>
      </c>
      <c r="G377" s="123">
        <v>6.48</v>
      </c>
      <c r="H377" s="213" t="str">
        <f t="shared" si="90"/>
        <v>UQ</v>
      </c>
      <c r="I377" s="123">
        <v>4.2300000000000004</v>
      </c>
      <c r="J377" s="213" t="str">
        <f t="shared" si="91"/>
        <v>UQ</v>
      </c>
      <c r="K377" s="123">
        <v>0.46</v>
      </c>
      <c r="L377" s="213" t="str">
        <f t="shared" si="92"/>
        <v>UQ</v>
      </c>
      <c r="M377" s="123">
        <v>0.6</v>
      </c>
      <c r="N377" s="213" t="str">
        <f t="shared" si="93"/>
        <v>UQ</v>
      </c>
      <c r="O377" s="123">
        <v>0.18</v>
      </c>
      <c r="P377" s="213" t="str">
        <f t="shared" si="94"/>
        <v>UQ</v>
      </c>
      <c r="Q377" s="123">
        <v>6.6E-3</v>
      </c>
      <c r="R377" s="115" t="str">
        <f t="shared" si="95"/>
        <v>UQ</v>
      </c>
      <c r="S377" s="123">
        <v>0.1134</v>
      </c>
      <c r="T377" s="115" t="str">
        <f t="shared" si="96"/>
        <v>UQ</v>
      </c>
      <c r="U377" s="123">
        <v>6.56</v>
      </c>
      <c r="V377" s="116" t="str">
        <f t="shared" si="97"/>
        <v>Q</v>
      </c>
      <c r="W377" s="346">
        <v>0.46100000000000002</v>
      </c>
      <c r="X377" s="332" t="str">
        <f t="shared" si="98"/>
        <v>UQ</v>
      </c>
      <c r="Y377" s="332"/>
      <c r="Z377" s="123">
        <v>0.27900000000000003</v>
      </c>
      <c r="AA377" s="116" t="str">
        <f t="shared" si="99"/>
        <v>Q</v>
      </c>
      <c r="AB377" s="123">
        <v>5.77</v>
      </c>
      <c r="AC377" s="116" t="str">
        <f t="shared" si="100"/>
        <v>Q</v>
      </c>
      <c r="AE377" s="121" t="str">
        <f t="shared" si="86"/>
        <v>M</v>
      </c>
      <c r="AG377" s="121" t="str">
        <f t="shared" si="87"/>
        <v>M</v>
      </c>
      <c r="AI377" s="121" t="str">
        <f t="shared" si="85"/>
        <v>M</v>
      </c>
      <c r="AK377" s="121" t="str">
        <f t="shared" si="101"/>
        <v>M</v>
      </c>
    </row>
    <row r="378" spans="1:37" ht="15" x14ac:dyDescent="0.25">
      <c r="A378" s="119">
        <v>35</v>
      </c>
      <c r="B378" s="244">
        <v>320</v>
      </c>
      <c r="C378" s="244">
        <v>1988</v>
      </c>
      <c r="D378" s="127">
        <f t="shared" si="88"/>
        <v>32462</v>
      </c>
      <c r="E378" s="123">
        <v>29.8</v>
      </c>
      <c r="F378" s="213" t="str">
        <f t="shared" si="89"/>
        <v>UQ</v>
      </c>
      <c r="G378" s="123">
        <v>6.54</v>
      </c>
      <c r="H378" s="213" t="str">
        <f t="shared" si="90"/>
        <v>UQ</v>
      </c>
      <c r="I378" s="123">
        <v>3.64</v>
      </c>
      <c r="J378" s="213" t="str">
        <f t="shared" si="91"/>
        <v>UQ</v>
      </c>
      <c r="K378" s="123">
        <v>0.42</v>
      </c>
      <c r="L378" s="213" t="str">
        <f t="shared" si="92"/>
        <v>UQ</v>
      </c>
      <c r="M378" s="123">
        <v>0.53</v>
      </c>
      <c r="N378" s="213" t="str">
        <f t="shared" si="93"/>
        <v>UQ</v>
      </c>
      <c r="O378" s="123">
        <v>0.18</v>
      </c>
      <c r="P378" s="213" t="str">
        <f t="shared" si="94"/>
        <v>UQ</v>
      </c>
      <c r="Q378" s="123">
        <v>9.4000000000000004E-3</v>
      </c>
      <c r="R378" s="115" t="str">
        <f t="shared" si="95"/>
        <v>UQ</v>
      </c>
      <c r="S378" s="123">
        <v>7.8100000000000003E-2</v>
      </c>
      <c r="T378" s="115" t="str">
        <f t="shared" si="96"/>
        <v>UQ</v>
      </c>
      <c r="U378" s="123">
        <v>6.37</v>
      </c>
      <c r="V378" s="116" t="str">
        <f t="shared" si="97"/>
        <v>Q</v>
      </c>
      <c r="W378" s="346">
        <v>0.39100000000000001</v>
      </c>
      <c r="X378" s="332" t="str">
        <f t="shared" si="98"/>
        <v>UQ</v>
      </c>
      <c r="Y378" s="332"/>
      <c r="Z378" s="123">
        <v>0.32100000000000001</v>
      </c>
      <c r="AA378" s="116" t="str">
        <f t="shared" si="99"/>
        <v>Q</v>
      </c>
      <c r="AB378" s="123">
        <v>5.39</v>
      </c>
      <c r="AC378" s="116" t="str">
        <f t="shared" si="100"/>
        <v>Q</v>
      </c>
      <c r="AE378" s="121" t="str">
        <f t="shared" si="86"/>
        <v>M</v>
      </c>
      <c r="AG378" s="121" t="str">
        <f t="shared" si="87"/>
        <v>M</v>
      </c>
      <c r="AH378" s="123">
        <v>8.9999999999999998E-4</v>
      </c>
      <c r="AI378" s="121" t="str">
        <f t="shared" ref="AI378:AI441" si="102">IF(AH378&gt;=0.001,"Q",IF(AH378="","M","LQ"))</f>
        <v>LQ</v>
      </c>
      <c r="AJ378" s="123">
        <v>0.621</v>
      </c>
      <c r="AK378" s="121" t="str">
        <f t="shared" si="101"/>
        <v>Q</v>
      </c>
    </row>
    <row r="379" spans="1:37" ht="15" x14ac:dyDescent="0.25">
      <c r="A379" s="119">
        <v>35</v>
      </c>
      <c r="B379" s="244">
        <v>334</v>
      </c>
      <c r="C379" s="244">
        <v>1988</v>
      </c>
      <c r="D379" s="127">
        <f t="shared" si="88"/>
        <v>32476</v>
      </c>
      <c r="E379" s="123">
        <v>27.1</v>
      </c>
      <c r="F379" s="213" t="str">
        <f t="shared" si="89"/>
        <v>UQ</v>
      </c>
      <c r="G379" s="123">
        <v>6.47</v>
      </c>
      <c r="H379" s="213" t="str">
        <f t="shared" si="90"/>
        <v>UQ</v>
      </c>
      <c r="I379" s="123">
        <v>3.81</v>
      </c>
      <c r="J379" s="213" t="str">
        <f t="shared" si="91"/>
        <v>UQ</v>
      </c>
      <c r="K379" s="123">
        <v>0.39</v>
      </c>
      <c r="L379" s="213" t="str">
        <f t="shared" si="92"/>
        <v>UQ</v>
      </c>
      <c r="M379" s="123">
        <v>0.45</v>
      </c>
      <c r="N379" s="213" t="str">
        <f t="shared" si="93"/>
        <v>UQ</v>
      </c>
      <c r="O379" s="123">
        <v>0.2</v>
      </c>
      <c r="P379" s="213" t="str">
        <f t="shared" si="94"/>
        <v>UQ</v>
      </c>
      <c r="Q379" s="123">
        <v>9.4000000000000004E-3</v>
      </c>
      <c r="R379" s="115" t="str">
        <f t="shared" si="95"/>
        <v>UQ</v>
      </c>
      <c r="S379" s="123">
        <v>7.3300000000000004E-2</v>
      </c>
      <c r="T379" s="115" t="str">
        <f t="shared" si="96"/>
        <v>UQ</v>
      </c>
      <c r="U379" s="123">
        <v>6.14</v>
      </c>
      <c r="V379" s="116" t="str">
        <f t="shared" si="97"/>
        <v>Q</v>
      </c>
      <c r="W379" s="346">
        <v>0.44</v>
      </c>
      <c r="X379" s="332" t="str">
        <f t="shared" si="98"/>
        <v>UQ</v>
      </c>
      <c r="Y379" s="332"/>
      <c r="Z379" s="123">
        <v>0.24199999999999999</v>
      </c>
      <c r="AA379" s="116" t="str">
        <f t="shared" si="99"/>
        <v>Q</v>
      </c>
      <c r="AB379" s="123">
        <v>5</v>
      </c>
      <c r="AC379" s="116" t="str">
        <f t="shared" si="100"/>
        <v>Q</v>
      </c>
      <c r="AE379" s="121" t="str">
        <f t="shared" si="86"/>
        <v>M</v>
      </c>
      <c r="AG379" s="121" t="str">
        <f t="shared" si="87"/>
        <v>M</v>
      </c>
      <c r="AI379" s="121" t="str">
        <f t="shared" si="102"/>
        <v>M</v>
      </c>
      <c r="AK379" s="121" t="str">
        <f t="shared" si="101"/>
        <v>M</v>
      </c>
    </row>
    <row r="380" spans="1:37" ht="15" x14ac:dyDescent="0.25">
      <c r="A380" s="119">
        <v>35</v>
      </c>
      <c r="B380" s="244">
        <v>348</v>
      </c>
      <c r="C380" s="244">
        <v>1988</v>
      </c>
      <c r="D380" s="127">
        <f t="shared" si="88"/>
        <v>32490</v>
      </c>
      <c r="E380" s="123">
        <v>33</v>
      </c>
      <c r="F380" s="213" t="str">
        <f t="shared" si="89"/>
        <v>UQ</v>
      </c>
      <c r="G380" s="123">
        <v>6.68</v>
      </c>
      <c r="H380" s="213" t="str">
        <f t="shared" si="90"/>
        <v>UQ</v>
      </c>
      <c r="I380" s="123">
        <v>5.22</v>
      </c>
      <c r="J380" s="213" t="str">
        <f t="shared" si="91"/>
        <v>UQ</v>
      </c>
      <c r="K380" s="123">
        <v>0.45</v>
      </c>
      <c r="L380" s="213" t="str">
        <f t="shared" si="92"/>
        <v>UQ</v>
      </c>
      <c r="M380" s="123">
        <v>0.57999999999999996</v>
      </c>
      <c r="N380" s="213" t="str">
        <f t="shared" si="93"/>
        <v>UQ</v>
      </c>
      <c r="O380" s="123">
        <v>0.18</v>
      </c>
      <c r="P380" s="213" t="str">
        <f t="shared" si="94"/>
        <v>UQ</v>
      </c>
      <c r="Q380" s="123">
        <v>6.6E-3</v>
      </c>
      <c r="R380" s="115" t="str">
        <f t="shared" si="95"/>
        <v>UQ</v>
      </c>
      <c r="S380" s="123">
        <v>0.1144</v>
      </c>
      <c r="T380" s="115" t="str">
        <f t="shared" si="96"/>
        <v>UQ</v>
      </c>
      <c r="U380" s="123">
        <v>6.45</v>
      </c>
      <c r="V380" s="116" t="str">
        <f t="shared" si="97"/>
        <v>Q</v>
      </c>
      <c r="W380" s="346">
        <v>0.45700000000000002</v>
      </c>
      <c r="X380" s="332" t="str">
        <f t="shared" si="98"/>
        <v>UQ</v>
      </c>
      <c r="Y380" s="332"/>
      <c r="Z380" s="123">
        <v>0.222</v>
      </c>
      <c r="AA380" s="116" t="str">
        <f t="shared" si="99"/>
        <v>Q</v>
      </c>
      <c r="AB380" s="123">
        <v>5.76</v>
      </c>
      <c r="AC380" s="116" t="str">
        <f t="shared" si="100"/>
        <v>Q</v>
      </c>
      <c r="AE380" s="121" t="str">
        <f t="shared" si="86"/>
        <v>M</v>
      </c>
      <c r="AG380" s="121" t="str">
        <f t="shared" si="87"/>
        <v>M</v>
      </c>
      <c r="AH380" s="123">
        <v>5.3E-3</v>
      </c>
      <c r="AI380" s="121" t="str">
        <f t="shared" si="102"/>
        <v>Q</v>
      </c>
      <c r="AJ380" s="123">
        <v>0.76700000000000002</v>
      </c>
      <c r="AK380" s="121" t="str">
        <f t="shared" si="101"/>
        <v>Q</v>
      </c>
    </row>
    <row r="381" spans="1:37" ht="15" x14ac:dyDescent="0.25">
      <c r="A381" s="119">
        <v>35</v>
      </c>
      <c r="B381" s="244">
        <v>365</v>
      </c>
      <c r="C381" s="244">
        <v>1988</v>
      </c>
      <c r="D381" s="127">
        <f t="shared" si="88"/>
        <v>32507</v>
      </c>
      <c r="E381" s="123">
        <v>36.1</v>
      </c>
      <c r="F381" s="213" t="str">
        <f t="shared" si="89"/>
        <v>UQ</v>
      </c>
      <c r="G381" s="123">
        <v>6.84</v>
      </c>
      <c r="H381" s="213" t="str">
        <f t="shared" si="90"/>
        <v>UQ</v>
      </c>
      <c r="I381" s="123">
        <v>4.7</v>
      </c>
      <c r="J381" s="213" t="str">
        <f t="shared" si="91"/>
        <v>UQ</v>
      </c>
      <c r="K381" s="123">
        <v>0.49</v>
      </c>
      <c r="L381" s="213" t="str">
        <f t="shared" si="92"/>
        <v>UQ</v>
      </c>
      <c r="M381" s="123">
        <v>0.63</v>
      </c>
      <c r="N381" s="213" t="str">
        <f t="shared" si="93"/>
        <v>UQ</v>
      </c>
      <c r="O381" s="123">
        <v>0.18</v>
      </c>
      <c r="P381" s="213" t="str">
        <f t="shared" si="94"/>
        <v>UQ</v>
      </c>
      <c r="Q381" s="123">
        <v>1.1599999999999999E-2</v>
      </c>
      <c r="R381" s="115" t="str">
        <f t="shared" si="95"/>
        <v>UQ</v>
      </c>
      <c r="S381" s="123">
        <v>0.1467</v>
      </c>
      <c r="T381" s="115" t="str">
        <f t="shared" si="96"/>
        <v>UQ</v>
      </c>
      <c r="U381" s="123">
        <v>6.64</v>
      </c>
      <c r="V381" s="116" t="str">
        <f t="shared" si="97"/>
        <v>Q</v>
      </c>
      <c r="W381" s="346">
        <v>0.46300000000000002</v>
      </c>
      <c r="X381" s="332" t="str">
        <f t="shared" si="98"/>
        <v>UQ</v>
      </c>
      <c r="Y381" s="332"/>
      <c r="Z381" s="123">
        <v>0.184</v>
      </c>
      <c r="AA381" s="116" t="str">
        <f t="shared" si="99"/>
        <v>LQ</v>
      </c>
      <c r="AB381" s="123">
        <v>6.04</v>
      </c>
      <c r="AC381" s="116" t="str">
        <f t="shared" si="100"/>
        <v>Q</v>
      </c>
      <c r="AE381" s="121" t="str">
        <f t="shared" si="86"/>
        <v>M</v>
      </c>
      <c r="AG381" s="121" t="str">
        <f t="shared" si="87"/>
        <v>M</v>
      </c>
      <c r="AH381" s="123">
        <v>1.6999999999999999E-3</v>
      </c>
      <c r="AI381" s="121" t="str">
        <f t="shared" si="102"/>
        <v>Q</v>
      </c>
      <c r="AJ381" s="123">
        <v>0.64300000000000002</v>
      </c>
      <c r="AK381" s="121" t="str">
        <f t="shared" si="101"/>
        <v>Q</v>
      </c>
    </row>
    <row r="382" spans="1:37" ht="15" x14ac:dyDescent="0.25">
      <c r="A382" s="119">
        <v>35</v>
      </c>
      <c r="B382" s="244">
        <v>17</v>
      </c>
      <c r="C382" s="244">
        <v>1989</v>
      </c>
      <c r="D382" s="127">
        <f t="shared" si="88"/>
        <v>32525</v>
      </c>
      <c r="E382" s="123">
        <v>36.799999999999997</v>
      </c>
      <c r="F382" s="213" t="str">
        <f t="shared" si="89"/>
        <v>UQ</v>
      </c>
      <c r="G382" s="123">
        <v>6.82</v>
      </c>
      <c r="H382" s="213" t="str">
        <f t="shared" si="90"/>
        <v>UQ</v>
      </c>
      <c r="I382" s="123">
        <v>5.32</v>
      </c>
      <c r="J382" s="213" t="str">
        <f t="shared" si="91"/>
        <v>UQ</v>
      </c>
      <c r="K382" s="123">
        <v>0.51</v>
      </c>
      <c r="L382" s="213" t="str">
        <f t="shared" si="92"/>
        <v>UQ</v>
      </c>
      <c r="M382" s="123">
        <v>0.6</v>
      </c>
      <c r="N382" s="213" t="str">
        <f t="shared" si="93"/>
        <v>UQ</v>
      </c>
      <c r="O382" s="123">
        <v>0.18</v>
      </c>
      <c r="P382" s="213" t="str">
        <f t="shared" si="94"/>
        <v>UQ</v>
      </c>
      <c r="Q382" s="123">
        <v>1.61E-2</v>
      </c>
      <c r="R382" s="115" t="str">
        <f t="shared" si="95"/>
        <v>UQ</v>
      </c>
      <c r="S382" s="123">
        <v>0.13850000000000001</v>
      </c>
      <c r="T382" s="115" t="str">
        <f t="shared" si="96"/>
        <v>UQ</v>
      </c>
      <c r="U382" s="123">
        <v>6.58</v>
      </c>
      <c r="V382" s="116" t="str">
        <f t="shared" si="97"/>
        <v>Q</v>
      </c>
      <c r="W382" s="346">
        <v>0.496</v>
      </c>
      <c r="X382" s="332" t="str">
        <f t="shared" si="98"/>
        <v>UQ</v>
      </c>
      <c r="Y382" s="332"/>
      <c r="Z382" s="123">
        <v>0.28899999999999998</v>
      </c>
      <c r="AA382" s="116" t="str">
        <f t="shared" si="99"/>
        <v>Q</v>
      </c>
      <c r="AB382" s="123">
        <v>6.09</v>
      </c>
      <c r="AC382" s="116" t="str">
        <f t="shared" si="100"/>
        <v>Q</v>
      </c>
      <c r="AE382" s="121" t="str">
        <f t="shared" si="86"/>
        <v>M</v>
      </c>
      <c r="AG382" s="121" t="str">
        <f t="shared" si="87"/>
        <v>M</v>
      </c>
      <c r="AH382" s="123">
        <v>3.3999999999999998E-3</v>
      </c>
      <c r="AI382" s="121" t="str">
        <f t="shared" si="102"/>
        <v>Q</v>
      </c>
      <c r="AJ382" s="123">
        <v>0.63600000000000001</v>
      </c>
      <c r="AK382" s="121" t="str">
        <f t="shared" si="101"/>
        <v>Q</v>
      </c>
    </row>
    <row r="383" spans="1:37" ht="15" x14ac:dyDescent="0.25">
      <c r="A383" s="119">
        <v>35</v>
      </c>
      <c r="B383" s="244">
        <v>32</v>
      </c>
      <c r="C383" s="244">
        <v>1989</v>
      </c>
      <c r="D383" s="127">
        <f t="shared" si="88"/>
        <v>32540</v>
      </c>
      <c r="E383" s="123">
        <v>38.1</v>
      </c>
      <c r="F383" s="213" t="str">
        <f t="shared" si="89"/>
        <v>UQ</v>
      </c>
      <c r="G383" s="123">
        <v>6.67</v>
      </c>
      <c r="H383" s="213" t="str">
        <f t="shared" si="90"/>
        <v>UQ</v>
      </c>
      <c r="I383" s="123">
        <v>5.32</v>
      </c>
      <c r="J383" s="213" t="str">
        <f t="shared" si="91"/>
        <v>UQ</v>
      </c>
      <c r="K383" s="123">
        <v>0.52</v>
      </c>
      <c r="L383" s="213" t="str">
        <f t="shared" si="92"/>
        <v>UQ</v>
      </c>
      <c r="M383" s="123">
        <v>0.63</v>
      </c>
      <c r="N383" s="213" t="str">
        <f t="shared" si="93"/>
        <v>UQ</v>
      </c>
      <c r="O383" s="123">
        <v>0.18</v>
      </c>
      <c r="P383" s="213" t="str">
        <f t="shared" si="94"/>
        <v>UQ</v>
      </c>
      <c r="Q383" s="123">
        <v>3.8600000000000002E-2</v>
      </c>
      <c r="R383" s="115" t="str">
        <f t="shared" si="95"/>
        <v>UQ</v>
      </c>
      <c r="S383" s="123">
        <v>0.15590000000000001</v>
      </c>
      <c r="T383" s="115" t="str">
        <f t="shared" si="96"/>
        <v>UQ</v>
      </c>
      <c r="U383" s="123">
        <v>7.03</v>
      </c>
      <c r="V383" s="116" t="str">
        <f t="shared" si="97"/>
        <v>Q</v>
      </c>
      <c r="W383" s="346">
        <v>0.50900000000000001</v>
      </c>
      <c r="X383" s="332" t="str">
        <f t="shared" si="98"/>
        <v>UQ</v>
      </c>
      <c r="Y383" s="332"/>
      <c r="Z383" s="123">
        <v>0.254</v>
      </c>
      <c r="AA383" s="116" t="str">
        <f t="shared" si="99"/>
        <v>Q</v>
      </c>
      <c r="AB383" s="123">
        <v>6.11</v>
      </c>
      <c r="AC383" s="116" t="str">
        <f t="shared" si="100"/>
        <v>Q</v>
      </c>
      <c r="AE383" s="121" t="str">
        <f t="shared" si="86"/>
        <v>M</v>
      </c>
      <c r="AG383" s="121" t="str">
        <f t="shared" si="87"/>
        <v>M</v>
      </c>
      <c r="AH383" s="123">
        <v>1.6999999999999999E-3</v>
      </c>
      <c r="AI383" s="121" t="str">
        <f t="shared" si="102"/>
        <v>Q</v>
      </c>
      <c r="AJ383" s="123">
        <v>0.51400000000000001</v>
      </c>
      <c r="AK383" s="121" t="str">
        <f t="shared" si="101"/>
        <v>Q</v>
      </c>
    </row>
    <row r="384" spans="1:37" ht="15" x14ac:dyDescent="0.25">
      <c r="A384" s="119">
        <v>35</v>
      </c>
      <c r="B384" s="244">
        <v>45</v>
      </c>
      <c r="C384" s="244">
        <v>1989</v>
      </c>
      <c r="D384" s="127">
        <f t="shared" si="88"/>
        <v>32553</v>
      </c>
      <c r="E384" s="123">
        <v>38.200000000000003</v>
      </c>
      <c r="F384" s="213" t="str">
        <f t="shared" si="89"/>
        <v>UQ</v>
      </c>
      <c r="G384" s="123">
        <v>6.84</v>
      </c>
      <c r="H384" s="213" t="str">
        <f t="shared" si="90"/>
        <v>UQ</v>
      </c>
      <c r="I384" s="123">
        <v>5.64</v>
      </c>
      <c r="J384" s="213" t="str">
        <f t="shared" si="91"/>
        <v>UQ</v>
      </c>
      <c r="K384" s="123">
        <v>0.52</v>
      </c>
      <c r="L384" s="213" t="str">
        <f t="shared" si="92"/>
        <v>UQ</v>
      </c>
      <c r="M384" s="123">
        <v>0.66</v>
      </c>
      <c r="N384" s="213" t="str">
        <f t="shared" si="93"/>
        <v>UQ</v>
      </c>
      <c r="O384" s="123">
        <v>0.17</v>
      </c>
      <c r="P384" s="213" t="str">
        <f t="shared" si="94"/>
        <v>UQ</v>
      </c>
      <c r="Q384" s="123">
        <v>1.37E-2</v>
      </c>
      <c r="R384" s="115" t="str">
        <f t="shared" si="95"/>
        <v>UQ</v>
      </c>
      <c r="S384" s="123">
        <v>0.1482</v>
      </c>
      <c r="T384" s="115" t="str">
        <f t="shared" si="96"/>
        <v>UQ</v>
      </c>
      <c r="U384" s="123">
        <v>7.01</v>
      </c>
      <c r="V384" s="116" t="str">
        <f t="shared" si="97"/>
        <v>Q</v>
      </c>
      <c r="W384" s="346">
        <v>0.51400000000000001</v>
      </c>
      <c r="X384" s="332" t="str">
        <f t="shared" si="98"/>
        <v>UQ</v>
      </c>
      <c r="Y384" s="332"/>
      <c r="Z384" s="123">
        <v>0.27400000000000002</v>
      </c>
      <c r="AA384" s="116" t="str">
        <f t="shared" si="99"/>
        <v>Q</v>
      </c>
      <c r="AB384" s="123">
        <v>6.14</v>
      </c>
      <c r="AC384" s="116" t="str">
        <f t="shared" si="100"/>
        <v>Q</v>
      </c>
      <c r="AE384" s="121" t="str">
        <f t="shared" si="86"/>
        <v>M</v>
      </c>
      <c r="AG384" s="121" t="str">
        <f t="shared" si="87"/>
        <v>M</v>
      </c>
      <c r="AH384" s="123">
        <v>2.3999999999999998E-3</v>
      </c>
      <c r="AI384" s="121" t="str">
        <f t="shared" si="102"/>
        <v>Q</v>
      </c>
      <c r="AJ384" s="123">
        <v>0.60399999999999998</v>
      </c>
      <c r="AK384" s="121" t="str">
        <f t="shared" si="101"/>
        <v>Q</v>
      </c>
    </row>
    <row r="385" spans="1:37" ht="15" x14ac:dyDescent="0.25">
      <c r="A385" s="119">
        <v>35</v>
      </c>
      <c r="B385" s="244">
        <v>62</v>
      </c>
      <c r="C385" s="244">
        <v>1989</v>
      </c>
      <c r="D385" s="127">
        <f t="shared" si="88"/>
        <v>32570</v>
      </c>
      <c r="E385" s="123">
        <v>39</v>
      </c>
      <c r="F385" s="213" t="str">
        <f t="shared" si="89"/>
        <v>UQ</v>
      </c>
      <c r="G385" s="123">
        <v>6.92</v>
      </c>
      <c r="H385" s="213" t="str">
        <f t="shared" si="90"/>
        <v>UQ</v>
      </c>
      <c r="I385" s="123">
        <v>5.75</v>
      </c>
      <c r="J385" s="213" t="str">
        <f t="shared" si="91"/>
        <v>UQ</v>
      </c>
      <c r="K385" s="123">
        <v>0.53</v>
      </c>
      <c r="L385" s="213" t="str">
        <f t="shared" si="92"/>
        <v>UQ</v>
      </c>
      <c r="M385" s="123">
        <v>0.65</v>
      </c>
      <c r="N385" s="213" t="str">
        <f t="shared" si="93"/>
        <v>UQ</v>
      </c>
      <c r="O385" s="123">
        <v>0.17</v>
      </c>
      <c r="P385" s="213" t="str">
        <f t="shared" si="94"/>
        <v>UQ</v>
      </c>
      <c r="Q385" s="123">
        <v>1.4999999999999999E-2</v>
      </c>
      <c r="R385" s="115" t="str">
        <f t="shared" si="95"/>
        <v>UQ</v>
      </c>
      <c r="S385" s="123">
        <v>0.21940000000000001</v>
      </c>
      <c r="T385" s="115" t="str">
        <f t="shared" si="96"/>
        <v>UQ</v>
      </c>
      <c r="U385" s="123">
        <v>7.15</v>
      </c>
      <c r="V385" s="116" t="str">
        <f t="shared" si="97"/>
        <v>Q</v>
      </c>
      <c r="W385" s="346">
        <v>0.51200000000000001</v>
      </c>
      <c r="X385" s="332" t="str">
        <f t="shared" si="98"/>
        <v>UQ</v>
      </c>
      <c r="Y385" s="332"/>
      <c r="Z385" s="123">
        <v>0.21199999999999999</v>
      </c>
      <c r="AA385" s="116" t="str">
        <f t="shared" si="99"/>
        <v>Q</v>
      </c>
      <c r="AB385" s="123">
        <v>6.19</v>
      </c>
      <c r="AC385" s="116" t="str">
        <f t="shared" si="100"/>
        <v>Q</v>
      </c>
      <c r="AE385" s="121" t="str">
        <f t="shared" si="86"/>
        <v>M</v>
      </c>
      <c r="AG385" s="121" t="str">
        <f t="shared" si="87"/>
        <v>M</v>
      </c>
      <c r="AI385" s="121" t="str">
        <f t="shared" si="102"/>
        <v>M</v>
      </c>
      <c r="AK385" s="121" t="str">
        <f t="shared" si="101"/>
        <v>M</v>
      </c>
    </row>
    <row r="386" spans="1:37" ht="15" x14ac:dyDescent="0.25">
      <c r="A386" s="119">
        <v>35</v>
      </c>
      <c r="B386" s="244">
        <v>73</v>
      </c>
      <c r="C386" s="244">
        <v>1989</v>
      </c>
      <c r="D386" s="127">
        <f t="shared" si="88"/>
        <v>32581</v>
      </c>
      <c r="E386" s="123">
        <v>39.4</v>
      </c>
      <c r="F386" s="213" t="str">
        <f t="shared" si="89"/>
        <v>UQ</v>
      </c>
      <c r="G386" s="123">
        <v>6.9</v>
      </c>
      <c r="H386" s="213" t="str">
        <f t="shared" si="90"/>
        <v>UQ</v>
      </c>
      <c r="I386" s="123">
        <v>5.5</v>
      </c>
      <c r="J386" s="213" t="str">
        <f t="shared" si="91"/>
        <v>UQ</v>
      </c>
      <c r="K386" s="123">
        <v>0.54</v>
      </c>
      <c r="L386" s="213" t="str">
        <f t="shared" si="92"/>
        <v>UQ</v>
      </c>
      <c r="M386" s="123">
        <v>0.71</v>
      </c>
      <c r="N386" s="213" t="str">
        <f t="shared" si="93"/>
        <v>UQ</v>
      </c>
      <c r="O386" s="123">
        <v>0.19</v>
      </c>
      <c r="P386" s="213" t="str">
        <f t="shared" si="94"/>
        <v>UQ</v>
      </c>
      <c r="Q386" s="123">
        <v>5.7000000000000002E-3</v>
      </c>
      <c r="R386" s="115" t="str">
        <f t="shared" si="95"/>
        <v>UQ</v>
      </c>
      <c r="S386" s="123">
        <v>0.19520000000000001</v>
      </c>
      <c r="T386" s="115" t="str">
        <f t="shared" si="96"/>
        <v>UQ</v>
      </c>
      <c r="U386" s="123">
        <v>7.08</v>
      </c>
      <c r="V386" s="116" t="str">
        <f t="shared" si="97"/>
        <v>Q</v>
      </c>
      <c r="W386" s="346">
        <v>0.54500000000000004</v>
      </c>
      <c r="X386" s="332" t="str">
        <f t="shared" si="98"/>
        <v>UQ</v>
      </c>
      <c r="Y386" s="332"/>
      <c r="Z386" s="123">
        <v>0.2</v>
      </c>
      <c r="AA386" s="116" t="str">
        <f t="shared" si="99"/>
        <v>Q</v>
      </c>
      <c r="AB386" s="123">
        <v>6.19</v>
      </c>
      <c r="AC386" s="116" t="str">
        <f t="shared" si="100"/>
        <v>Q</v>
      </c>
      <c r="AE386" s="121" t="str">
        <f t="shared" si="86"/>
        <v>M</v>
      </c>
      <c r="AG386" s="121" t="str">
        <f t="shared" si="87"/>
        <v>M</v>
      </c>
      <c r="AH386" s="123">
        <v>1.2999999999999999E-3</v>
      </c>
      <c r="AI386" s="121" t="str">
        <f t="shared" si="102"/>
        <v>Q</v>
      </c>
      <c r="AJ386" s="123">
        <v>0.56500000000000006</v>
      </c>
      <c r="AK386" s="121" t="str">
        <f t="shared" si="101"/>
        <v>Q</v>
      </c>
    </row>
    <row r="387" spans="1:37" ht="15" x14ac:dyDescent="0.25">
      <c r="A387" s="119">
        <v>35</v>
      </c>
      <c r="B387" s="244">
        <v>88</v>
      </c>
      <c r="C387" s="244">
        <v>1989</v>
      </c>
      <c r="D387" s="127">
        <f t="shared" si="88"/>
        <v>32596</v>
      </c>
      <c r="E387" s="123">
        <v>33.5</v>
      </c>
      <c r="F387" s="213" t="str">
        <f t="shared" si="89"/>
        <v>UQ</v>
      </c>
      <c r="G387" s="123">
        <v>6.48</v>
      </c>
      <c r="H387" s="213" t="str">
        <f t="shared" si="90"/>
        <v>UQ</v>
      </c>
      <c r="I387" s="123">
        <v>4.75</v>
      </c>
      <c r="J387" s="213" t="str">
        <f t="shared" si="91"/>
        <v>UQ</v>
      </c>
      <c r="K387" s="123">
        <v>0.46</v>
      </c>
      <c r="L387" s="213" t="str">
        <f t="shared" si="92"/>
        <v>UQ</v>
      </c>
      <c r="M387" s="123">
        <v>0.49</v>
      </c>
      <c r="N387" s="213" t="str">
        <f t="shared" si="93"/>
        <v>UQ</v>
      </c>
      <c r="O387" s="123">
        <v>0.25</v>
      </c>
      <c r="P387" s="213" t="str">
        <f t="shared" si="94"/>
        <v>UQ</v>
      </c>
      <c r="Q387" s="123">
        <v>8.3000000000000001E-3</v>
      </c>
      <c r="R387" s="115" t="str">
        <f t="shared" si="95"/>
        <v>UQ</v>
      </c>
      <c r="S387" s="123">
        <v>4.2799999999999998E-2</v>
      </c>
      <c r="T387" s="115" t="str">
        <f t="shared" si="96"/>
        <v>UQ</v>
      </c>
      <c r="U387" s="123">
        <v>5.44</v>
      </c>
      <c r="V387" s="116" t="str">
        <f t="shared" si="97"/>
        <v>Q</v>
      </c>
      <c r="W387" s="346">
        <v>1.52</v>
      </c>
      <c r="X387" s="332" t="str">
        <f t="shared" si="98"/>
        <v>UQ</v>
      </c>
      <c r="Y387" s="332"/>
      <c r="Z387" s="123">
        <v>0.26100000000000001</v>
      </c>
      <c r="AA387" s="116" t="str">
        <f t="shared" si="99"/>
        <v>Q</v>
      </c>
      <c r="AB387" s="123">
        <v>4.2300000000000004</v>
      </c>
      <c r="AC387" s="116" t="str">
        <f t="shared" si="100"/>
        <v>Q</v>
      </c>
      <c r="AD387" s="123">
        <v>1.97</v>
      </c>
      <c r="AE387" s="121" t="str">
        <f t="shared" si="86"/>
        <v>Q</v>
      </c>
      <c r="AF387" s="123">
        <v>0.97</v>
      </c>
      <c r="AG387" s="121" t="str">
        <f t="shared" si="87"/>
        <v>Q</v>
      </c>
      <c r="AH387" s="123">
        <v>4.0000000000000001E-3</v>
      </c>
      <c r="AI387" s="121" t="str">
        <f t="shared" si="102"/>
        <v>Q</v>
      </c>
      <c r="AJ387" s="123">
        <v>1.6</v>
      </c>
      <c r="AK387" s="121" t="str">
        <f t="shared" si="101"/>
        <v>Q</v>
      </c>
    </row>
    <row r="388" spans="1:37" ht="15" x14ac:dyDescent="0.25">
      <c r="A388" s="119">
        <v>35</v>
      </c>
      <c r="B388" s="244">
        <v>91</v>
      </c>
      <c r="C388" s="244">
        <v>1989</v>
      </c>
      <c r="D388" s="127">
        <f t="shared" si="88"/>
        <v>32599</v>
      </c>
      <c r="E388" s="123">
        <v>34.5</v>
      </c>
      <c r="F388" s="213" t="str">
        <f t="shared" si="89"/>
        <v>UQ</v>
      </c>
      <c r="G388" s="123">
        <v>6.7</v>
      </c>
      <c r="H388" s="213" t="str">
        <f t="shared" si="90"/>
        <v>UQ</v>
      </c>
      <c r="I388" s="123">
        <v>4.8899999999999997</v>
      </c>
      <c r="J388" s="213" t="str">
        <f t="shared" si="91"/>
        <v>UQ</v>
      </c>
      <c r="K388" s="123">
        <v>0.48</v>
      </c>
      <c r="L388" s="213" t="str">
        <f t="shared" si="92"/>
        <v>UQ</v>
      </c>
      <c r="M388" s="123">
        <v>0.54</v>
      </c>
      <c r="N388" s="213" t="str">
        <f t="shared" si="93"/>
        <v>UQ</v>
      </c>
      <c r="O388" s="123">
        <v>0.19</v>
      </c>
      <c r="P388" s="213" t="str">
        <f t="shared" si="94"/>
        <v>UQ</v>
      </c>
      <c r="Q388" s="123">
        <v>1.15E-2</v>
      </c>
      <c r="R388" s="115" t="str">
        <f t="shared" si="95"/>
        <v>UQ</v>
      </c>
      <c r="S388" s="123">
        <v>8.3199999999999996E-2</v>
      </c>
      <c r="T388" s="115" t="str">
        <f t="shared" si="96"/>
        <v>UQ</v>
      </c>
      <c r="U388" s="123">
        <v>5.73</v>
      </c>
      <c r="V388" s="116" t="str">
        <f t="shared" si="97"/>
        <v>Q</v>
      </c>
      <c r="W388" s="346">
        <v>1.1499999999999999</v>
      </c>
      <c r="X388" s="332" t="str">
        <f t="shared" si="98"/>
        <v>UQ</v>
      </c>
      <c r="Y388" s="332"/>
      <c r="Z388" s="123">
        <v>0.23599999999999999</v>
      </c>
      <c r="AA388" s="116" t="str">
        <f t="shared" si="99"/>
        <v>Q</v>
      </c>
      <c r="AB388" s="123">
        <v>4.8600000000000003</v>
      </c>
      <c r="AC388" s="116" t="str">
        <f t="shared" si="100"/>
        <v>Q</v>
      </c>
      <c r="AD388" s="123">
        <v>1.47</v>
      </c>
      <c r="AE388" s="121" t="str">
        <f t="shared" si="86"/>
        <v>Q</v>
      </c>
      <c r="AF388" s="123">
        <v>1.36</v>
      </c>
      <c r="AG388" s="121" t="str">
        <f t="shared" si="87"/>
        <v>Q</v>
      </c>
      <c r="AI388" s="121" t="str">
        <f t="shared" si="102"/>
        <v>M</v>
      </c>
      <c r="AK388" s="121" t="str">
        <f t="shared" si="101"/>
        <v>M</v>
      </c>
    </row>
    <row r="389" spans="1:37" ht="15" x14ac:dyDescent="0.25">
      <c r="A389" s="119">
        <v>35</v>
      </c>
      <c r="B389" s="244">
        <v>93</v>
      </c>
      <c r="C389" s="244">
        <v>1989</v>
      </c>
      <c r="D389" s="127">
        <f t="shared" si="88"/>
        <v>32601</v>
      </c>
      <c r="E389" s="123">
        <v>36.5</v>
      </c>
      <c r="F389" s="213" t="str">
        <f t="shared" si="89"/>
        <v>UQ</v>
      </c>
      <c r="G389" s="123">
        <v>6.57</v>
      </c>
      <c r="H389" s="213" t="str">
        <f t="shared" si="90"/>
        <v>UQ</v>
      </c>
      <c r="I389" s="123">
        <v>4.92</v>
      </c>
      <c r="J389" s="213" t="str">
        <f t="shared" si="91"/>
        <v>UQ</v>
      </c>
      <c r="K389" s="123">
        <v>0.48</v>
      </c>
      <c r="L389" s="213" t="str">
        <f t="shared" si="92"/>
        <v>UQ</v>
      </c>
      <c r="M389" s="123">
        <v>0.57999999999999996</v>
      </c>
      <c r="N389" s="213" t="str">
        <f t="shared" si="93"/>
        <v>UQ</v>
      </c>
      <c r="O389" s="123">
        <v>0.19</v>
      </c>
      <c r="P389" s="213" t="str">
        <f t="shared" si="94"/>
        <v>UQ</v>
      </c>
      <c r="Q389" s="123">
        <v>4.3900000000000002E-2</v>
      </c>
      <c r="R389" s="115" t="str">
        <f t="shared" si="95"/>
        <v>UQ</v>
      </c>
      <c r="S389" s="123">
        <v>0.1086</v>
      </c>
      <c r="T389" s="115" t="str">
        <f t="shared" si="96"/>
        <v>UQ</v>
      </c>
      <c r="U389" s="123">
        <v>5.97</v>
      </c>
      <c r="V389" s="116" t="str">
        <f t="shared" si="97"/>
        <v>Q</v>
      </c>
      <c r="W389" s="346">
        <v>1.08</v>
      </c>
      <c r="X389" s="332" t="str">
        <f t="shared" si="98"/>
        <v>UQ</v>
      </c>
      <c r="Y389" s="332"/>
      <c r="Z389" s="123">
        <v>0.24199999999999999</v>
      </c>
      <c r="AA389" s="116" t="str">
        <f t="shared" si="99"/>
        <v>Q</v>
      </c>
      <c r="AB389" s="123">
        <v>5.03</v>
      </c>
      <c r="AC389" s="116" t="str">
        <f t="shared" si="100"/>
        <v>Q</v>
      </c>
      <c r="AD389" s="123">
        <v>2.0699999999999998</v>
      </c>
      <c r="AE389" s="121" t="str">
        <f t="shared" si="86"/>
        <v>Q</v>
      </c>
      <c r="AF389" s="123">
        <v>1.76</v>
      </c>
      <c r="AG389" s="121" t="str">
        <f t="shared" si="87"/>
        <v>Q</v>
      </c>
      <c r="AI389" s="121" t="str">
        <f t="shared" si="102"/>
        <v>M</v>
      </c>
      <c r="AK389" s="121" t="str">
        <f t="shared" si="101"/>
        <v>M</v>
      </c>
    </row>
    <row r="390" spans="1:37" ht="15" x14ac:dyDescent="0.25">
      <c r="A390" s="119">
        <v>35</v>
      </c>
      <c r="B390" s="244">
        <v>95</v>
      </c>
      <c r="C390" s="244">
        <v>1989</v>
      </c>
      <c r="D390" s="127">
        <f t="shared" si="88"/>
        <v>32603</v>
      </c>
      <c r="E390" s="123">
        <v>33.5</v>
      </c>
      <c r="F390" s="213" t="str">
        <f t="shared" si="89"/>
        <v>UQ</v>
      </c>
      <c r="G390" s="123">
        <v>6.38</v>
      </c>
      <c r="H390" s="213" t="str">
        <f t="shared" si="90"/>
        <v>UQ</v>
      </c>
      <c r="I390" s="123">
        <v>4.72</v>
      </c>
      <c r="J390" s="213" t="str">
        <f t="shared" si="91"/>
        <v>UQ</v>
      </c>
      <c r="K390" s="123">
        <v>0.47</v>
      </c>
      <c r="L390" s="213" t="str">
        <f t="shared" si="92"/>
        <v>UQ</v>
      </c>
      <c r="M390" s="123">
        <v>0.49</v>
      </c>
      <c r="N390" s="213" t="str">
        <f t="shared" si="93"/>
        <v>UQ</v>
      </c>
      <c r="O390" s="123">
        <v>0.22</v>
      </c>
      <c r="P390" s="213" t="str">
        <f t="shared" si="94"/>
        <v>UQ</v>
      </c>
      <c r="Q390" s="123">
        <v>1.17E-2</v>
      </c>
      <c r="R390" s="115" t="str">
        <f t="shared" si="95"/>
        <v>UQ</v>
      </c>
      <c r="S390" s="123">
        <v>6.5699999999999995E-2</v>
      </c>
      <c r="T390" s="115" t="str">
        <f t="shared" si="96"/>
        <v>UQ</v>
      </c>
      <c r="U390" s="123">
        <v>5.52</v>
      </c>
      <c r="V390" s="116" t="str">
        <f t="shared" si="97"/>
        <v>Q</v>
      </c>
      <c r="W390" s="346">
        <v>1.19</v>
      </c>
      <c r="X390" s="332" t="str">
        <f t="shared" si="98"/>
        <v>UQ</v>
      </c>
      <c r="Y390" s="332"/>
      <c r="Z390" s="123">
        <v>0.30499999999999999</v>
      </c>
      <c r="AA390" s="116" t="str">
        <f t="shared" si="99"/>
        <v>Q</v>
      </c>
      <c r="AB390" s="123">
        <v>4.3899999999999997</v>
      </c>
      <c r="AC390" s="116" t="str">
        <f t="shared" si="100"/>
        <v>Q</v>
      </c>
      <c r="AD390" s="123">
        <v>1.75</v>
      </c>
      <c r="AE390" s="121" t="str">
        <f t="shared" si="86"/>
        <v>Q</v>
      </c>
      <c r="AF390" s="123">
        <v>1.28</v>
      </c>
      <c r="AG390" s="121" t="str">
        <f t="shared" si="87"/>
        <v>Q</v>
      </c>
      <c r="AI390" s="121" t="str">
        <f t="shared" si="102"/>
        <v>M</v>
      </c>
      <c r="AK390" s="121" t="str">
        <f t="shared" si="101"/>
        <v>M</v>
      </c>
    </row>
    <row r="391" spans="1:37" ht="15" x14ac:dyDescent="0.25">
      <c r="A391" s="119">
        <v>35</v>
      </c>
      <c r="B391" s="244">
        <v>96</v>
      </c>
      <c r="C391" s="244">
        <v>1989</v>
      </c>
      <c r="D391" s="127">
        <f t="shared" si="88"/>
        <v>32604</v>
      </c>
      <c r="E391" s="123">
        <v>33.299999999999997</v>
      </c>
      <c r="F391" s="213" t="str">
        <f t="shared" si="89"/>
        <v>UQ</v>
      </c>
      <c r="G391" s="123">
        <v>6.32</v>
      </c>
      <c r="H391" s="213" t="str">
        <f t="shared" si="90"/>
        <v>UQ</v>
      </c>
      <c r="I391" s="123">
        <v>4.49</v>
      </c>
      <c r="J391" s="213" t="str">
        <f t="shared" si="91"/>
        <v>UQ</v>
      </c>
      <c r="K391" s="123">
        <v>0.46</v>
      </c>
      <c r="L391" s="213" t="str">
        <f t="shared" si="92"/>
        <v>UQ</v>
      </c>
      <c r="M391" s="123">
        <v>0.51</v>
      </c>
      <c r="N391" s="213" t="str">
        <f t="shared" si="93"/>
        <v>UQ</v>
      </c>
      <c r="O391" s="123">
        <v>0.2</v>
      </c>
      <c r="P391" s="213" t="str">
        <f t="shared" si="94"/>
        <v>UQ</v>
      </c>
      <c r="Q391" s="123">
        <v>1.17E-2</v>
      </c>
      <c r="R391" s="115" t="str">
        <f t="shared" si="95"/>
        <v>UQ</v>
      </c>
      <c r="S391" s="123">
        <v>7.6200000000000004E-2</v>
      </c>
      <c r="T391" s="115" t="str">
        <f t="shared" si="96"/>
        <v>UQ</v>
      </c>
      <c r="U391" s="123">
        <v>5.46</v>
      </c>
      <c r="V391" s="116" t="str">
        <f t="shared" si="97"/>
        <v>Q</v>
      </c>
      <c r="W391" s="346">
        <v>1.1499999999999999</v>
      </c>
      <c r="X391" s="332" t="str">
        <f t="shared" si="98"/>
        <v>UQ</v>
      </c>
      <c r="Y391" s="332"/>
      <c r="Z391" s="123">
        <v>0.255</v>
      </c>
      <c r="AA391" s="116" t="str">
        <f t="shared" si="99"/>
        <v>Q</v>
      </c>
      <c r="AB391" s="123">
        <v>4.4400000000000004</v>
      </c>
      <c r="AC391" s="116" t="str">
        <f t="shared" si="100"/>
        <v>Q</v>
      </c>
      <c r="AD391" s="123">
        <v>1.62</v>
      </c>
      <c r="AE391" s="121" t="str">
        <f t="shared" si="86"/>
        <v>Q</v>
      </c>
      <c r="AF391" s="123">
        <v>1.32</v>
      </c>
      <c r="AG391" s="121" t="str">
        <f t="shared" si="87"/>
        <v>Q</v>
      </c>
      <c r="AI391" s="121" t="str">
        <f t="shared" si="102"/>
        <v>M</v>
      </c>
      <c r="AK391" s="121" t="str">
        <f t="shared" si="101"/>
        <v>M</v>
      </c>
    </row>
    <row r="392" spans="1:37" ht="15" x14ac:dyDescent="0.25">
      <c r="A392" s="119">
        <v>35</v>
      </c>
      <c r="B392" s="244">
        <v>97</v>
      </c>
      <c r="C392" s="244">
        <v>1989</v>
      </c>
      <c r="D392" s="127">
        <f t="shared" si="88"/>
        <v>32605</v>
      </c>
      <c r="E392" s="123">
        <v>33.9</v>
      </c>
      <c r="F392" s="213" t="str">
        <f t="shared" si="89"/>
        <v>UQ</v>
      </c>
      <c r="G392" s="123">
        <v>6.43</v>
      </c>
      <c r="H392" s="213" t="str">
        <f t="shared" si="90"/>
        <v>UQ</v>
      </c>
      <c r="I392" s="123">
        <v>4.55</v>
      </c>
      <c r="J392" s="213" t="str">
        <f t="shared" si="91"/>
        <v>UQ</v>
      </c>
      <c r="K392" s="123">
        <v>0.46</v>
      </c>
      <c r="L392" s="213" t="str">
        <f t="shared" si="92"/>
        <v>UQ</v>
      </c>
      <c r="M392" s="123">
        <v>0.51</v>
      </c>
      <c r="N392" s="213" t="str">
        <f t="shared" si="93"/>
        <v>UQ</v>
      </c>
      <c r="O392" s="123">
        <v>0.19</v>
      </c>
      <c r="P392" s="213" t="str">
        <f t="shared" si="94"/>
        <v>UQ</v>
      </c>
      <c r="Q392" s="123">
        <v>1.9400000000000001E-2</v>
      </c>
      <c r="R392" s="115" t="str">
        <f t="shared" si="95"/>
        <v>UQ</v>
      </c>
      <c r="S392" s="123">
        <v>7.7700000000000005E-2</v>
      </c>
      <c r="T392" s="115" t="str">
        <f t="shared" si="96"/>
        <v>UQ</v>
      </c>
      <c r="U392" s="123">
        <v>5.95</v>
      </c>
      <c r="V392" s="116" t="str">
        <f t="shared" si="97"/>
        <v>Q</v>
      </c>
      <c r="W392" s="346">
        <v>1.1200000000000001</v>
      </c>
      <c r="X392" s="332" t="str">
        <f t="shared" si="98"/>
        <v>UQ</v>
      </c>
      <c r="Y392" s="332"/>
      <c r="Z392" s="123">
        <v>0.33100000000000002</v>
      </c>
      <c r="AA392" s="116" t="str">
        <f t="shared" si="99"/>
        <v>Q</v>
      </c>
      <c r="AB392" s="123">
        <v>4.97</v>
      </c>
      <c r="AC392" s="116" t="str">
        <f t="shared" si="100"/>
        <v>Q</v>
      </c>
      <c r="AD392" s="123">
        <v>1.68</v>
      </c>
      <c r="AE392" s="121" t="str">
        <f t="shared" ref="AE392:AE455" si="103">IF(AD392&gt;=0.4,"Q",IF(AD392="","M","LQ"))</f>
        <v>Q</v>
      </c>
      <c r="AF392" s="123">
        <v>1.37</v>
      </c>
      <c r="AG392" s="121" t="str">
        <f t="shared" ref="AG392:AG455" si="104">IF(AF392&gt;=0.5,"Q",IF(AF392="","M","LQ"))</f>
        <v>Q</v>
      </c>
      <c r="AH392" s="123">
        <v>5.3E-3</v>
      </c>
      <c r="AI392" s="121" t="str">
        <f t="shared" si="102"/>
        <v>Q</v>
      </c>
      <c r="AJ392" s="123">
        <v>1.2300000000000002</v>
      </c>
      <c r="AK392" s="121" t="str">
        <f t="shared" si="101"/>
        <v>Q</v>
      </c>
    </row>
    <row r="393" spans="1:37" ht="15" x14ac:dyDescent="0.25">
      <c r="A393" s="119">
        <v>35</v>
      </c>
      <c r="B393" s="244">
        <v>99</v>
      </c>
      <c r="C393" s="244">
        <v>1989</v>
      </c>
      <c r="D393" s="127">
        <f t="shared" si="88"/>
        <v>32607</v>
      </c>
      <c r="E393" s="123">
        <v>33.5</v>
      </c>
      <c r="F393" s="213" t="str">
        <f t="shared" si="89"/>
        <v>UQ</v>
      </c>
      <c r="G393" s="123">
        <v>6.47</v>
      </c>
      <c r="H393" s="213" t="str">
        <f t="shared" si="90"/>
        <v>UQ</v>
      </c>
      <c r="I393" s="123">
        <v>4.63</v>
      </c>
      <c r="J393" s="213" t="str">
        <f t="shared" si="91"/>
        <v>UQ</v>
      </c>
      <c r="K393" s="123">
        <v>0.46</v>
      </c>
      <c r="L393" s="213" t="str">
        <f t="shared" si="92"/>
        <v>UQ</v>
      </c>
      <c r="M393" s="123">
        <v>0.52</v>
      </c>
      <c r="N393" s="213" t="str">
        <f t="shared" si="93"/>
        <v>UQ</v>
      </c>
      <c r="O393" s="123">
        <v>0.18</v>
      </c>
      <c r="P393" s="213" t="str">
        <f t="shared" si="94"/>
        <v>UQ</v>
      </c>
      <c r="Q393" s="123">
        <v>1.37E-2</v>
      </c>
      <c r="R393" s="115" t="str">
        <f t="shared" si="95"/>
        <v>UQ</v>
      </c>
      <c r="S393" s="123">
        <v>7.6300000000000007E-2</v>
      </c>
      <c r="T393" s="115" t="str">
        <f t="shared" si="96"/>
        <v>UQ</v>
      </c>
      <c r="U393" s="123">
        <v>5.62</v>
      </c>
      <c r="V393" s="116" t="str">
        <f t="shared" si="97"/>
        <v>Q</v>
      </c>
      <c r="W393" s="346">
        <v>1.04</v>
      </c>
      <c r="X393" s="332" t="str">
        <f t="shared" si="98"/>
        <v>UQ</v>
      </c>
      <c r="Y393" s="332"/>
      <c r="Z393" s="123">
        <v>0.24399999999999999</v>
      </c>
      <c r="AA393" s="116" t="str">
        <f t="shared" si="99"/>
        <v>Q</v>
      </c>
      <c r="AB393" s="123">
        <v>4.76</v>
      </c>
      <c r="AC393" s="116" t="str">
        <f t="shared" si="100"/>
        <v>Q</v>
      </c>
      <c r="AD393" s="123">
        <v>1.57</v>
      </c>
      <c r="AE393" s="121" t="str">
        <f t="shared" si="103"/>
        <v>Q</v>
      </c>
      <c r="AF393" s="123">
        <v>1.55</v>
      </c>
      <c r="AG393" s="121" t="str">
        <f t="shared" si="104"/>
        <v>Q</v>
      </c>
      <c r="AI393" s="121" t="str">
        <f t="shared" si="102"/>
        <v>M</v>
      </c>
      <c r="AK393" s="121" t="str">
        <f t="shared" si="101"/>
        <v>M</v>
      </c>
    </row>
    <row r="394" spans="1:37" ht="15" x14ac:dyDescent="0.25">
      <c r="A394" s="119">
        <v>35</v>
      </c>
      <c r="B394" s="244">
        <v>101</v>
      </c>
      <c r="C394" s="244">
        <v>1989</v>
      </c>
      <c r="D394" s="127">
        <f t="shared" si="88"/>
        <v>32609</v>
      </c>
      <c r="E394" s="123">
        <v>34.299999999999997</v>
      </c>
      <c r="F394" s="213" t="str">
        <f t="shared" si="89"/>
        <v>UQ</v>
      </c>
      <c r="G394" s="123">
        <v>6.47</v>
      </c>
      <c r="H394" s="213" t="str">
        <f t="shared" si="90"/>
        <v>UQ</v>
      </c>
      <c r="I394" s="123">
        <v>5.23</v>
      </c>
      <c r="J394" s="213" t="str">
        <f t="shared" si="91"/>
        <v>UQ</v>
      </c>
      <c r="K394" s="123">
        <v>0.48</v>
      </c>
      <c r="L394" s="213" t="str">
        <f t="shared" si="92"/>
        <v>UQ</v>
      </c>
      <c r="M394" s="123">
        <v>0.54</v>
      </c>
      <c r="N394" s="213" t="str">
        <f t="shared" si="93"/>
        <v>UQ</v>
      </c>
      <c r="O394" s="123">
        <v>0.19</v>
      </c>
      <c r="P394" s="213" t="str">
        <f t="shared" si="94"/>
        <v>UQ</v>
      </c>
      <c r="Q394" s="123">
        <v>1.18E-2</v>
      </c>
      <c r="R394" s="115" t="str">
        <f t="shared" si="95"/>
        <v>UQ</v>
      </c>
      <c r="S394" s="123">
        <v>8.7300000000000003E-2</v>
      </c>
      <c r="T394" s="115" t="str">
        <f t="shared" si="96"/>
        <v>UQ</v>
      </c>
      <c r="U394" s="123">
        <v>5.95</v>
      </c>
      <c r="V394" s="116" t="str">
        <f t="shared" si="97"/>
        <v>Q</v>
      </c>
      <c r="W394" s="346">
        <v>1.01</v>
      </c>
      <c r="X394" s="332" t="str">
        <f t="shared" si="98"/>
        <v>UQ</v>
      </c>
      <c r="Y394" s="332"/>
      <c r="Z394" s="123">
        <v>0.33700000000000002</v>
      </c>
      <c r="AA394" s="116" t="str">
        <f t="shared" si="99"/>
        <v>Q</v>
      </c>
      <c r="AB394" s="123">
        <v>4.97</v>
      </c>
      <c r="AC394" s="116" t="str">
        <f t="shared" si="100"/>
        <v>Q</v>
      </c>
      <c r="AD394" s="123">
        <v>1.54</v>
      </c>
      <c r="AE394" s="121" t="str">
        <f t="shared" si="103"/>
        <v>Q</v>
      </c>
      <c r="AF394" s="123">
        <v>1.45</v>
      </c>
      <c r="AG394" s="121" t="str">
        <f t="shared" si="104"/>
        <v>Q</v>
      </c>
      <c r="AI394" s="121" t="str">
        <f t="shared" si="102"/>
        <v>M</v>
      </c>
      <c r="AK394" s="121" t="str">
        <f t="shared" si="101"/>
        <v>M</v>
      </c>
    </row>
    <row r="395" spans="1:37" ht="15" x14ac:dyDescent="0.25">
      <c r="A395" s="119">
        <v>35</v>
      </c>
      <c r="B395" s="244">
        <v>103</v>
      </c>
      <c r="C395" s="244">
        <v>1989</v>
      </c>
      <c r="D395" s="127">
        <f t="shared" si="88"/>
        <v>32611</v>
      </c>
      <c r="E395" s="123">
        <v>34.6</v>
      </c>
      <c r="F395" s="213" t="str">
        <f t="shared" si="89"/>
        <v>UQ</v>
      </c>
      <c r="G395" s="123">
        <v>6.5</v>
      </c>
      <c r="H395" s="213" t="str">
        <f t="shared" si="90"/>
        <v>UQ</v>
      </c>
      <c r="I395" s="123">
        <v>4.8</v>
      </c>
      <c r="J395" s="213" t="str">
        <f t="shared" si="91"/>
        <v>UQ</v>
      </c>
      <c r="K395" s="123">
        <v>0.47</v>
      </c>
      <c r="L395" s="213" t="str">
        <f t="shared" si="92"/>
        <v>UQ</v>
      </c>
      <c r="M395" s="123">
        <v>0.57999999999999996</v>
      </c>
      <c r="N395" s="213" t="str">
        <f t="shared" si="93"/>
        <v>UQ</v>
      </c>
      <c r="O395" s="123">
        <v>0.19</v>
      </c>
      <c r="P395" s="213" t="str">
        <f t="shared" si="94"/>
        <v>UQ</v>
      </c>
      <c r="Q395" s="123">
        <v>2.2800000000000001E-2</v>
      </c>
      <c r="R395" s="115" t="str">
        <f t="shared" si="95"/>
        <v>UQ</v>
      </c>
      <c r="S395" s="123">
        <v>9.8299999999999998E-2</v>
      </c>
      <c r="T395" s="115" t="str">
        <f t="shared" si="96"/>
        <v>UQ</v>
      </c>
      <c r="U395" s="123">
        <v>5.96</v>
      </c>
      <c r="V395" s="116" t="str">
        <f t="shared" si="97"/>
        <v>Q</v>
      </c>
      <c r="W395" s="346">
        <v>0.93600000000000005</v>
      </c>
      <c r="X395" s="332" t="str">
        <f t="shared" si="98"/>
        <v>UQ</v>
      </c>
      <c r="Y395" s="332"/>
      <c r="Z395" s="123">
        <v>0.247</v>
      </c>
      <c r="AA395" s="116" t="str">
        <f t="shared" si="99"/>
        <v>Q</v>
      </c>
      <c r="AB395" s="123">
        <v>5.0199999999999996</v>
      </c>
      <c r="AC395" s="116" t="str">
        <f t="shared" si="100"/>
        <v>Q</v>
      </c>
      <c r="AD395" s="123">
        <v>2.17</v>
      </c>
      <c r="AE395" s="121" t="str">
        <f t="shared" si="103"/>
        <v>Q</v>
      </c>
      <c r="AF395" s="123">
        <v>0.14000000000000001</v>
      </c>
      <c r="AG395" s="121" t="str">
        <f t="shared" si="104"/>
        <v>LQ</v>
      </c>
      <c r="AI395" s="121" t="str">
        <f t="shared" si="102"/>
        <v>M</v>
      </c>
      <c r="AK395" s="121" t="str">
        <f t="shared" si="101"/>
        <v>M</v>
      </c>
    </row>
    <row r="396" spans="1:37" ht="15" x14ac:dyDescent="0.25">
      <c r="A396" s="119">
        <v>35</v>
      </c>
      <c r="B396" s="244">
        <v>105</v>
      </c>
      <c r="C396" s="244">
        <v>1989</v>
      </c>
      <c r="D396" s="127">
        <f t="shared" si="88"/>
        <v>32613</v>
      </c>
      <c r="E396" s="123">
        <v>35.4</v>
      </c>
      <c r="F396" s="213" t="str">
        <f t="shared" si="89"/>
        <v>UQ</v>
      </c>
      <c r="G396" s="123">
        <v>6.52</v>
      </c>
      <c r="H396" s="213" t="str">
        <f t="shared" si="90"/>
        <v>UQ</v>
      </c>
      <c r="I396" s="123">
        <v>5.1100000000000003</v>
      </c>
      <c r="J396" s="213" t="str">
        <f t="shared" si="91"/>
        <v>UQ</v>
      </c>
      <c r="K396" s="123">
        <v>0.48</v>
      </c>
      <c r="L396" s="213" t="str">
        <f t="shared" si="92"/>
        <v>UQ</v>
      </c>
      <c r="M396" s="123">
        <v>0.55000000000000004</v>
      </c>
      <c r="N396" s="213" t="str">
        <f t="shared" si="93"/>
        <v>UQ</v>
      </c>
      <c r="O396" s="123">
        <v>0.18</v>
      </c>
      <c r="P396" s="213" t="str">
        <f t="shared" si="94"/>
        <v>UQ</v>
      </c>
      <c r="Q396" s="123">
        <v>1.95E-2</v>
      </c>
      <c r="R396" s="115" t="str">
        <f t="shared" si="95"/>
        <v>UQ</v>
      </c>
      <c r="S396" s="123">
        <v>0.1007</v>
      </c>
      <c r="T396" s="115" t="str">
        <f t="shared" si="96"/>
        <v>UQ</v>
      </c>
      <c r="U396" s="123">
        <v>5.99</v>
      </c>
      <c r="V396" s="116" t="str">
        <f t="shared" si="97"/>
        <v>Q</v>
      </c>
      <c r="W396" s="346">
        <v>0.93700000000000006</v>
      </c>
      <c r="X396" s="332" t="str">
        <f t="shared" si="98"/>
        <v>UQ</v>
      </c>
      <c r="Y396" s="332"/>
      <c r="Z396" s="123">
        <v>0.22800000000000001</v>
      </c>
      <c r="AA396" s="116" t="str">
        <f t="shared" si="99"/>
        <v>Q</v>
      </c>
      <c r="AB396" s="123">
        <v>5.23</v>
      </c>
      <c r="AC396" s="116" t="str">
        <f t="shared" si="100"/>
        <v>Q</v>
      </c>
      <c r="AD396" s="123">
        <v>1.49</v>
      </c>
      <c r="AE396" s="121" t="str">
        <f t="shared" si="103"/>
        <v>Q</v>
      </c>
      <c r="AF396" s="123">
        <v>1.63</v>
      </c>
      <c r="AG396" s="121" t="str">
        <f t="shared" si="104"/>
        <v>Q</v>
      </c>
      <c r="AI396" s="121" t="str">
        <f t="shared" si="102"/>
        <v>M</v>
      </c>
      <c r="AK396" s="121" t="str">
        <f t="shared" si="101"/>
        <v>M</v>
      </c>
    </row>
    <row r="397" spans="1:37" ht="15" x14ac:dyDescent="0.25">
      <c r="A397" s="119">
        <v>35</v>
      </c>
      <c r="B397" s="244">
        <v>106</v>
      </c>
      <c r="C397" s="244">
        <v>1989</v>
      </c>
      <c r="D397" s="127">
        <f t="shared" si="88"/>
        <v>32614</v>
      </c>
      <c r="E397" s="123">
        <v>34.299999999999997</v>
      </c>
      <c r="F397" s="213" t="str">
        <f t="shared" si="89"/>
        <v>UQ</v>
      </c>
      <c r="G397" s="123">
        <v>6.48</v>
      </c>
      <c r="H397" s="213" t="str">
        <f t="shared" si="90"/>
        <v>UQ</v>
      </c>
      <c r="I397" s="123">
        <v>4.5999999999999996</v>
      </c>
      <c r="J397" s="213" t="str">
        <f t="shared" si="91"/>
        <v>UQ</v>
      </c>
      <c r="K397" s="123">
        <v>0.45</v>
      </c>
      <c r="L397" s="213" t="str">
        <f t="shared" si="92"/>
        <v>UQ</v>
      </c>
      <c r="M397" s="123">
        <v>0.54</v>
      </c>
      <c r="N397" s="213" t="str">
        <f t="shared" si="93"/>
        <v>UQ</v>
      </c>
      <c r="O397" s="123">
        <v>0.17</v>
      </c>
      <c r="P397" s="213" t="str">
        <f t="shared" si="94"/>
        <v>UQ</v>
      </c>
      <c r="Q397" s="123">
        <v>9.4999999999999998E-3</v>
      </c>
      <c r="R397" s="115" t="str">
        <f t="shared" si="95"/>
        <v>UQ</v>
      </c>
      <c r="S397" s="123">
        <v>8.9700000000000002E-2</v>
      </c>
      <c r="T397" s="115" t="str">
        <f t="shared" si="96"/>
        <v>UQ</v>
      </c>
      <c r="U397" s="123">
        <v>5.93</v>
      </c>
      <c r="V397" s="116" t="str">
        <f t="shared" si="97"/>
        <v>Q</v>
      </c>
      <c r="W397" s="346">
        <v>0.97899999999999998</v>
      </c>
      <c r="X397" s="332" t="str">
        <f t="shared" si="98"/>
        <v>UQ</v>
      </c>
      <c r="Y397" s="332"/>
      <c r="Z397" s="123">
        <v>0.24</v>
      </c>
      <c r="AA397" s="116" t="str">
        <f t="shared" si="99"/>
        <v>Q</v>
      </c>
      <c r="AB397" s="123">
        <v>5.07</v>
      </c>
      <c r="AC397" s="116" t="str">
        <f t="shared" si="100"/>
        <v>Q</v>
      </c>
      <c r="AD397" s="123">
        <v>1.73</v>
      </c>
      <c r="AE397" s="121" t="str">
        <f t="shared" si="103"/>
        <v>Q</v>
      </c>
      <c r="AF397" s="123">
        <v>1.71</v>
      </c>
      <c r="AG397" s="121" t="str">
        <f t="shared" si="104"/>
        <v>Q</v>
      </c>
      <c r="AH397" s="123">
        <v>6.9999999999999999E-4</v>
      </c>
      <c r="AI397" s="121" t="str">
        <f t="shared" si="102"/>
        <v>LQ</v>
      </c>
      <c r="AJ397" s="123">
        <v>1.0389999999999999</v>
      </c>
      <c r="AK397" s="121" t="str">
        <f t="shared" si="101"/>
        <v>Q</v>
      </c>
    </row>
    <row r="398" spans="1:37" ht="15" x14ac:dyDescent="0.25">
      <c r="A398" s="119">
        <v>35</v>
      </c>
      <c r="B398" s="244">
        <v>107</v>
      </c>
      <c r="C398" s="244">
        <v>1989</v>
      </c>
      <c r="D398" s="127">
        <f t="shared" si="88"/>
        <v>32615</v>
      </c>
      <c r="E398" s="123">
        <v>33.6</v>
      </c>
      <c r="F398" s="213" t="str">
        <f t="shared" si="89"/>
        <v>UQ</v>
      </c>
      <c r="G398" s="123">
        <v>6.38</v>
      </c>
      <c r="H398" s="213" t="str">
        <f t="shared" si="90"/>
        <v>UQ</v>
      </c>
      <c r="I398" s="123">
        <v>4.41</v>
      </c>
      <c r="J398" s="213" t="str">
        <f t="shared" si="91"/>
        <v>UQ</v>
      </c>
      <c r="K398" s="123">
        <v>0.44</v>
      </c>
      <c r="L398" s="213" t="str">
        <f t="shared" si="92"/>
        <v>UQ</v>
      </c>
      <c r="M398" s="123">
        <v>0.49</v>
      </c>
      <c r="N398" s="213" t="str">
        <f t="shared" si="93"/>
        <v>UQ</v>
      </c>
      <c r="O398" s="123">
        <v>0.18</v>
      </c>
      <c r="P398" s="213" t="str">
        <f t="shared" si="94"/>
        <v>UQ</v>
      </c>
      <c r="Q398" s="123">
        <v>4.6800000000000001E-2</v>
      </c>
      <c r="R398" s="115" t="str">
        <f t="shared" si="95"/>
        <v>UQ</v>
      </c>
      <c r="S398" s="123">
        <v>7.8299999999999995E-2</v>
      </c>
      <c r="T398" s="115" t="str">
        <f t="shared" si="96"/>
        <v>UQ</v>
      </c>
      <c r="U398" s="123">
        <v>5.7</v>
      </c>
      <c r="V398" s="116" t="str">
        <f t="shared" si="97"/>
        <v>Q</v>
      </c>
      <c r="W398" s="346">
        <v>1.08</v>
      </c>
      <c r="X398" s="332" t="str">
        <f t="shared" si="98"/>
        <v>UQ</v>
      </c>
      <c r="Y398" s="332"/>
      <c r="Z398" s="123">
        <v>0.33200000000000002</v>
      </c>
      <c r="AA398" s="116" t="str">
        <f t="shared" si="99"/>
        <v>Q</v>
      </c>
      <c r="AB398" s="123">
        <v>4.5599999999999996</v>
      </c>
      <c r="AC398" s="116" t="str">
        <f t="shared" si="100"/>
        <v>Q</v>
      </c>
      <c r="AD398" s="123">
        <v>2.06</v>
      </c>
      <c r="AE398" s="121" t="str">
        <f t="shared" si="103"/>
        <v>Q</v>
      </c>
      <c r="AF398" s="123">
        <v>1.29</v>
      </c>
      <c r="AG398" s="121" t="str">
        <f t="shared" si="104"/>
        <v>Q</v>
      </c>
      <c r="AI398" s="121" t="str">
        <f t="shared" si="102"/>
        <v>M</v>
      </c>
      <c r="AK398" s="121" t="str">
        <f t="shared" si="101"/>
        <v>M</v>
      </c>
    </row>
    <row r="399" spans="1:37" ht="15" x14ac:dyDescent="0.25">
      <c r="A399" s="119">
        <v>35</v>
      </c>
      <c r="B399" s="244">
        <v>108</v>
      </c>
      <c r="C399" s="244">
        <v>1989</v>
      </c>
      <c r="D399" s="127">
        <f t="shared" si="88"/>
        <v>32616</v>
      </c>
      <c r="E399" s="123">
        <v>33</v>
      </c>
      <c r="F399" s="213" t="str">
        <f t="shared" si="89"/>
        <v>UQ</v>
      </c>
      <c r="G399" s="123">
        <v>6.3</v>
      </c>
      <c r="H399" s="213" t="str">
        <f t="shared" si="90"/>
        <v>UQ</v>
      </c>
      <c r="I399" s="123">
        <v>4.33</v>
      </c>
      <c r="J399" s="213" t="str">
        <f t="shared" si="91"/>
        <v>UQ</v>
      </c>
      <c r="K399" s="123">
        <v>0.43</v>
      </c>
      <c r="L399" s="213" t="str">
        <f t="shared" si="92"/>
        <v>UQ</v>
      </c>
      <c r="M399" s="123">
        <v>0.49</v>
      </c>
      <c r="N399" s="213" t="str">
        <f t="shared" si="93"/>
        <v>UQ</v>
      </c>
      <c r="O399" s="123">
        <v>0.19</v>
      </c>
      <c r="P399" s="213" t="str">
        <f t="shared" si="94"/>
        <v>UQ</v>
      </c>
      <c r="Q399" s="123">
        <v>3.8800000000000001E-2</v>
      </c>
      <c r="R399" s="115" t="str">
        <f t="shared" si="95"/>
        <v>UQ</v>
      </c>
      <c r="S399" s="123">
        <v>6.54E-2</v>
      </c>
      <c r="T399" s="115" t="str">
        <f t="shared" si="96"/>
        <v>UQ</v>
      </c>
      <c r="U399" s="123">
        <v>5.61</v>
      </c>
      <c r="V399" s="116" t="str">
        <f t="shared" si="97"/>
        <v>Q</v>
      </c>
      <c r="W399" s="346">
        <v>1.1000000000000001</v>
      </c>
      <c r="X399" s="332" t="str">
        <f t="shared" si="98"/>
        <v>UQ</v>
      </c>
      <c r="Y399" s="332"/>
      <c r="Z399" s="123">
        <v>0.28699999999999998</v>
      </c>
      <c r="AA399" s="116" t="str">
        <f t="shared" si="99"/>
        <v>Q</v>
      </c>
      <c r="AB399" s="123">
        <v>4.46</v>
      </c>
      <c r="AC399" s="116" t="str">
        <f t="shared" si="100"/>
        <v>Q</v>
      </c>
      <c r="AD399" s="123">
        <v>3.03</v>
      </c>
      <c r="AE399" s="121" t="str">
        <f t="shared" si="103"/>
        <v>Q</v>
      </c>
      <c r="AF399" s="123">
        <v>1.07</v>
      </c>
      <c r="AG399" s="121" t="str">
        <f t="shared" si="104"/>
        <v>Q</v>
      </c>
      <c r="AI399" s="121" t="str">
        <f t="shared" si="102"/>
        <v>M</v>
      </c>
      <c r="AK399" s="121" t="str">
        <f t="shared" si="101"/>
        <v>M</v>
      </c>
    </row>
    <row r="400" spans="1:37" ht="15" x14ac:dyDescent="0.25">
      <c r="A400" s="119">
        <v>35</v>
      </c>
      <c r="B400" s="244">
        <v>110</v>
      </c>
      <c r="C400" s="244">
        <v>1989</v>
      </c>
      <c r="D400" s="127">
        <f t="shared" ref="D400:D463" si="105">DATE(C400,1,B400)</f>
        <v>32618</v>
      </c>
      <c r="E400" s="123">
        <v>32.6</v>
      </c>
      <c r="F400" s="213" t="str">
        <f t="shared" ref="F400:F463" si="106">IF(E400&gt;0,"UQ","M")</f>
        <v>UQ</v>
      </c>
      <c r="G400" s="123">
        <v>6.41</v>
      </c>
      <c r="H400" s="213" t="str">
        <f t="shared" ref="H400:H463" si="107">IF(G400&gt;0,"UQ","M")</f>
        <v>UQ</v>
      </c>
      <c r="I400" s="123">
        <v>4.24</v>
      </c>
      <c r="J400" s="213" t="str">
        <f t="shared" ref="J400:J463" si="108">IF(I400&gt;0,"UQ","M")</f>
        <v>UQ</v>
      </c>
      <c r="K400" s="123">
        <v>0.44</v>
      </c>
      <c r="L400" s="213" t="str">
        <f t="shared" ref="L400:L463" si="109">IF(K400&gt;0,"UQ","M")</f>
        <v>UQ</v>
      </c>
      <c r="M400" s="123">
        <v>0.51</v>
      </c>
      <c r="N400" s="213" t="str">
        <f t="shared" ref="N400:N463" si="110">IF(M400&gt;0,"UQ","M")</f>
        <v>UQ</v>
      </c>
      <c r="O400" s="123">
        <v>0.17</v>
      </c>
      <c r="P400" s="213" t="str">
        <f t="shared" ref="P400:P463" si="111">IF(O400&gt;0,"UQ","M")</f>
        <v>UQ</v>
      </c>
      <c r="Q400" s="123">
        <v>1.1299999999999999E-2</v>
      </c>
      <c r="R400" s="115" t="str">
        <f t="shared" ref="R400:R463" si="112">IF(Q400&gt;0,"UQ","M")</f>
        <v>UQ</v>
      </c>
      <c r="S400" s="123">
        <v>6.83E-2</v>
      </c>
      <c r="T400" s="115" t="str">
        <f t="shared" ref="T400:T463" si="113">IF(S400&gt;0,"UQ","M")</f>
        <v>UQ</v>
      </c>
      <c r="U400" s="123">
        <v>5.61</v>
      </c>
      <c r="V400" s="116" t="str">
        <f t="shared" ref="V400:V463" si="114">IF(U400&gt;=0.5,"Q",IF(U400="","M","LQ"))</f>
        <v>Q</v>
      </c>
      <c r="W400" s="346">
        <v>1.01</v>
      </c>
      <c r="X400" s="332" t="str">
        <f t="shared" ref="X400:X463" si="115">IF(W400&gt;0,"UQ","M")</f>
        <v>UQ</v>
      </c>
      <c r="Y400" s="332"/>
      <c r="Z400" s="123">
        <v>0.20799999999999999</v>
      </c>
      <c r="AA400" s="116" t="str">
        <f t="shared" ref="AA400:AA463" si="116">IF(Z400&gt;=0.2,"Q",IF(Z400="","M","LQ"))</f>
        <v>Q</v>
      </c>
      <c r="AB400" s="123">
        <v>4.6399999999999997</v>
      </c>
      <c r="AC400" s="116" t="str">
        <f t="shared" ref="AC400:AC463" si="117">IF(AB400&gt;=0.5,"Q",IF(AB400="","M","LQ"))</f>
        <v>Q</v>
      </c>
      <c r="AD400" s="123">
        <v>1.51</v>
      </c>
      <c r="AE400" s="121" t="str">
        <f t="shared" si="103"/>
        <v>Q</v>
      </c>
      <c r="AF400" s="123">
        <v>1.36</v>
      </c>
      <c r="AG400" s="121" t="str">
        <f t="shared" si="104"/>
        <v>Q</v>
      </c>
      <c r="AI400" s="121" t="str">
        <f t="shared" si="102"/>
        <v>M</v>
      </c>
      <c r="AK400" s="121" t="str">
        <f t="shared" ref="AK400:AK463" si="118">IF(AJ400&gt;=0.02,"Q",IF(AJ400="","M","LQ"))</f>
        <v>M</v>
      </c>
    </row>
    <row r="401" spans="1:37" ht="15" x14ac:dyDescent="0.25">
      <c r="A401" s="119">
        <v>35</v>
      </c>
      <c r="B401" s="244">
        <v>112</v>
      </c>
      <c r="C401" s="244">
        <v>1989</v>
      </c>
      <c r="D401" s="127">
        <f t="shared" si="105"/>
        <v>32620</v>
      </c>
      <c r="E401" s="123">
        <v>31.7</v>
      </c>
      <c r="F401" s="213" t="str">
        <f t="shared" si="106"/>
        <v>UQ</v>
      </c>
      <c r="G401" s="123">
        <v>6.3</v>
      </c>
      <c r="H401" s="213" t="str">
        <f t="shared" si="107"/>
        <v>UQ</v>
      </c>
      <c r="I401" s="123">
        <v>4.34</v>
      </c>
      <c r="J401" s="213" t="str">
        <f t="shared" si="108"/>
        <v>UQ</v>
      </c>
      <c r="K401" s="123">
        <v>0.43</v>
      </c>
      <c r="L401" s="213" t="str">
        <f t="shared" si="109"/>
        <v>UQ</v>
      </c>
      <c r="M401" s="123">
        <v>0.49</v>
      </c>
      <c r="N401" s="213" t="str">
        <f t="shared" si="110"/>
        <v>UQ</v>
      </c>
      <c r="O401" s="123">
        <v>0.18</v>
      </c>
      <c r="P401" s="213" t="str">
        <f t="shared" si="111"/>
        <v>UQ</v>
      </c>
      <c r="Q401" s="123">
        <v>1.3299999999999999E-2</v>
      </c>
      <c r="R401" s="115" t="str">
        <f t="shared" si="112"/>
        <v>UQ</v>
      </c>
      <c r="S401" s="123">
        <v>8.0199999999999994E-2</v>
      </c>
      <c r="T401" s="115" t="str">
        <f t="shared" si="113"/>
        <v>UQ</v>
      </c>
      <c r="U401" s="123">
        <v>5.38</v>
      </c>
      <c r="V401" s="116" t="str">
        <f t="shared" si="114"/>
        <v>Q</v>
      </c>
      <c r="W401" s="346">
        <v>1.06</v>
      </c>
      <c r="X401" s="332" t="str">
        <f t="shared" si="115"/>
        <v>UQ</v>
      </c>
      <c r="Y401" s="332"/>
      <c r="Z401" s="123">
        <v>0.29699999999999999</v>
      </c>
      <c r="AA401" s="116" t="str">
        <f t="shared" si="116"/>
        <v>Q</v>
      </c>
      <c r="AB401" s="123">
        <v>4.76</v>
      </c>
      <c r="AC401" s="116" t="str">
        <f t="shared" si="117"/>
        <v>Q</v>
      </c>
      <c r="AD401" s="123">
        <v>2.94</v>
      </c>
      <c r="AE401" s="121" t="str">
        <f t="shared" si="103"/>
        <v>Q</v>
      </c>
      <c r="AF401" s="123">
        <v>1.23</v>
      </c>
      <c r="AG401" s="121" t="str">
        <f t="shared" si="104"/>
        <v>Q</v>
      </c>
      <c r="AI401" s="121" t="str">
        <f t="shared" si="102"/>
        <v>M</v>
      </c>
      <c r="AK401" s="121" t="str">
        <f t="shared" si="118"/>
        <v>M</v>
      </c>
    </row>
    <row r="402" spans="1:37" ht="15" x14ac:dyDescent="0.25">
      <c r="A402" s="119">
        <v>35</v>
      </c>
      <c r="B402" s="244">
        <v>114</v>
      </c>
      <c r="C402" s="244">
        <v>1989</v>
      </c>
      <c r="D402" s="127">
        <f t="shared" si="105"/>
        <v>32622</v>
      </c>
      <c r="E402" s="123">
        <v>30.9</v>
      </c>
      <c r="F402" s="213" t="str">
        <f t="shared" si="106"/>
        <v>UQ</v>
      </c>
      <c r="G402" s="123">
        <v>6.36</v>
      </c>
      <c r="H402" s="213" t="str">
        <f t="shared" si="107"/>
        <v>UQ</v>
      </c>
      <c r="I402" s="123">
        <v>4.21</v>
      </c>
      <c r="J402" s="213" t="str">
        <f t="shared" si="108"/>
        <v>UQ</v>
      </c>
      <c r="K402" s="123">
        <v>0.43</v>
      </c>
      <c r="L402" s="213" t="str">
        <f t="shared" si="109"/>
        <v>UQ</v>
      </c>
      <c r="M402" s="123">
        <v>0.49</v>
      </c>
      <c r="N402" s="213" t="str">
        <f t="shared" si="110"/>
        <v>UQ</v>
      </c>
      <c r="O402" s="123">
        <v>0.18</v>
      </c>
      <c r="P402" s="213" t="str">
        <f t="shared" si="111"/>
        <v>UQ</v>
      </c>
      <c r="Q402" s="123">
        <v>8.8999999999999999E-3</v>
      </c>
      <c r="R402" s="115" t="str">
        <f t="shared" si="112"/>
        <v>UQ</v>
      </c>
      <c r="S402" s="123">
        <v>6.4899999999999999E-2</v>
      </c>
      <c r="T402" s="115" t="str">
        <f t="shared" si="113"/>
        <v>UQ</v>
      </c>
      <c r="U402" s="123">
        <v>5.61</v>
      </c>
      <c r="V402" s="116" t="str">
        <f t="shared" si="114"/>
        <v>Q</v>
      </c>
      <c r="W402" s="346">
        <v>1.01</v>
      </c>
      <c r="X402" s="332" t="str">
        <f t="shared" si="115"/>
        <v>UQ</v>
      </c>
      <c r="Y402" s="332"/>
      <c r="Z402" s="123">
        <v>0.30499999999999999</v>
      </c>
      <c r="AA402" s="116" t="str">
        <f t="shared" si="116"/>
        <v>Q</v>
      </c>
      <c r="AB402" s="123">
        <v>4.43</v>
      </c>
      <c r="AC402" s="116" t="str">
        <f t="shared" si="117"/>
        <v>Q</v>
      </c>
      <c r="AD402" s="123">
        <v>1.87</v>
      </c>
      <c r="AE402" s="121" t="str">
        <f t="shared" si="103"/>
        <v>Q</v>
      </c>
      <c r="AF402" s="123">
        <v>1.19</v>
      </c>
      <c r="AG402" s="121" t="str">
        <f t="shared" si="104"/>
        <v>Q</v>
      </c>
      <c r="AH402" s="123">
        <v>2.0999999999999999E-3</v>
      </c>
      <c r="AI402" s="121" t="str">
        <f t="shared" si="102"/>
        <v>Q</v>
      </c>
      <c r="AJ402" s="123">
        <v>1.03</v>
      </c>
      <c r="AK402" s="121" t="str">
        <f t="shared" si="118"/>
        <v>Q</v>
      </c>
    </row>
    <row r="403" spans="1:37" ht="15" x14ac:dyDescent="0.25">
      <c r="A403" s="119">
        <v>35</v>
      </c>
      <c r="B403" s="244">
        <v>117</v>
      </c>
      <c r="C403" s="244">
        <v>1989</v>
      </c>
      <c r="D403" s="127">
        <f t="shared" si="105"/>
        <v>32625</v>
      </c>
      <c r="E403" s="123">
        <v>27.5</v>
      </c>
      <c r="F403" s="213" t="str">
        <f t="shared" si="106"/>
        <v>UQ</v>
      </c>
      <c r="G403" s="123">
        <v>6.27</v>
      </c>
      <c r="H403" s="213" t="str">
        <f t="shared" si="107"/>
        <v>UQ</v>
      </c>
      <c r="I403" s="123">
        <v>3.59</v>
      </c>
      <c r="J403" s="213" t="str">
        <f t="shared" si="108"/>
        <v>UQ</v>
      </c>
      <c r="K403" s="123">
        <v>0.37</v>
      </c>
      <c r="L403" s="213" t="str">
        <f t="shared" si="109"/>
        <v>UQ</v>
      </c>
      <c r="M403" s="123">
        <v>0.45</v>
      </c>
      <c r="N403" s="213" t="str">
        <f t="shared" si="110"/>
        <v>UQ</v>
      </c>
      <c r="O403" s="123">
        <v>0.22</v>
      </c>
      <c r="P403" s="213" t="str">
        <f t="shared" si="111"/>
        <v>UQ</v>
      </c>
      <c r="Q403" s="123">
        <v>1.1299999999999999E-2</v>
      </c>
      <c r="R403" s="115" t="str">
        <f t="shared" si="112"/>
        <v>UQ</v>
      </c>
      <c r="S403" s="123">
        <v>4.0599999999999997E-2</v>
      </c>
      <c r="T403" s="115" t="str">
        <f t="shared" si="113"/>
        <v>UQ</v>
      </c>
      <c r="U403" s="123">
        <v>4.82</v>
      </c>
      <c r="V403" s="116" t="str">
        <f t="shared" si="114"/>
        <v>Q</v>
      </c>
      <c r="W403" s="346">
        <v>0.97499999999999998</v>
      </c>
      <c r="X403" s="332" t="str">
        <f t="shared" si="115"/>
        <v>UQ</v>
      </c>
      <c r="Y403" s="332"/>
      <c r="Z403" s="123">
        <v>0.21199999999999999</v>
      </c>
      <c r="AA403" s="116" t="str">
        <f t="shared" si="116"/>
        <v>Q</v>
      </c>
      <c r="AB403" s="123">
        <v>4.21</v>
      </c>
      <c r="AC403" s="116" t="str">
        <f t="shared" si="117"/>
        <v>Q</v>
      </c>
      <c r="AD403" s="123">
        <v>1.95</v>
      </c>
      <c r="AE403" s="121" t="str">
        <f t="shared" si="103"/>
        <v>Q</v>
      </c>
      <c r="AF403" s="123">
        <v>0.68</v>
      </c>
      <c r="AG403" s="121" t="str">
        <f t="shared" si="104"/>
        <v>Q</v>
      </c>
      <c r="AI403" s="121" t="str">
        <f t="shared" si="102"/>
        <v>M</v>
      </c>
      <c r="AK403" s="121" t="str">
        <f t="shared" si="118"/>
        <v>M</v>
      </c>
    </row>
    <row r="404" spans="1:37" ht="15" x14ac:dyDescent="0.25">
      <c r="A404" s="119">
        <v>35</v>
      </c>
      <c r="B404" s="244">
        <v>121</v>
      </c>
      <c r="C404" s="244">
        <v>1989</v>
      </c>
      <c r="D404" s="127">
        <f t="shared" si="105"/>
        <v>32629</v>
      </c>
      <c r="E404" s="123">
        <v>27.6</v>
      </c>
      <c r="F404" s="213" t="str">
        <f t="shared" si="106"/>
        <v>UQ</v>
      </c>
      <c r="G404" s="123">
        <v>6.35</v>
      </c>
      <c r="H404" s="213" t="str">
        <f t="shared" si="107"/>
        <v>UQ</v>
      </c>
      <c r="I404" s="123">
        <v>3.36</v>
      </c>
      <c r="J404" s="213" t="str">
        <f t="shared" si="108"/>
        <v>UQ</v>
      </c>
      <c r="K404" s="123">
        <v>0.39</v>
      </c>
      <c r="L404" s="213" t="str">
        <f t="shared" si="109"/>
        <v>UQ</v>
      </c>
      <c r="M404" s="123">
        <v>0.46</v>
      </c>
      <c r="N404" s="213" t="str">
        <f t="shared" si="110"/>
        <v>UQ</v>
      </c>
      <c r="O404" s="123">
        <v>0.16</v>
      </c>
      <c r="P404" s="213" t="str">
        <f t="shared" si="111"/>
        <v>UQ</v>
      </c>
      <c r="Q404" s="123">
        <v>1.55E-2</v>
      </c>
      <c r="R404" s="115" t="str">
        <f t="shared" si="112"/>
        <v>UQ</v>
      </c>
      <c r="S404" s="123">
        <v>5.7099999999999998E-2</v>
      </c>
      <c r="T404" s="115" t="str">
        <f t="shared" si="113"/>
        <v>UQ</v>
      </c>
      <c r="U404" s="123">
        <v>5.15</v>
      </c>
      <c r="V404" s="116" t="str">
        <f t="shared" si="114"/>
        <v>Q</v>
      </c>
      <c r="W404" s="346">
        <v>0.85499999999999998</v>
      </c>
      <c r="X404" s="332" t="str">
        <f t="shared" si="115"/>
        <v>UQ</v>
      </c>
      <c r="Y404" s="332"/>
      <c r="Z404" s="123">
        <v>0.26200000000000001</v>
      </c>
      <c r="AA404" s="116" t="str">
        <f t="shared" si="116"/>
        <v>Q</v>
      </c>
      <c r="AB404" s="123">
        <v>4.45</v>
      </c>
      <c r="AC404" s="116" t="str">
        <f t="shared" si="117"/>
        <v>Q</v>
      </c>
      <c r="AD404" s="123">
        <v>2.02</v>
      </c>
      <c r="AE404" s="121" t="str">
        <f t="shared" si="103"/>
        <v>Q</v>
      </c>
      <c r="AF404" s="123">
        <v>1.03</v>
      </c>
      <c r="AG404" s="121" t="str">
        <f t="shared" si="104"/>
        <v>Q</v>
      </c>
      <c r="AI404" s="121" t="str">
        <f t="shared" si="102"/>
        <v>M</v>
      </c>
      <c r="AK404" s="121" t="str">
        <f t="shared" si="118"/>
        <v>M</v>
      </c>
    </row>
    <row r="405" spans="1:37" ht="15" x14ac:dyDescent="0.25">
      <c r="A405" s="119">
        <v>35</v>
      </c>
      <c r="B405" s="244">
        <v>124</v>
      </c>
      <c r="C405" s="244">
        <v>1989</v>
      </c>
      <c r="D405" s="127">
        <f t="shared" si="105"/>
        <v>32632</v>
      </c>
      <c r="E405" s="123">
        <v>25.5</v>
      </c>
      <c r="F405" s="213" t="str">
        <f t="shared" si="106"/>
        <v>UQ</v>
      </c>
      <c r="G405" s="123">
        <v>6.29</v>
      </c>
      <c r="H405" s="213" t="str">
        <f t="shared" si="107"/>
        <v>UQ</v>
      </c>
      <c r="I405" s="123">
        <v>3.24</v>
      </c>
      <c r="J405" s="213" t="str">
        <f t="shared" si="108"/>
        <v>UQ</v>
      </c>
      <c r="K405" s="123">
        <v>0.35</v>
      </c>
      <c r="L405" s="213" t="str">
        <f t="shared" si="109"/>
        <v>UQ</v>
      </c>
      <c r="M405" s="123">
        <v>0.45</v>
      </c>
      <c r="N405" s="213" t="str">
        <f t="shared" si="110"/>
        <v>UQ</v>
      </c>
      <c r="O405" s="123">
        <v>0.18</v>
      </c>
      <c r="P405" s="213" t="str">
        <f t="shared" si="111"/>
        <v>UQ</v>
      </c>
      <c r="Q405" s="123">
        <v>2.01E-2</v>
      </c>
      <c r="R405" s="115" t="str">
        <f t="shared" si="112"/>
        <v>UQ</v>
      </c>
      <c r="S405" s="123">
        <v>4.1099999999999998E-2</v>
      </c>
      <c r="T405" s="115" t="str">
        <f t="shared" si="113"/>
        <v>UQ</v>
      </c>
      <c r="U405" s="123">
        <v>5.36</v>
      </c>
      <c r="V405" s="116" t="str">
        <f t="shared" si="114"/>
        <v>Q</v>
      </c>
      <c r="W405" s="346">
        <v>0.76600000000000001</v>
      </c>
      <c r="X405" s="332" t="str">
        <f t="shared" si="115"/>
        <v>UQ</v>
      </c>
      <c r="Y405" s="332"/>
      <c r="Z405" s="123">
        <v>0.26200000000000001</v>
      </c>
      <c r="AA405" s="116" t="str">
        <f t="shared" si="116"/>
        <v>Q</v>
      </c>
      <c r="AB405" s="123">
        <v>4.25</v>
      </c>
      <c r="AC405" s="116" t="str">
        <f t="shared" si="117"/>
        <v>Q</v>
      </c>
      <c r="AD405" s="123">
        <v>2.5</v>
      </c>
      <c r="AE405" s="121" t="str">
        <f t="shared" si="103"/>
        <v>Q</v>
      </c>
      <c r="AF405" s="123">
        <v>0.74</v>
      </c>
      <c r="AG405" s="121" t="str">
        <f t="shared" si="104"/>
        <v>Q</v>
      </c>
      <c r="AI405" s="121" t="str">
        <f t="shared" si="102"/>
        <v>M</v>
      </c>
      <c r="AK405" s="121" t="str">
        <f t="shared" si="118"/>
        <v>M</v>
      </c>
    </row>
    <row r="406" spans="1:37" ht="15" x14ac:dyDescent="0.25">
      <c r="A406" s="119">
        <v>35</v>
      </c>
      <c r="B406" s="244">
        <v>135</v>
      </c>
      <c r="C406" s="244">
        <v>1989</v>
      </c>
      <c r="D406" s="127">
        <f t="shared" si="105"/>
        <v>32643</v>
      </c>
      <c r="E406" s="123">
        <v>28.4</v>
      </c>
      <c r="F406" s="213" t="str">
        <f t="shared" si="106"/>
        <v>UQ</v>
      </c>
      <c r="G406" s="123">
        <v>6.41</v>
      </c>
      <c r="H406" s="213" t="str">
        <f t="shared" si="107"/>
        <v>UQ</v>
      </c>
      <c r="I406" s="123">
        <v>3.77</v>
      </c>
      <c r="J406" s="213" t="str">
        <f t="shared" si="108"/>
        <v>UQ</v>
      </c>
      <c r="K406" s="123">
        <v>0.4</v>
      </c>
      <c r="L406" s="213" t="str">
        <f t="shared" si="109"/>
        <v>UQ</v>
      </c>
      <c r="M406" s="123">
        <v>0.5</v>
      </c>
      <c r="N406" s="213" t="str">
        <f t="shared" si="110"/>
        <v>UQ</v>
      </c>
      <c r="O406" s="123">
        <v>0.18</v>
      </c>
      <c r="P406" s="213" t="str">
        <f t="shared" si="111"/>
        <v>UQ</v>
      </c>
      <c r="Q406" s="123">
        <v>2.23E-2</v>
      </c>
      <c r="R406" s="115" t="str">
        <f t="shared" si="112"/>
        <v>UQ</v>
      </c>
      <c r="S406" s="123">
        <v>7.22E-2</v>
      </c>
      <c r="T406" s="115" t="str">
        <f t="shared" si="113"/>
        <v>UQ</v>
      </c>
      <c r="U406" s="123">
        <v>5.45</v>
      </c>
      <c r="V406" s="116" t="str">
        <f t="shared" si="114"/>
        <v>Q</v>
      </c>
      <c r="W406" s="346">
        <v>0.64400000000000002</v>
      </c>
      <c r="X406" s="332" t="str">
        <f t="shared" si="115"/>
        <v>UQ</v>
      </c>
      <c r="Y406" s="332"/>
      <c r="Z406" s="123">
        <v>0.23100000000000001</v>
      </c>
      <c r="AA406" s="116" t="str">
        <f t="shared" si="116"/>
        <v>Q</v>
      </c>
      <c r="AB406" s="123">
        <v>4.8</v>
      </c>
      <c r="AC406" s="116" t="str">
        <f t="shared" si="117"/>
        <v>Q</v>
      </c>
      <c r="AD406" s="123">
        <v>3</v>
      </c>
      <c r="AE406" s="121" t="str">
        <f t="shared" si="103"/>
        <v>Q</v>
      </c>
      <c r="AF406" s="123">
        <v>0.9</v>
      </c>
      <c r="AG406" s="121" t="str">
        <f t="shared" si="104"/>
        <v>Q</v>
      </c>
      <c r="AH406" s="123">
        <v>1.9E-3</v>
      </c>
      <c r="AI406" s="121" t="str">
        <f t="shared" si="102"/>
        <v>Q</v>
      </c>
      <c r="AJ406" s="123">
        <v>0.79400000000000004</v>
      </c>
      <c r="AK406" s="121" t="str">
        <f t="shared" si="118"/>
        <v>Q</v>
      </c>
    </row>
    <row r="407" spans="1:37" ht="15" x14ac:dyDescent="0.25">
      <c r="A407" s="119">
        <v>35</v>
      </c>
      <c r="B407" s="244">
        <v>150</v>
      </c>
      <c r="C407" s="244">
        <v>1989</v>
      </c>
      <c r="D407" s="127">
        <f t="shared" si="105"/>
        <v>32658</v>
      </c>
      <c r="E407" s="123">
        <v>33.700000000000003</v>
      </c>
      <c r="F407" s="213" t="str">
        <f t="shared" si="106"/>
        <v>UQ</v>
      </c>
      <c r="G407" s="123">
        <v>6.53</v>
      </c>
      <c r="H407" s="213" t="str">
        <f t="shared" si="107"/>
        <v>UQ</v>
      </c>
      <c r="I407" s="123">
        <v>5.08</v>
      </c>
      <c r="J407" s="213" t="str">
        <f t="shared" si="108"/>
        <v>UQ</v>
      </c>
      <c r="K407" s="123">
        <v>0.46</v>
      </c>
      <c r="L407" s="213" t="str">
        <f t="shared" si="109"/>
        <v>UQ</v>
      </c>
      <c r="M407" s="123">
        <v>0.56999999999999995</v>
      </c>
      <c r="N407" s="213" t="str">
        <f t="shared" si="110"/>
        <v>UQ</v>
      </c>
      <c r="O407" s="123">
        <v>0.17</v>
      </c>
      <c r="P407" s="213" t="str">
        <f t="shared" si="111"/>
        <v>UQ</v>
      </c>
      <c r="Q407" s="123">
        <v>1.7000000000000001E-2</v>
      </c>
      <c r="R407" s="115" t="str">
        <f t="shared" si="112"/>
        <v>UQ</v>
      </c>
      <c r="S407" s="123">
        <v>0.1137</v>
      </c>
      <c r="T407" s="115" t="str">
        <f t="shared" si="113"/>
        <v>UQ</v>
      </c>
      <c r="U407" s="123">
        <v>6.07</v>
      </c>
      <c r="V407" s="116" t="str">
        <f t="shared" si="114"/>
        <v>Q</v>
      </c>
      <c r="W407" s="346">
        <v>0.58599999999999997</v>
      </c>
      <c r="X407" s="332" t="str">
        <f t="shared" si="115"/>
        <v>UQ</v>
      </c>
      <c r="Y407" s="332"/>
      <c r="Z407" s="123">
        <v>0.23400000000000001</v>
      </c>
      <c r="AA407" s="116" t="str">
        <f t="shared" si="116"/>
        <v>Q</v>
      </c>
      <c r="AB407" s="123">
        <v>5.53</v>
      </c>
      <c r="AC407" s="116" t="str">
        <f t="shared" si="117"/>
        <v>Q</v>
      </c>
      <c r="AD407" s="123">
        <v>1.67</v>
      </c>
      <c r="AE407" s="121" t="str">
        <f t="shared" si="103"/>
        <v>Q</v>
      </c>
      <c r="AF407" s="123">
        <v>1.88</v>
      </c>
      <c r="AG407" s="121" t="str">
        <f t="shared" si="104"/>
        <v>Q</v>
      </c>
      <c r="AI407" s="121" t="str">
        <f t="shared" si="102"/>
        <v>M</v>
      </c>
      <c r="AK407" s="121" t="str">
        <f t="shared" si="118"/>
        <v>M</v>
      </c>
    </row>
    <row r="408" spans="1:37" ht="15" x14ac:dyDescent="0.25">
      <c r="A408" s="119">
        <v>35</v>
      </c>
      <c r="B408" s="244">
        <v>164</v>
      </c>
      <c r="C408" s="244">
        <v>1989</v>
      </c>
      <c r="D408" s="127">
        <f t="shared" si="105"/>
        <v>32672</v>
      </c>
      <c r="E408" s="123">
        <v>32</v>
      </c>
      <c r="F408" s="213" t="str">
        <f t="shared" si="106"/>
        <v>UQ</v>
      </c>
      <c r="G408" s="123">
        <v>6.57</v>
      </c>
      <c r="H408" s="213" t="str">
        <f t="shared" si="107"/>
        <v>UQ</v>
      </c>
      <c r="I408" s="123">
        <v>4.17</v>
      </c>
      <c r="J408" s="213" t="str">
        <f t="shared" si="108"/>
        <v>UQ</v>
      </c>
      <c r="K408" s="123">
        <v>0.43</v>
      </c>
      <c r="L408" s="213" t="str">
        <f t="shared" si="109"/>
        <v>UQ</v>
      </c>
      <c r="M408" s="123">
        <v>0.56000000000000005</v>
      </c>
      <c r="N408" s="213" t="str">
        <f t="shared" si="110"/>
        <v>UQ</v>
      </c>
      <c r="O408" s="123">
        <v>0.16</v>
      </c>
      <c r="P408" s="213" t="str">
        <f t="shared" si="111"/>
        <v>UQ</v>
      </c>
      <c r="Q408" s="123">
        <v>7.7000000000000002E-3</v>
      </c>
      <c r="R408" s="115" t="str">
        <f t="shared" si="112"/>
        <v>UQ</v>
      </c>
      <c r="S408" s="123">
        <v>0.1164</v>
      </c>
      <c r="T408" s="115" t="str">
        <f t="shared" si="113"/>
        <v>UQ</v>
      </c>
      <c r="U408" s="123">
        <v>5.88</v>
      </c>
      <c r="V408" s="116" t="str">
        <f t="shared" si="114"/>
        <v>Q</v>
      </c>
      <c r="W408" s="346">
        <v>0.49</v>
      </c>
      <c r="X408" s="332" t="str">
        <f t="shared" si="115"/>
        <v>UQ</v>
      </c>
      <c r="Y408" s="332"/>
      <c r="Z408" s="123">
        <v>0.217</v>
      </c>
      <c r="AA408" s="116" t="str">
        <f t="shared" si="116"/>
        <v>Q</v>
      </c>
      <c r="AB408" s="123">
        <v>5.3</v>
      </c>
      <c r="AC408" s="116" t="str">
        <f t="shared" si="117"/>
        <v>Q</v>
      </c>
      <c r="AD408" s="123">
        <v>1.68</v>
      </c>
      <c r="AE408" s="121" t="str">
        <f t="shared" si="103"/>
        <v>Q</v>
      </c>
      <c r="AF408" s="123">
        <v>1.82</v>
      </c>
      <c r="AG408" s="121" t="str">
        <f t="shared" si="104"/>
        <v>Q</v>
      </c>
      <c r="AH408" s="123">
        <v>1.2999999999999999E-3</v>
      </c>
      <c r="AI408" s="121" t="str">
        <f t="shared" si="102"/>
        <v>Q</v>
      </c>
      <c r="AJ408" s="123">
        <v>0.57999999999999996</v>
      </c>
      <c r="AK408" s="121" t="str">
        <f t="shared" si="118"/>
        <v>Q</v>
      </c>
    </row>
    <row r="409" spans="1:37" ht="15" x14ac:dyDescent="0.25">
      <c r="A409" s="119">
        <v>35</v>
      </c>
      <c r="B409" s="244">
        <v>178</v>
      </c>
      <c r="C409" s="244">
        <v>1989</v>
      </c>
      <c r="D409" s="127">
        <f t="shared" si="105"/>
        <v>32686</v>
      </c>
      <c r="E409" s="123">
        <v>34.700000000000003</v>
      </c>
      <c r="F409" s="213" t="str">
        <f t="shared" si="106"/>
        <v>UQ</v>
      </c>
      <c r="G409" s="123">
        <v>6.6</v>
      </c>
      <c r="H409" s="213" t="str">
        <f t="shared" si="107"/>
        <v>UQ</v>
      </c>
      <c r="I409" s="123">
        <v>5</v>
      </c>
      <c r="J409" s="213" t="str">
        <f t="shared" si="108"/>
        <v>UQ</v>
      </c>
      <c r="K409" s="123">
        <v>0.49</v>
      </c>
      <c r="L409" s="213" t="str">
        <f t="shared" si="109"/>
        <v>UQ</v>
      </c>
      <c r="M409" s="123">
        <v>0.59</v>
      </c>
      <c r="N409" s="213" t="str">
        <f t="shared" si="110"/>
        <v>UQ</v>
      </c>
      <c r="O409" s="123">
        <v>0.17</v>
      </c>
      <c r="P409" s="213" t="str">
        <f t="shared" si="111"/>
        <v>UQ</v>
      </c>
      <c r="Q409" s="123">
        <v>8.3000000000000004E-2</v>
      </c>
      <c r="R409" s="115" t="str">
        <f t="shared" si="112"/>
        <v>UQ</v>
      </c>
      <c r="S409" s="123">
        <v>0.2039</v>
      </c>
      <c r="T409" s="115" t="str">
        <f t="shared" si="113"/>
        <v>UQ</v>
      </c>
      <c r="U409" s="123">
        <v>6.33</v>
      </c>
      <c r="V409" s="116" t="str">
        <f t="shared" si="114"/>
        <v>Q</v>
      </c>
      <c r="W409" s="346">
        <v>0.40699999999999997</v>
      </c>
      <c r="X409" s="332" t="str">
        <f t="shared" si="115"/>
        <v>UQ</v>
      </c>
      <c r="Y409" s="332"/>
      <c r="Z409" s="123">
        <v>0.22700000000000001</v>
      </c>
      <c r="AA409" s="116" t="str">
        <f t="shared" si="116"/>
        <v>Q</v>
      </c>
      <c r="AB409" s="123">
        <v>6.02</v>
      </c>
      <c r="AC409" s="116" t="str">
        <f t="shared" si="117"/>
        <v>Q</v>
      </c>
      <c r="AD409" s="123">
        <v>2.25</v>
      </c>
      <c r="AE409" s="121" t="str">
        <f t="shared" si="103"/>
        <v>Q</v>
      </c>
      <c r="AF409" s="123">
        <v>1.79</v>
      </c>
      <c r="AG409" s="121" t="str">
        <f t="shared" si="104"/>
        <v>Q</v>
      </c>
      <c r="AI409" s="121" t="str">
        <f t="shared" si="102"/>
        <v>M</v>
      </c>
      <c r="AK409" s="121" t="str">
        <f t="shared" si="118"/>
        <v>M</v>
      </c>
    </row>
    <row r="410" spans="1:37" ht="15" x14ac:dyDescent="0.25">
      <c r="A410" s="119">
        <v>35</v>
      </c>
      <c r="B410" s="244">
        <v>192</v>
      </c>
      <c r="C410" s="244">
        <v>1989</v>
      </c>
      <c r="D410" s="127">
        <f t="shared" si="105"/>
        <v>32700</v>
      </c>
      <c r="E410" s="123">
        <v>37</v>
      </c>
      <c r="F410" s="213" t="str">
        <f t="shared" si="106"/>
        <v>UQ</v>
      </c>
      <c r="G410" s="123">
        <v>6.83</v>
      </c>
      <c r="H410" s="213" t="str">
        <f t="shared" si="107"/>
        <v>UQ</v>
      </c>
      <c r="I410" s="123">
        <v>5.84</v>
      </c>
      <c r="J410" s="213" t="str">
        <f t="shared" si="108"/>
        <v>UQ</v>
      </c>
      <c r="K410" s="123">
        <v>0.49</v>
      </c>
      <c r="L410" s="213" t="str">
        <f t="shared" si="109"/>
        <v>UQ</v>
      </c>
      <c r="M410" s="123">
        <v>0.59</v>
      </c>
      <c r="N410" s="213" t="str">
        <f t="shared" si="110"/>
        <v>UQ</v>
      </c>
      <c r="O410" s="123">
        <v>0.19</v>
      </c>
      <c r="P410" s="213" t="str">
        <f t="shared" si="111"/>
        <v>UQ</v>
      </c>
      <c r="Q410" s="123">
        <v>3.5900000000000001E-2</v>
      </c>
      <c r="R410" s="115" t="str">
        <f t="shared" si="112"/>
        <v>UQ</v>
      </c>
      <c r="S410" s="123">
        <v>0.1583</v>
      </c>
      <c r="T410" s="115" t="str">
        <f t="shared" si="113"/>
        <v>UQ</v>
      </c>
      <c r="U410" s="123">
        <v>6.44</v>
      </c>
      <c r="V410" s="116" t="str">
        <f t="shared" si="114"/>
        <v>Q</v>
      </c>
      <c r="W410" s="346">
        <v>0.501</v>
      </c>
      <c r="X410" s="332" t="str">
        <f t="shared" si="115"/>
        <v>UQ</v>
      </c>
      <c r="Y410" s="332"/>
      <c r="Z410" s="123">
        <v>0.27400000000000002</v>
      </c>
      <c r="AA410" s="116" t="str">
        <f t="shared" si="116"/>
        <v>Q</v>
      </c>
      <c r="AB410" s="123">
        <v>6.2</v>
      </c>
      <c r="AC410" s="116" t="str">
        <f t="shared" si="117"/>
        <v>Q</v>
      </c>
      <c r="AD410" s="123">
        <v>2.81</v>
      </c>
      <c r="AE410" s="121" t="str">
        <f t="shared" si="103"/>
        <v>Q</v>
      </c>
      <c r="AF410" s="123">
        <v>1.8</v>
      </c>
      <c r="AG410" s="121" t="str">
        <f t="shared" si="104"/>
        <v>Q</v>
      </c>
      <c r="AH410" s="123">
        <v>4.5999999999999999E-3</v>
      </c>
      <c r="AI410" s="121" t="str">
        <f t="shared" si="102"/>
        <v>Q</v>
      </c>
      <c r="AJ410" s="123">
        <v>0.60099999999999998</v>
      </c>
      <c r="AK410" s="121" t="str">
        <f t="shared" si="118"/>
        <v>Q</v>
      </c>
    </row>
    <row r="411" spans="1:37" ht="15" x14ac:dyDescent="0.25">
      <c r="A411" s="119">
        <v>35</v>
      </c>
      <c r="B411" s="244">
        <v>206</v>
      </c>
      <c r="C411" s="244">
        <v>1989</v>
      </c>
      <c r="D411" s="127">
        <f t="shared" si="105"/>
        <v>32714</v>
      </c>
      <c r="E411" s="123">
        <v>40.799999999999997</v>
      </c>
      <c r="F411" s="213" t="str">
        <f t="shared" si="106"/>
        <v>UQ</v>
      </c>
      <c r="G411" s="123">
        <v>6.86</v>
      </c>
      <c r="H411" s="213" t="str">
        <f t="shared" si="107"/>
        <v>UQ</v>
      </c>
      <c r="I411" s="123">
        <v>5.65</v>
      </c>
      <c r="J411" s="213" t="str">
        <f t="shared" si="108"/>
        <v>UQ</v>
      </c>
      <c r="K411" s="123">
        <v>0.5</v>
      </c>
      <c r="L411" s="213" t="str">
        <f t="shared" si="109"/>
        <v>UQ</v>
      </c>
      <c r="M411" s="123">
        <v>0.68</v>
      </c>
      <c r="N411" s="213" t="str">
        <f t="shared" si="110"/>
        <v>UQ</v>
      </c>
      <c r="O411" s="123">
        <v>0.24</v>
      </c>
      <c r="P411" s="213" t="str">
        <f t="shared" si="111"/>
        <v>UQ</v>
      </c>
      <c r="Q411" s="123">
        <v>3.7199999999999997E-2</v>
      </c>
      <c r="R411" s="115" t="str">
        <f t="shared" si="112"/>
        <v>UQ</v>
      </c>
      <c r="S411" s="123">
        <v>0.16919999999999999</v>
      </c>
      <c r="T411" s="115" t="str">
        <f t="shared" si="113"/>
        <v>UQ</v>
      </c>
      <c r="U411" s="123">
        <v>6.71</v>
      </c>
      <c r="V411" s="116" t="str">
        <f t="shared" si="114"/>
        <v>Q</v>
      </c>
      <c r="W411" s="346">
        <v>0.55700000000000005</v>
      </c>
      <c r="X411" s="332" t="str">
        <f t="shared" si="115"/>
        <v>UQ</v>
      </c>
      <c r="Y411" s="332"/>
      <c r="Z411" s="123">
        <v>0.28999999999999998</v>
      </c>
      <c r="AA411" s="116" t="str">
        <f t="shared" si="116"/>
        <v>Q</v>
      </c>
      <c r="AB411" s="123">
        <v>6.76</v>
      </c>
      <c r="AC411" s="116" t="str">
        <f t="shared" si="117"/>
        <v>Q</v>
      </c>
      <c r="AD411" s="123">
        <v>1.78</v>
      </c>
      <c r="AE411" s="121" t="str">
        <f t="shared" si="103"/>
        <v>Q</v>
      </c>
      <c r="AF411" s="123">
        <v>2.4900000000000002</v>
      </c>
      <c r="AG411" s="121" t="str">
        <f t="shared" si="104"/>
        <v>Q</v>
      </c>
      <c r="AI411" s="121" t="str">
        <f t="shared" si="102"/>
        <v>M</v>
      </c>
      <c r="AK411" s="121" t="str">
        <f t="shared" si="118"/>
        <v>M</v>
      </c>
    </row>
    <row r="412" spans="1:37" ht="15" x14ac:dyDescent="0.25">
      <c r="A412" s="119">
        <v>35</v>
      </c>
      <c r="B412" s="244">
        <v>220</v>
      </c>
      <c r="C412" s="244">
        <v>1989</v>
      </c>
      <c r="D412" s="127">
        <f t="shared" si="105"/>
        <v>32728</v>
      </c>
      <c r="E412" s="123">
        <v>42.1</v>
      </c>
      <c r="F412" s="213" t="str">
        <f t="shared" si="106"/>
        <v>UQ</v>
      </c>
      <c r="G412" s="123">
        <v>6.74</v>
      </c>
      <c r="H412" s="213" t="str">
        <f t="shared" si="107"/>
        <v>UQ</v>
      </c>
      <c r="I412" s="123">
        <v>5.84</v>
      </c>
      <c r="J412" s="213" t="str">
        <f t="shared" si="108"/>
        <v>UQ</v>
      </c>
      <c r="K412" s="123">
        <v>0.52</v>
      </c>
      <c r="L412" s="213" t="str">
        <f t="shared" si="109"/>
        <v>UQ</v>
      </c>
      <c r="M412" s="123">
        <v>0.72</v>
      </c>
      <c r="N412" s="213" t="str">
        <f t="shared" si="110"/>
        <v>UQ</v>
      </c>
      <c r="O412" s="123">
        <v>0.23</v>
      </c>
      <c r="P412" s="213" t="str">
        <f t="shared" si="111"/>
        <v>UQ</v>
      </c>
      <c r="Q412" s="123">
        <v>5.1900000000000002E-2</v>
      </c>
      <c r="R412" s="115" t="str">
        <f t="shared" si="112"/>
        <v>UQ</v>
      </c>
      <c r="S412" s="123">
        <v>0.17730000000000001</v>
      </c>
      <c r="T412" s="115" t="str">
        <f t="shared" si="113"/>
        <v>UQ</v>
      </c>
      <c r="U412" s="123">
        <v>6.82</v>
      </c>
      <c r="V412" s="116" t="str">
        <f t="shared" si="114"/>
        <v>Q</v>
      </c>
      <c r="W412" s="346">
        <v>0.64200000000000002</v>
      </c>
      <c r="X412" s="332" t="str">
        <f t="shared" si="115"/>
        <v>UQ</v>
      </c>
      <c r="Y412" s="332"/>
      <c r="Z412" s="123">
        <v>0.23100000000000001</v>
      </c>
      <c r="AA412" s="116" t="str">
        <f t="shared" si="116"/>
        <v>Q</v>
      </c>
      <c r="AB412" s="123">
        <v>6.96</v>
      </c>
      <c r="AC412" s="116" t="str">
        <f t="shared" si="117"/>
        <v>Q</v>
      </c>
      <c r="AD412" s="123">
        <v>2.66</v>
      </c>
      <c r="AE412" s="121" t="str">
        <f t="shared" si="103"/>
        <v>Q</v>
      </c>
      <c r="AF412" s="123">
        <v>2.4300000000000002</v>
      </c>
      <c r="AG412" s="121" t="str">
        <f t="shared" si="104"/>
        <v>Q</v>
      </c>
      <c r="AH412" s="123">
        <v>5.7000000000000002E-3</v>
      </c>
      <c r="AI412" s="121" t="str">
        <f t="shared" si="102"/>
        <v>Q</v>
      </c>
      <c r="AJ412" s="123">
        <v>0.76200000000000001</v>
      </c>
      <c r="AK412" s="121" t="str">
        <f t="shared" si="118"/>
        <v>Q</v>
      </c>
    </row>
    <row r="413" spans="1:37" ht="15" x14ac:dyDescent="0.25">
      <c r="A413" s="119">
        <v>35</v>
      </c>
      <c r="B413" s="244">
        <v>234</v>
      </c>
      <c r="C413" s="244">
        <v>1989</v>
      </c>
      <c r="D413" s="127">
        <f t="shared" si="105"/>
        <v>32742</v>
      </c>
      <c r="E413" s="123">
        <v>33.1</v>
      </c>
      <c r="F413" s="213" t="str">
        <f t="shared" si="106"/>
        <v>UQ</v>
      </c>
      <c r="G413" s="123">
        <v>6.81</v>
      </c>
      <c r="H413" s="213" t="str">
        <f t="shared" si="107"/>
        <v>UQ</v>
      </c>
      <c r="I413" s="123">
        <v>4.24</v>
      </c>
      <c r="J413" s="213" t="str">
        <f t="shared" si="108"/>
        <v>UQ</v>
      </c>
      <c r="K413" s="123">
        <v>0.42</v>
      </c>
      <c r="L413" s="213" t="str">
        <f t="shared" si="109"/>
        <v>UQ</v>
      </c>
      <c r="M413" s="123">
        <v>0.56999999999999995</v>
      </c>
      <c r="N413" s="213" t="str">
        <f t="shared" si="110"/>
        <v>UQ</v>
      </c>
      <c r="O413" s="123">
        <v>0.49</v>
      </c>
      <c r="P413" s="213" t="str">
        <f t="shared" si="111"/>
        <v>UQ</v>
      </c>
      <c r="Q413" s="123">
        <v>4.5600000000000002E-2</v>
      </c>
      <c r="R413" s="115" t="str">
        <f t="shared" si="112"/>
        <v>UQ</v>
      </c>
      <c r="S413" s="123">
        <v>0.12770000000000001</v>
      </c>
      <c r="T413" s="115" t="str">
        <f t="shared" si="113"/>
        <v>UQ</v>
      </c>
      <c r="U413" s="123">
        <v>5.5</v>
      </c>
      <c r="V413" s="116" t="str">
        <f t="shared" si="114"/>
        <v>Q</v>
      </c>
      <c r="W413" s="346">
        <v>0.59699999999999998</v>
      </c>
      <c r="X413" s="332" t="str">
        <f t="shared" si="115"/>
        <v>UQ</v>
      </c>
      <c r="Y413" s="332"/>
      <c r="Z413" s="123">
        <v>0.38700000000000001</v>
      </c>
      <c r="AA413" s="116" t="str">
        <f t="shared" si="116"/>
        <v>Q</v>
      </c>
      <c r="AB413" s="123">
        <v>6.77</v>
      </c>
      <c r="AC413" s="116" t="str">
        <f t="shared" si="117"/>
        <v>Q</v>
      </c>
      <c r="AD413" s="123">
        <v>3.72</v>
      </c>
      <c r="AE413" s="121" t="str">
        <f t="shared" si="103"/>
        <v>Q</v>
      </c>
      <c r="AF413" s="123">
        <v>1.78</v>
      </c>
      <c r="AG413" s="121" t="str">
        <f t="shared" si="104"/>
        <v>Q</v>
      </c>
      <c r="AI413" s="121" t="str">
        <f t="shared" si="102"/>
        <v>M</v>
      </c>
      <c r="AK413" s="121" t="str">
        <f t="shared" si="118"/>
        <v>M</v>
      </c>
    </row>
    <row r="414" spans="1:37" ht="15" x14ac:dyDescent="0.25">
      <c r="A414" s="119">
        <v>35</v>
      </c>
      <c r="B414" s="244">
        <v>248</v>
      </c>
      <c r="C414" s="244">
        <v>1989</v>
      </c>
      <c r="D414" s="127">
        <f t="shared" si="105"/>
        <v>32756</v>
      </c>
      <c r="E414" s="123"/>
      <c r="F414" s="213" t="str">
        <f t="shared" si="106"/>
        <v>M</v>
      </c>
      <c r="H414" s="213" t="str">
        <f t="shared" si="107"/>
        <v>M</v>
      </c>
      <c r="J414" s="213" t="str">
        <f t="shared" si="108"/>
        <v>M</v>
      </c>
      <c r="L414" s="213" t="str">
        <f t="shared" si="109"/>
        <v>M</v>
      </c>
      <c r="N414" s="213" t="str">
        <f t="shared" si="110"/>
        <v>M</v>
      </c>
      <c r="P414" s="213" t="str">
        <f t="shared" si="111"/>
        <v>M</v>
      </c>
      <c r="R414" s="115" t="str">
        <f t="shared" si="112"/>
        <v>M</v>
      </c>
      <c r="T414" s="115" t="str">
        <f t="shared" si="113"/>
        <v>M</v>
      </c>
      <c r="V414" s="116" t="str">
        <f t="shared" si="114"/>
        <v>M</v>
      </c>
      <c r="X414" s="332" t="str">
        <f t="shared" si="115"/>
        <v>M</v>
      </c>
      <c r="Y414" s="332"/>
      <c r="AA414" s="116" t="str">
        <f t="shared" si="116"/>
        <v>M</v>
      </c>
      <c r="AC414" s="116" t="str">
        <f t="shared" si="117"/>
        <v>M</v>
      </c>
      <c r="AE414" s="121" t="str">
        <f t="shared" si="103"/>
        <v>M</v>
      </c>
      <c r="AG414" s="121" t="str">
        <f t="shared" si="104"/>
        <v>M</v>
      </c>
      <c r="AI414" s="121" t="str">
        <f t="shared" si="102"/>
        <v>M</v>
      </c>
      <c r="AK414" s="121" t="str">
        <f t="shared" si="118"/>
        <v>M</v>
      </c>
    </row>
    <row r="415" spans="1:37" ht="15" x14ac:dyDescent="0.25">
      <c r="A415" s="119">
        <v>35</v>
      </c>
      <c r="B415" s="244">
        <v>262</v>
      </c>
      <c r="C415" s="244">
        <v>1989</v>
      </c>
      <c r="D415" s="127">
        <f t="shared" si="105"/>
        <v>32770</v>
      </c>
      <c r="E415" s="123"/>
      <c r="F415" s="213" t="str">
        <f t="shared" si="106"/>
        <v>M</v>
      </c>
      <c r="H415" s="213" t="str">
        <f t="shared" si="107"/>
        <v>M</v>
      </c>
      <c r="J415" s="213" t="str">
        <f t="shared" si="108"/>
        <v>M</v>
      </c>
      <c r="L415" s="213" t="str">
        <f t="shared" si="109"/>
        <v>M</v>
      </c>
      <c r="N415" s="213" t="str">
        <f t="shared" si="110"/>
        <v>M</v>
      </c>
      <c r="P415" s="213" t="str">
        <f t="shared" si="111"/>
        <v>M</v>
      </c>
      <c r="R415" s="115" t="str">
        <f t="shared" si="112"/>
        <v>M</v>
      </c>
      <c r="T415" s="115" t="str">
        <f t="shared" si="113"/>
        <v>M</v>
      </c>
      <c r="V415" s="116" t="str">
        <f t="shared" si="114"/>
        <v>M</v>
      </c>
      <c r="X415" s="332" t="str">
        <f t="shared" si="115"/>
        <v>M</v>
      </c>
      <c r="Y415" s="332"/>
      <c r="AA415" s="116" t="str">
        <f t="shared" si="116"/>
        <v>M</v>
      </c>
      <c r="AC415" s="116" t="str">
        <f t="shared" si="117"/>
        <v>M</v>
      </c>
      <c r="AE415" s="121" t="str">
        <f t="shared" si="103"/>
        <v>M</v>
      </c>
      <c r="AG415" s="121" t="str">
        <f t="shared" si="104"/>
        <v>M</v>
      </c>
      <c r="AI415" s="121" t="str">
        <f t="shared" si="102"/>
        <v>M</v>
      </c>
      <c r="AK415" s="121" t="str">
        <f t="shared" si="118"/>
        <v>M</v>
      </c>
    </row>
    <row r="416" spans="1:37" ht="15" x14ac:dyDescent="0.25">
      <c r="A416" s="119">
        <v>35</v>
      </c>
      <c r="B416" s="244">
        <v>276</v>
      </c>
      <c r="C416" s="244">
        <v>1989</v>
      </c>
      <c r="D416" s="127">
        <f t="shared" si="105"/>
        <v>32784</v>
      </c>
      <c r="E416" s="123"/>
      <c r="F416" s="213" t="str">
        <f t="shared" si="106"/>
        <v>M</v>
      </c>
      <c r="H416" s="213" t="str">
        <f t="shared" si="107"/>
        <v>M</v>
      </c>
      <c r="J416" s="213" t="str">
        <f t="shared" si="108"/>
        <v>M</v>
      </c>
      <c r="L416" s="213" t="str">
        <f t="shared" si="109"/>
        <v>M</v>
      </c>
      <c r="N416" s="213" t="str">
        <f t="shared" si="110"/>
        <v>M</v>
      </c>
      <c r="P416" s="213" t="str">
        <f t="shared" si="111"/>
        <v>M</v>
      </c>
      <c r="R416" s="115" t="str">
        <f t="shared" si="112"/>
        <v>M</v>
      </c>
      <c r="T416" s="115" t="str">
        <f t="shared" si="113"/>
        <v>M</v>
      </c>
      <c r="V416" s="116" t="str">
        <f t="shared" si="114"/>
        <v>M</v>
      </c>
      <c r="X416" s="332" t="str">
        <f t="shared" si="115"/>
        <v>M</v>
      </c>
      <c r="Y416" s="332"/>
      <c r="AA416" s="116" t="str">
        <f t="shared" si="116"/>
        <v>M</v>
      </c>
      <c r="AC416" s="116" t="str">
        <f t="shared" si="117"/>
        <v>M</v>
      </c>
      <c r="AE416" s="121" t="str">
        <f t="shared" si="103"/>
        <v>M</v>
      </c>
      <c r="AG416" s="121" t="str">
        <f t="shared" si="104"/>
        <v>M</v>
      </c>
      <c r="AI416" s="121" t="str">
        <f t="shared" si="102"/>
        <v>M</v>
      </c>
      <c r="AK416" s="121" t="str">
        <f t="shared" si="118"/>
        <v>M</v>
      </c>
    </row>
    <row r="417" spans="1:37" ht="15" x14ac:dyDescent="0.25">
      <c r="A417" s="119">
        <v>35</v>
      </c>
      <c r="B417" s="244">
        <v>289</v>
      </c>
      <c r="C417" s="244">
        <v>1989</v>
      </c>
      <c r="D417" s="127">
        <f t="shared" si="105"/>
        <v>32797</v>
      </c>
      <c r="E417" s="123">
        <v>44.6</v>
      </c>
      <c r="F417" s="213" t="str">
        <f t="shared" si="106"/>
        <v>UQ</v>
      </c>
      <c r="G417" s="123">
        <v>5.94</v>
      </c>
      <c r="H417" s="213" t="str">
        <f t="shared" si="107"/>
        <v>UQ</v>
      </c>
      <c r="I417" s="123">
        <v>5.72</v>
      </c>
      <c r="J417" s="213" t="str">
        <f t="shared" si="108"/>
        <v>UQ</v>
      </c>
      <c r="K417" s="123">
        <v>0.59</v>
      </c>
      <c r="L417" s="213" t="str">
        <f t="shared" si="109"/>
        <v>UQ</v>
      </c>
      <c r="M417" s="123">
        <v>0.72</v>
      </c>
      <c r="N417" s="213" t="str">
        <f t="shared" si="110"/>
        <v>UQ</v>
      </c>
      <c r="O417" s="123">
        <v>0.66</v>
      </c>
      <c r="P417" s="213" t="str">
        <f t="shared" si="111"/>
        <v>UQ</v>
      </c>
      <c r="Q417" s="123">
        <v>7.3899999999999993E-2</v>
      </c>
      <c r="R417" s="115" t="str">
        <f t="shared" si="112"/>
        <v>UQ</v>
      </c>
      <c r="S417" s="123">
        <v>8.14E-2</v>
      </c>
      <c r="T417" s="115" t="str">
        <f t="shared" si="113"/>
        <v>UQ</v>
      </c>
      <c r="U417" s="123">
        <v>7.75</v>
      </c>
      <c r="V417" s="116" t="str">
        <f t="shared" si="114"/>
        <v>Q</v>
      </c>
      <c r="W417" s="346">
        <v>0.752</v>
      </c>
      <c r="X417" s="332" t="str">
        <f t="shared" si="115"/>
        <v>UQ</v>
      </c>
      <c r="Y417" s="332"/>
      <c r="Z417" s="123">
        <v>0.55300000000000005</v>
      </c>
      <c r="AA417" s="116" t="str">
        <f t="shared" si="116"/>
        <v>Q</v>
      </c>
      <c r="AB417" s="123">
        <v>6.95</v>
      </c>
      <c r="AC417" s="116" t="str">
        <f t="shared" si="117"/>
        <v>Q</v>
      </c>
      <c r="AD417" s="123">
        <v>8.69</v>
      </c>
      <c r="AE417" s="121" t="str">
        <f t="shared" si="103"/>
        <v>Q</v>
      </c>
      <c r="AF417" s="123">
        <v>0.98</v>
      </c>
      <c r="AG417" s="121" t="str">
        <f t="shared" si="104"/>
        <v>Q</v>
      </c>
      <c r="AI417" s="121" t="str">
        <f t="shared" si="102"/>
        <v>M</v>
      </c>
      <c r="AK417" s="121" t="str">
        <f t="shared" si="118"/>
        <v>M</v>
      </c>
    </row>
    <row r="418" spans="1:37" ht="15" x14ac:dyDescent="0.25">
      <c r="A418" s="119">
        <v>35</v>
      </c>
      <c r="B418" s="244">
        <v>304</v>
      </c>
      <c r="C418" s="244">
        <v>1989</v>
      </c>
      <c r="D418" s="127">
        <f t="shared" si="105"/>
        <v>32812</v>
      </c>
      <c r="E418" s="123">
        <v>44.7</v>
      </c>
      <c r="F418" s="213" t="str">
        <f t="shared" si="106"/>
        <v>UQ</v>
      </c>
      <c r="G418" s="123">
        <v>5.93</v>
      </c>
      <c r="H418" s="213" t="str">
        <f t="shared" si="107"/>
        <v>UQ</v>
      </c>
      <c r="I418" s="123">
        <v>6</v>
      </c>
      <c r="J418" s="213" t="str">
        <f t="shared" si="108"/>
        <v>UQ</v>
      </c>
      <c r="K418" s="123">
        <v>0.6</v>
      </c>
      <c r="L418" s="213" t="str">
        <f t="shared" si="109"/>
        <v>UQ</v>
      </c>
      <c r="M418" s="123">
        <v>0.6</v>
      </c>
      <c r="N418" s="213" t="str">
        <f t="shared" si="110"/>
        <v>UQ</v>
      </c>
      <c r="O418" s="123">
        <v>0.35</v>
      </c>
      <c r="P418" s="213" t="str">
        <f t="shared" si="111"/>
        <v>UQ</v>
      </c>
      <c r="Q418" s="123">
        <v>3.2599999999999997E-2</v>
      </c>
      <c r="R418" s="115" t="str">
        <f t="shared" si="112"/>
        <v>UQ</v>
      </c>
      <c r="S418" s="123">
        <v>3.5200000000000002E-2</v>
      </c>
      <c r="T418" s="115" t="str">
        <f t="shared" si="113"/>
        <v>UQ</v>
      </c>
      <c r="U418" s="123">
        <v>6.03</v>
      </c>
      <c r="V418" s="116" t="str">
        <f t="shared" si="114"/>
        <v>Q</v>
      </c>
      <c r="W418" s="346">
        <v>0.72199999999999998</v>
      </c>
      <c r="X418" s="332" t="str">
        <f t="shared" si="115"/>
        <v>UQ</v>
      </c>
      <c r="Y418" s="332"/>
      <c r="Z418" s="123">
        <v>0.51</v>
      </c>
      <c r="AA418" s="116" t="str">
        <f t="shared" si="116"/>
        <v>Q</v>
      </c>
      <c r="AB418" s="123">
        <v>5.66</v>
      </c>
      <c r="AC418" s="116" t="str">
        <f t="shared" si="117"/>
        <v>Q</v>
      </c>
      <c r="AD418" s="123">
        <v>9.7899999999999991</v>
      </c>
      <c r="AE418" s="121" t="str">
        <f t="shared" si="103"/>
        <v>Q</v>
      </c>
      <c r="AF418" s="123">
        <v>2.29</v>
      </c>
      <c r="AG418" s="121" t="str">
        <f t="shared" si="104"/>
        <v>Q</v>
      </c>
      <c r="AH418" s="123">
        <v>5.1999999999999998E-3</v>
      </c>
      <c r="AI418" s="121" t="str">
        <f t="shared" si="102"/>
        <v>Q</v>
      </c>
      <c r="AJ418" s="123">
        <v>1.1120000000000001</v>
      </c>
      <c r="AK418" s="121" t="str">
        <f t="shared" si="118"/>
        <v>Q</v>
      </c>
    </row>
    <row r="419" spans="1:37" ht="15" x14ac:dyDescent="0.25">
      <c r="A419" s="119">
        <v>35</v>
      </c>
      <c r="B419" s="244">
        <v>319</v>
      </c>
      <c r="C419" s="244">
        <v>1989</v>
      </c>
      <c r="D419" s="127">
        <f t="shared" si="105"/>
        <v>32827</v>
      </c>
      <c r="E419" s="123">
        <v>32.700000000000003</v>
      </c>
      <c r="F419" s="213" t="str">
        <f t="shared" si="106"/>
        <v>UQ</v>
      </c>
      <c r="G419" s="123">
        <v>6.18</v>
      </c>
      <c r="H419" s="213" t="str">
        <f t="shared" si="107"/>
        <v>UQ</v>
      </c>
      <c r="I419" s="123">
        <v>4.07</v>
      </c>
      <c r="J419" s="213" t="str">
        <f t="shared" si="108"/>
        <v>UQ</v>
      </c>
      <c r="K419" s="123">
        <v>0.42</v>
      </c>
      <c r="L419" s="213" t="str">
        <f t="shared" si="109"/>
        <v>UQ</v>
      </c>
      <c r="M419" s="123">
        <v>0.49</v>
      </c>
      <c r="N419" s="213" t="str">
        <f t="shared" si="110"/>
        <v>UQ</v>
      </c>
      <c r="O419" s="123">
        <v>0.18</v>
      </c>
      <c r="P419" s="213" t="str">
        <f t="shared" si="111"/>
        <v>UQ</v>
      </c>
      <c r="Q419" s="123">
        <v>1.43E-2</v>
      </c>
      <c r="R419" s="115" t="str">
        <f t="shared" si="112"/>
        <v>UQ</v>
      </c>
      <c r="S419" s="123">
        <v>5.6399999999999999E-2</v>
      </c>
      <c r="T419" s="115" t="str">
        <f t="shared" si="113"/>
        <v>UQ</v>
      </c>
      <c r="U419" s="123">
        <v>6.15</v>
      </c>
      <c r="V419" s="116" t="str">
        <f t="shared" si="114"/>
        <v>Q</v>
      </c>
      <c r="W419" s="346">
        <v>0.61199999999999999</v>
      </c>
      <c r="X419" s="332" t="str">
        <f t="shared" si="115"/>
        <v>UQ</v>
      </c>
      <c r="Y419" s="332"/>
      <c r="Z419" s="123">
        <v>0.51700000000000002</v>
      </c>
      <c r="AA419" s="116" t="str">
        <f t="shared" si="116"/>
        <v>Q</v>
      </c>
      <c r="AB419" s="123">
        <v>5.99</v>
      </c>
      <c r="AC419" s="116" t="str">
        <f t="shared" si="117"/>
        <v>Q</v>
      </c>
      <c r="AD419" s="123">
        <v>7.06</v>
      </c>
      <c r="AE419" s="121" t="str">
        <f t="shared" si="103"/>
        <v>Q</v>
      </c>
      <c r="AF419" s="123">
        <v>0.6</v>
      </c>
      <c r="AG419" s="121" t="str">
        <f t="shared" si="104"/>
        <v>Q</v>
      </c>
      <c r="AI419" s="121" t="str">
        <f t="shared" si="102"/>
        <v>M</v>
      </c>
      <c r="AK419" s="121" t="str">
        <f t="shared" si="118"/>
        <v>M</v>
      </c>
    </row>
    <row r="420" spans="1:37" ht="15" x14ac:dyDescent="0.25">
      <c r="A420" s="119">
        <v>35</v>
      </c>
      <c r="B420" s="244">
        <v>332</v>
      </c>
      <c r="C420" s="244">
        <v>1989</v>
      </c>
      <c r="D420" s="127">
        <f t="shared" si="105"/>
        <v>32840</v>
      </c>
      <c r="E420" s="123">
        <v>35.1</v>
      </c>
      <c r="F420" s="213" t="str">
        <f t="shared" si="106"/>
        <v>UQ</v>
      </c>
      <c r="G420" s="123">
        <v>6.59</v>
      </c>
      <c r="H420" s="213" t="str">
        <f t="shared" si="107"/>
        <v>UQ</v>
      </c>
      <c r="I420" s="123">
        <v>5.15</v>
      </c>
      <c r="J420" s="213" t="str">
        <f t="shared" si="108"/>
        <v>UQ</v>
      </c>
      <c r="K420" s="123">
        <v>0.44</v>
      </c>
      <c r="L420" s="213" t="str">
        <f t="shared" si="109"/>
        <v>UQ</v>
      </c>
      <c r="M420" s="123">
        <v>0.55000000000000004</v>
      </c>
      <c r="N420" s="213" t="str">
        <f t="shared" si="110"/>
        <v>UQ</v>
      </c>
      <c r="O420" s="123">
        <v>0.19</v>
      </c>
      <c r="P420" s="213" t="str">
        <f t="shared" si="111"/>
        <v>UQ</v>
      </c>
      <c r="Q420" s="123">
        <v>3.1399999999999997E-2</v>
      </c>
      <c r="R420" s="115" t="str">
        <f t="shared" si="112"/>
        <v>UQ</v>
      </c>
      <c r="S420" s="123">
        <v>0.1172</v>
      </c>
      <c r="T420" s="115" t="str">
        <f t="shared" si="113"/>
        <v>UQ</v>
      </c>
      <c r="U420" s="123">
        <v>6.33</v>
      </c>
      <c r="V420" s="116" t="str">
        <f t="shared" si="114"/>
        <v>Q</v>
      </c>
      <c r="W420" s="346">
        <v>0.55200000000000005</v>
      </c>
      <c r="X420" s="332" t="str">
        <f t="shared" si="115"/>
        <v>UQ</v>
      </c>
      <c r="Y420" s="332"/>
      <c r="Z420" s="123">
        <v>0.32900000000000001</v>
      </c>
      <c r="AA420" s="116" t="str">
        <f t="shared" si="116"/>
        <v>Q</v>
      </c>
      <c r="AB420" s="123">
        <v>5.68</v>
      </c>
      <c r="AC420" s="116" t="str">
        <f t="shared" si="117"/>
        <v>Q</v>
      </c>
      <c r="AD420" s="123">
        <v>2.4300000000000002</v>
      </c>
      <c r="AE420" s="121" t="str">
        <f t="shared" si="103"/>
        <v>Q</v>
      </c>
      <c r="AF420" s="123">
        <v>0.98</v>
      </c>
      <c r="AG420" s="121" t="str">
        <f t="shared" si="104"/>
        <v>Q</v>
      </c>
      <c r="AH420" s="123">
        <v>2E-3</v>
      </c>
      <c r="AI420" s="121" t="str">
        <f t="shared" si="102"/>
        <v>Q</v>
      </c>
      <c r="AJ420" s="123">
        <v>0.65200000000000002</v>
      </c>
      <c r="AK420" s="121" t="str">
        <f t="shared" si="118"/>
        <v>Q</v>
      </c>
    </row>
    <row r="421" spans="1:37" ht="15" x14ac:dyDescent="0.25">
      <c r="A421" s="119">
        <v>35</v>
      </c>
      <c r="B421" s="244">
        <v>346</v>
      </c>
      <c r="C421" s="244">
        <v>1989</v>
      </c>
      <c r="D421" s="127">
        <f t="shared" si="105"/>
        <v>32854</v>
      </c>
      <c r="E421" s="123">
        <v>37</v>
      </c>
      <c r="F421" s="213" t="str">
        <f t="shared" si="106"/>
        <v>UQ</v>
      </c>
      <c r="G421" s="123">
        <v>6.61</v>
      </c>
      <c r="H421" s="213" t="str">
        <f t="shared" si="107"/>
        <v>UQ</v>
      </c>
      <c r="I421" s="123">
        <v>5.01</v>
      </c>
      <c r="J421" s="213" t="str">
        <f t="shared" si="108"/>
        <v>UQ</v>
      </c>
      <c r="K421" s="123">
        <v>0.5</v>
      </c>
      <c r="L421" s="213" t="str">
        <f t="shared" si="109"/>
        <v>UQ</v>
      </c>
      <c r="M421" s="123">
        <v>0.67</v>
      </c>
      <c r="N421" s="213" t="str">
        <f t="shared" si="110"/>
        <v>UQ</v>
      </c>
      <c r="O421" s="123">
        <v>0.18</v>
      </c>
      <c r="P421" s="213" t="str">
        <f t="shared" si="111"/>
        <v>UQ</v>
      </c>
      <c r="Q421" s="123">
        <v>4.6199999999999998E-2</v>
      </c>
      <c r="R421" s="115" t="str">
        <f t="shared" si="112"/>
        <v>UQ</v>
      </c>
      <c r="S421" s="123">
        <v>0.13830000000000001</v>
      </c>
      <c r="T421" s="115" t="str">
        <f t="shared" si="113"/>
        <v>UQ</v>
      </c>
      <c r="U421" s="123">
        <v>6.21</v>
      </c>
      <c r="V421" s="116" t="str">
        <f t="shared" si="114"/>
        <v>Q</v>
      </c>
      <c r="W421" s="346">
        <v>0.57699999999999996</v>
      </c>
      <c r="X421" s="332" t="str">
        <f t="shared" si="115"/>
        <v>UQ</v>
      </c>
      <c r="Y421" s="332"/>
      <c r="Z421" s="123">
        <v>0.30299999999999999</v>
      </c>
      <c r="AA421" s="116" t="str">
        <f t="shared" si="116"/>
        <v>Q</v>
      </c>
      <c r="AB421" s="123">
        <v>6.04</v>
      </c>
      <c r="AC421" s="116" t="str">
        <f t="shared" si="117"/>
        <v>Q</v>
      </c>
      <c r="AD421" s="123">
        <v>1.54</v>
      </c>
      <c r="AE421" s="121" t="str">
        <f t="shared" si="103"/>
        <v>Q</v>
      </c>
      <c r="AF421" s="123">
        <v>2.19</v>
      </c>
      <c r="AG421" s="121" t="str">
        <f t="shared" si="104"/>
        <v>Q</v>
      </c>
      <c r="AI421" s="121" t="str">
        <f t="shared" si="102"/>
        <v>M</v>
      </c>
      <c r="AK421" s="121" t="str">
        <f t="shared" si="118"/>
        <v>M</v>
      </c>
    </row>
    <row r="422" spans="1:37" ht="15" x14ac:dyDescent="0.25">
      <c r="A422" s="119">
        <v>35</v>
      </c>
      <c r="B422" s="244">
        <v>3</v>
      </c>
      <c r="C422" s="244">
        <v>1990</v>
      </c>
      <c r="D422" s="127">
        <f t="shared" si="105"/>
        <v>32876</v>
      </c>
      <c r="E422" s="123">
        <v>38.4</v>
      </c>
      <c r="F422" s="213" t="str">
        <f t="shared" si="106"/>
        <v>UQ</v>
      </c>
      <c r="G422" s="123">
        <v>6.77</v>
      </c>
      <c r="H422" s="213" t="str">
        <f t="shared" si="107"/>
        <v>UQ</v>
      </c>
      <c r="I422" s="123">
        <v>6.43</v>
      </c>
      <c r="J422" s="213" t="str">
        <f t="shared" si="108"/>
        <v>UQ</v>
      </c>
      <c r="K422" s="123">
        <v>0.53</v>
      </c>
      <c r="L422" s="213" t="str">
        <f t="shared" si="109"/>
        <v>UQ</v>
      </c>
      <c r="M422" s="123">
        <v>0.64</v>
      </c>
      <c r="N422" s="213" t="str">
        <f t="shared" si="110"/>
        <v>UQ</v>
      </c>
      <c r="O422" s="123">
        <v>0.16</v>
      </c>
      <c r="P422" s="213" t="str">
        <f t="shared" si="111"/>
        <v>UQ</v>
      </c>
      <c r="Q422" s="123">
        <v>9.5399999999999999E-2</v>
      </c>
      <c r="R422" s="115" t="str">
        <f t="shared" si="112"/>
        <v>UQ</v>
      </c>
      <c r="S422" s="123">
        <v>0.14610000000000001</v>
      </c>
      <c r="T422" s="115" t="str">
        <f t="shared" si="113"/>
        <v>UQ</v>
      </c>
      <c r="U422" s="123">
        <v>6.49</v>
      </c>
      <c r="V422" s="116" t="str">
        <f t="shared" si="114"/>
        <v>Q</v>
      </c>
      <c r="W422" s="346">
        <v>0.55500000000000005</v>
      </c>
      <c r="X422" s="332" t="str">
        <f t="shared" si="115"/>
        <v>UQ</v>
      </c>
      <c r="Y422" s="332"/>
      <c r="Z422" s="123">
        <v>0.32100000000000001</v>
      </c>
      <c r="AA422" s="116" t="str">
        <f t="shared" si="116"/>
        <v>Q</v>
      </c>
      <c r="AB422" s="123">
        <v>6.05</v>
      </c>
      <c r="AC422" s="116" t="str">
        <f t="shared" si="117"/>
        <v>Q</v>
      </c>
      <c r="AD422" s="123">
        <v>2.1800000000000002</v>
      </c>
      <c r="AE422" s="121" t="str">
        <f t="shared" si="103"/>
        <v>Q</v>
      </c>
      <c r="AF422" s="123">
        <v>2.0499999999999998</v>
      </c>
      <c r="AG422" s="121" t="str">
        <f t="shared" si="104"/>
        <v>Q</v>
      </c>
      <c r="AH422" s="123">
        <v>1.9E-3</v>
      </c>
      <c r="AI422" s="121" t="str">
        <f t="shared" si="102"/>
        <v>Q</v>
      </c>
      <c r="AJ422" s="123">
        <v>0.74500000000000011</v>
      </c>
      <c r="AK422" s="121" t="str">
        <f t="shared" si="118"/>
        <v>Q</v>
      </c>
    </row>
    <row r="423" spans="1:37" ht="15" x14ac:dyDescent="0.25">
      <c r="A423" s="119">
        <v>35</v>
      </c>
      <c r="B423" s="244">
        <v>18</v>
      </c>
      <c r="C423" s="244">
        <v>1990</v>
      </c>
      <c r="D423" s="127">
        <f t="shared" si="105"/>
        <v>32891</v>
      </c>
      <c r="E423" s="123">
        <v>39.5</v>
      </c>
      <c r="F423" s="213" t="str">
        <f t="shared" si="106"/>
        <v>UQ</v>
      </c>
      <c r="G423" s="123">
        <v>6.75</v>
      </c>
      <c r="H423" s="213" t="str">
        <f t="shared" si="107"/>
        <v>UQ</v>
      </c>
      <c r="I423" s="123">
        <v>6.19</v>
      </c>
      <c r="J423" s="213" t="str">
        <f t="shared" si="108"/>
        <v>UQ</v>
      </c>
      <c r="K423" s="123">
        <v>0.54</v>
      </c>
      <c r="L423" s="213" t="str">
        <f t="shared" si="109"/>
        <v>UQ</v>
      </c>
      <c r="M423" s="123">
        <v>0.66</v>
      </c>
      <c r="N423" s="213" t="str">
        <f t="shared" si="110"/>
        <v>UQ</v>
      </c>
      <c r="O423" s="123">
        <v>0.19</v>
      </c>
      <c r="P423" s="213" t="str">
        <f t="shared" si="111"/>
        <v>UQ</v>
      </c>
      <c r="Q423" s="123">
        <v>0.1149</v>
      </c>
      <c r="R423" s="115" t="str">
        <f t="shared" si="112"/>
        <v>UQ</v>
      </c>
      <c r="S423" s="123">
        <v>0.16039999999999999</v>
      </c>
      <c r="T423" s="115" t="str">
        <f t="shared" si="113"/>
        <v>UQ</v>
      </c>
      <c r="U423" s="123">
        <v>6.66</v>
      </c>
      <c r="V423" s="116" t="str">
        <f t="shared" si="114"/>
        <v>Q</v>
      </c>
      <c r="W423" s="346">
        <v>0.58299999999999996</v>
      </c>
      <c r="X423" s="332" t="str">
        <f t="shared" si="115"/>
        <v>UQ</v>
      </c>
      <c r="Y423" s="332"/>
      <c r="Z423" s="123">
        <v>0.313</v>
      </c>
      <c r="AA423" s="116" t="str">
        <f t="shared" si="116"/>
        <v>Q</v>
      </c>
      <c r="AB423" s="123">
        <v>6.2</v>
      </c>
      <c r="AC423" s="116" t="str">
        <f t="shared" si="117"/>
        <v>Q</v>
      </c>
      <c r="AD423" s="123">
        <v>2.25</v>
      </c>
      <c r="AE423" s="121" t="str">
        <f t="shared" si="103"/>
        <v>Q</v>
      </c>
      <c r="AF423" s="123">
        <v>1.41</v>
      </c>
      <c r="AG423" s="121" t="str">
        <f t="shared" si="104"/>
        <v>Q</v>
      </c>
      <c r="AI423" s="121" t="str">
        <f t="shared" si="102"/>
        <v>M</v>
      </c>
      <c r="AK423" s="121" t="str">
        <f t="shared" si="118"/>
        <v>M</v>
      </c>
    </row>
    <row r="424" spans="1:37" ht="15" x14ac:dyDescent="0.25">
      <c r="A424" s="119">
        <v>35</v>
      </c>
      <c r="B424" s="244">
        <v>30</v>
      </c>
      <c r="C424" s="244">
        <v>1990</v>
      </c>
      <c r="D424" s="127">
        <f t="shared" si="105"/>
        <v>32903</v>
      </c>
      <c r="E424" s="123">
        <v>39.9</v>
      </c>
      <c r="F424" s="213" t="str">
        <f t="shared" si="106"/>
        <v>UQ</v>
      </c>
      <c r="G424" s="123">
        <v>6.73</v>
      </c>
      <c r="H424" s="213" t="str">
        <f t="shared" si="107"/>
        <v>UQ</v>
      </c>
      <c r="I424" s="123">
        <v>5.87</v>
      </c>
      <c r="J424" s="213" t="str">
        <f t="shared" si="108"/>
        <v>UQ</v>
      </c>
      <c r="K424" s="123">
        <v>0.55000000000000004</v>
      </c>
      <c r="L424" s="213" t="str">
        <f t="shared" si="109"/>
        <v>UQ</v>
      </c>
      <c r="M424" s="123">
        <v>0.7</v>
      </c>
      <c r="N424" s="213" t="str">
        <f t="shared" si="110"/>
        <v>UQ</v>
      </c>
      <c r="O424" s="123">
        <v>0.2</v>
      </c>
      <c r="P424" s="213" t="str">
        <f t="shared" si="111"/>
        <v>UQ</v>
      </c>
      <c r="Q424" s="123">
        <v>1.2200000000000001E-2</v>
      </c>
      <c r="R424" s="115" t="str">
        <f t="shared" si="112"/>
        <v>UQ</v>
      </c>
      <c r="S424" s="123">
        <v>0.17299999999999999</v>
      </c>
      <c r="T424" s="115" t="str">
        <f t="shared" si="113"/>
        <v>UQ</v>
      </c>
      <c r="U424" s="123">
        <v>6.7</v>
      </c>
      <c r="V424" s="116" t="str">
        <f t="shared" si="114"/>
        <v>Q</v>
      </c>
      <c r="W424" s="346">
        <v>0.60299999999999998</v>
      </c>
      <c r="X424" s="332" t="str">
        <f t="shared" si="115"/>
        <v>UQ</v>
      </c>
      <c r="Y424" s="332"/>
      <c r="Z424" s="123">
        <v>0.25700000000000001</v>
      </c>
      <c r="AA424" s="116" t="str">
        <f t="shared" si="116"/>
        <v>Q</v>
      </c>
      <c r="AB424" s="123">
        <v>6.02</v>
      </c>
      <c r="AC424" s="116" t="str">
        <f t="shared" si="117"/>
        <v>Q</v>
      </c>
      <c r="AD424" s="123">
        <v>1.79</v>
      </c>
      <c r="AE424" s="121" t="str">
        <f t="shared" si="103"/>
        <v>Q</v>
      </c>
      <c r="AF424" s="123">
        <v>2.62</v>
      </c>
      <c r="AG424" s="121" t="str">
        <f t="shared" si="104"/>
        <v>Q</v>
      </c>
      <c r="AH424" s="123">
        <v>4.0000000000000001E-3</v>
      </c>
      <c r="AI424" s="121" t="str">
        <f t="shared" si="102"/>
        <v>Q</v>
      </c>
      <c r="AJ424" s="123">
        <v>0.81299999999999994</v>
      </c>
      <c r="AK424" s="121" t="str">
        <f t="shared" si="118"/>
        <v>Q</v>
      </c>
    </row>
    <row r="425" spans="1:37" ht="15" x14ac:dyDescent="0.25">
      <c r="A425" s="119">
        <v>35</v>
      </c>
      <c r="B425" s="244">
        <v>45</v>
      </c>
      <c r="C425" s="244">
        <v>1990</v>
      </c>
      <c r="D425" s="127">
        <f t="shared" si="105"/>
        <v>32918</v>
      </c>
      <c r="E425" s="123">
        <v>40.9</v>
      </c>
      <c r="F425" s="213" t="str">
        <f t="shared" si="106"/>
        <v>UQ</v>
      </c>
      <c r="G425" s="123">
        <v>6.71</v>
      </c>
      <c r="H425" s="213" t="str">
        <f t="shared" si="107"/>
        <v>UQ</v>
      </c>
      <c r="I425" s="123">
        <v>5.88</v>
      </c>
      <c r="J425" s="213" t="str">
        <f t="shared" si="108"/>
        <v>UQ</v>
      </c>
      <c r="K425" s="123">
        <v>0.55000000000000004</v>
      </c>
      <c r="L425" s="213" t="str">
        <f t="shared" si="109"/>
        <v>UQ</v>
      </c>
      <c r="M425" s="123">
        <v>0.78</v>
      </c>
      <c r="N425" s="213" t="str">
        <f t="shared" si="110"/>
        <v>UQ</v>
      </c>
      <c r="O425" s="123">
        <v>0.19</v>
      </c>
      <c r="P425" s="213" t="str">
        <f t="shared" si="111"/>
        <v>UQ</v>
      </c>
      <c r="Q425" s="123">
        <v>1.3100000000000001E-2</v>
      </c>
      <c r="R425" s="115" t="str">
        <f t="shared" si="112"/>
        <v>UQ</v>
      </c>
      <c r="S425" s="123">
        <v>0.17269999999999999</v>
      </c>
      <c r="T425" s="115" t="str">
        <f t="shared" si="113"/>
        <v>UQ</v>
      </c>
      <c r="U425" s="123">
        <v>7.16</v>
      </c>
      <c r="V425" s="116" t="str">
        <f t="shared" si="114"/>
        <v>Q</v>
      </c>
      <c r="W425" s="346">
        <v>0.76400000000000001</v>
      </c>
      <c r="X425" s="332" t="str">
        <f t="shared" si="115"/>
        <v>UQ</v>
      </c>
      <c r="Y425" s="332"/>
      <c r="Z425" s="123">
        <v>0.41299999999999998</v>
      </c>
      <c r="AA425" s="116" t="str">
        <f t="shared" si="116"/>
        <v>Q</v>
      </c>
      <c r="AB425" s="123">
        <v>6.22</v>
      </c>
      <c r="AC425" s="116" t="str">
        <f t="shared" si="117"/>
        <v>Q</v>
      </c>
      <c r="AD425" s="123">
        <v>1.79</v>
      </c>
      <c r="AE425" s="121" t="str">
        <f t="shared" si="103"/>
        <v>Q</v>
      </c>
      <c r="AF425" s="123">
        <v>2.35</v>
      </c>
      <c r="AG425" s="121" t="str">
        <f t="shared" si="104"/>
        <v>Q</v>
      </c>
      <c r="AI425" s="121" t="str">
        <f t="shared" si="102"/>
        <v>M</v>
      </c>
      <c r="AK425" s="121" t="str">
        <f t="shared" si="118"/>
        <v>M</v>
      </c>
    </row>
    <row r="426" spans="1:37" ht="15" x14ac:dyDescent="0.25">
      <c r="A426" s="119">
        <v>35</v>
      </c>
      <c r="B426" s="244">
        <v>59</v>
      </c>
      <c r="C426" s="244">
        <v>1990</v>
      </c>
      <c r="D426" s="127">
        <f t="shared" si="105"/>
        <v>32932</v>
      </c>
      <c r="E426" s="123">
        <v>39.799999999999997</v>
      </c>
      <c r="F426" s="213" t="str">
        <f t="shared" si="106"/>
        <v>UQ</v>
      </c>
      <c r="G426" s="123">
        <v>6.83</v>
      </c>
      <c r="H426" s="213" t="str">
        <f t="shared" si="107"/>
        <v>UQ</v>
      </c>
      <c r="I426" s="123">
        <v>6.05</v>
      </c>
      <c r="J426" s="213" t="str">
        <f t="shared" si="108"/>
        <v>UQ</v>
      </c>
      <c r="K426" s="123">
        <v>0.55000000000000004</v>
      </c>
      <c r="L426" s="213" t="str">
        <f t="shared" si="109"/>
        <v>UQ</v>
      </c>
      <c r="M426" s="123">
        <v>0.65</v>
      </c>
      <c r="N426" s="213" t="str">
        <f t="shared" si="110"/>
        <v>UQ</v>
      </c>
      <c r="O426" s="123">
        <v>0.16</v>
      </c>
      <c r="P426" s="213" t="str">
        <f t="shared" si="111"/>
        <v>UQ</v>
      </c>
      <c r="Q426" s="123">
        <v>1.04E-2</v>
      </c>
      <c r="R426" s="115" t="str">
        <f t="shared" si="112"/>
        <v>UQ</v>
      </c>
      <c r="S426" s="123">
        <v>0.17199999999999999</v>
      </c>
      <c r="T426" s="115" t="str">
        <f t="shared" si="113"/>
        <v>UQ</v>
      </c>
      <c r="U426" s="123">
        <v>6.64</v>
      </c>
      <c r="V426" s="116" t="str">
        <f t="shared" si="114"/>
        <v>Q</v>
      </c>
      <c r="W426" s="346">
        <v>0.56699999999999995</v>
      </c>
      <c r="X426" s="332" t="str">
        <f t="shared" si="115"/>
        <v>UQ</v>
      </c>
      <c r="Y426" s="332"/>
      <c r="Z426" s="123">
        <v>0.28199999999999997</v>
      </c>
      <c r="AA426" s="116" t="str">
        <f t="shared" si="116"/>
        <v>Q</v>
      </c>
      <c r="AB426" s="123">
        <v>6.51</v>
      </c>
      <c r="AC426" s="116" t="str">
        <f t="shared" si="117"/>
        <v>Q</v>
      </c>
      <c r="AD426" s="123">
        <v>1.23</v>
      </c>
      <c r="AE426" s="121" t="str">
        <f t="shared" si="103"/>
        <v>Q</v>
      </c>
      <c r="AF426" s="123">
        <v>2.66</v>
      </c>
      <c r="AG426" s="121" t="str">
        <f t="shared" si="104"/>
        <v>Q</v>
      </c>
      <c r="AH426" s="123">
        <v>2.0999999999999999E-3</v>
      </c>
      <c r="AI426" s="121" t="str">
        <f t="shared" si="102"/>
        <v>Q</v>
      </c>
      <c r="AJ426" s="123">
        <v>0.63700000000000001</v>
      </c>
      <c r="AK426" s="121" t="str">
        <f t="shared" si="118"/>
        <v>Q</v>
      </c>
    </row>
    <row r="427" spans="1:37" ht="15" x14ac:dyDescent="0.25">
      <c r="A427" s="119">
        <v>35</v>
      </c>
      <c r="B427" s="244">
        <v>72</v>
      </c>
      <c r="C427" s="244">
        <v>1990</v>
      </c>
      <c r="D427" s="127">
        <f t="shared" si="105"/>
        <v>32945</v>
      </c>
      <c r="E427" s="123">
        <v>39</v>
      </c>
      <c r="F427" s="213" t="str">
        <f t="shared" si="106"/>
        <v>UQ</v>
      </c>
      <c r="G427" s="123">
        <v>6.65</v>
      </c>
      <c r="H427" s="213" t="str">
        <f t="shared" si="107"/>
        <v>UQ</v>
      </c>
      <c r="I427" s="123">
        <v>5.74</v>
      </c>
      <c r="J427" s="213" t="str">
        <f t="shared" si="108"/>
        <v>UQ</v>
      </c>
      <c r="K427" s="123">
        <v>0.52</v>
      </c>
      <c r="L427" s="213" t="str">
        <f t="shared" si="109"/>
        <v>UQ</v>
      </c>
      <c r="M427" s="123">
        <v>0.61</v>
      </c>
      <c r="N427" s="213" t="str">
        <f t="shared" si="110"/>
        <v>UQ</v>
      </c>
      <c r="O427" s="123">
        <v>0.27</v>
      </c>
      <c r="P427" s="213" t="str">
        <f t="shared" si="111"/>
        <v>UQ</v>
      </c>
      <c r="Q427" s="123">
        <v>4.3099999999999999E-2</v>
      </c>
      <c r="R427" s="115" t="str">
        <f t="shared" si="112"/>
        <v>UQ</v>
      </c>
      <c r="S427" s="123">
        <v>0.12839999999999999</v>
      </c>
      <c r="T427" s="115" t="str">
        <f t="shared" si="113"/>
        <v>UQ</v>
      </c>
      <c r="U427" s="123">
        <v>5.83</v>
      </c>
      <c r="V427" s="116" t="str">
        <f t="shared" si="114"/>
        <v>Q</v>
      </c>
      <c r="W427" s="346">
        <v>0.73399999999999999</v>
      </c>
      <c r="X427" s="332" t="str">
        <f t="shared" si="115"/>
        <v>UQ</v>
      </c>
      <c r="Y427" s="332"/>
      <c r="Z427" s="123">
        <v>0.26300000000000001</v>
      </c>
      <c r="AA427" s="116" t="str">
        <f t="shared" si="116"/>
        <v>Q</v>
      </c>
      <c r="AB427" s="123">
        <v>5.24</v>
      </c>
      <c r="AC427" s="116" t="str">
        <f t="shared" si="117"/>
        <v>Q</v>
      </c>
      <c r="AD427" s="123">
        <v>1.86</v>
      </c>
      <c r="AE427" s="121" t="str">
        <f t="shared" si="103"/>
        <v>Q</v>
      </c>
      <c r="AF427" s="123">
        <v>2.31</v>
      </c>
      <c r="AG427" s="121" t="str">
        <f t="shared" si="104"/>
        <v>Q</v>
      </c>
      <c r="AI427" s="121" t="str">
        <f t="shared" si="102"/>
        <v>M</v>
      </c>
      <c r="AK427" s="121" t="str">
        <f t="shared" si="118"/>
        <v>M</v>
      </c>
    </row>
    <row r="428" spans="1:37" ht="15" x14ac:dyDescent="0.25">
      <c r="A428" s="119">
        <v>35</v>
      </c>
      <c r="B428" s="244">
        <v>73</v>
      </c>
      <c r="C428" s="244">
        <v>1990</v>
      </c>
      <c r="D428" s="127">
        <f t="shared" si="105"/>
        <v>32946</v>
      </c>
      <c r="E428" s="123">
        <v>38.799999999999997</v>
      </c>
      <c r="F428" s="213" t="str">
        <f t="shared" si="106"/>
        <v>UQ</v>
      </c>
      <c r="G428" s="123">
        <v>6.28</v>
      </c>
      <c r="H428" s="213" t="str">
        <f t="shared" si="107"/>
        <v>UQ</v>
      </c>
      <c r="I428" s="123">
        <v>5.35</v>
      </c>
      <c r="J428" s="213" t="str">
        <f t="shared" si="108"/>
        <v>UQ</v>
      </c>
      <c r="K428" s="123">
        <v>0.56000000000000005</v>
      </c>
      <c r="L428" s="213" t="str">
        <f t="shared" si="109"/>
        <v>UQ</v>
      </c>
      <c r="M428" s="123">
        <v>0.48</v>
      </c>
      <c r="N428" s="213" t="str">
        <f t="shared" si="110"/>
        <v>UQ</v>
      </c>
      <c r="O428" s="123">
        <v>0.41</v>
      </c>
      <c r="P428" s="213" t="str">
        <f t="shared" si="111"/>
        <v>UQ</v>
      </c>
      <c r="Q428" s="123">
        <v>5.0500000000000003E-2</v>
      </c>
      <c r="R428" s="115" t="str">
        <f t="shared" si="112"/>
        <v>UQ</v>
      </c>
      <c r="S428" s="123">
        <v>3.7900000000000003E-2</v>
      </c>
      <c r="T428" s="115" t="str">
        <f t="shared" si="113"/>
        <v>UQ</v>
      </c>
      <c r="U428" s="123">
        <v>4.4400000000000004</v>
      </c>
      <c r="V428" s="116" t="str">
        <f t="shared" si="114"/>
        <v>Q</v>
      </c>
      <c r="W428" s="346">
        <v>1.55</v>
      </c>
      <c r="X428" s="332" t="str">
        <f t="shared" si="115"/>
        <v>UQ</v>
      </c>
      <c r="Y428" s="332"/>
      <c r="Z428" s="123">
        <v>0.36899999999999999</v>
      </c>
      <c r="AA428" s="116" t="str">
        <f t="shared" si="116"/>
        <v>Q</v>
      </c>
      <c r="AB428" s="123">
        <v>4.07</v>
      </c>
      <c r="AC428" s="116" t="str">
        <f t="shared" si="117"/>
        <v>Q</v>
      </c>
      <c r="AD428" s="123">
        <v>3.4</v>
      </c>
      <c r="AE428" s="121" t="str">
        <f t="shared" si="103"/>
        <v>Q</v>
      </c>
      <c r="AF428" s="123">
        <v>0.95</v>
      </c>
      <c r="AG428" s="121" t="str">
        <f t="shared" si="104"/>
        <v>Q</v>
      </c>
      <c r="AH428" s="123">
        <v>5.7999999999999996E-3</v>
      </c>
      <c r="AI428" s="121" t="str">
        <f t="shared" si="102"/>
        <v>Q</v>
      </c>
      <c r="AJ428" s="123">
        <v>1.94</v>
      </c>
      <c r="AK428" s="121" t="str">
        <f t="shared" si="118"/>
        <v>Q</v>
      </c>
    </row>
    <row r="429" spans="1:37" ht="15" x14ac:dyDescent="0.25">
      <c r="A429" s="119">
        <v>35</v>
      </c>
      <c r="B429" s="244">
        <v>74</v>
      </c>
      <c r="C429" s="244">
        <v>1990</v>
      </c>
      <c r="D429" s="127">
        <f t="shared" si="105"/>
        <v>32947</v>
      </c>
      <c r="E429" s="123">
        <v>32.700000000000003</v>
      </c>
      <c r="F429" s="213" t="str">
        <f t="shared" si="106"/>
        <v>UQ</v>
      </c>
      <c r="G429" s="123">
        <v>6.27</v>
      </c>
      <c r="H429" s="213" t="str">
        <f t="shared" si="107"/>
        <v>UQ</v>
      </c>
      <c r="I429" s="123">
        <v>4.46</v>
      </c>
      <c r="J429" s="213" t="str">
        <f t="shared" si="108"/>
        <v>UQ</v>
      </c>
      <c r="K429" s="123">
        <v>0.47</v>
      </c>
      <c r="L429" s="213" t="str">
        <f t="shared" si="109"/>
        <v>UQ</v>
      </c>
      <c r="M429" s="123">
        <v>0.48</v>
      </c>
      <c r="N429" s="213" t="str">
        <f t="shared" si="110"/>
        <v>UQ</v>
      </c>
      <c r="O429" s="123">
        <v>0.35</v>
      </c>
      <c r="P429" s="213" t="str">
        <f t="shared" si="111"/>
        <v>UQ</v>
      </c>
      <c r="Q429" s="123">
        <v>2.4400000000000002E-2</v>
      </c>
      <c r="R429" s="115" t="str">
        <f t="shared" si="112"/>
        <v>UQ</v>
      </c>
      <c r="S429" s="123">
        <v>3.0099999999999998E-2</v>
      </c>
      <c r="T429" s="115" t="str">
        <f t="shared" si="113"/>
        <v>UQ</v>
      </c>
      <c r="U429" s="123">
        <v>4.66</v>
      </c>
      <c r="V429" s="116" t="str">
        <f t="shared" si="114"/>
        <v>Q</v>
      </c>
      <c r="W429" s="346">
        <v>1.46</v>
      </c>
      <c r="X429" s="332" t="str">
        <f t="shared" si="115"/>
        <v>UQ</v>
      </c>
      <c r="Y429" s="332"/>
      <c r="Z429" s="123">
        <v>0.23899999999999999</v>
      </c>
      <c r="AA429" s="116" t="str">
        <f t="shared" si="116"/>
        <v>Q</v>
      </c>
      <c r="AB429" s="123">
        <v>3.91</v>
      </c>
      <c r="AC429" s="116" t="str">
        <f t="shared" si="117"/>
        <v>Q</v>
      </c>
      <c r="AD429" s="123">
        <v>2.57</v>
      </c>
      <c r="AE429" s="121" t="str">
        <f t="shared" si="103"/>
        <v>Q</v>
      </c>
      <c r="AF429" s="123">
        <v>0.7</v>
      </c>
      <c r="AG429" s="121" t="str">
        <f t="shared" si="104"/>
        <v>Q</v>
      </c>
      <c r="AH429" s="123">
        <v>2E-3</v>
      </c>
      <c r="AI429" s="121" t="str">
        <f t="shared" si="102"/>
        <v>Q</v>
      </c>
      <c r="AK429" s="121" t="str">
        <f t="shared" si="118"/>
        <v>M</v>
      </c>
    </row>
    <row r="430" spans="1:37" ht="15" x14ac:dyDescent="0.25">
      <c r="A430" s="119">
        <v>35</v>
      </c>
      <c r="B430" s="244">
        <v>76</v>
      </c>
      <c r="C430" s="244">
        <v>1990</v>
      </c>
      <c r="D430" s="127">
        <f t="shared" si="105"/>
        <v>32949</v>
      </c>
      <c r="E430" s="123">
        <v>32.5</v>
      </c>
      <c r="F430" s="213" t="str">
        <f t="shared" si="106"/>
        <v>UQ</v>
      </c>
      <c r="G430" s="123">
        <v>6.26</v>
      </c>
      <c r="H430" s="213" t="str">
        <f t="shared" si="107"/>
        <v>UQ</v>
      </c>
      <c r="I430" s="123">
        <v>4.17</v>
      </c>
      <c r="J430" s="213" t="str">
        <f t="shared" si="108"/>
        <v>UQ</v>
      </c>
      <c r="K430" s="123">
        <v>0.43</v>
      </c>
      <c r="L430" s="213" t="str">
        <f t="shared" si="109"/>
        <v>UQ</v>
      </c>
      <c r="M430" s="123">
        <v>0.47</v>
      </c>
      <c r="N430" s="213" t="str">
        <f t="shared" si="110"/>
        <v>UQ</v>
      </c>
      <c r="O430" s="123">
        <v>0.24</v>
      </c>
      <c r="P430" s="213" t="str">
        <f t="shared" si="111"/>
        <v>UQ</v>
      </c>
      <c r="Q430" s="123">
        <v>2.07E-2</v>
      </c>
      <c r="R430" s="115" t="str">
        <f t="shared" si="112"/>
        <v>UQ</v>
      </c>
      <c r="S430" s="123">
        <v>4.2099999999999999E-2</v>
      </c>
      <c r="T430" s="115" t="str">
        <f t="shared" si="113"/>
        <v>UQ</v>
      </c>
      <c r="U430" s="123">
        <v>4.5</v>
      </c>
      <c r="V430" s="116" t="str">
        <f t="shared" si="114"/>
        <v>Q</v>
      </c>
      <c r="W430" s="346">
        <v>1.33</v>
      </c>
      <c r="X430" s="332" t="str">
        <f t="shared" si="115"/>
        <v>UQ</v>
      </c>
      <c r="Y430" s="332"/>
      <c r="Z430" s="123">
        <v>0.318</v>
      </c>
      <c r="AA430" s="116" t="str">
        <f t="shared" si="116"/>
        <v>Q</v>
      </c>
      <c r="AB430" s="123">
        <v>4.1500000000000004</v>
      </c>
      <c r="AC430" s="116" t="str">
        <f t="shared" si="117"/>
        <v>Q</v>
      </c>
      <c r="AD430" s="123">
        <v>2.13</v>
      </c>
      <c r="AE430" s="121" t="str">
        <f t="shared" si="103"/>
        <v>Q</v>
      </c>
      <c r="AF430" s="123">
        <v>0.82</v>
      </c>
      <c r="AG430" s="121" t="str">
        <f t="shared" si="104"/>
        <v>Q</v>
      </c>
      <c r="AI430" s="121" t="str">
        <f t="shared" si="102"/>
        <v>M</v>
      </c>
      <c r="AK430" s="121" t="str">
        <f t="shared" si="118"/>
        <v>M</v>
      </c>
    </row>
    <row r="431" spans="1:37" ht="15" x14ac:dyDescent="0.25">
      <c r="A431" s="119">
        <v>35</v>
      </c>
      <c r="B431" s="244">
        <v>77</v>
      </c>
      <c r="C431" s="244">
        <v>1990</v>
      </c>
      <c r="D431" s="127">
        <f t="shared" si="105"/>
        <v>32950</v>
      </c>
      <c r="E431" s="123">
        <v>33.200000000000003</v>
      </c>
      <c r="F431" s="213" t="str">
        <f t="shared" si="106"/>
        <v>UQ</v>
      </c>
      <c r="G431" s="123">
        <v>6.3</v>
      </c>
      <c r="H431" s="213" t="str">
        <f t="shared" si="107"/>
        <v>UQ</v>
      </c>
      <c r="I431" s="123">
        <v>4.05</v>
      </c>
      <c r="J431" s="213" t="str">
        <f t="shared" si="108"/>
        <v>UQ</v>
      </c>
      <c r="K431" s="123">
        <v>0.45</v>
      </c>
      <c r="L431" s="213" t="str">
        <f t="shared" si="109"/>
        <v>UQ</v>
      </c>
      <c r="M431" s="123">
        <v>0.42</v>
      </c>
      <c r="N431" s="213" t="str">
        <f t="shared" si="110"/>
        <v>UQ</v>
      </c>
      <c r="O431" s="123">
        <v>0.22</v>
      </c>
      <c r="P431" s="213" t="str">
        <f t="shared" si="111"/>
        <v>UQ</v>
      </c>
      <c r="Q431" s="123">
        <v>5.04E-2</v>
      </c>
      <c r="R431" s="115" t="str">
        <f t="shared" si="112"/>
        <v>UQ</v>
      </c>
      <c r="S431" s="123">
        <v>4.7800000000000002E-2</v>
      </c>
      <c r="T431" s="115" t="str">
        <f t="shared" si="113"/>
        <v>UQ</v>
      </c>
      <c r="U431" s="123">
        <v>4.7300000000000004</v>
      </c>
      <c r="V431" s="116" t="str">
        <f t="shared" si="114"/>
        <v>Q</v>
      </c>
      <c r="W431" s="346">
        <v>1.26</v>
      </c>
      <c r="X431" s="332" t="str">
        <f t="shared" si="115"/>
        <v>UQ</v>
      </c>
      <c r="Y431" s="332"/>
      <c r="Z431" s="123">
        <v>0.248</v>
      </c>
      <c r="AA431" s="116" t="str">
        <f t="shared" si="116"/>
        <v>Q</v>
      </c>
      <c r="AB431" s="123">
        <v>4.3499999999999996</v>
      </c>
      <c r="AC431" s="116" t="str">
        <f t="shared" si="117"/>
        <v>Q</v>
      </c>
      <c r="AD431" s="123">
        <v>4.26</v>
      </c>
      <c r="AE431" s="121" t="str">
        <f t="shared" si="103"/>
        <v>Q</v>
      </c>
      <c r="AF431" s="123">
        <v>0.28999999999999998</v>
      </c>
      <c r="AG431" s="121" t="str">
        <f t="shared" si="104"/>
        <v>LQ</v>
      </c>
      <c r="AI431" s="121" t="str">
        <f t="shared" si="102"/>
        <v>M</v>
      </c>
      <c r="AK431" s="121" t="str">
        <f t="shared" si="118"/>
        <v>M</v>
      </c>
    </row>
    <row r="432" spans="1:37" ht="15" x14ac:dyDescent="0.25">
      <c r="A432" s="119">
        <v>35</v>
      </c>
      <c r="B432" s="244">
        <v>79</v>
      </c>
      <c r="C432" s="244">
        <v>1990</v>
      </c>
      <c r="D432" s="127">
        <f t="shared" si="105"/>
        <v>32952</v>
      </c>
      <c r="E432" s="123">
        <v>34.700000000000003</v>
      </c>
      <c r="F432" s="213" t="str">
        <f t="shared" si="106"/>
        <v>UQ</v>
      </c>
      <c r="G432" s="123">
        <v>6.46</v>
      </c>
      <c r="H432" s="213" t="str">
        <f t="shared" si="107"/>
        <v>UQ</v>
      </c>
      <c r="I432" s="123">
        <v>4.67</v>
      </c>
      <c r="J432" s="213" t="str">
        <f t="shared" si="108"/>
        <v>UQ</v>
      </c>
      <c r="K432" s="123">
        <v>0.45</v>
      </c>
      <c r="L432" s="213" t="str">
        <f t="shared" si="109"/>
        <v>UQ</v>
      </c>
      <c r="M432" s="123">
        <v>0.89</v>
      </c>
      <c r="N432" s="213" t="str">
        <f t="shared" si="110"/>
        <v>UQ</v>
      </c>
      <c r="O432" s="123">
        <v>0.2</v>
      </c>
      <c r="P432" s="213" t="str">
        <f t="shared" si="111"/>
        <v>UQ</v>
      </c>
      <c r="Q432" s="123">
        <v>1.8E-3</v>
      </c>
      <c r="R432" s="115" t="str">
        <f t="shared" si="112"/>
        <v>UQ</v>
      </c>
      <c r="S432" s="123">
        <v>9.3600000000000003E-2</v>
      </c>
      <c r="T432" s="115" t="str">
        <f t="shared" si="113"/>
        <v>UQ</v>
      </c>
      <c r="U432" s="123">
        <v>5.28</v>
      </c>
      <c r="V432" s="116" t="str">
        <f t="shared" si="114"/>
        <v>Q</v>
      </c>
      <c r="W432" s="346">
        <v>1.1000000000000001</v>
      </c>
      <c r="X432" s="332" t="str">
        <f t="shared" si="115"/>
        <v>UQ</v>
      </c>
      <c r="Y432" s="332"/>
      <c r="Z432" s="123">
        <v>0.39</v>
      </c>
      <c r="AA432" s="116" t="str">
        <f t="shared" si="116"/>
        <v>Q</v>
      </c>
      <c r="AB432" s="123">
        <v>4.71</v>
      </c>
      <c r="AC432" s="116" t="str">
        <f t="shared" si="117"/>
        <v>Q</v>
      </c>
      <c r="AD432" s="123">
        <v>1.79</v>
      </c>
      <c r="AE432" s="121" t="str">
        <f t="shared" si="103"/>
        <v>Q</v>
      </c>
      <c r="AF432" s="123">
        <v>1.1599999999999999</v>
      </c>
      <c r="AG432" s="121" t="str">
        <f t="shared" si="104"/>
        <v>Q</v>
      </c>
      <c r="AH432" s="123">
        <v>1.1999999999999999E-3</v>
      </c>
      <c r="AI432" s="121" t="str">
        <f t="shared" si="102"/>
        <v>Q</v>
      </c>
      <c r="AJ432" s="123">
        <v>1.1800000000000002</v>
      </c>
      <c r="AK432" s="121" t="str">
        <f t="shared" si="118"/>
        <v>Q</v>
      </c>
    </row>
    <row r="433" spans="1:37" ht="15" x14ac:dyDescent="0.25">
      <c r="A433" s="119">
        <v>35</v>
      </c>
      <c r="B433" s="244">
        <v>81</v>
      </c>
      <c r="C433" s="244">
        <v>1990</v>
      </c>
      <c r="D433" s="127">
        <f t="shared" si="105"/>
        <v>32954</v>
      </c>
      <c r="E433" s="123">
        <v>35.200000000000003</v>
      </c>
      <c r="F433" s="213" t="str">
        <f t="shared" si="106"/>
        <v>UQ</v>
      </c>
      <c r="G433" s="123">
        <v>6.5</v>
      </c>
      <c r="H433" s="213" t="str">
        <f t="shared" si="107"/>
        <v>UQ</v>
      </c>
      <c r="I433" s="123">
        <v>4.78</v>
      </c>
      <c r="J433" s="213" t="str">
        <f t="shared" si="108"/>
        <v>UQ</v>
      </c>
      <c r="K433" s="123">
        <v>0.47</v>
      </c>
      <c r="L433" s="213" t="str">
        <f t="shared" si="109"/>
        <v>UQ</v>
      </c>
      <c r="M433" s="123">
        <v>0.62</v>
      </c>
      <c r="N433" s="213" t="str">
        <f t="shared" si="110"/>
        <v>UQ</v>
      </c>
      <c r="O433" s="123">
        <v>0.2</v>
      </c>
      <c r="P433" s="213" t="str">
        <f t="shared" si="111"/>
        <v>UQ</v>
      </c>
      <c r="Q433" s="123">
        <v>1.8800000000000001E-2</v>
      </c>
      <c r="R433" s="115" t="str">
        <f t="shared" si="112"/>
        <v>UQ</v>
      </c>
      <c r="S433" s="123">
        <v>8.4900000000000003E-2</v>
      </c>
      <c r="T433" s="115" t="str">
        <f t="shared" si="113"/>
        <v>UQ</v>
      </c>
      <c r="U433" s="123">
        <v>5.52</v>
      </c>
      <c r="V433" s="116" t="str">
        <f t="shared" si="114"/>
        <v>Q</v>
      </c>
      <c r="W433" s="346">
        <v>1.02</v>
      </c>
      <c r="X433" s="332" t="str">
        <f t="shared" si="115"/>
        <v>UQ</v>
      </c>
      <c r="Y433" s="332"/>
      <c r="Z433" s="123">
        <v>0.26600000000000001</v>
      </c>
      <c r="AA433" s="116" t="str">
        <f t="shared" si="116"/>
        <v>Q</v>
      </c>
      <c r="AB433" s="123">
        <v>4.92</v>
      </c>
      <c r="AC433" s="116" t="str">
        <f t="shared" si="117"/>
        <v>Q</v>
      </c>
      <c r="AD433" s="123">
        <v>2.78</v>
      </c>
      <c r="AE433" s="121" t="str">
        <f t="shared" si="103"/>
        <v>Q</v>
      </c>
      <c r="AF433" s="123">
        <v>0.78</v>
      </c>
      <c r="AG433" s="121" t="str">
        <f t="shared" si="104"/>
        <v>Q</v>
      </c>
      <c r="AI433" s="121" t="str">
        <f t="shared" si="102"/>
        <v>M</v>
      </c>
      <c r="AK433" s="121" t="str">
        <f t="shared" si="118"/>
        <v>M</v>
      </c>
    </row>
    <row r="434" spans="1:37" ht="15" x14ac:dyDescent="0.25">
      <c r="A434" s="119">
        <v>35</v>
      </c>
      <c r="B434" s="244">
        <v>86</v>
      </c>
      <c r="C434" s="244">
        <v>1990</v>
      </c>
      <c r="D434" s="127">
        <f t="shared" si="105"/>
        <v>32959</v>
      </c>
      <c r="E434" s="123">
        <v>35.9</v>
      </c>
      <c r="F434" s="213" t="str">
        <f t="shared" si="106"/>
        <v>UQ</v>
      </c>
      <c r="G434" s="123">
        <v>6.5</v>
      </c>
      <c r="H434" s="213" t="str">
        <f t="shared" si="107"/>
        <v>UQ</v>
      </c>
      <c r="I434" s="123">
        <v>4.78</v>
      </c>
      <c r="J434" s="213" t="str">
        <f t="shared" si="108"/>
        <v>UQ</v>
      </c>
      <c r="K434" s="123">
        <v>0.47</v>
      </c>
      <c r="L434" s="213" t="str">
        <f t="shared" si="109"/>
        <v>UQ</v>
      </c>
      <c r="M434" s="123">
        <v>0.62</v>
      </c>
      <c r="N434" s="213" t="str">
        <f t="shared" si="110"/>
        <v>UQ</v>
      </c>
      <c r="O434" s="123">
        <v>0.2</v>
      </c>
      <c r="P434" s="213" t="str">
        <f t="shared" si="111"/>
        <v>UQ</v>
      </c>
      <c r="Q434" s="123">
        <v>1.5900000000000001E-2</v>
      </c>
      <c r="R434" s="115" t="str">
        <f t="shared" si="112"/>
        <v>UQ</v>
      </c>
      <c r="S434" s="123">
        <v>0.1118</v>
      </c>
      <c r="T434" s="115" t="str">
        <f t="shared" si="113"/>
        <v>UQ</v>
      </c>
      <c r="U434" s="123">
        <v>5.7</v>
      </c>
      <c r="V434" s="116" t="str">
        <f t="shared" si="114"/>
        <v>Q</v>
      </c>
      <c r="W434" s="346">
        <v>0.91</v>
      </c>
      <c r="X434" s="332" t="str">
        <f t="shared" si="115"/>
        <v>UQ</v>
      </c>
      <c r="Y434" s="332"/>
      <c r="Z434" s="123">
        <v>0.249</v>
      </c>
      <c r="AA434" s="116" t="str">
        <f t="shared" si="116"/>
        <v>Q</v>
      </c>
      <c r="AB434" s="123">
        <v>5.31</v>
      </c>
      <c r="AC434" s="116" t="str">
        <f t="shared" si="117"/>
        <v>Q</v>
      </c>
      <c r="AD434" s="123">
        <v>1.46</v>
      </c>
      <c r="AE434" s="121" t="str">
        <f t="shared" si="103"/>
        <v>Q</v>
      </c>
      <c r="AF434" s="123">
        <v>2.0299999999999998</v>
      </c>
      <c r="AG434" s="121" t="str">
        <f t="shared" si="104"/>
        <v>Q</v>
      </c>
      <c r="AI434" s="121" t="str">
        <f t="shared" si="102"/>
        <v>M</v>
      </c>
      <c r="AK434" s="121" t="str">
        <f t="shared" si="118"/>
        <v>M</v>
      </c>
    </row>
    <row r="435" spans="1:37" ht="15" x14ac:dyDescent="0.25">
      <c r="A435" s="119">
        <v>35</v>
      </c>
      <c r="B435" s="244">
        <v>93</v>
      </c>
      <c r="C435" s="244">
        <v>1990</v>
      </c>
      <c r="D435" s="127">
        <f t="shared" si="105"/>
        <v>32966</v>
      </c>
      <c r="E435" s="123">
        <v>32.9</v>
      </c>
      <c r="F435" s="213" t="str">
        <f t="shared" si="106"/>
        <v>UQ</v>
      </c>
      <c r="G435" s="123">
        <v>6.48</v>
      </c>
      <c r="H435" s="213" t="str">
        <f t="shared" si="107"/>
        <v>UQ</v>
      </c>
      <c r="I435" s="123">
        <v>4.51</v>
      </c>
      <c r="J435" s="213" t="str">
        <f t="shared" si="108"/>
        <v>UQ</v>
      </c>
      <c r="K435" s="123">
        <v>0.45</v>
      </c>
      <c r="L435" s="213" t="str">
        <f t="shared" si="109"/>
        <v>UQ</v>
      </c>
      <c r="M435" s="123">
        <v>0.51</v>
      </c>
      <c r="N435" s="213" t="str">
        <f t="shared" si="110"/>
        <v>UQ</v>
      </c>
      <c r="O435" s="123">
        <v>0.18</v>
      </c>
      <c r="P435" s="213" t="str">
        <f t="shared" si="111"/>
        <v>UQ</v>
      </c>
      <c r="Q435" s="123">
        <v>1.0500000000000001E-2</v>
      </c>
      <c r="R435" s="115" t="str">
        <f t="shared" si="112"/>
        <v>UQ</v>
      </c>
      <c r="S435" s="123">
        <v>7.51E-2</v>
      </c>
      <c r="T435" s="115" t="str">
        <f t="shared" si="113"/>
        <v>UQ</v>
      </c>
      <c r="U435" s="123">
        <v>5.6</v>
      </c>
      <c r="V435" s="116" t="str">
        <f t="shared" si="114"/>
        <v>Q</v>
      </c>
      <c r="W435" s="346">
        <v>1.03</v>
      </c>
      <c r="X435" s="332" t="str">
        <f t="shared" si="115"/>
        <v>UQ</v>
      </c>
      <c r="Y435" s="332"/>
      <c r="Z435" s="123">
        <v>0.23</v>
      </c>
      <c r="AA435" s="116" t="str">
        <f t="shared" si="116"/>
        <v>Q</v>
      </c>
      <c r="AB435" s="123">
        <v>4.8899999999999997</v>
      </c>
      <c r="AC435" s="116" t="str">
        <f t="shared" si="117"/>
        <v>Q</v>
      </c>
      <c r="AD435" s="123">
        <v>1.6</v>
      </c>
      <c r="AE435" s="121" t="str">
        <f t="shared" si="103"/>
        <v>Q</v>
      </c>
      <c r="AF435" s="123">
        <v>0.94</v>
      </c>
      <c r="AG435" s="121" t="str">
        <f t="shared" si="104"/>
        <v>Q</v>
      </c>
      <c r="AI435" s="121" t="str">
        <f t="shared" si="102"/>
        <v>M</v>
      </c>
      <c r="AK435" s="121" t="str">
        <f t="shared" si="118"/>
        <v>M</v>
      </c>
    </row>
    <row r="436" spans="1:37" ht="15" x14ac:dyDescent="0.25">
      <c r="A436" s="119">
        <v>35</v>
      </c>
      <c r="B436" s="244">
        <v>99</v>
      </c>
      <c r="C436" s="244">
        <v>1990</v>
      </c>
      <c r="D436" s="127">
        <f t="shared" si="105"/>
        <v>32972</v>
      </c>
      <c r="E436" s="123">
        <v>34.1</v>
      </c>
      <c r="F436" s="213" t="str">
        <f t="shared" si="106"/>
        <v>UQ</v>
      </c>
      <c r="G436" s="123">
        <v>6.5</v>
      </c>
      <c r="H436" s="213" t="str">
        <f t="shared" si="107"/>
        <v>UQ</v>
      </c>
      <c r="I436" s="123">
        <v>4.8499999999999996</v>
      </c>
      <c r="J436" s="213" t="str">
        <f t="shared" si="108"/>
        <v>UQ</v>
      </c>
      <c r="K436" s="123">
        <v>0.48</v>
      </c>
      <c r="L436" s="213" t="str">
        <f t="shared" si="109"/>
        <v>UQ</v>
      </c>
      <c r="M436" s="123">
        <v>0.53</v>
      </c>
      <c r="N436" s="213" t="str">
        <f t="shared" si="110"/>
        <v>UQ</v>
      </c>
      <c r="O436" s="123">
        <v>0.16</v>
      </c>
      <c r="P436" s="213" t="str">
        <f t="shared" si="111"/>
        <v>UQ</v>
      </c>
      <c r="Q436" s="123">
        <v>3.8999999999999998E-3</v>
      </c>
      <c r="R436" s="115" t="str">
        <f t="shared" si="112"/>
        <v>UQ</v>
      </c>
      <c r="S436" s="123">
        <v>9.2100000000000001E-2</v>
      </c>
      <c r="T436" s="115" t="str">
        <f t="shared" si="113"/>
        <v>UQ</v>
      </c>
      <c r="U436" s="123">
        <v>5.9</v>
      </c>
      <c r="V436" s="116" t="str">
        <f t="shared" si="114"/>
        <v>Q</v>
      </c>
      <c r="W436" s="346">
        <v>0.91600000000000004</v>
      </c>
      <c r="X436" s="332" t="str">
        <f t="shared" si="115"/>
        <v>UQ</v>
      </c>
      <c r="Y436" s="332"/>
      <c r="Z436" s="123">
        <v>0.21299999999999999</v>
      </c>
      <c r="AA436" s="116" t="str">
        <f t="shared" si="116"/>
        <v>Q</v>
      </c>
      <c r="AB436" s="123">
        <v>5.09</v>
      </c>
      <c r="AC436" s="116" t="str">
        <f t="shared" si="117"/>
        <v>Q</v>
      </c>
      <c r="AD436" s="123">
        <v>1.72</v>
      </c>
      <c r="AE436" s="121" t="str">
        <f t="shared" si="103"/>
        <v>Q</v>
      </c>
      <c r="AF436" s="123">
        <v>1.43</v>
      </c>
      <c r="AG436" s="121" t="str">
        <f t="shared" si="104"/>
        <v>Q</v>
      </c>
      <c r="AH436" s="123">
        <v>2.8E-3</v>
      </c>
      <c r="AI436" s="121" t="str">
        <f t="shared" si="102"/>
        <v>Q</v>
      </c>
      <c r="AJ436" s="123">
        <v>1.016</v>
      </c>
      <c r="AK436" s="121" t="str">
        <f t="shared" si="118"/>
        <v>Q</v>
      </c>
    </row>
    <row r="437" spans="1:37" ht="15" x14ac:dyDescent="0.25">
      <c r="A437" s="119">
        <v>35</v>
      </c>
      <c r="B437" s="244">
        <v>107</v>
      </c>
      <c r="C437" s="244">
        <v>1990</v>
      </c>
      <c r="D437" s="127">
        <f t="shared" si="105"/>
        <v>32980</v>
      </c>
      <c r="E437" s="123">
        <v>32.799999999999997</v>
      </c>
      <c r="F437" s="213" t="str">
        <f t="shared" si="106"/>
        <v>UQ</v>
      </c>
      <c r="G437" s="123">
        <v>6.43</v>
      </c>
      <c r="H437" s="213" t="str">
        <f t="shared" si="107"/>
        <v>UQ</v>
      </c>
      <c r="I437" s="123">
        <v>4.3499999999999996</v>
      </c>
      <c r="J437" s="213" t="str">
        <f t="shared" si="108"/>
        <v>UQ</v>
      </c>
      <c r="K437" s="123">
        <v>0.43</v>
      </c>
      <c r="L437" s="213" t="str">
        <f t="shared" si="109"/>
        <v>UQ</v>
      </c>
      <c r="M437" s="123">
        <v>0.5</v>
      </c>
      <c r="N437" s="213" t="str">
        <f t="shared" si="110"/>
        <v>UQ</v>
      </c>
      <c r="O437" s="123">
        <v>0.15</v>
      </c>
      <c r="P437" s="213" t="str">
        <f t="shared" si="111"/>
        <v>UQ</v>
      </c>
      <c r="Q437" s="123">
        <v>2.4400000000000002E-2</v>
      </c>
      <c r="R437" s="115" t="str">
        <f t="shared" si="112"/>
        <v>UQ</v>
      </c>
      <c r="S437" s="123">
        <v>8.3900000000000002E-2</v>
      </c>
      <c r="T437" s="115" t="str">
        <f t="shared" si="113"/>
        <v>UQ</v>
      </c>
      <c r="U437" s="123">
        <v>5.65</v>
      </c>
      <c r="V437" s="116" t="str">
        <f t="shared" si="114"/>
        <v>Q</v>
      </c>
      <c r="W437" s="346">
        <v>0.89800000000000002</v>
      </c>
      <c r="X437" s="332" t="str">
        <f t="shared" si="115"/>
        <v>UQ</v>
      </c>
      <c r="Y437" s="332"/>
      <c r="Z437" s="123">
        <v>0.224</v>
      </c>
      <c r="AA437" s="116" t="str">
        <f t="shared" si="116"/>
        <v>Q</v>
      </c>
      <c r="AB437" s="123">
        <v>4.91</v>
      </c>
      <c r="AC437" s="116" t="str">
        <f t="shared" si="117"/>
        <v>Q</v>
      </c>
      <c r="AD437" s="123">
        <v>1.54</v>
      </c>
      <c r="AE437" s="121" t="str">
        <f t="shared" si="103"/>
        <v>Q</v>
      </c>
      <c r="AF437" s="123">
        <v>1.24</v>
      </c>
      <c r="AG437" s="121" t="str">
        <f t="shared" si="104"/>
        <v>Q</v>
      </c>
      <c r="AI437" s="121" t="str">
        <f t="shared" si="102"/>
        <v>M</v>
      </c>
      <c r="AK437" s="121" t="str">
        <f t="shared" si="118"/>
        <v>M</v>
      </c>
    </row>
    <row r="438" spans="1:37" ht="15" x14ac:dyDescent="0.25">
      <c r="A438" s="119">
        <v>35</v>
      </c>
      <c r="B438" s="244">
        <v>109</v>
      </c>
      <c r="C438" s="244">
        <v>1990</v>
      </c>
      <c r="D438" s="127">
        <f t="shared" si="105"/>
        <v>32982</v>
      </c>
      <c r="E438" s="123">
        <v>33.9</v>
      </c>
      <c r="F438" s="213" t="str">
        <f t="shared" si="106"/>
        <v>UQ</v>
      </c>
      <c r="G438" s="123">
        <v>6.41</v>
      </c>
      <c r="H438" s="213" t="str">
        <f t="shared" si="107"/>
        <v>UQ</v>
      </c>
      <c r="I438" s="123">
        <v>4.63</v>
      </c>
      <c r="J438" s="213" t="str">
        <f t="shared" si="108"/>
        <v>UQ</v>
      </c>
      <c r="K438" s="123">
        <v>0.46</v>
      </c>
      <c r="L438" s="213" t="str">
        <f t="shared" si="109"/>
        <v>UQ</v>
      </c>
      <c r="M438" s="123">
        <v>0.52</v>
      </c>
      <c r="N438" s="213" t="str">
        <f t="shared" si="110"/>
        <v>UQ</v>
      </c>
      <c r="O438" s="123">
        <v>0.15</v>
      </c>
      <c r="P438" s="213" t="str">
        <f t="shared" si="111"/>
        <v>UQ</v>
      </c>
      <c r="Q438" s="123">
        <v>2.4899999999999999E-2</v>
      </c>
      <c r="R438" s="115" t="str">
        <f t="shared" si="112"/>
        <v>UQ</v>
      </c>
      <c r="S438" s="123">
        <v>8.1000000000000003E-2</v>
      </c>
      <c r="T438" s="115" t="str">
        <f t="shared" si="113"/>
        <v>UQ</v>
      </c>
      <c r="U438" s="123">
        <v>5.94</v>
      </c>
      <c r="V438" s="116" t="str">
        <f t="shared" si="114"/>
        <v>Q</v>
      </c>
      <c r="W438" s="346">
        <v>0.86699999999999999</v>
      </c>
      <c r="X438" s="332" t="str">
        <f t="shared" si="115"/>
        <v>UQ</v>
      </c>
      <c r="Y438" s="332"/>
      <c r="Z438" s="123">
        <v>0.22</v>
      </c>
      <c r="AA438" s="116" t="str">
        <f t="shared" si="116"/>
        <v>Q</v>
      </c>
      <c r="AB438" s="123">
        <v>4.9400000000000004</v>
      </c>
      <c r="AC438" s="116" t="str">
        <f t="shared" si="117"/>
        <v>Q</v>
      </c>
      <c r="AD438" s="123">
        <v>1.36</v>
      </c>
      <c r="AE438" s="121" t="str">
        <f t="shared" si="103"/>
        <v>Q</v>
      </c>
      <c r="AF438" s="123">
        <v>1.44</v>
      </c>
      <c r="AG438" s="121" t="str">
        <f t="shared" si="104"/>
        <v>Q</v>
      </c>
      <c r="AI438" s="121" t="str">
        <f t="shared" si="102"/>
        <v>M</v>
      </c>
      <c r="AK438" s="121" t="str">
        <f t="shared" si="118"/>
        <v>M</v>
      </c>
    </row>
    <row r="439" spans="1:37" ht="15" x14ac:dyDescent="0.25">
      <c r="A439" s="119">
        <v>35</v>
      </c>
      <c r="B439" s="244">
        <v>111</v>
      </c>
      <c r="C439" s="244">
        <v>1990</v>
      </c>
      <c r="D439" s="127">
        <f t="shared" si="105"/>
        <v>32984</v>
      </c>
      <c r="E439" s="123">
        <v>30</v>
      </c>
      <c r="F439" s="213" t="str">
        <f t="shared" si="106"/>
        <v>UQ</v>
      </c>
      <c r="G439" s="123">
        <v>6.33</v>
      </c>
      <c r="H439" s="213" t="str">
        <f t="shared" si="107"/>
        <v>UQ</v>
      </c>
      <c r="I439" s="123">
        <v>4.16</v>
      </c>
      <c r="J439" s="213" t="str">
        <f t="shared" si="108"/>
        <v>UQ</v>
      </c>
      <c r="K439" s="123">
        <v>0.4</v>
      </c>
      <c r="L439" s="213" t="str">
        <f t="shared" si="109"/>
        <v>UQ</v>
      </c>
      <c r="M439" s="123">
        <v>0.51</v>
      </c>
      <c r="N439" s="213" t="str">
        <f t="shared" si="110"/>
        <v>UQ</v>
      </c>
      <c r="O439" s="123">
        <v>0.21</v>
      </c>
      <c r="P439" s="213" t="str">
        <f t="shared" si="111"/>
        <v>UQ</v>
      </c>
      <c r="Q439" s="123">
        <v>5.2499999999999998E-2</v>
      </c>
      <c r="R439" s="115" t="str">
        <f t="shared" si="112"/>
        <v>UQ</v>
      </c>
      <c r="S439" s="123">
        <v>4.0899999999999999E-2</v>
      </c>
      <c r="T439" s="115" t="str">
        <f t="shared" si="113"/>
        <v>UQ</v>
      </c>
      <c r="U439" s="123">
        <v>5.16</v>
      </c>
      <c r="V439" s="116" t="str">
        <f t="shared" si="114"/>
        <v>Q</v>
      </c>
      <c r="W439" s="346">
        <v>1.02</v>
      </c>
      <c r="X439" s="332" t="str">
        <f t="shared" si="115"/>
        <v>UQ</v>
      </c>
      <c r="Y439" s="332"/>
      <c r="Z439" s="123">
        <v>0.22800000000000001</v>
      </c>
      <c r="AA439" s="116" t="str">
        <f t="shared" si="116"/>
        <v>Q</v>
      </c>
      <c r="AB439" s="123">
        <v>4.41</v>
      </c>
      <c r="AC439" s="116" t="str">
        <f t="shared" si="117"/>
        <v>Q</v>
      </c>
      <c r="AD439" s="123">
        <v>2.57</v>
      </c>
      <c r="AE439" s="121" t="str">
        <f t="shared" si="103"/>
        <v>Q</v>
      </c>
      <c r="AF439" s="123">
        <v>0.63</v>
      </c>
      <c r="AG439" s="121" t="str">
        <f t="shared" si="104"/>
        <v>Q</v>
      </c>
      <c r="AI439" s="121" t="str">
        <f t="shared" si="102"/>
        <v>M</v>
      </c>
      <c r="AK439" s="121" t="str">
        <f t="shared" si="118"/>
        <v>M</v>
      </c>
    </row>
    <row r="440" spans="1:37" ht="15" x14ac:dyDescent="0.25">
      <c r="A440" s="119">
        <v>35</v>
      </c>
      <c r="B440" s="244">
        <v>113</v>
      </c>
      <c r="C440" s="244">
        <v>1990</v>
      </c>
      <c r="D440" s="127">
        <f t="shared" si="105"/>
        <v>32986</v>
      </c>
      <c r="E440" s="123">
        <v>27.9</v>
      </c>
      <c r="F440" s="213" t="str">
        <f t="shared" si="106"/>
        <v>UQ</v>
      </c>
      <c r="G440" s="123">
        <v>6.19</v>
      </c>
      <c r="H440" s="213" t="str">
        <f t="shared" si="107"/>
        <v>UQ</v>
      </c>
      <c r="I440" s="123">
        <v>3.89</v>
      </c>
      <c r="J440" s="213" t="str">
        <f t="shared" si="108"/>
        <v>UQ</v>
      </c>
      <c r="K440" s="123">
        <v>0.38</v>
      </c>
      <c r="L440" s="213" t="str">
        <f t="shared" si="109"/>
        <v>UQ</v>
      </c>
      <c r="M440" s="123">
        <v>0.45</v>
      </c>
      <c r="N440" s="213" t="str">
        <f t="shared" si="110"/>
        <v>UQ</v>
      </c>
      <c r="O440" s="123">
        <v>0.23</v>
      </c>
      <c r="P440" s="213" t="str">
        <f t="shared" si="111"/>
        <v>UQ</v>
      </c>
      <c r="Q440" s="123">
        <v>1.43E-2</v>
      </c>
      <c r="R440" s="115" t="str">
        <f t="shared" si="112"/>
        <v>UQ</v>
      </c>
      <c r="S440" s="123">
        <v>5.3499999999999999E-2</v>
      </c>
      <c r="T440" s="115" t="str">
        <f t="shared" si="113"/>
        <v>UQ</v>
      </c>
      <c r="U440" s="123">
        <v>4.6900000000000004</v>
      </c>
      <c r="V440" s="116" t="str">
        <f t="shared" si="114"/>
        <v>Q</v>
      </c>
      <c r="W440" s="346">
        <v>1.01</v>
      </c>
      <c r="X440" s="332" t="str">
        <f t="shared" si="115"/>
        <v>UQ</v>
      </c>
      <c r="Y440" s="332"/>
      <c r="Z440" s="123">
        <v>0.27100000000000002</v>
      </c>
      <c r="AA440" s="116" t="str">
        <f t="shared" si="116"/>
        <v>Q</v>
      </c>
      <c r="AB440" s="123">
        <v>4.1900000000000004</v>
      </c>
      <c r="AC440" s="116" t="str">
        <f t="shared" si="117"/>
        <v>Q</v>
      </c>
      <c r="AD440" s="123">
        <v>2.1</v>
      </c>
      <c r="AE440" s="121" t="str">
        <f t="shared" si="103"/>
        <v>Q</v>
      </c>
      <c r="AF440" s="123">
        <v>0.65</v>
      </c>
      <c r="AG440" s="121" t="str">
        <f t="shared" si="104"/>
        <v>Q</v>
      </c>
      <c r="AH440" s="123">
        <v>5.5999999999999999E-3</v>
      </c>
      <c r="AI440" s="121" t="str">
        <f t="shared" si="102"/>
        <v>Q</v>
      </c>
      <c r="AK440" s="121" t="str">
        <f t="shared" si="118"/>
        <v>M</v>
      </c>
    </row>
    <row r="441" spans="1:37" ht="15" x14ac:dyDescent="0.25">
      <c r="A441" s="119">
        <v>35</v>
      </c>
      <c r="B441" s="244">
        <v>114</v>
      </c>
      <c r="C441" s="244">
        <v>1990</v>
      </c>
      <c r="D441" s="127">
        <f t="shared" si="105"/>
        <v>32987</v>
      </c>
      <c r="E441" s="123">
        <v>26.2</v>
      </c>
      <c r="F441" s="213" t="str">
        <f t="shared" si="106"/>
        <v>UQ</v>
      </c>
      <c r="G441" s="123">
        <v>6.22</v>
      </c>
      <c r="H441" s="213" t="str">
        <f t="shared" si="107"/>
        <v>UQ</v>
      </c>
      <c r="I441" s="123">
        <v>3.39</v>
      </c>
      <c r="J441" s="213" t="str">
        <f t="shared" si="108"/>
        <v>UQ</v>
      </c>
      <c r="K441" s="123">
        <v>0.35</v>
      </c>
      <c r="L441" s="213" t="str">
        <f t="shared" si="109"/>
        <v>UQ</v>
      </c>
      <c r="M441" s="123">
        <v>0.44</v>
      </c>
      <c r="N441" s="213" t="str">
        <f t="shared" si="110"/>
        <v>UQ</v>
      </c>
      <c r="O441" s="123">
        <v>0.23</v>
      </c>
      <c r="P441" s="213" t="str">
        <f t="shared" si="111"/>
        <v>UQ</v>
      </c>
      <c r="Q441" s="123">
        <v>5.7700000000000001E-2</v>
      </c>
      <c r="R441" s="115" t="str">
        <f t="shared" si="112"/>
        <v>UQ</v>
      </c>
      <c r="S441" s="123">
        <v>3.9600000000000003E-2</v>
      </c>
      <c r="T441" s="115" t="str">
        <f t="shared" si="113"/>
        <v>UQ</v>
      </c>
      <c r="U441" s="123">
        <v>4.4800000000000004</v>
      </c>
      <c r="V441" s="116" t="str">
        <f t="shared" si="114"/>
        <v>Q</v>
      </c>
      <c r="W441" s="346">
        <v>1.0900000000000001</v>
      </c>
      <c r="X441" s="332" t="str">
        <f t="shared" si="115"/>
        <v>UQ</v>
      </c>
      <c r="Y441" s="332"/>
      <c r="Z441" s="123">
        <v>0.29099999999999998</v>
      </c>
      <c r="AA441" s="116" t="str">
        <f t="shared" si="116"/>
        <v>Q</v>
      </c>
      <c r="AB441" s="123">
        <v>3.96</v>
      </c>
      <c r="AC441" s="116" t="str">
        <f t="shared" si="117"/>
        <v>Q</v>
      </c>
      <c r="AD441" s="123">
        <v>2.38</v>
      </c>
      <c r="AE441" s="121" t="str">
        <f t="shared" si="103"/>
        <v>Q</v>
      </c>
      <c r="AF441" s="123">
        <v>0.84</v>
      </c>
      <c r="AG441" s="121" t="str">
        <f t="shared" si="104"/>
        <v>Q</v>
      </c>
      <c r="AI441" s="121" t="str">
        <f t="shared" si="102"/>
        <v>M</v>
      </c>
      <c r="AJ441" s="123">
        <v>1.55</v>
      </c>
      <c r="AK441" s="121" t="str">
        <f t="shared" si="118"/>
        <v>Q</v>
      </c>
    </row>
    <row r="442" spans="1:37" ht="15" x14ac:dyDescent="0.25">
      <c r="A442" s="119">
        <v>35</v>
      </c>
      <c r="B442" s="244">
        <v>115</v>
      </c>
      <c r="C442" s="244">
        <v>1990</v>
      </c>
      <c r="D442" s="127">
        <f t="shared" si="105"/>
        <v>32988</v>
      </c>
      <c r="E442" s="123"/>
      <c r="F442" s="213" t="str">
        <f t="shared" si="106"/>
        <v>M</v>
      </c>
      <c r="H442" s="213" t="str">
        <f t="shared" si="107"/>
        <v>M</v>
      </c>
      <c r="J442" s="213" t="str">
        <f t="shared" si="108"/>
        <v>M</v>
      </c>
      <c r="L442" s="213" t="str">
        <f t="shared" si="109"/>
        <v>M</v>
      </c>
      <c r="N442" s="213" t="str">
        <f t="shared" si="110"/>
        <v>M</v>
      </c>
      <c r="P442" s="213" t="str">
        <f t="shared" si="111"/>
        <v>M</v>
      </c>
      <c r="R442" s="115" t="str">
        <f t="shared" si="112"/>
        <v>M</v>
      </c>
      <c r="T442" s="115" t="str">
        <f t="shared" si="113"/>
        <v>M</v>
      </c>
      <c r="V442" s="116" t="str">
        <f t="shared" si="114"/>
        <v>M</v>
      </c>
      <c r="X442" s="332" t="str">
        <f t="shared" si="115"/>
        <v>M</v>
      </c>
      <c r="Y442" s="332"/>
      <c r="AA442" s="116" t="str">
        <f t="shared" si="116"/>
        <v>M</v>
      </c>
      <c r="AC442" s="116" t="str">
        <f t="shared" si="117"/>
        <v>M</v>
      </c>
      <c r="AE442" s="121" t="str">
        <f t="shared" si="103"/>
        <v>M</v>
      </c>
      <c r="AG442" s="121" t="str">
        <f t="shared" si="104"/>
        <v>M</v>
      </c>
      <c r="AI442" s="121" t="str">
        <f t="shared" ref="AI442:AI505" si="119">IF(AH442&gt;=0.001,"Q",IF(AH442="","M","LQ"))</f>
        <v>M</v>
      </c>
      <c r="AK442" s="121" t="str">
        <f t="shared" si="118"/>
        <v>M</v>
      </c>
    </row>
    <row r="443" spans="1:37" ht="15" x14ac:dyDescent="0.25">
      <c r="A443" s="119">
        <v>35</v>
      </c>
      <c r="B443" s="244">
        <v>123</v>
      </c>
      <c r="C443" s="244">
        <v>1990</v>
      </c>
      <c r="D443" s="127">
        <f t="shared" si="105"/>
        <v>32996</v>
      </c>
      <c r="E443" s="123">
        <v>33.700000000000003</v>
      </c>
      <c r="F443" s="213" t="str">
        <f t="shared" si="106"/>
        <v>UQ</v>
      </c>
      <c r="G443" s="123">
        <v>6.35</v>
      </c>
      <c r="H443" s="213" t="str">
        <f t="shared" si="107"/>
        <v>UQ</v>
      </c>
      <c r="I443" s="123">
        <v>4.68</v>
      </c>
      <c r="J443" s="213" t="str">
        <f t="shared" si="108"/>
        <v>UQ</v>
      </c>
      <c r="K443" s="123">
        <v>0.44</v>
      </c>
      <c r="L443" s="213" t="str">
        <f t="shared" si="109"/>
        <v>UQ</v>
      </c>
      <c r="M443" s="123">
        <v>0.55000000000000004</v>
      </c>
      <c r="N443" s="213" t="str">
        <f t="shared" si="110"/>
        <v>UQ</v>
      </c>
      <c r="O443" s="123">
        <v>0.22</v>
      </c>
      <c r="P443" s="213" t="str">
        <f t="shared" si="111"/>
        <v>UQ</v>
      </c>
      <c r="Q443" s="123">
        <v>9.5999999999999992E-3</v>
      </c>
      <c r="R443" s="115" t="str">
        <f t="shared" si="112"/>
        <v>UQ</v>
      </c>
      <c r="S443" s="123">
        <v>7.5800000000000006E-2</v>
      </c>
      <c r="T443" s="115" t="str">
        <f t="shared" si="113"/>
        <v>UQ</v>
      </c>
      <c r="U443" s="123">
        <v>5.55</v>
      </c>
      <c r="V443" s="116" t="str">
        <f t="shared" si="114"/>
        <v>Q</v>
      </c>
      <c r="W443" s="346">
        <v>0.78</v>
      </c>
      <c r="X443" s="332" t="str">
        <f t="shared" si="115"/>
        <v>UQ</v>
      </c>
      <c r="Y443" s="332"/>
      <c r="Z443" s="123">
        <v>0.216</v>
      </c>
      <c r="AA443" s="116" t="str">
        <f t="shared" si="116"/>
        <v>Q</v>
      </c>
      <c r="AB443" s="123">
        <v>5.19</v>
      </c>
      <c r="AC443" s="116" t="str">
        <f t="shared" si="117"/>
        <v>Q</v>
      </c>
      <c r="AD443" s="123">
        <v>1.63</v>
      </c>
      <c r="AE443" s="121" t="str">
        <f t="shared" si="103"/>
        <v>Q</v>
      </c>
      <c r="AF443" s="123">
        <v>1.28</v>
      </c>
      <c r="AG443" s="121" t="str">
        <f t="shared" si="104"/>
        <v>Q</v>
      </c>
      <c r="AI443" s="121" t="str">
        <f t="shared" si="119"/>
        <v>M</v>
      </c>
      <c r="AK443" s="121" t="str">
        <f t="shared" si="118"/>
        <v>M</v>
      </c>
    </row>
    <row r="444" spans="1:37" ht="15" x14ac:dyDescent="0.25">
      <c r="A444" s="119">
        <v>35</v>
      </c>
      <c r="B444" s="244">
        <v>135</v>
      </c>
      <c r="C444" s="244">
        <v>1990</v>
      </c>
      <c r="D444" s="127">
        <f t="shared" si="105"/>
        <v>33008</v>
      </c>
      <c r="E444" s="123">
        <v>31.1</v>
      </c>
      <c r="F444" s="213" t="str">
        <f t="shared" si="106"/>
        <v>UQ</v>
      </c>
      <c r="G444" s="123">
        <v>6.41</v>
      </c>
      <c r="H444" s="213" t="str">
        <f t="shared" si="107"/>
        <v>UQ</v>
      </c>
      <c r="I444" s="123">
        <v>4.3600000000000003</v>
      </c>
      <c r="J444" s="213" t="str">
        <f t="shared" si="108"/>
        <v>UQ</v>
      </c>
      <c r="K444" s="123">
        <v>0.41</v>
      </c>
      <c r="L444" s="213" t="str">
        <f t="shared" si="109"/>
        <v>UQ</v>
      </c>
      <c r="M444" s="123">
        <v>0.51</v>
      </c>
      <c r="N444" s="213" t="str">
        <f t="shared" si="110"/>
        <v>UQ</v>
      </c>
      <c r="O444" s="123">
        <v>0.16</v>
      </c>
      <c r="P444" s="213" t="str">
        <f t="shared" si="111"/>
        <v>UQ</v>
      </c>
      <c r="Q444" s="123">
        <v>2.0299999999999999E-2</v>
      </c>
      <c r="R444" s="115" t="str">
        <f t="shared" si="112"/>
        <v>UQ</v>
      </c>
      <c r="S444" s="123">
        <v>7.6799999999999993E-2</v>
      </c>
      <c r="T444" s="115" t="str">
        <f t="shared" si="113"/>
        <v>UQ</v>
      </c>
      <c r="U444" s="123">
        <v>5.52</v>
      </c>
      <c r="V444" s="116" t="str">
        <f t="shared" si="114"/>
        <v>Q</v>
      </c>
      <c r="W444" s="346">
        <v>0.73599999999999999</v>
      </c>
      <c r="X444" s="332" t="str">
        <f t="shared" si="115"/>
        <v>UQ</v>
      </c>
      <c r="Y444" s="332"/>
      <c r="Z444" s="123">
        <v>0.247</v>
      </c>
      <c r="AA444" s="116" t="str">
        <f t="shared" si="116"/>
        <v>Q</v>
      </c>
      <c r="AB444" s="123">
        <v>5.13</v>
      </c>
      <c r="AC444" s="116" t="str">
        <f t="shared" si="117"/>
        <v>Q</v>
      </c>
      <c r="AD444" s="123">
        <v>2.3199999999999998</v>
      </c>
      <c r="AE444" s="121" t="str">
        <f t="shared" si="103"/>
        <v>Q</v>
      </c>
      <c r="AF444" s="123">
        <v>0.78</v>
      </c>
      <c r="AG444" s="121" t="str">
        <f t="shared" si="104"/>
        <v>Q</v>
      </c>
      <c r="AH444" s="123">
        <v>2E-3</v>
      </c>
      <c r="AI444" s="121" t="str">
        <f t="shared" si="119"/>
        <v>Q</v>
      </c>
      <c r="AJ444" s="123">
        <v>0.876</v>
      </c>
      <c r="AK444" s="121" t="str">
        <f t="shared" si="118"/>
        <v>Q</v>
      </c>
    </row>
    <row r="445" spans="1:37" ht="15" x14ac:dyDescent="0.25">
      <c r="A445" s="119">
        <v>35</v>
      </c>
      <c r="B445" s="244">
        <v>149</v>
      </c>
      <c r="C445" s="244">
        <v>1990</v>
      </c>
      <c r="D445" s="127">
        <f t="shared" si="105"/>
        <v>33022</v>
      </c>
      <c r="E445" s="123">
        <v>33.700000000000003</v>
      </c>
      <c r="F445" s="213" t="str">
        <f t="shared" si="106"/>
        <v>UQ</v>
      </c>
      <c r="G445" s="123">
        <v>6.62</v>
      </c>
      <c r="H445" s="213" t="str">
        <f t="shared" si="107"/>
        <v>UQ</v>
      </c>
      <c r="I445" s="123">
        <v>4.6100000000000003</v>
      </c>
      <c r="J445" s="213" t="str">
        <f t="shared" si="108"/>
        <v>UQ</v>
      </c>
      <c r="K445" s="123">
        <v>0.44</v>
      </c>
      <c r="L445" s="213" t="str">
        <f t="shared" si="109"/>
        <v>UQ</v>
      </c>
      <c r="M445" s="123">
        <v>0.54</v>
      </c>
      <c r="N445" s="213" t="str">
        <f t="shared" si="110"/>
        <v>UQ</v>
      </c>
      <c r="O445" s="123">
        <v>0.18</v>
      </c>
      <c r="P445" s="213" t="str">
        <f t="shared" si="111"/>
        <v>UQ</v>
      </c>
      <c r="Q445" s="123">
        <v>1.78E-2</v>
      </c>
      <c r="R445" s="115" t="str">
        <f t="shared" si="112"/>
        <v>UQ</v>
      </c>
      <c r="S445" s="123">
        <v>0.1275</v>
      </c>
      <c r="T445" s="115" t="str">
        <f t="shared" si="113"/>
        <v>UQ</v>
      </c>
      <c r="U445" s="123">
        <v>6.04</v>
      </c>
      <c r="V445" s="116" t="str">
        <f t="shared" si="114"/>
        <v>Q</v>
      </c>
      <c r="W445" s="346">
        <v>0.65100000000000002</v>
      </c>
      <c r="X445" s="332" t="str">
        <f t="shared" si="115"/>
        <v>UQ</v>
      </c>
      <c r="Y445" s="332"/>
      <c r="Z445" s="123">
        <v>0.223</v>
      </c>
      <c r="AA445" s="116" t="str">
        <f t="shared" si="116"/>
        <v>Q</v>
      </c>
      <c r="AB445" s="123">
        <v>5.46</v>
      </c>
      <c r="AC445" s="116" t="str">
        <f t="shared" si="117"/>
        <v>Q</v>
      </c>
      <c r="AD445" s="123">
        <v>1.62</v>
      </c>
      <c r="AE445" s="121" t="str">
        <f t="shared" si="103"/>
        <v>Q</v>
      </c>
      <c r="AF445" s="123">
        <v>1.53</v>
      </c>
      <c r="AG445" s="121" t="str">
        <f t="shared" si="104"/>
        <v>Q</v>
      </c>
      <c r="AI445" s="121" t="str">
        <f t="shared" si="119"/>
        <v>M</v>
      </c>
      <c r="AK445" s="121" t="str">
        <f t="shared" si="118"/>
        <v>M</v>
      </c>
    </row>
    <row r="446" spans="1:37" ht="15" x14ac:dyDescent="0.25">
      <c r="A446" s="119">
        <v>35</v>
      </c>
      <c r="B446" s="244">
        <v>163</v>
      </c>
      <c r="C446" s="244">
        <v>1990</v>
      </c>
      <c r="D446" s="127">
        <f t="shared" si="105"/>
        <v>33036</v>
      </c>
      <c r="E446" s="123">
        <v>35.799999999999997</v>
      </c>
      <c r="F446" s="213" t="str">
        <f t="shared" si="106"/>
        <v>UQ</v>
      </c>
      <c r="G446" s="123">
        <v>6.67</v>
      </c>
      <c r="H446" s="213" t="str">
        <f t="shared" si="107"/>
        <v>UQ</v>
      </c>
      <c r="I446" s="123">
        <v>5.0999999999999996</v>
      </c>
      <c r="J446" s="213" t="str">
        <f t="shared" si="108"/>
        <v>UQ</v>
      </c>
      <c r="K446" s="123">
        <v>0.47</v>
      </c>
      <c r="L446" s="213" t="str">
        <f t="shared" si="109"/>
        <v>UQ</v>
      </c>
      <c r="M446" s="123">
        <v>0.63</v>
      </c>
      <c r="N446" s="213" t="str">
        <f t="shared" si="110"/>
        <v>UQ</v>
      </c>
      <c r="O446" s="123">
        <v>0.18</v>
      </c>
      <c r="P446" s="213" t="str">
        <f t="shared" si="111"/>
        <v>UQ</v>
      </c>
      <c r="Q446" s="123">
        <v>1.01E-2</v>
      </c>
      <c r="R446" s="115" t="str">
        <f t="shared" si="112"/>
        <v>UQ</v>
      </c>
      <c r="S446" s="123">
        <v>0.13009999999999999</v>
      </c>
      <c r="T446" s="115" t="str">
        <f t="shared" si="113"/>
        <v>UQ</v>
      </c>
      <c r="U446" s="123">
        <v>6.6</v>
      </c>
      <c r="V446" s="116" t="str">
        <f t="shared" si="114"/>
        <v>Q</v>
      </c>
      <c r="W446" s="346">
        <v>0.64900000000000002</v>
      </c>
      <c r="X446" s="332" t="str">
        <f t="shared" si="115"/>
        <v>UQ</v>
      </c>
      <c r="Y446" s="332"/>
      <c r="Z446" s="123">
        <v>0.255</v>
      </c>
      <c r="AA446" s="116" t="str">
        <f t="shared" si="116"/>
        <v>Q</v>
      </c>
      <c r="AB446" s="123">
        <v>5.77</v>
      </c>
      <c r="AC446" s="116" t="str">
        <f t="shared" si="117"/>
        <v>Q</v>
      </c>
      <c r="AD446" s="123">
        <v>1.67</v>
      </c>
      <c r="AE446" s="121" t="str">
        <f t="shared" si="103"/>
        <v>Q</v>
      </c>
      <c r="AF446" s="123">
        <v>1.87</v>
      </c>
      <c r="AG446" s="121" t="str">
        <f t="shared" si="104"/>
        <v>Q</v>
      </c>
      <c r="AH446" s="123">
        <v>1.6000000000000001E-3</v>
      </c>
      <c r="AI446" s="121" t="str">
        <f t="shared" si="119"/>
        <v>Q</v>
      </c>
      <c r="AJ446" s="123">
        <v>0.89900000000000002</v>
      </c>
      <c r="AK446" s="121" t="str">
        <f t="shared" si="118"/>
        <v>Q</v>
      </c>
    </row>
    <row r="447" spans="1:37" ht="15" x14ac:dyDescent="0.25">
      <c r="A447" s="119">
        <v>35</v>
      </c>
      <c r="B447" s="244">
        <v>177</v>
      </c>
      <c r="C447" s="244">
        <v>1990</v>
      </c>
      <c r="D447" s="127">
        <f t="shared" si="105"/>
        <v>33050</v>
      </c>
      <c r="E447" s="123">
        <v>34.5</v>
      </c>
      <c r="F447" s="213" t="str">
        <f t="shared" si="106"/>
        <v>UQ</v>
      </c>
      <c r="G447" s="123">
        <v>6.61</v>
      </c>
      <c r="H447" s="213" t="str">
        <f t="shared" si="107"/>
        <v>UQ</v>
      </c>
      <c r="I447" s="123">
        <v>4.93</v>
      </c>
      <c r="J447" s="213" t="str">
        <f t="shared" si="108"/>
        <v>UQ</v>
      </c>
      <c r="K447" s="123">
        <v>0.46</v>
      </c>
      <c r="L447" s="213" t="str">
        <f t="shared" si="109"/>
        <v>UQ</v>
      </c>
      <c r="M447" s="123">
        <v>0.61</v>
      </c>
      <c r="N447" s="213" t="str">
        <f t="shared" si="110"/>
        <v>UQ</v>
      </c>
      <c r="O447" s="123">
        <v>0.12</v>
      </c>
      <c r="P447" s="213" t="str">
        <f t="shared" si="111"/>
        <v>UQ</v>
      </c>
      <c r="Q447" s="123">
        <v>1.04E-2</v>
      </c>
      <c r="R447" s="115" t="str">
        <f t="shared" si="112"/>
        <v>UQ</v>
      </c>
      <c r="S447" s="123">
        <v>0.1328</v>
      </c>
      <c r="T447" s="115" t="str">
        <f t="shared" si="113"/>
        <v>UQ</v>
      </c>
      <c r="U447" s="123">
        <v>6.38</v>
      </c>
      <c r="V447" s="116" t="str">
        <f t="shared" si="114"/>
        <v>Q</v>
      </c>
      <c r="W447" s="346">
        <v>0.502</v>
      </c>
      <c r="X447" s="332" t="str">
        <f t="shared" si="115"/>
        <v>UQ</v>
      </c>
      <c r="Y447" s="332"/>
      <c r="Z447" s="123">
        <v>0.27200000000000002</v>
      </c>
      <c r="AA447" s="116" t="str">
        <f t="shared" si="116"/>
        <v>Q</v>
      </c>
      <c r="AB447" s="123">
        <v>5.7</v>
      </c>
      <c r="AC447" s="116" t="str">
        <f t="shared" si="117"/>
        <v>Q</v>
      </c>
      <c r="AD447" s="123">
        <v>2.16</v>
      </c>
      <c r="AE447" s="121" t="str">
        <f t="shared" si="103"/>
        <v>Q</v>
      </c>
      <c r="AF447" s="123">
        <v>1.86</v>
      </c>
      <c r="AG447" s="121" t="str">
        <f t="shared" si="104"/>
        <v>Q</v>
      </c>
      <c r="AI447" s="121" t="str">
        <f t="shared" si="119"/>
        <v>M</v>
      </c>
      <c r="AK447" s="121" t="str">
        <f t="shared" si="118"/>
        <v>M</v>
      </c>
    </row>
    <row r="448" spans="1:37" ht="15" x14ac:dyDescent="0.25">
      <c r="A448" s="119">
        <v>35</v>
      </c>
      <c r="B448" s="244">
        <v>191</v>
      </c>
      <c r="C448" s="244">
        <v>1990</v>
      </c>
      <c r="D448" s="127">
        <f t="shared" si="105"/>
        <v>33064</v>
      </c>
      <c r="E448" s="123">
        <v>35.200000000000003</v>
      </c>
      <c r="F448" s="213" t="str">
        <f t="shared" si="106"/>
        <v>UQ</v>
      </c>
      <c r="G448" s="123">
        <v>6.66</v>
      </c>
      <c r="H448" s="213" t="str">
        <f t="shared" si="107"/>
        <v>UQ</v>
      </c>
      <c r="I448" s="123">
        <v>5.23</v>
      </c>
      <c r="J448" s="213" t="str">
        <f t="shared" si="108"/>
        <v>UQ</v>
      </c>
      <c r="K448" s="123">
        <v>0.47</v>
      </c>
      <c r="L448" s="213" t="str">
        <f t="shared" si="109"/>
        <v>UQ</v>
      </c>
      <c r="M448" s="123">
        <v>0.61</v>
      </c>
      <c r="N448" s="213" t="str">
        <f t="shared" si="110"/>
        <v>UQ</v>
      </c>
      <c r="O448" s="123">
        <v>0.14000000000000001</v>
      </c>
      <c r="P448" s="213" t="str">
        <f t="shared" si="111"/>
        <v>UQ</v>
      </c>
      <c r="Q448" s="123">
        <v>2.8299999999999999E-2</v>
      </c>
      <c r="R448" s="115" t="str">
        <f t="shared" si="112"/>
        <v>UQ</v>
      </c>
      <c r="S448" s="123">
        <v>0.14360000000000001</v>
      </c>
      <c r="T448" s="115" t="str">
        <f t="shared" si="113"/>
        <v>UQ</v>
      </c>
      <c r="U448" s="123">
        <v>6.7</v>
      </c>
      <c r="V448" s="116" t="str">
        <f t="shared" si="114"/>
        <v>Q</v>
      </c>
      <c r="W448" s="346">
        <v>0.442</v>
      </c>
      <c r="X448" s="332" t="str">
        <f t="shared" si="115"/>
        <v>UQ</v>
      </c>
      <c r="Y448" s="332"/>
      <c r="Z448" s="123">
        <v>0.29199999999999998</v>
      </c>
      <c r="AA448" s="116" t="str">
        <f t="shared" si="116"/>
        <v>Q</v>
      </c>
      <c r="AB448" s="123">
        <v>5.97</v>
      </c>
      <c r="AC448" s="116" t="str">
        <f t="shared" si="117"/>
        <v>Q</v>
      </c>
      <c r="AD448" s="123">
        <v>1.53</v>
      </c>
      <c r="AE448" s="121" t="str">
        <f t="shared" si="103"/>
        <v>Q</v>
      </c>
      <c r="AF448" s="123">
        <v>1.92</v>
      </c>
      <c r="AG448" s="121" t="str">
        <f t="shared" si="104"/>
        <v>Q</v>
      </c>
      <c r="AH448" s="123">
        <v>2.3999999999999998E-3</v>
      </c>
      <c r="AI448" s="121" t="str">
        <f t="shared" si="119"/>
        <v>Q</v>
      </c>
      <c r="AJ448" s="123">
        <v>0.64200000000000002</v>
      </c>
      <c r="AK448" s="121" t="str">
        <f t="shared" si="118"/>
        <v>Q</v>
      </c>
    </row>
    <row r="449" spans="1:37" ht="15" x14ac:dyDescent="0.25">
      <c r="A449" s="119">
        <v>35</v>
      </c>
      <c r="B449" s="244">
        <v>205</v>
      </c>
      <c r="C449" s="244">
        <v>1990</v>
      </c>
      <c r="D449" s="127">
        <f t="shared" si="105"/>
        <v>33078</v>
      </c>
      <c r="E449" s="123">
        <v>36.9</v>
      </c>
      <c r="F449" s="213" t="str">
        <f t="shared" si="106"/>
        <v>UQ</v>
      </c>
      <c r="G449" s="123">
        <v>6.72</v>
      </c>
      <c r="H449" s="213" t="str">
        <f t="shared" si="107"/>
        <v>UQ</v>
      </c>
      <c r="I449" s="123">
        <v>5.72</v>
      </c>
      <c r="J449" s="213" t="str">
        <f t="shared" si="108"/>
        <v>UQ</v>
      </c>
      <c r="K449" s="123">
        <v>0.49</v>
      </c>
      <c r="L449" s="213" t="str">
        <f t="shared" si="109"/>
        <v>UQ</v>
      </c>
      <c r="M449" s="123">
        <v>0.65</v>
      </c>
      <c r="N449" s="213" t="str">
        <f t="shared" si="110"/>
        <v>UQ</v>
      </c>
      <c r="O449" s="123">
        <v>0.17</v>
      </c>
      <c r="P449" s="213" t="str">
        <f t="shared" si="111"/>
        <v>UQ</v>
      </c>
      <c r="Q449" s="123">
        <v>2.0500000000000001E-2</v>
      </c>
      <c r="R449" s="115" t="str">
        <f t="shared" si="112"/>
        <v>UQ</v>
      </c>
      <c r="S449" s="123">
        <v>0.15079999999999999</v>
      </c>
      <c r="T449" s="115" t="str">
        <f t="shared" si="113"/>
        <v>UQ</v>
      </c>
      <c r="U449" s="123">
        <v>6.74</v>
      </c>
      <c r="V449" s="116" t="str">
        <f t="shared" si="114"/>
        <v>Q</v>
      </c>
      <c r="W449" s="346">
        <v>0.61499999999999999</v>
      </c>
      <c r="X449" s="332" t="str">
        <f t="shared" si="115"/>
        <v>UQ</v>
      </c>
      <c r="Y449" s="332"/>
      <c r="Z449" s="123">
        <v>0.35599999999999998</v>
      </c>
      <c r="AA449" s="116" t="str">
        <f t="shared" si="116"/>
        <v>Q</v>
      </c>
      <c r="AB449" s="123">
        <v>6.08</v>
      </c>
      <c r="AC449" s="116" t="str">
        <f t="shared" si="117"/>
        <v>Q</v>
      </c>
      <c r="AD449" s="123">
        <v>5.08</v>
      </c>
      <c r="AE449" s="121" t="str">
        <f t="shared" si="103"/>
        <v>Q</v>
      </c>
      <c r="AF449" s="123">
        <v>1.28</v>
      </c>
      <c r="AG449" s="121" t="str">
        <f t="shared" si="104"/>
        <v>Q</v>
      </c>
      <c r="AI449" s="121" t="str">
        <f t="shared" si="119"/>
        <v>M</v>
      </c>
      <c r="AK449" s="121" t="str">
        <f t="shared" si="118"/>
        <v>M</v>
      </c>
    </row>
    <row r="450" spans="1:37" ht="15" x14ac:dyDescent="0.25">
      <c r="A450" s="119">
        <v>35</v>
      </c>
      <c r="B450" s="244">
        <v>219</v>
      </c>
      <c r="C450" s="244">
        <v>1990</v>
      </c>
      <c r="D450" s="127">
        <f t="shared" si="105"/>
        <v>33092</v>
      </c>
      <c r="E450" s="123">
        <v>38.799999999999997</v>
      </c>
      <c r="F450" s="213" t="str">
        <f t="shared" si="106"/>
        <v>UQ</v>
      </c>
      <c r="G450" s="123">
        <v>6.76</v>
      </c>
      <c r="H450" s="213" t="str">
        <f t="shared" si="107"/>
        <v>UQ</v>
      </c>
      <c r="I450" s="123">
        <v>5.55</v>
      </c>
      <c r="J450" s="213" t="str">
        <f t="shared" si="108"/>
        <v>UQ</v>
      </c>
      <c r="K450" s="123">
        <v>0.51</v>
      </c>
      <c r="L450" s="213" t="str">
        <f t="shared" si="109"/>
        <v>UQ</v>
      </c>
      <c r="M450" s="123">
        <v>0.67</v>
      </c>
      <c r="N450" s="213" t="str">
        <f t="shared" si="110"/>
        <v>UQ</v>
      </c>
      <c r="O450" s="123">
        <v>0.2</v>
      </c>
      <c r="P450" s="213" t="str">
        <f t="shared" si="111"/>
        <v>UQ</v>
      </c>
      <c r="Q450" s="123">
        <v>1.34E-2</v>
      </c>
      <c r="R450" s="115" t="str">
        <f t="shared" si="112"/>
        <v>UQ</v>
      </c>
      <c r="S450" s="123">
        <v>0.151</v>
      </c>
      <c r="T450" s="115" t="str">
        <f t="shared" si="113"/>
        <v>UQ</v>
      </c>
      <c r="U450" s="123">
        <v>7.11</v>
      </c>
      <c r="V450" s="116" t="str">
        <f t="shared" si="114"/>
        <v>Q</v>
      </c>
      <c r="W450" s="346">
        <v>0.53100000000000003</v>
      </c>
      <c r="X450" s="332" t="str">
        <f t="shared" si="115"/>
        <v>UQ</v>
      </c>
      <c r="Y450" s="332"/>
      <c r="Z450" s="123">
        <v>0.35099999999999998</v>
      </c>
      <c r="AA450" s="116" t="str">
        <f t="shared" si="116"/>
        <v>Q</v>
      </c>
      <c r="AB450" s="123">
        <v>6.36</v>
      </c>
      <c r="AC450" s="116" t="str">
        <f t="shared" si="117"/>
        <v>Q</v>
      </c>
      <c r="AD450" s="123">
        <v>2.09</v>
      </c>
      <c r="AE450" s="121" t="str">
        <f t="shared" si="103"/>
        <v>Q</v>
      </c>
      <c r="AF450" s="123">
        <v>2.2599999999999998</v>
      </c>
      <c r="AG450" s="121" t="str">
        <f t="shared" si="104"/>
        <v>Q</v>
      </c>
      <c r="AH450" s="123">
        <v>2.0999999999999999E-3</v>
      </c>
      <c r="AI450" s="121" t="str">
        <f t="shared" si="119"/>
        <v>Q</v>
      </c>
      <c r="AJ450" s="123">
        <v>0.94100000000000006</v>
      </c>
      <c r="AK450" s="121" t="str">
        <f t="shared" si="118"/>
        <v>Q</v>
      </c>
    </row>
    <row r="451" spans="1:37" ht="15" x14ac:dyDescent="0.25">
      <c r="A451" s="119">
        <v>35</v>
      </c>
      <c r="B451" s="244">
        <v>232</v>
      </c>
      <c r="C451" s="244">
        <v>1990</v>
      </c>
      <c r="D451" s="127">
        <f t="shared" si="105"/>
        <v>33105</v>
      </c>
      <c r="E451" s="123">
        <v>41.2</v>
      </c>
      <c r="F451" s="213" t="str">
        <f t="shared" si="106"/>
        <v>UQ</v>
      </c>
      <c r="G451" s="123">
        <v>6.85</v>
      </c>
      <c r="H451" s="213" t="str">
        <f t="shared" si="107"/>
        <v>UQ</v>
      </c>
      <c r="I451" s="123">
        <v>6.49</v>
      </c>
      <c r="J451" s="213" t="str">
        <f t="shared" si="108"/>
        <v>UQ</v>
      </c>
      <c r="K451" s="123">
        <v>0.53</v>
      </c>
      <c r="L451" s="213" t="str">
        <f t="shared" si="109"/>
        <v>UQ</v>
      </c>
      <c r="M451" s="123">
        <v>0.69</v>
      </c>
      <c r="N451" s="213" t="str">
        <f t="shared" si="110"/>
        <v>UQ</v>
      </c>
      <c r="O451" s="123">
        <v>0.17</v>
      </c>
      <c r="P451" s="213" t="str">
        <f t="shared" si="111"/>
        <v>UQ</v>
      </c>
      <c r="Q451" s="123">
        <v>3.8699999999999998E-2</v>
      </c>
      <c r="R451" s="115" t="str">
        <f t="shared" si="112"/>
        <v>UQ</v>
      </c>
      <c r="S451" s="123">
        <v>0.17319999999999999</v>
      </c>
      <c r="T451" s="115" t="str">
        <f t="shared" si="113"/>
        <v>UQ</v>
      </c>
      <c r="U451" s="123">
        <v>7.05</v>
      </c>
      <c r="V451" s="116" t="str">
        <f t="shared" si="114"/>
        <v>Q</v>
      </c>
      <c r="W451" s="346">
        <v>0.627</v>
      </c>
      <c r="X451" s="332" t="str">
        <f t="shared" si="115"/>
        <v>UQ</v>
      </c>
      <c r="Y451" s="332"/>
      <c r="Z451" s="123">
        <v>0.27200000000000002</v>
      </c>
      <c r="AA451" s="116" t="str">
        <f t="shared" si="116"/>
        <v>Q</v>
      </c>
      <c r="AB451" s="123">
        <v>6.64</v>
      </c>
      <c r="AC451" s="116" t="str">
        <f t="shared" si="117"/>
        <v>Q</v>
      </c>
      <c r="AD451" s="123">
        <v>4.24</v>
      </c>
      <c r="AE451" s="121" t="str">
        <f t="shared" si="103"/>
        <v>Q</v>
      </c>
      <c r="AF451" s="123">
        <v>2.2200000000000002</v>
      </c>
      <c r="AG451" s="121" t="str">
        <f t="shared" si="104"/>
        <v>Q</v>
      </c>
      <c r="AI451" s="121" t="str">
        <f t="shared" si="119"/>
        <v>M</v>
      </c>
      <c r="AK451" s="121" t="str">
        <f t="shared" si="118"/>
        <v>M</v>
      </c>
    </row>
    <row r="452" spans="1:37" ht="15" x14ac:dyDescent="0.25">
      <c r="A452" s="119">
        <v>35</v>
      </c>
      <c r="B452" s="244">
        <v>247</v>
      </c>
      <c r="C452" s="244">
        <v>1990</v>
      </c>
      <c r="D452" s="127">
        <f t="shared" si="105"/>
        <v>33120</v>
      </c>
      <c r="E452" s="123">
        <v>45.5</v>
      </c>
      <c r="F452" s="213" t="str">
        <f t="shared" si="106"/>
        <v>UQ</v>
      </c>
      <c r="G452" s="123">
        <v>6.78</v>
      </c>
      <c r="H452" s="213" t="str">
        <f t="shared" si="107"/>
        <v>UQ</v>
      </c>
      <c r="I452" s="123">
        <v>6.42</v>
      </c>
      <c r="J452" s="213" t="str">
        <f t="shared" si="108"/>
        <v>UQ</v>
      </c>
      <c r="K452" s="123">
        <v>0.55000000000000004</v>
      </c>
      <c r="L452" s="213" t="str">
        <f t="shared" si="109"/>
        <v>UQ</v>
      </c>
      <c r="M452" s="123">
        <v>0.88</v>
      </c>
      <c r="N452" s="213" t="str">
        <f t="shared" si="110"/>
        <v>UQ</v>
      </c>
      <c r="O452" s="123">
        <v>0.27</v>
      </c>
      <c r="P452" s="213" t="str">
        <f t="shared" si="111"/>
        <v>UQ</v>
      </c>
      <c r="Q452" s="123">
        <v>2.3E-2</v>
      </c>
      <c r="R452" s="115" t="str">
        <f t="shared" si="112"/>
        <v>UQ</v>
      </c>
      <c r="S452" s="123">
        <v>0.1789</v>
      </c>
      <c r="T452" s="115" t="str">
        <f t="shared" si="113"/>
        <v>UQ</v>
      </c>
      <c r="U452" s="123">
        <v>7.21</v>
      </c>
      <c r="V452" s="116" t="str">
        <f t="shared" si="114"/>
        <v>Q</v>
      </c>
      <c r="W452" s="346">
        <v>0.71599999999999997</v>
      </c>
      <c r="X452" s="332" t="str">
        <f t="shared" si="115"/>
        <v>UQ</v>
      </c>
      <c r="Y452" s="332"/>
      <c r="Z452" s="123">
        <v>0.36199999999999999</v>
      </c>
      <c r="AA452" s="116" t="str">
        <f t="shared" si="116"/>
        <v>Q</v>
      </c>
      <c r="AB452" s="123">
        <v>6.76</v>
      </c>
      <c r="AC452" s="116" t="str">
        <f t="shared" si="117"/>
        <v>Q</v>
      </c>
      <c r="AD452" s="123">
        <v>2.69</v>
      </c>
      <c r="AE452" s="121" t="str">
        <f t="shared" si="103"/>
        <v>Q</v>
      </c>
      <c r="AF452" s="123">
        <v>2.4700000000000002</v>
      </c>
      <c r="AG452" s="121" t="str">
        <f t="shared" si="104"/>
        <v>Q</v>
      </c>
      <c r="AH452" s="123">
        <v>3.5000000000000001E-3</v>
      </c>
      <c r="AI452" s="121" t="str">
        <f t="shared" si="119"/>
        <v>Q</v>
      </c>
      <c r="AJ452" s="123">
        <v>1.5409999999999999</v>
      </c>
      <c r="AK452" s="121" t="str">
        <f t="shared" si="118"/>
        <v>Q</v>
      </c>
    </row>
    <row r="453" spans="1:37" ht="15" x14ac:dyDescent="0.25">
      <c r="A453" s="119">
        <v>35</v>
      </c>
      <c r="B453" s="244">
        <v>261</v>
      </c>
      <c r="C453" s="244">
        <v>1990</v>
      </c>
      <c r="D453" s="127">
        <f t="shared" si="105"/>
        <v>33134</v>
      </c>
      <c r="E453" s="123">
        <v>48</v>
      </c>
      <c r="F453" s="213" t="str">
        <f t="shared" si="106"/>
        <v>UQ</v>
      </c>
      <c r="G453" s="123">
        <v>7.01</v>
      </c>
      <c r="H453" s="213" t="str">
        <f t="shared" si="107"/>
        <v>UQ</v>
      </c>
      <c r="I453" s="123">
        <v>6.11</v>
      </c>
      <c r="J453" s="213" t="str">
        <f t="shared" si="108"/>
        <v>UQ</v>
      </c>
      <c r="K453" s="123">
        <v>0.55000000000000004</v>
      </c>
      <c r="L453" s="213" t="str">
        <f t="shared" si="109"/>
        <v>UQ</v>
      </c>
      <c r="M453" s="123">
        <v>0.69</v>
      </c>
      <c r="N453" s="213" t="str">
        <f t="shared" si="110"/>
        <v>UQ</v>
      </c>
      <c r="O453" s="123">
        <v>0.22</v>
      </c>
      <c r="P453" s="213" t="str">
        <f t="shared" si="111"/>
        <v>UQ</v>
      </c>
      <c r="Q453" s="123">
        <v>2.5000000000000001E-2</v>
      </c>
      <c r="R453" s="115" t="str">
        <f t="shared" si="112"/>
        <v>UQ</v>
      </c>
      <c r="S453" s="123">
        <v>0.16120000000000001</v>
      </c>
      <c r="T453" s="115" t="str">
        <f t="shared" si="113"/>
        <v>UQ</v>
      </c>
      <c r="U453" s="123">
        <v>7.25</v>
      </c>
      <c r="V453" s="116" t="str">
        <f t="shared" si="114"/>
        <v>Q</v>
      </c>
      <c r="W453" s="346">
        <v>0.76200000000000001</v>
      </c>
      <c r="X453" s="332" t="str">
        <f t="shared" si="115"/>
        <v>UQ</v>
      </c>
      <c r="Y453" s="332"/>
      <c r="Z453" s="123">
        <v>0.28799999999999998</v>
      </c>
      <c r="AA453" s="116" t="str">
        <f t="shared" si="116"/>
        <v>Q</v>
      </c>
      <c r="AB453" s="123">
        <v>6.72</v>
      </c>
      <c r="AC453" s="116" t="str">
        <f t="shared" si="117"/>
        <v>Q</v>
      </c>
      <c r="AD453" s="123">
        <v>2.4</v>
      </c>
      <c r="AE453" s="121" t="str">
        <f t="shared" si="103"/>
        <v>Q</v>
      </c>
      <c r="AF453" s="123">
        <v>2.36</v>
      </c>
      <c r="AG453" s="121" t="str">
        <f t="shared" si="104"/>
        <v>Q</v>
      </c>
      <c r="AI453" s="121" t="str">
        <f t="shared" si="119"/>
        <v>M</v>
      </c>
      <c r="AK453" s="121" t="str">
        <f t="shared" si="118"/>
        <v>M</v>
      </c>
    </row>
    <row r="454" spans="1:37" ht="15" x14ac:dyDescent="0.25">
      <c r="A454" s="119">
        <v>35</v>
      </c>
      <c r="B454" s="244">
        <v>275</v>
      </c>
      <c r="C454" s="244">
        <v>1990</v>
      </c>
      <c r="D454" s="127">
        <f t="shared" si="105"/>
        <v>33148</v>
      </c>
      <c r="E454" s="123">
        <v>45.4</v>
      </c>
      <c r="F454" s="213" t="str">
        <f t="shared" si="106"/>
        <v>UQ</v>
      </c>
      <c r="G454" s="123">
        <v>6.59</v>
      </c>
      <c r="H454" s="213" t="str">
        <f t="shared" si="107"/>
        <v>UQ</v>
      </c>
      <c r="I454" s="123">
        <v>5.98</v>
      </c>
      <c r="J454" s="213" t="str">
        <f t="shared" si="108"/>
        <v>UQ</v>
      </c>
      <c r="K454" s="123">
        <v>0.6</v>
      </c>
      <c r="L454" s="213" t="str">
        <f t="shared" si="109"/>
        <v>UQ</v>
      </c>
      <c r="M454" s="123">
        <v>0.7</v>
      </c>
      <c r="N454" s="213" t="str">
        <f t="shared" si="110"/>
        <v>UQ</v>
      </c>
      <c r="O454" s="123">
        <v>0.44</v>
      </c>
      <c r="P454" s="213" t="str">
        <f t="shared" si="111"/>
        <v>UQ</v>
      </c>
      <c r="Q454" s="123">
        <v>2.5899999999999999E-2</v>
      </c>
      <c r="R454" s="115" t="str">
        <f t="shared" si="112"/>
        <v>UQ</v>
      </c>
      <c r="S454" s="123">
        <v>0.15959999999999999</v>
      </c>
      <c r="T454" s="115" t="str">
        <f t="shared" si="113"/>
        <v>UQ</v>
      </c>
      <c r="U454" s="123">
        <v>7.14</v>
      </c>
      <c r="V454" s="116" t="str">
        <f t="shared" si="114"/>
        <v>Q</v>
      </c>
      <c r="W454" s="346">
        <v>0.83499999999999996</v>
      </c>
      <c r="X454" s="332" t="str">
        <f t="shared" si="115"/>
        <v>UQ</v>
      </c>
      <c r="Y454" s="332"/>
      <c r="Z454" s="123">
        <v>0.48199999999999998</v>
      </c>
      <c r="AA454" s="116" t="str">
        <f t="shared" si="116"/>
        <v>Q</v>
      </c>
      <c r="AB454" s="123">
        <v>6.5</v>
      </c>
      <c r="AC454" s="116" t="str">
        <f t="shared" si="117"/>
        <v>Q</v>
      </c>
      <c r="AD454" s="123">
        <v>4.01</v>
      </c>
      <c r="AE454" s="121" t="str">
        <f t="shared" si="103"/>
        <v>Q</v>
      </c>
      <c r="AF454" s="123">
        <v>2.4900000000000002</v>
      </c>
      <c r="AG454" s="121" t="str">
        <f t="shared" si="104"/>
        <v>Q</v>
      </c>
      <c r="AH454" s="123">
        <v>3.3E-3</v>
      </c>
      <c r="AI454" s="121" t="str">
        <f t="shared" si="119"/>
        <v>Q</v>
      </c>
      <c r="AJ454" s="123">
        <v>1.0249999999999999</v>
      </c>
      <c r="AK454" s="121" t="str">
        <f t="shared" si="118"/>
        <v>Q</v>
      </c>
    </row>
    <row r="455" spans="1:37" ht="15" x14ac:dyDescent="0.25">
      <c r="A455" s="119">
        <v>35</v>
      </c>
      <c r="B455" s="244">
        <v>289</v>
      </c>
      <c r="C455" s="244">
        <v>1990</v>
      </c>
      <c r="D455" s="127">
        <f t="shared" si="105"/>
        <v>33162</v>
      </c>
      <c r="E455" s="123">
        <v>46.2</v>
      </c>
      <c r="F455" s="213" t="str">
        <f t="shared" si="106"/>
        <v>UQ</v>
      </c>
      <c r="G455" s="123">
        <v>6.7</v>
      </c>
      <c r="H455" s="213" t="str">
        <f t="shared" si="107"/>
        <v>UQ</v>
      </c>
      <c r="I455" s="123">
        <v>6.5</v>
      </c>
      <c r="J455" s="213" t="str">
        <f t="shared" si="108"/>
        <v>UQ</v>
      </c>
      <c r="K455" s="123">
        <v>0.61</v>
      </c>
      <c r="L455" s="213" t="str">
        <f t="shared" si="109"/>
        <v>UQ</v>
      </c>
      <c r="M455" s="123">
        <v>0.71</v>
      </c>
      <c r="N455" s="213" t="str">
        <f t="shared" si="110"/>
        <v>UQ</v>
      </c>
      <c r="O455" s="123">
        <v>0.4</v>
      </c>
      <c r="P455" s="213" t="str">
        <f t="shared" si="111"/>
        <v>UQ</v>
      </c>
      <c r="Q455" s="123">
        <v>1.9900000000000001E-2</v>
      </c>
      <c r="R455" s="115" t="str">
        <f t="shared" si="112"/>
        <v>UQ</v>
      </c>
      <c r="S455" s="123">
        <v>0.17699999999999999</v>
      </c>
      <c r="T455" s="115" t="str">
        <f t="shared" si="113"/>
        <v>UQ</v>
      </c>
      <c r="U455" s="123">
        <v>7.15</v>
      </c>
      <c r="V455" s="116" t="str">
        <f t="shared" si="114"/>
        <v>Q</v>
      </c>
      <c r="W455" s="346">
        <v>0.71199999999999997</v>
      </c>
      <c r="X455" s="332" t="str">
        <f t="shared" si="115"/>
        <v>UQ</v>
      </c>
      <c r="Y455" s="332"/>
      <c r="Z455" s="123">
        <v>0.45900000000000002</v>
      </c>
      <c r="AA455" s="116" t="str">
        <f t="shared" si="116"/>
        <v>Q</v>
      </c>
      <c r="AB455" s="123">
        <v>6.75</v>
      </c>
      <c r="AC455" s="116" t="str">
        <f t="shared" si="117"/>
        <v>Q</v>
      </c>
      <c r="AD455" s="123">
        <v>3.13</v>
      </c>
      <c r="AE455" s="121" t="str">
        <f t="shared" si="103"/>
        <v>Q</v>
      </c>
      <c r="AF455" s="123">
        <v>2.4500000000000002</v>
      </c>
      <c r="AG455" s="121" t="str">
        <f t="shared" si="104"/>
        <v>Q</v>
      </c>
      <c r="AI455" s="121" t="str">
        <f t="shared" si="119"/>
        <v>M</v>
      </c>
      <c r="AK455" s="121" t="str">
        <f t="shared" si="118"/>
        <v>M</v>
      </c>
    </row>
    <row r="456" spans="1:37" ht="15" x14ac:dyDescent="0.25">
      <c r="A456" s="119">
        <v>35</v>
      </c>
      <c r="B456" s="244">
        <v>303</v>
      </c>
      <c r="C456" s="244">
        <v>1990</v>
      </c>
      <c r="D456" s="127">
        <f t="shared" si="105"/>
        <v>33176</v>
      </c>
      <c r="E456" s="123">
        <v>35.5</v>
      </c>
      <c r="F456" s="213" t="str">
        <f t="shared" si="106"/>
        <v>UQ</v>
      </c>
      <c r="G456" s="123">
        <v>6.61</v>
      </c>
      <c r="H456" s="213" t="str">
        <f t="shared" si="107"/>
        <v>UQ</v>
      </c>
      <c r="I456" s="123">
        <v>4.91</v>
      </c>
      <c r="J456" s="213" t="str">
        <f t="shared" si="108"/>
        <v>UQ</v>
      </c>
      <c r="K456" s="123">
        <v>0.48</v>
      </c>
      <c r="L456" s="213" t="str">
        <f t="shared" si="109"/>
        <v>UQ</v>
      </c>
      <c r="M456" s="123">
        <v>0.61</v>
      </c>
      <c r="N456" s="213" t="str">
        <f t="shared" si="110"/>
        <v>UQ</v>
      </c>
      <c r="O456" s="123">
        <v>0.15</v>
      </c>
      <c r="P456" s="213" t="str">
        <f t="shared" si="111"/>
        <v>UQ</v>
      </c>
      <c r="Q456" s="123">
        <v>7.7000000000000002E-3</v>
      </c>
      <c r="R456" s="115" t="str">
        <f t="shared" si="112"/>
        <v>UQ</v>
      </c>
      <c r="S456" s="123">
        <v>0.12089999999999999</v>
      </c>
      <c r="T456" s="115" t="str">
        <f t="shared" si="113"/>
        <v>UQ</v>
      </c>
      <c r="U456" s="123">
        <v>6.65</v>
      </c>
      <c r="V456" s="116" t="str">
        <f t="shared" si="114"/>
        <v>Q</v>
      </c>
      <c r="W456" s="346">
        <v>0.45900000000000002</v>
      </c>
      <c r="X456" s="332" t="str">
        <f t="shared" si="115"/>
        <v>UQ</v>
      </c>
      <c r="Y456" s="332"/>
      <c r="Z456" s="123">
        <v>0.38500000000000001</v>
      </c>
      <c r="AA456" s="116" t="str">
        <f t="shared" si="116"/>
        <v>Q</v>
      </c>
      <c r="AB456" s="123">
        <v>5.51</v>
      </c>
      <c r="AC456" s="116" t="str">
        <f t="shared" si="117"/>
        <v>Q</v>
      </c>
      <c r="AD456" s="123">
        <v>2.87</v>
      </c>
      <c r="AE456" s="121" t="str">
        <f t="shared" ref="AE456:AE519" si="120">IF(AD456&gt;=0.4,"Q",IF(AD456="","M","LQ"))</f>
        <v>Q</v>
      </c>
      <c r="AF456" s="123">
        <v>1.8</v>
      </c>
      <c r="AG456" s="121" t="str">
        <f t="shared" ref="AG456:AG519" si="121">IF(AF456&gt;=0.5,"Q",IF(AF456="","M","LQ"))</f>
        <v>Q</v>
      </c>
      <c r="AH456" s="123">
        <v>1.5E-3</v>
      </c>
      <c r="AI456" s="121" t="str">
        <f t="shared" si="119"/>
        <v>Q</v>
      </c>
      <c r="AJ456" s="123">
        <v>0.57899999999999996</v>
      </c>
      <c r="AK456" s="121" t="str">
        <f t="shared" si="118"/>
        <v>Q</v>
      </c>
    </row>
    <row r="457" spans="1:37" ht="15" x14ac:dyDescent="0.25">
      <c r="A457" s="119">
        <v>35</v>
      </c>
      <c r="B457" s="244">
        <v>317</v>
      </c>
      <c r="C457" s="244">
        <v>1990</v>
      </c>
      <c r="D457" s="127">
        <f t="shared" si="105"/>
        <v>33190</v>
      </c>
      <c r="E457" s="123">
        <v>38.4</v>
      </c>
      <c r="F457" s="213" t="str">
        <f t="shared" si="106"/>
        <v>UQ</v>
      </c>
      <c r="G457" s="123">
        <v>6.67</v>
      </c>
      <c r="H457" s="213" t="str">
        <f t="shared" si="107"/>
        <v>UQ</v>
      </c>
      <c r="I457" s="123">
        <v>5.96</v>
      </c>
      <c r="J457" s="213" t="str">
        <f t="shared" si="108"/>
        <v>UQ</v>
      </c>
      <c r="K457" s="123">
        <v>0.51</v>
      </c>
      <c r="L457" s="213" t="str">
        <f t="shared" si="109"/>
        <v>UQ</v>
      </c>
      <c r="M457" s="123">
        <v>0.62</v>
      </c>
      <c r="N457" s="213" t="str">
        <f t="shared" si="110"/>
        <v>UQ</v>
      </c>
      <c r="O457" s="123">
        <v>0.17</v>
      </c>
      <c r="P457" s="213" t="str">
        <f t="shared" si="111"/>
        <v>UQ</v>
      </c>
      <c r="Q457" s="123">
        <v>2.98E-2</v>
      </c>
      <c r="R457" s="115" t="str">
        <f t="shared" si="112"/>
        <v>UQ</v>
      </c>
      <c r="S457" s="123">
        <v>0.14599999999999999</v>
      </c>
      <c r="T457" s="115" t="str">
        <f t="shared" si="113"/>
        <v>UQ</v>
      </c>
      <c r="U457" s="123">
        <v>6.78</v>
      </c>
      <c r="V457" s="116" t="str">
        <f t="shared" si="114"/>
        <v>Q</v>
      </c>
      <c r="W457" s="346">
        <v>0.49199999999999999</v>
      </c>
      <c r="X457" s="332" t="str">
        <f t="shared" si="115"/>
        <v>UQ</v>
      </c>
      <c r="Y457" s="332"/>
      <c r="Z457" s="123">
        <v>0.315</v>
      </c>
      <c r="AA457" s="116" t="str">
        <f t="shared" si="116"/>
        <v>Q</v>
      </c>
      <c r="AB457" s="123">
        <v>6.24</v>
      </c>
      <c r="AC457" s="116" t="str">
        <f t="shared" si="117"/>
        <v>Q</v>
      </c>
      <c r="AD457" s="123">
        <v>2.13</v>
      </c>
      <c r="AE457" s="121" t="str">
        <f t="shared" si="120"/>
        <v>Q</v>
      </c>
      <c r="AF457" s="123">
        <v>2.12</v>
      </c>
      <c r="AG457" s="121" t="str">
        <f t="shared" si="121"/>
        <v>Q</v>
      </c>
      <c r="AI457" s="121" t="str">
        <f t="shared" si="119"/>
        <v>M</v>
      </c>
      <c r="AJ457" s="123">
        <v>0.78200000000000003</v>
      </c>
      <c r="AK457" s="121" t="str">
        <f t="shared" si="118"/>
        <v>Q</v>
      </c>
    </row>
    <row r="458" spans="1:37" ht="15" x14ac:dyDescent="0.25">
      <c r="A458" s="119">
        <v>35</v>
      </c>
      <c r="B458" s="244">
        <v>332</v>
      </c>
      <c r="C458" s="244">
        <v>1990</v>
      </c>
      <c r="D458" s="127">
        <f t="shared" si="105"/>
        <v>33205</v>
      </c>
      <c r="E458" s="123">
        <v>29.4</v>
      </c>
      <c r="F458" s="213" t="str">
        <f t="shared" si="106"/>
        <v>UQ</v>
      </c>
      <c r="G458" s="123">
        <v>6.56</v>
      </c>
      <c r="H458" s="213" t="str">
        <f t="shared" si="107"/>
        <v>UQ</v>
      </c>
      <c r="I458" s="123">
        <v>3.74</v>
      </c>
      <c r="J458" s="213" t="str">
        <f t="shared" si="108"/>
        <v>UQ</v>
      </c>
      <c r="K458" s="123">
        <v>0.37</v>
      </c>
      <c r="L458" s="213" t="str">
        <f t="shared" si="109"/>
        <v>UQ</v>
      </c>
      <c r="M458" s="123">
        <v>0.49</v>
      </c>
      <c r="N458" s="213" t="str">
        <f t="shared" si="110"/>
        <v>UQ</v>
      </c>
      <c r="O458" s="123">
        <v>0.15</v>
      </c>
      <c r="P458" s="213" t="str">
        <f t="shared" si="111"/>
        <v>UQ</v>
      </c>
      <c r="Q458" s="123">
        <v>1.3100000000000001E-2</v>
      </c>
      <c r="R458" s="115" t="str">
        <f t="shared" si="112"/>
        <v>UQ</v>
      </c>
      <c r="S458" s="123">
        <v>0.14760000000000001</v>
      </c>
      <c r="T458" s="115" t="str">
        <f t="shared" si="113"/>
        <v>UQ</v>
      </c>
      <c r="U458" s="123">
        <v>6.24</v>
      </c>
      <c r="V458" s="116" t="str">
        <f t="shared" si="114"/>
        <v>Q</v>
      </c>
      <c r="W458" s="346">
        <v>0.55200000000000005</v>
      </c>
      <c r="X458" s="332" t="str">
        <f t="shared" si="115"/>
        <v>UQ</v>
      </c>
      <c r="Y458" s="332"/>
      <c r="Z458" s="123">
        <v>0.24099999999999999</v>
      </c>
      <c r="AA458" s="116" t="str">
        <f t="shared" si="116"/>
        <v>Q</v>
      </c>
      <c r="AB458" s="123">
        <v>4.5199999999999996</v>
      </c>
      <c r="AC458" s="116" t="str">
        <f t="shared" si="117"/>
        <v>Q</v>
      </c>
      <c r="AD458" s="123">
        <v>2.69</v>
      </c>
      <c r="AE458" s="121" t="str">
        <f t="shared" si="120"/>
        <v>Q</v>
      </c>
      <c r="AF458" s="123">
        <v>0.9</v>
      </c>
      <c r="AG458" s="121" t="str">
        <f t="shared" si="121"/>
        <v>Q</v>
      </c>
      <c r="AH458" s="123">
        <v>2E-3</v>
      </c>
      <c r="AI458" s="121" t="str">
        <f t="shared" si="119"/>
        <v>Q</v>
      </c>
      <c r="AJ458" s="123">
        <v>0.65200000000000002</v>
      </c>
      <c r="AK458" s="121" t="str">
        <f t="shared" si="118"/>
        <v>Q</v>
      </c>
    </row>
    <row r="459" spans="1:37" ht="15" x14ac:dyDescent="0.25">
      <c r="A459" s="119">
        <v>35</v>
      </c>
      <c r="B459" s="244">
        <v>345</v>
      </c>
      <c r="C459" s="244">
        <v>1990</v>
      </c>
      <c r="D459" s="127">
        <f t="shared" si="105"/>
        <v>33218</v>
      </c>
      <c r="E459" s="123">
        <v>36</v>
      </c>
      <c r="F459" s="213" t="str">
        <f t="shared" si="106"/>
        <v>UQ</v>
      </c>
      <c r="G459" s="123">
        <v>6.76</v>
      </c>
      <c r="H459" s="213" t="str">
        <f t="shared" si="107"/>
        <v>UQ</v>
      </c>
      <c r="I459" s="123">
        <v>4.75</v>
      </c>
      <c r="J459" s="213" t="str">
        <f t="shared" si="108"/>
        <v>UQ</v>
      </c>
      <c r="K459" s="123">
        <v>0.46</v>
      </c>
      <c r="L459" s="213" t="str">
        <f t="shared" si="109"/>
        <v>UQ</v>
      </c>
      <c r="M459" s="123">
        <v>0.6</v>
      </c>
      <c r="N459" s="213" t="str">
        <f t="shared" si="110"/>
        <v>UQ</v>
      </c>
      <c r="O459" s="123">
        <v>0.16</v>
      </c>
      <c r="P459" s="213" t="str">
        <f t="shared" si="111"/>
        <v>UQ</v>
      </c>
      <c r="Q459" s="123">
        <v>1.34E-2</v>
      </c>
      <c r="R459" s="115" t="str">
        <f t="shared" si="112"/>
        <v>UQ</v>
      </c>
      <c r="S459" s="123">
        <v>0.1167</v>
      </c>
      <c r="T459" s="115" t="str">
        <f t="shared" si="113"/>
        <v>UQ</v>
      </c>
      <c r="U459" s="123">
        <v>6.5</v>
      </c>
      <c r="V459" s="116" t="str">
        <f t="shared" si="114"/>
        <v>Q</v>
      </c>
      <c r="W459" s="346">
        <v>0.52300000000000002</v>
      </c>
      <c r="X459" s="332" t="str">
        <f t="shared" si="115"/>
        <v>UQ</v>
      </c>
      <c r="Y459" s="332"/>
      <c r="Z459" s="123">
        <v>0.245</v>
      </c>
      <c r="AA459" s="116" t="str">
        <f t="shared" si="116"/>
        <v>Q</v>
      </c>
      <c r="AB459" s="123">
        <v>5.89</v>
      </c>
      <c r="AC459" s="116" t="str">
        <f t="shared" si="117"/>
        <v>Q</v>
      </c>
      <c r="AD459" s="123">
        <v>1.58</v>
      </c>
      <c r="AE459" s="121" t="str">
        <f t="shared" si="120"/>
        <v>Q</v>
      </c>
      <c r="AF459" s="123">
        <v>2</v>
      </c>
      <c r="AG459" s="121" t="str">
        <f t="shared" si="121"/>
        <v>Q</v>
      </c>
      <c r="AI459" s="121" t="str">
        <f t="shared" si="119"/>
        <v>M</v>
      </c>
      <c r="AK459" s="121" t="str">
        <f t="shared" si="118"/>
        <v>M</v>
      </c>
    </row>
    <row r="460" spans="1:37" ht="15" x14ac:dyDescent="0.25">
      <c r="A460" s="119">
        <v>35</v>
      </c>
      <c r="B460" s="244">
        <v>361</v>
      </c>
      <c r="C460" s="244">
        <v>1990</v>
      </c>
      <c r="D460" s="127">
        <f t="shared" si="105"/>
        <v>33234</v>
      </c>
      <c r="E460" s="123">
        <v>36.9</v>
      </c>
      <c r="F460" s="213" t="str">
        <f t="shared" si="106"/>
        <v>UQ</v>
      </c>
      <c r="G460" s="123">
        <v>6.85</v>
      </c>
      <c r="H460" s="213" t="str">
        <f t="shared" si="107"/>
        <v>UQ</v>
      </c>
      <c r="I460" s="123">
        <v>5.04</v>
      </c>
      <c r="J460" s="213" t="str">
        <f t="shared" si="108"/>
        <v>UQ</v>
      </c>
      <c r="K460" s="123">
        <v>0.47</v>
      </c>
      <c r="L460" s="213" t="str">
        <f t="shared" si="109"/>
        <v>UQ</v>
      </c>
      <c r="M460" s="123">
        <v>0.66</v>
      </c>
      <c r="N460" s="213" t="str">
        <f t="shared" si="110"/>
        <v>UQ</v>
      </c>
      <c r="O460" s="123">
        <v>0.17</v>
      </c>
      <c r="P460" s="213" t="str">
        <f t="shared" si="111"/>
        <v>UQ</v>
      </c>
      <c r="Q460" s="123">
        <v>6.6E-3</v>
      </c>
      <c r="R460" s="115" t="str">
        <f t="shared" si="112"/>
        <v>UQ</v>
      </c>
      <c r="S460" s="123">
        <v>0.13619999999999999</v>
      </c>
      <c r="T460" s="115" t="str">
        <f t="shared" si="113"/>
        <v>UQ</v>
      </c>
      <c r="U460" s="123">
        <v>6.46</v>
      </c>
      <c r="V460" s="116" t="str">
        <f t="shared" si="114"/>
        <v>Q</v>
      </c>
      <c r="W460" s="346">
        <v>0.53</v>
      </c>
      <c r="X460" s="332" t="str">
        <f t="shared" si="115"/>
        <v>UQ</v>
      </c>
      <c r="Y460" s="332"/>
      <c r="Z460" s="123">
        <v>0.29199999999999998</v>
      </c>
      <c r="AA460" s="116" t="str">
        <f t="shared" si="116"/>
        <v>Q</v>
      </c>
      <c r="AB460" s="123">
        <v>5.83</v>
      </c>
      <c r="AC460" s="116" t="str">
        <f t="shared" si="117"/>
        <v>Q</v>
      </c>
      <c r="AD460" s="123">
        <v>1.22</v>
      </c>
      <c r="AE460" s="121" t="str">
        <f t="shared" si="120"/>
        <v>Q</v>
      </c>
      <c r="AF460" s="123">
        <v>1.87</v>
      </c>
      <c r="AG460" s="121" t="str">
        <f t="shared" si="121"/>
        <v>Q</v>
      </c>
      <c r="AH460" s="123">
        <v>2E-3</v>
      </c>
      <c r="AI460" s="121" t="str">
        <f t="shared" si="119"/>
        <v>Q</v>
      </c>
      <c r="AJ460" s="123">
        <v>0.64</v>
      </c>
      <c r="AK460" s="121" t="str">
        <f t="shared" si="118"/>
        <v>Q</v>
      </c>
    </row>
    <row r="461" spans="1:37" ht="15" x14ac:dyDescent="0.25">
      <c r="A461" s="119">
        <v>35</v>
      </c>
      <c r="B461" s="244">
        <v>8</v>
      </c>
      <c r="C461" s="244">
        <v>1991</v>
      </c>
      <c r="D461" s="127">
        <f t="shared" si="105"/>
        <v>33246</v>
      </c>
      <c r="E461" s="123">
        <v>38.299999999999997</v>
      </c>
      <c r="F461" s="213" t="str">
        <f t="shared" si="106"/>
        <v>UQ</v>
      </c>
      <c r="G461" s="123">
        <v>6.83</v>
      </c>
      <c r="H461" s="213" t="str">
        <f t="shared" si="107"/>
        <v>UQ</v>
      </c>
      <c r="I461" s="123">
        <v>5.52</v>
      </c>
      <c r="J461" s="213" t="str">
        <f t="shared" si="108"/>
        <v>UQ</v>
      </c>
      <c r="K461" s="123">
        <v>0.48</v>
      </c>
      <c r="L461" s="213" t="str">
        <f t="shared" si="109"/>
        <v>UQ</v>
      </c>
      <c r="M461" s="123">
        <v>0.67</v>
      </c>
      <c r="N461" s="213" t="str">
        <f t="shared" si="110"/>
        <v>UQ</v>
      </c>
      <c r="O461" s="123">
        <v>0.16</v>
      </c>
      <c r="P461" s="213" t="str">
        <f t="shared" si="111"/>
        <v>UQ</v>
      </c>
      <c r="Q461" s="123">
        <v>1.1599999999999999E-2</v>
      </c>
      <c r="R461" s="115" t="str">
        <f t="shared" si="112"/>
        <v>UQ</v>
      </c>
      <c r="S461" s="123">
        <v>0.1328</v>
      </c>
      <c r="T461" s="115" t="str">
        <f t="shared" si="113"/>
        <v>UQ</v>
      </c>
      <c r="U461" s="123">
        <v>6.56</v>
      </c>
      <c r="V461" s="116" t="str">
        <f t="shared" si="114"/>
        <v>Q</v>
      </c>
      <c r="W461" s="346">
        <v>0.51</v>
      </c>
      <c r="X461" s="332" t="str">
        <f t="shared" si="115"/>
        <v>UQ</v>
      </c>
      <c r="Y461" s="332"/>
      <c r="Z461" s="123">
        <v>0.22800000000000001</v>
      </c>
      <c r="AA461" s="116" t="str">
        <f t="shared" si="116"/>
        <v>Q</v>
      </c>
      <c r="AB461" s="123">
        <v>6.05</v>
      </c>
      <c r="AC461" s="116" t="str">
        <f t="shared" si="117"/>
        <v>Q</v>
      </c>
      <c r="AD461" s="123">
        <v>1.07</v>
      </c>
      <c r="AE461" s="121" t="str">
        <f t="shared" si="120"/>
        <v>Q</v>
      </c>
      <c r="AF461" s="123">
        <v>2.1</v>
      </c>
      <c r="AG461" s="121" t="str">
        <f t="shared" si="121"/>
        <v>Q</v>
      </c>
      <c r="AI461" s="121" t="str">
        <f t="shared" si="119"/>
        <v>M</v>
      </c>
      <c r="AK461" s="121" t="str">
        <f t="shared" si="118"/>
        <v>M</v>
      </c>
    </row>
    <row r="462" spans="1:37" ht="15" x14ac:dyDescent="0.25">
      <c r="A462" s="119">
        <v>35</v>
      </c>
      <c r="B462" s="244">
        <v>22</v>
      </c>
      <c r="C462" s="244">
        <v>1991</v>
      </c>
      <c r="D462" s="127">
        <f t="shared" si="105"/>
        <v>33260</v>
      </c>
      <c r="E462" s="123">
        <v>38.6</v>
      </c>
      <c r="F462" s="213" t="str">
        <f t="shared" si="106"/>
        <v>UQ</v>
      </c>
      <c r="G462" s="123">
        <v>6.84</v>
      </c>
      <c r="H462" s="213" t="str">
        <f t="shared" si="107"/>
        <v>UQ</v>
      </c>
      <c r="I462" s="123">
        <v>5.13</v>
      </c>
      <c r="J462" s="213" t="str">
        <f t="shared" si="108"/>
        <v>UQ</v>
      </c>
      <c r="K462" s="123">
        <v>0.46</v>
      </c>
      <c r="L462" s="213" t="str">
        <f t="shared" si="109"/>
        <v>UQ</v>
      </c>
      <c r="M462" s="123">
        <v>0.67</v>
      </c>
      <c r="N462" s="213" t="str">
        <f t="shared" si="110"/>
        <v>UQ</v>
      </c>
      <c r="O462" s="123">
        <v>0.17</v>
      </c>
      <c r="P462" s="213" t="str">
        <f t="shared" si="111"/>
        <v>UQ</v>
      </c>
      <c r="Q462" s="123">
        <v>6.3E-3</v>
      </c>
      <c r="R462" s="115" t="str">
        <f t="shared" si="112"/>
        <v>UQ</v>
      </c>
      <c r="S462" s="123">
        <v>0.1449</v>
      </c>
      <c r="T462" s="115" t="str">
        <f t="shared" si="113"/>
        <v>UQ</v>
      </c>
      <c r="U462" s="123">
        <v>6.75</v>
      </c>
      <c r="V462" s="116" t="str">
        <f t="shared" si="114"/>
        <v>Q</v>
      </c>
      <c r="W462" s="346">
        <v>0.53500000000000003</v>
      </c>
      <c r="X462" s="332" t="str">
        <f t="shared" si="115"/>
        <v>UQ</v>
      </c>
      <c r="Y462" s="332"/>
      <c r="Z462" s="123">
        <v>0.27300000000000002</v>
      </c>
      <c r="AA462" s="116" t="str">
        <f t="shared" si="116"/>
        <v>Q</v>
      </c>
      <c r="AB462" s="123">
        <v>6.01</v>
      </c>
      <c r="AC462" s="116" t="str">
        <f t="shared" si="117"/>
        <v>Q</v>
      </c>
      <c r="AD462" s="123">
        <v>1.2</v>
      </c>
      <c r="AE462" s="121" t="str">
        <f t="shared" si="120"/>
        <v>Q</v>
      </c>
      <c r="AF462" s="123">
        <v>1.97</v>
      </c>
      <c r="AG462" s="121" t="str">
        <f t="shared" si="121"/>
        <v>Q</v>
      </c>
      <c r="AH462" s="123">
        <v>2.3999999999999998E-3</v>
      </c>
      <c r="AI462" s="121" t="str">
        <f t="shared" si="119"/>
        <v>Q</v>
      </c>
      <c r="AJ462" s="123">
        <v>0.70500000000000007</v>
      </c>
      <c r="AK462" s="121" t="str">
        <f t="shared" si="118"/>
        <v>Q</v>
      </c>
    </row>
    <row r="463" spans="1:37" ht="15" x14ac:dyDescent="0.25">
      <c r="A463" s="119">
        <v>35</v>
      </c>
      <c r="B463" s="244">
        <v>36</v>
      </c>
      <c r="C463" s="244">
        <v>1991</v>
      </c>
      <c r="D463" s="127">
        <f t="shared" si="105"/>
        <v>33274</v>
      </c>
      <c r="E463" s="123">
        <v>40.5</v>
      </c>
      <c r="F463" s="213" t="str">
        <f t="shared" si="106"/>
        <v>UQ</v>
      </c>
      <c r="G463" s="123">
        <v>6.78</v>
      </c>
      <c r="H463" s="213" t="str">
        <f t="shared" si="107"/>
        <v>UQ</v>
      </c>
      <c r="I463" s="123">
        <v>5.31</v>
      </c>
      <c r="J463" s="213" t="str">
        <f t="shared" si="108"/>
        <v>UQ</v>
      </c>
      <c r="K463" s="123">
        <v>0.51</v>
      </c>
      <c r="L463" s="213" t="str">
        <f t="shared" si="109"/>
        <v>UQ</v>
      </c>
      <c r="M463" s="123">
        <v>0.66</v>
      </c>
      <c r="N463" s="213" t="str">
        <f t="shared" si="110"/>
        <v>UQ</v>
      </c>
      <c r="O463" s="123">
        <v>0.17</v>
      </c>
      <c r="P463" s="213" t="str">
        <f t="shared" si="111"/>
        <v>UQ</v>
      </c>
      <c r="Q463" s="123">
        <v>3.6900000000000002E-2</v>
      </c>
      <c r="R463" s="115" t="str">
        <f t="shared" si="112"/>
        <v>UQ</v>
      </c>
      <c r="S463" s="123">
        <v>0.15279999999999999</v>
      </c>
      <c r="T463" s="115" t="str">
        <f t="shared" si="113"/>
        <v>UQ</v>
      </c>
      <c r="U463" s="123">
        <v>6.89</v>
      </c>
      <c r="V463" s="116" t="str">
        <f t="shared" si="114"/>
        <v>Q</v>
      </c>
      <c r="W463" s="346">
        <v>0.52900000000000003</v>
      </c>
      <c r="X463" s="332" t="str">
        <f t="shared" si="115"/>
        <v>UQ</v>
      </c>
      <c r="Y463" s="332"/>
      <c r="Z463" s="123">
        <v>0.29099999999999998</v>
      </c>
      <c r="AA463" s="116" t="str">
        <f t="shared" si="116"/>
        <v>Q</v>
      </c>
      <c r="AB463" s="123">
        <v>6.29</v>
      </c>
      <c r="AC463" s="116" t="str">
        <f t="shared" si="117"/>
        <v>Q</v>
      </c>
      <c r="AD463" s="123">
        <v>1.41</v>
      </c>
      <c r="AE463" s="121" t="str">
        <f t="shared" si="120"/>
        <v>Q</v>
      </c>
      <c r="AF463" s="123">
        <v>2.27</v>
      </c>
      <c r="AG463" s="121" t="str">
        <f t="shared" si="121"/>
        <v>Q</v>
      </c>
      <c r="AI463" s="121" t="str">
        <f t="shared" si="119"/>
        <v>M</v>
      </c>
      <c r="AK463" s="121" t="str">
        <f t="shared" si="118"/>
        <v>M</v>
      </c>
    </row>
    <row r="464" spans="1:37" ht="15" x14ac:dyDescent="0.25">
      <c r="A464" s="119">
        <v>35</v>
      </c>
      <c r="B464" s="244">
        <v>51</v>
      </c>
      <c r="C464" s="244">
        <v>1991</v>
      </c>
      <c r="D464" s="127">
        <f t="shared" ref="D464:D527" si="122">DATE(C464,1,B464)</f>
        <v>33289</v>
      </c>
      <c r="E464" s="123">
        <v>40.200000000000003</v>
      </c>
      <c r="F464" s="213" t="str">
        <f t="shared" ref="F464:F527" si="123">IF(E464&gt;0,"UQ","M")</f>
        <v>UQ</v>
      </c>
      <c r="G464" s="123">
        <v>6.87</v>
      </c>
      <c r="H464" s="213" t="str">
        <f t="shared" ref="H464:H527" si="124">IF(G464&gt;0,"UQ","M")</f>
        <v>UQ</v>
      </c>
      <c r="I464" s="123">
        <v>5.89</v>
      </c>
      <c r="J464" s="213" t="str">
        <f t="shared" ref="J464:J527" si="125">IF(I464&gt;0,"UQ","M")</f>
        <v>UQ</v>
      </c>
      <c r="K464" s="123">
        <v>0.52</v>
      </c>
      <c r="L464" s="213" t="str">
        <f t="shared" ref="L464:L527" si="126">IF(K464&gt;0,"UQ","M")</f>
        <v>UQ</v>
      </c>
      <c r="M464" s="123">
        <v>0.64</v>
      </c>
      <c r="N464" s="213" t="str">
        <f t="shared" ref="N464:N527" si="127">IF(M464&gt;0,"UQ","M")</f>
        <v>UQ</v>
      </c>
      <c r="O464" s="123">
        <v>0.16</v>
      </c>
      <c r="P464" s="213" t="str">
        <f t="shared" ref="P464:P527" si="128">IF(O464&gt;0,"UQ","M")</f>
        <v>UQ</v>
      </c>
      <c r="Q464" s="123">
        <v>5.8999999999999999E-3</v>
      </c>
      <c r="R464" s="115" t="str">
        <f t="shared" ref="R464:R527" si="129">IF(Q464&gt;0,"UQ","M")</f>
        <v>UQ</v>
      </c>
      <c r="S464" s="123">
        <v>0.1464</v>
      </c>
      <c r="T464" s="115" t="str">
        <f t="shared" ref="T464:T527" si="130">IF(S464&gt;0,"UQ","M")</f>
        <v>UQ</v>
      </c>
      <c r="U464" s="123">
        <v>6.94</v>
      </c>
      <c r="V464" s="116" t="str">
        <f t="shared" ref="V464:V527" si="131">IF(U464&gt;=0.5,"Q",IF(U464="","M","LQ"))</f>
        <v>Q</v>
      </c>
      <c r="W464" s="346">
        <v>0.55500000000000005</v>
      </c>
      <c r="X464" s="332" t="str">
        <f t="shared" ref="X464:X527" si="132">IF(W464&gt;0,"UQ","M")</f>
        <v>UQ</v>
      </c>
      <c r="Y464" s="332"/>
      <c r="Z464" s="123">
        <v>0.27600000000000002</v>
      </c>
      <c r="AA464" s="116" t="str">
        <f t="shared" ref="AA464:AA527" si="133">IF(Z464&gt;=0.2,"Q",IF(Z464="","M","LQ"))</f>
        <v>Q</v>
      </c>
      <c r="AB464" s="123">
        <v>6.19</v>
      </c>
      <c r="AC464" s="116" t="str">
        <f t="shared" ref="AC464:AC527" si="134">IF(AB464&gt;=0.5,"Q",IF(AB464="","M","LQ"))</f>
        <v>Q</v>
      </c>
      <c r="AD464" s="123">
        <v>1.26</v>
      </c>
      <c r="AE464" s="121" t="str">
        <f t="shared" si="120"/>
        <v>Q</v>
      </c>
      <c r="AF464" s="123">
        <v>2.2799999999999998</v>
      </c>
      <c r="AG464" s="121" t="str">
        <f t="shared" si="121"/>
        <v>Q</v>
      </c>
      <c r="AH464" s="123">
        <v>1.9E-3</v>
      </c>
      <c r="AI464" s="121" t="str">
        <f t="shared" si="119"/>
        <v>Q</v>
      </c>
      <c r="AJ464" s="123">
        <v>0.625</v>
      </c>
      <c r="AK464" s="121" t="str">
        <f t="shared" ref="AK464:AK527" si="135">IF(AJ464&gt;=0.02,"Q",IF(AJ464="","M","LQ"))</f>
        <v>Q</v>
      </c>
    </row>
    <row r="465" spans="1:37" ht="15" x14ac:dyDescent="0.25">
      <c r="A465" s="119">
        <v>35</v>
      </c>
      <c r="B465" s="244">
        <v>64</v>
      </c>
      <c r="C465" s="244">
        <v>1991</v>
      </c>
      <c r="D465" s="127">
        <f t="shared" si="122"/>
        <v>33302</v>
      </c>
      <c r="E465" s="123">
        <v>42.4</v>
      </c>
      <c r="F465" s="213" t="str">
        <f t="shared" si="123"/>
        <v>UQ</v>
      </c>
      <c r="G465" s="123">
        <v>6.92</v>
      </c>
      <c r="H465" s="213" t="str">
        <f t="shared" si="124"/>
        <v>UQ</v>
      </c>
      <c r="I465" s="123">
        <v>6.79</v>
      </c>
      <c r="J465" s="213" t="str">
        <f t="shared" si="125"/>
        <v>UQ</v>
      </c>
      <c r="K465" s="123">
        <v>0.56000000000000005</v>
      </c>
      <c r="L465" s="213" t="str">
        <f t="shared" si="126"/>
        <v>UQ</v>
      </c>
      <c r="M465" s="123">
        <v>0.68</v>
      </c>
      <c r="N465" s="213" t="str">
        <f t="shared" si="127"/>
        <v>UQ</v>
      </c>
      <c r="O465" s="123">
        <v>0.18</v>
      </c>
      <c r="P465" s="213" t="str">
        <f t="shared" si="128"/>
        <v>UQ</v>
      </c>
      <c r="Q465" s="123">
        <v>1.0500000000000001E-2</v>
      </c>
      <c r="R465" s="115" t="str">
        <f t="shared" si="129"/>
        <v>UQ</v>
      </c>
      <c r="S465" s="123">
        <v>0.16850000000000001</v>
      </c>
      <c r="T465" s="115" t="str">
        <f t="shared" si="130"/>
        <v>UQ</v>
      </c>
      <c r="U465" s="123">
        <v>7.17</v>
      </c>
      <c r="V465" s="116" t="str">
        <f t="shared" si="131"/>
        <v>Q</v>
      </c>
      <c r="W465" s="346">
        <v>0.55900000000000005</v>
      </c>
      <c r="X465" s="332" t="str">
        <f t="shared" si="132"/>
        <v>UQ</v>
      </c>
      <c r="Y465" s="332"/>
      <c r="Z465" s="123">
        <v>0.221</v>
      </c>
      <c r="AA465" s="116" t="str">
        <f t="shared" si="133"/>
        <v>Q</v>
      </c>
      <c r="AB465" s="123">
        <v>6.3</v>
      </c>
      <c r="AC465" s="116" t="str">
        <f t="shared" si="134"/>
        <v>Q</v>
      </c>
      <c r="AD465" s="123">
        <v>1.23</v>
      </c>
      <c r="AE465" s="121" t="str">
        <f t="shared" si="120"/>
        <v>Q</v>
      </c>
      <c r="AF465" s="123">
        <v>2.4</v>
      </c>
      <c r="AG465" s="121" t="str">
        <f t="shared" si="121"/>
        <v>Q</v>
      </c>
      <c r="AI465" s="121" t="str">
        <f t="shared" si="119"/>
        <v>M</v>
      </c>
      <c r="AK465" s="121" t="str">
        <f t="shared" si="135"/>
        <v>M</v>
      </c>
    </row>
    <row r="466" spans="1:37" ht="15" x14ac:dyDescent="0.25">
      <c r="A466" s="119">
        <v>35</v>
      </c>
      <c r="B466" s="244">
        <v>78</v>
      </c>
      <c r="C466" s="244">
        <v>1991</v>
      </c>
      <c r="D466" s="127">
        <f t="shared" si="122"/>
        <v>33316</v>
      </c>
      <c r="E466" s="123">
        <v>39.5</v>
      </c>
      <c r="F466" s="213" t="str">
        <f t="shared" si="123"/>
        <v>UQ</v>
      </c>
      <c r="G466" s="123">
        <v>6.75</v>
      </c>
      <c r="H466" s="213" t="str">
        <f t="shared" si="124"/>
        <v>UQ</v>
      </c>
      <c r="I466" s="123">
        <v>5.71</v>
      </c>
      <c r="J466" s="213" t="str">
        <f t="shared" si="125"/>
        <v>UQ</v>
      </c>
      <c r="K466" s="123">
        <v>0.52</v>
      </c>
      <c r="L466" s="213" t="str">
        <f t="shared" si="126"/>
        <v>UQ</v>
      </c>
      <c r="M466" s="123">
        <v>0.63</v>
      </c>
      <c r="N466" s="213" t="str">
        <f t="shared" si="127"/>
        <v>UQ</v>
      </c>
      <c r="O466" s="123">
        <v>0.17</v>
      </c>
      <c r="P466" s="213" t="str">
        <f t="shared" si="128"/>
        <v>UQ</v>
      </c>
      <c r="Q466" s="123">
        <v>5.8999999999999999E-3</v>
      </c>
      <c r="R466" s="115" t="str">
        <f t="shared" si="129"/>
        <v>UQ</v>
      </c>
      <c r="S466" s="123">
        <v>0.1575</v>
      </c>
      <c r="T466" s="115" t="str">
        <f t="shared" si="130"/>
        <v>UQ</v>
      </c>
      <c r="U466" s="123">
        <v>7.08</v>
      </c>
      <c r="V466" s="116" t="str">
        <f t="shared" si="131"/>
        <v>Q</v>
      </c>
      <c r="W466" s="346">
        <v>0.57999999999999996</v>
      </c>
      <c r="X466" s="332" t="str">
        <f t="shared" si="132"/>
        <v>UQ</v>
      </c>
      <c r="Y466" s="332"/>
      <c r="Z466" s="123">
        <v>0.193</v>
      </c>
      <c r="AA466" s="116" t="str">
        <f t="shared" si="133"/>
        <v>LQ</v>
      </c>
      <c r="AB466" s="123">
        <v>5.94</v>
      </c>
      <c r="AC466" s="116" t="str">
        <f t="shared" si="134"/>
        <v>Q</v>
      </c>
      <c r="AD466" s="123">
        <v>1.19</v>
      </c>
      <c r="AE466" s="121" t="str">
        <f t="shared" si="120"/>
        <v>Q</v>
      </c>
      <c r="AF466" s="123">
        <v>2.44</v>
      </c>
      <c r="AG466" s="121" t="str">
        <f t="shared" si="121"/>
        <v>Q</v>
      </c>
      <c r="AH466" s="123">
        <v>5.4000000000000003E-3</v>
      </c>
      <c r="AI466" s="121" t="str">
        <f t="shared" si="119"/>
        <v>Q</v>
      </c>
      <c r="AJ466" s="123">
        <v>0.85</v>
      </c>
      <c r="AK466" s="121" t="str">
        <f t="shared" si="135"/>
        <v>Q</v>
      </c>
    </row>
    <row r="467" spans="1:37" ht="15" x14ac:dyDescent="0.25">
      <c r="A467" s="119">
        <v>35</v>
      </c>
      <c r="B467" s="244">
        <v>80</v>
      </c>
      <c r="C467" s="244">
        <v>1991</v>
      </c>
      <c r="D467" s="127">
        <f t="shared" si="122"/>
        <v>33318</v>
      </c>
      <c r="E467" s="123">
        <v>41.4</v>
      </c>
      <c r="F467" s="213" t="str">
        <f t="shared" si="123"/>
        <v>UQ</v>
      </c>
      <c r="G467" s="123">
        <v>6.77</v>
      </c>
      <c r="H467" s="213" t="str">
        <f t="shared" si="124"/>
        <v>UQ</v>
      </c>
      <c r="I467" s="123">
        <v>5.9</v>
      </c>
      <c r="J467" s="213" t="str">
        <f t="shared" si="125"/>
        <v>UQ</v>
      </c>
      <c r="K467" s="123">
        <v>0.59</v>
      </c>
      <c r="L467" s="213" t="str">
        <f t="shared" si="126"/>
        <v>UQ</v>
      </c>
      <c r="M467" s="123">
        <v>0.74</v>
      </c>
      <c r="N467" s="213" t="str">
        <f t="shared" si="127"/>
        <v>UQ</v>
      </c>
      <c r="O467" s="123">
        <v>0.19</v>
      </c>
      <c r="P467" s="213" t="str">
        <f t="shared" si="128"/>
        <v>UQ</v>
      </c>
      <c r="Q467" s="123">
        <v>5.5999999999999999E-3</v>
      </c>
      <c r="R467" s="115" t="str">
        <f t="shared" si="129"/>
        <v>UQ</v>
      </c>
      <c r="S467" s="123">
        <v>0.15390000000000001</v>
      </c>
      <c r="T467" s="115" t="str">
        <f t="shared" si="130"/>
        <v>UQ</v>
      </c>
      <c r="U467" s="123">
        <v>6.97</v>
      </c>
      <c r="V467" s="116" t="str">
        <f t="shared" si="131"/>
        <v>Q</v>
      </c>
      <c r="W467" s="346">
        <v>0.57399999999999995</v>
      </c>
      <c r="X467" s="332" t="str">
        <f t="shared" si="132"/>
        <v>UQ</v>
      </c>
      <c r="Y467" s="332"/>
      <c r="Z467" s="123">
        <v>0.219</v>
      </c>
      <c r="AA467" s="116" t="str">
        <f t="shared" si="133"/>
        <v>Q</v>
      </c>
      <c r="AB467" s="123">
        <v>6.07</v>
      </c>
      <c r="AC467" s="116" t="str">
        <f t="shared" si="134"/>
        <v>Q</v>
      </c>
      <c r="AD467" s="123">
        <v>1.41</v>
      </c>
      <c r="AE467" s="121" t="str">
        <f t="shared" si="120"/>
        <v>Q</v>
      </c>
      <c r="AF467" s="123">
        <v>2.4300000000000002</v>
      </c>
      <c r="AG467" s="121" t="str">
        <f t="shared" si="121"/>
        <v>Q</v>
      </c>
      <c r="AI467" s="121" t="str">
        <f t="shared" si="119"/>
        <v>M</v>
      </c>
      <c r="AK467" s="121" t="str">
        <f t="shared" si="135"/>
        <v>M</v>
      </c>
    </row>
    <row r="468" spans="1:37" ht="15" x14ac:dyDescent="0.25">
      <c r="A468" s="119">
        <v>35</v>
      </c>
      <c r="B468" s="244">
        <v>84</v>
      </c>
      <c r="C468" s="244">
        <v>1991</v>
      </c>
      <c r="D468" s="127">
        <f t="shared" si="122"/>
        <v>33322</v>
      </c>
      <c r="E468" s="123">
        <v>41.6</v>
      </c>
      <c r="F468" s="213" t="str">
        <f t="shared" si="123"/>
        <v>UQ</v>
      </c>
      <c r="G468" s="123">
        <v>6.7</v>
      </c>
      <c r="H468" s="213" t="str">
        <f t="shared" si="124"/>
        <v>UQ</v>
      </c>
      <c r="I468" s="123">
        <v>5.97</v>
      </c>
      <c r="J468" s="213" t="str">
        <f t="shared" si="125"/>
        <v>UQ</v>
      </c>
      <c r="K468" s="123">
        <v>0.54</v>
      </c>
      <c r="L468" s="213" t="str">
        <f t="shared" si="126"/>
        <v>UQ</v>
      </c>
      <c r="M468" s="123">
        <v>0.7</v>
      </c>
      <c r="N468" s="213" t="str">
        <f t="shared" si="127"/>
        <v>UQ</v>
      </c>
      <c r="O468" s="123">
        <v>0.22</v>
      </c>
      <c r="P468" s="213" t="str">
        <f t="shared" si="128"/>
        <v>UQ</v>
      </c>
      <c r="Q468" s="123">
        <v>3.7000000000000002E-3</v>
      </c>
      <c r="R468" s="115" t="str">
        <f t="shared" si="129"/>
        <v>UQ</v>
      </c>
      <c r="S468" s="123">
        <v>0.15890000000000001</v>
      </c>
      <c r="T468" s="115" t="str">
        <f t="shared" si="130"/>
        <v>UQ</v>
      </c>
      <c r="U468" s="123">
        <v>7.15</v>
      </c>
      <c r="V468" s="116" t="str">
        <f t="shared" si="131"/>
        <v>Q</v>
      </c>
      <c r="W468" s="346">
        <v>0.57899999999999996</v>
      </c>
      <c r="X468" s="332" t="str">
        <f t="shared" si="132"/>
        <v>UQ</v>
      </c>
      <c r="Y468" s="332"/>
      <c r="Z468" s="123">
        <v>0.29199999999999998</v>
      </c>
      <c r="AA468" s="116" t="str">
        <f t="shared" si="133"/>
        <v>Q</v>
      </c>
      <c r="AB468" s="123">
        <v>5.99</v>
      </c>
      <c r="AC468" s="116" t="str">
        <f t="shared" si="134"/>
        <v>Q</v>
      </c>
      <c r="AD468" s="123">
        <v>1.18</v>
      </c>
      <c r="AE468" s="121" t="str">
        <f t="shared" si="120"/>
        <v>Q</v>
      </c>
      <c r="AF468" s="123">
        <v>2.2000000000000002</v>
      </c>
      <c r="AG468" s="121" t="str">
        <f t="shared" si="121"/>
        <v>Q</v>
      </c>
      <c r="AI468" s="121" t="str">
        <f t="shared" si="119"/>
        <v>M</v>
      </c>
      <c r="AK468" s="121" t="str">
        <f t="shared" si="135"/>
        <v>M</v>
      </c>
    </row>
    <row r="469" spans="1:37" ht="15" x14ac:dyDescent="0.25">
      <c r="A469" s="119">
        <v>35</v>
      </c>
      <c r="B469" s="244">
        <v>86</v>
      </c>
      <c r="C469" s="244">
        <v>1991</v>
      </c>
      <c r="D469" s="127">
        <f t="shared" si="122"/>
        <v>33324</v>
      </c>
      <c r="E469" s="123">
        <v>41.3</v>
      </c>
      <c r="F469" s="213" t="str">
        <f t="shared" si="123"/>
        <v>UQ</v>
      </c>
      <c r="G469" s="123">
        <v>6.57</v>
      </c>
      <c r="H469" s="213" t="str">
        <f t="shared" si="124"/>
        <v>UQ</v>
      </c>
      <c r="I469" s="123">
        <v>5.74</v>
      </c>
      <c r="J469" s="213" t="str">
        <f t="shared" si="125"/>
        <v>UQ</v>
      </c>
      <c r="K469" s="123">
        <v>0.57999999999999996</v>
      </c>
      <c r="L469" s="213" t="str">
        <f t="shared" si="126"/>
        <v>UQ</v>
      </c>
      <c r="M469" s="123">
        <v>0.54</v>
      </c>
      <c r="N469" s="213" t="str">
        <f t="shared" si="127"/>
        <v>UQ</v>
      </c>
      <c r="O469" s="123">
        <v>0.33</v>
      </c>
      <c r="P469" s="213" t="str">
        <f t="shared" si="128"/>
        <v>UQ</v>
      </c>
      <c r="Q469" s="123">
        <v>4.8399999999999999E-2</v>
      </c>
      <c r="R469" s="115" t="str">
        <f t="shared" si="129"/>
        <v>UQ</v>
      </c>
      <c r="S469" s="230">
        <v>-0.29609999999999997</v>
      </c>
      <c r="T469" s="115" t="s">
        <v>6</v>
      </c>
      <c r="U469" s="123">
        <v>5.93</v>
      </c>
      <c r="V469" s="116" t="str">
        <f t="shared" si="131"/>
        <v>Q</v>
      </c>
      <c r="W469" s="346">
        <v>1.42</v>
      </c>
      <c r="X469" s="332" t="str">
        <f t="shared" si="132"/>
        <v>UQ</v>
      </c>
      <c r="Y469" s="332"/>
      <c r="Z469" s="123">
        <v>0.27400000000000002</v>
      </c>
      <c r="AA469" s="116" t="str">
        <f t="shared" si="133"/>
        <v>Q</v>
      </c>
      <c r="AB469" s="123">
        <v>4.5599999999999996</v>
      </c>
      <c r="AC469" s="116" t="str">
        <f t="shared" si="134"/>
        <v>Q</v>
      </c>
      <c r="AD469" s="123">
        <v>2.59</v>
      </c>
      <c r="AE469" s="121" t="str">
        <f t="shared" si="120"/>
        <v>Q</v>
      </c>
      <c r="AF469" s="123">
        <v>1.63</v>
      </c>
      <c r="AG469" s="121" t="str">
        <f t="shared" si="121"/>
        <v>Q</v>
      </c>
      <c r="AI469" s="121" t="str">
        <f t="shared" si="119"/>
        <v>M</v>
      </c>
      <c r="AK469" s="121" t="str">
        <f t="shared" si="135"/>
        <v>M</v>
      </c>
    </row>
    <row r="470" spans="1:37" ht="15" x14ac:dyDescent="0.25">
      <c r="A470" s="119">
        <v>35</v>
      </c>
      <c r="B470" s="244">
        <v>88</v>
      </c>
      <c r="C470" s="244">
        <v>1991</v>
      </c>
      <c r="D470" s="127">
        <f t="shared" si="122"/>
        <v>33326</v>
      </c>
      <c r="E470" s="123">
        <v>36</v>
      </c>
      <c r="F470" s="213" t="str">
        <f t="shared" si="123"/>
        <v>UQ</v>
      </c>
      <c r="G470" s="123">
        <v>6.37</v>
      </c>
      <c r="H470" s="213" t="str">
        <f t="shared" si="124"/>
        <v>UQ</v>
      </c>
      <c r="I470" s="123">
        <v>4.5999999999999996</v>
      </c>
      <c r="J470" s="213" t="str">
        <f t="shared" si="125"/>
        <v>UQ</v>
      </c>
      <c r="K470" s="123">
        <v>0.49</v>
      </c>
      <c r="L470" s="213" t="str">
        <f t="shared" si="126"/>
        <v>UQ</v>
      </c>
      <c r="M470" s="123">
        <v>0.56999999999999995</v>
      </c>
      <c r="N470" s="213" t="str">
        <f t="shared" si="127"/>
        <v>UQ</v>
      </c>
      <c r="O470" s="123">
        <v>0.24</v>
      </c>
      <c r="P470" s="213" t="str">
        <f t="shared" si="128"/>
        <v>UQ</v>
      </c>
      <c r="Q470" s="123">
        <v>4.8999999999999998E-3</v>
      </c>
      <c r="R470" s="115" t="str">
        <f t="shared" si="129"/>
        <v>UQ</v>
      </c>
      <c r="S470" s="123">
        <v>5.5599999999999997E-2</v>
      </c>
      <c r="T470" s="115" t="str">
        <f t="shared" si="130"/>
        <v>UQ</v>
      </c>
      <c r="U470" s="123">
        <v>5.59</v>
      </c>
      <c r="V470" s="116" t="str">
        <f t="shared" si="131"/>
        <v>Q</v>
      </c>
      <c r="W470" s="346">
        <v>1.59</v>
      </c>
      <c r="X470" s="332" t="str">
        <f t="shared" si="132"/>
        <v>UQ</v>
      </c>
      <c r="Y470" s="332"/>
      <c r="Z470" s="123">
        <v>0.27600000000000002</v>
      </c>
      <c r="AA470" s="116" t="str">
        <f t="shared" si="133"/>
        <v>Q</v>
      </c>
      <c r="AB470" s="123">
        <v>4.3</v>
      </c>
      <c r="AC470" s="116" t="str">
        <f t="shared" si="134"/>
        <v>Q</v>
      </c>
      <c r="AD470" s="123">
        <v>1.55</v>
      </c>
      <c r="AE470" s="121" t="str">
        <f t="shared" si="120"/>
        <v>Q</v>
      </c>
      <c r="AF470" s="123">
        <v>1.08</v>
      </c>
      <c r="AG470" s="121" t="str">
        <f t="shared" si="121"/>
        <v>Q</v>
      </c>
      <c r="AI470" s="121" t="str">
        <f t="shared" si="119"/>
        <v>M</v>
      </c>
      <c r="AK470" s="121" t="str">
        <f t="shared" si="135"/>
        <v>M</v>
      </c>
    </row>
    <row r="471" spans="1:37" ht="15" x14ac:dyDescent="0.25">
      <c r="A471" s="119">
        <v>35</v>
      </c>
      <c r="B471" s="244">
        <v>91</v>
      </c>
      <c r="C471" s="244">
        <v>1991</v>
      </c>
      <c r="D471" s="127">
        <f t="shared" si="122"/>
        <v>33329</v>
      </c>
      <c r="E471" s="123">
        <v>36</v>
      </c>
      <c r="F471" s="213" t="str">
        <f t="shared" si="123"/>
        <v>UQ</v>
      </c>
      <c r="G471" s="123">
        <v>6.51</v>
      </c>
      <c r="H471" s="213" t="str">
        <f t="shared" si="124"/>
        <v>UQ</v>
      </c>
      <c r="I471" s="123">
        <v>4.92</v>
      </c>
      <c r="J471" s="213" t="str">
        <f t="shared" si="125"/>
        <v>UQ</v>
      </c>
      <c r="K471" s="123">
        <v>0.45</v>
      </c>
      <c r="L471" s="213" t="str">
        <f t="shared" si="126"/>
        <v>UQ</v>
      </c>
      <c r="M471" s="123">
        <v>0.57999999999999996</v>
      </c>
      <c r="N471" s="213" t="str">
        <f t="shared" si="127"/>
        <v>UQ</v>
      </c>
      <c r="O471" s="123">
        <v>0.18</v>
      </c>
      <c r="P471" s="213" t="str">
        <f t="shared" si="128"/>
        <v>UQ</v>
      </c>
      <c r="Q471" s="123">
        <v>2E-3</v>
      </c>
      <c r="R471" s="115" t="str">
        <f t="shared" si="129"/>
        <v>UQ</v>
      </c>
      <c r="S471" s="123">
        <v>8.3699999999999997E-2</v>
      </c>
      <c r="T471" s="115" t="str">
        <f t="shared" si="130"/>
        <v>UQ</v>
      </c>
      <c r="U471" s="123">
        <v>5.83</v>
      </c>
      <c r="V471" s="116" t="str">
        <f t="shared" si="131"/>
        <v>Q</v>
      </c>
      <c r="W471" s="346">
        <v>1.28</v>
      </c>
      <c r="X471" s="332" t="str">
        <f t="shared" si="132"/>
        <v>UQ</v>
      </c>
      <c r="Y471" s="332"/>
      <c r="Z471" s="123">
        <v>0.28299999999999997</v>
      </c>
      <c r="AA471" s="116" t="str">
        <f t="shared" si="133"/>
        <v>Q</v>
      </c>
      <c r="AB471" s="123">
        <v>4.59</v>
      </c>
      <c r="AC471" s="116" t="str">
        <f t="shared" si="134"/>
        <v>Q</v>
      </c>
      <c r="AD471" s="123">
        <v>1.4</v>
      </c>
      <c r="AE471" s="121" t="str">
        <f t="shared" si="120"/>
        <v>Q</v>
      </c>
      <c r="AF471" s="123">
        <v>1.53</v>
      </c>
      <c r="AG471" s="121" t="str">
        <f t="shared" si="121"/>
        <v>Q</v>
      </c>
      <c r="AH471" s="123">
        <v>2.7000000000000001E-3</v>
      </c>
      <c r="AI471" s="121" t="str">
        <f t="shared" si="119"/>
        <v>Q</v>
      </c>
      <c r="AJ471" s="123">
        <v>1.53</v>
      </c>
      <c r="AK471" s="121" t="str">
        <f t="shared" si="135"/>
        <v>Q</v>
      </c>
    </row>
    <row r="472" spans="1:37" ht="15" x14ac:dyDescent="0.25">
      <c r="A472" s="119">
        <v>35</v>
      </c>
      <c r="B472" s="244">
        <v>94</v>
      </c>
      <c r="C472" s="244">
        <v>1991</v>
      </c>
      <c r="D472" s="127">
        <f t="shared" si="122"/>
        <v>33332</v>
      </c>
      <c r="E472" s="123">
        <v>36</v>
      </c>
      <c r="F472" s="213" t="str">
        <f t="shared" si="123"/>
        <v>UQ</v>
      </c>
      <c r="G472" s="123">
        <v>6.5</v>
      </c>
      <c r="H472" s="213" t="str">
        <f t="shared" si="124"/>
        <v>UQ</v>
      </c>
      <c r="I472" s="123">
        <v>5.44</v>
      </c>
      <c r="J472" s="213" t="str">
        <f t="shared" si="125"/>
        <v>UQ</v>
      </c>
      <c r="K472" s="123">
        <v>0.45</v>
      </c>
      <c r="L472" s="213" t="str">
        <f t="shared" si="126"/>
        <v>UQ</v>
      </c>
      <c r="M472" s="123">
        <v>0.57999999999999996</v>
      </c>
      <c r="N472" s="213" t="str">
        <f t="shared" si="127"/>
        <v>UQ</v>
      </c>
      <c r="O472" s="123">
        <v>0.19</v>
      </c>
      <c r="P472" s="213" t="str">
        <f t="shared" si="128"/>
        <v>UQ</v>
      </c>
      <c r="Q472" s="123">
        <v>1E-3</v>
      </c>
      <c r="R472" s="115" t="str">
        <f t="shared" si="129"/>
        <v>UQ</v>
      </c>
      <c r="S472" s="123">
        <v>9.0899999999999995E-2</v>
      </c>
      <c r="T472" s="115" t="str">
        <f t="shared" si="130"/>
        <v>UQ</v>
      </c>
      <c r="U472" s="123">
        <v>4.68</v>
      </c>
      <c r="V472" s="116" t="str">
        <f t="shared" si="131"/>
        <v>Q</v>
      </c>
      <c r="W472" s="346">
        <v>1.1399999999999999</v>
      </c>
      <c r="X472" s="332" t="str">
        <f t="shared" si="132"/>
        <v>UQ</v>
      </c>
      <c r="Y472" s="332"/>
      <c r="Z472" s="123">
        <v>0.248</v>
      </c>
      <c r="AA472" s="116" t="str">
        <f t="shared" si="133"/>
        <v>Q</v>
      </c>
      <c r="AB472" s="123">
        <v>4.68</v>
      </c>
      <c r="AC472" s="116" t="str">
        <f t="shared" si="134"/>
        <v>Q</v>
      </c>
      <c r="AD472" s="123">
        <v>1.36</v>
      </c>
      <c r="AE472" s="121" t="str">
        <f t="shared" si="120"/>
        <v>Q</v>
      </c>
      <c r="AF472" s="123">
        <v>1.57</v>
      </c>
      <c r="AG472" s="121" t="str">
        <f t="shared" si="121"/>
        <v>Q</v>
      </c>
      <c r="AI472" s="121" t="str">
        <f t="shared" si="119"/>
        <v>M</v>
      </c>
      <c r="AK472" s="121" t="str">
        <f t="shared" si="135"/>
        <v>M</v>
      </c>
    </row>
    <row r="473" spans="1:37" ht="15" x14ac:dyDescent="0.25">
      <c r="A473" s="119">
        <v>35</v>
      </c>
      <c r="B473" s="244">
        <v>96</v>
      </c>
      <c r="C473" s="244">
        <v>1991</v>
      </c>
      <c r="D473" s="127">
        <f t="shared" si="122"/>
        <v>33334</v>
      </c>
      <c r="E473" s="123">
        <v>30.9</v>
      </c>
      <c r="F473" s="213" t="str">
        <f t="shared" si="123"/>
        <v>UQ</v>
      </c>
      <c r="G473" s="123">
        <v>6.22</v>
      </c>
      <c r="H473" s="213" t="str">
        <f t="shared" si="124"/>
        <v>UQ</v>
      </c>
      <c r="I473" s="123">
        <v>3.94</v>
      </c>
      <c r="J473" s="213" t="str">
        <f t="shared" si="125"/>
        <v>UQ</v>
      </c>
      <c r="K473" s="123">
        <v>0.41</v>
      </c>
      <c r="L473" s="213" t="str">
        <f t="shared" si="126"/>
        <v>UQ</v>
      </c>
      <c r="M473" s="123">
        <v>0.54</v>
      </c>
      <c r="N473" s="213" t="str">
        <f t="shared" si="127"/>
        <v>UQ</v>
      </c>
      <c r="O473" s="123">
        <v>0.24</v>
      </c>
      <c r="P473" s="213" t="str">
        <f t="shared" si="128"/>
        <v>UQ</v>
      </c>
      <c r="Q473" s="123">
        <v>9.5999999999999992E-3</v>
      </c>
      <c r="R473" s="115" t="str">
        <f t="shared" si="129"/>
        <v>UQ</v>
      </c>
      <c r="S473" s="123">
        <v>0.03</v>
      </c>
      <c r="T473" s="115" t="str">
        <f t="shared" si="130"/>
        <v>UQ</v>
      </c>
      <c r="U473" s="123">
        <v>4.88</v>
      </c>
      <c r="V473" s="116" t="str">
        <f t="shared" si="131"/>
        <v>Q</v>
      </c>
      <c r="W473" s="346">
        <v>1.45</v>
      </c>
      <c r="X473" s="332" t="str">
        <f t="shared" si="132"/>
        <v>UQ</v>
      </c>
      <c r="Y473" s="332"/>
      <c r="Z473" s="123">
        <v>0.22800000000000001</v>
      </c>
      <c r="AA473" s="116" t="str">
        <f t="shared" si="133"/>
        <v>Q</v>
      </c>
      <c r="AB473" s="123">
        <v>4.01</v>
      </c>
      <c r="AC473" s="116" t="str">
        <f t="shared" si="134"/>
        <v>Q</v>
      </c>
      <c r="AD473" s="123">
        <v>1.97</v>
      </c>
      <c r="AE473" s="121" t="str">
        <f t="shared" si="120"/>
        <v>Q</v>
      </c>
      <c r="AF473" s="123">
        <v>0.71</v>
      </c>
      <c r="AG473" s="121" t="str">
        <f t="shared" si="121"/>
        <v>Q</v>
      </c>
      <c r="AI473" s="121" t="str">
        <f t="shared" si="119"/>
        <v>M</v>
      </c>
      <c r="AK473" s="121" t="str">
        <f t="shared" si="135"/>
        <v>M</v>
      </c>
    </row>
    <row r="474" spans="1:37" ht="15" x14ac:dyDescent="0.25">
      <c r="A474" s="119">
        <v>35</v>
      </c>
      <c r="B474" s="244">
        <v>97</v>
      </c>
      <c r="C474" s="244">
        <v>1991</v>
      </c>
      <c r="D474" s="127">
        <f t="shared" si="122"/>
        <v>33335</v>
      </c>
      <c r="E474" s="123">
        <v>29.2</v>
      </c>
      <c r="F474" s="213" t="str">
        <f t="shared" si="123"/>
        <v>UQ</v>
      </c>
      <c r="G474" s="123">
        <v>6.13</v>
      </c>
      <c r="H474" s="213" t="str">
        <f t="shared" si="124"/>
        <v>UQ</v>
      </c>
      <c r="I474" s="123">
        <v>3.8</v>
      </c>
      <c r="J474" s="213" t="str">
        <f t="shared" si="125"/>
        <v>UQ</v>
      </c>
      <c r="K474" s="123">
        <v>0.41</v>
      </c>
      <c r="L474" s="213" t="str">
        <f t="shared" si="126"/>
        <v>UQ</v>
      </c>
      <c r="M474" s="123">
        <v>0.5</v>
      </c>
      <c r="N474" s="213" t="str">
        <f t="shared" si="127"/>
        <v>UQ</v>
      </c>
      <c r="O474" s="123">
        <v>0.25</v>
      </c>
      <c r="P474" s="213" t="str">
        <f t="shared" si="128"/>
        <v>UQ</v>
      </c>
      <c r="Q474" s="123">
        <v>5.5999999999999999E-3</v>
      </c>
      <c r="R474" s="115" t="str">
        <f t="shared" si="129"/>
        <v>UQ</v>
      </c>
      <c r="S474" s="123">
        <v>2.4199999999999999E-2</v>
      </c>
      <c r="T474" s="115" t="str">
        <f t="shared" si="130"/>
        <v>UQ</v>
      </c>
      <c r="U474" s="123">
        <v>4.72</v>
      </c>
      <c r="V474" s="116" t="str">
        <f t="shared" si="131"/>
        <v>Q</v>
      </c>
      <c r="W474" s="346">
        <v>1.32</v>
      </c>
      <c r="X474" s="332" t="str">
        <f t="shared" si="132"/>
        <v>UQ</v>
      </c>
      <c r="Y474" s="332"/>
      <c r="Z474" s="123">
        <v>0.13500000000000001</v>
      </c>
      <c r="AA474" s="116" t="str">
        <f t="shared" si="133"/>
        <v>LQ</v>
      </c>
      <c r="AB474" s="123">
        <v>3.94</v>
      </c>
      <c r="AC474" s="116" t="str">
        <f t="shared" si="134"/>
        <v>Q</v>
      </c>
      <c r="AD474" s="123">
        <v>2.2200000000000002</v>
      </c>
      <c r="AE474" s="121" t="str">
        <f t="shared" si="120"/>
        <v>Q</v>
      </c>
      <c r="AF474" s="123">
        <v>0.67</v>
      </c>
      <c r="AG474" s="121" t="str">
        <f t="shared" si="121"/>
        <v>Q</v>
      </c>
      <c r="AI474" s="121" t="str">
        <f t="shared" si="119"/>
        <v>M</v>
      </c>
      <c r="AK474" s="121" t="str">
        <f t="shared" si="135"/>
        <v>M</v>
      </c>
    </row>
    <row r="475" spans="1:37" ht="15" x14ac:dyDescent="0.25">
      <c r="A475" s="119">
        <v>35</v>
      </c>
      <c r="B475" s="244">
        <v>98</v>
      </c>
      <c r="C475" s="244">
        <v>1991</v>
      </c>
      <c r="D475" s="127">
        <f t="shared" si="122"/>
        <v>33336</v>
      </c>
      <c r="E475" s="123">
        <v>27.9</v>
      </c>
      <c r="F475" s="213" t="str">
        <f t="shared" si="123"/>
        <v>UQ</v>
      </c>
      <c r="G475" s="123">
        <v>6.04</v>
      </c>
      <c r="H475" s="213" t="str">
        <f t="shared" si="124"/>
        <v>UQ</v>
      </c>
      <c r="I475" s="123">
        <v>3.61</v>
      </c>
      <c r="J475" s="213" t="str">
        <f t="shared" si="125"/>
        <v>UQ</v>
      </c>
      <c r="K475" s="123">
        <v>0.39</v>
      </c>
      <c r="L475" s="213" t="str">
        <f t="shared" si="126"/>
        <v>UQ</v>
      </c>
      <c r="M475" s="123">
        <v>0.5</v>
      </c>
      <c r="N475" s="213" t="str">
        <f t="shared" si="127"/>
        <v>UQ</v>
      </c>
      <c r="O475" s="123">
        <v>0.27</v>
      </c>
      <c r="P475" s="213" t="str">
        <f t="shared" si="128"/>
        <v>UQ</v>
      </c>
      <c r="Q475" s="123">
        <v>1.6999999999999999E-3</v>
      </c>
      <c r="R475" s="115" t="str">
        <f t="shared" si="129"/>
        <v>UQ</v>
      </c>
      <c r="S475" s="123">
        <v>2.86E-2</v>
      </c>
      <c r="T475" s="115" t="str">
        <f t="shared" si="130"/>
        <v>UQ</v>
      </c>
      <c r="U475" s="123">
        <v>4.17</v>
      </c>
      <c r="V475" s="116" t="str">
        <f t="shared" si="131"/>
        <v>Q</v>
      </c>
      <c r="W475" s="346">
        <v>1.19</v>
      </c>
      <c r="X475" s="332" t="str">
        <f t="shared" si="132"/>
        <v>UQ</v>
      </c>
      <c r="Y475" s="332"/>
      <c r="Z475" s="123">
        <v>0.20499999999999999</v>
      </c>
      <c r="AA475" s="116" t="str">
        <f t="shared" si="133"/>
        <v>Q</v>
      </c>
      <c r="AB475" s="123">
        <v>3.88</v>
      </c>
      <c r="AC475" s="116" t="str">
        <f t="shared" si="134"/>
        <v>Q</v>
      </c>
      <c r="AD475" s="123">
        <v>2.2400000000000002</v>
      </c>
      <c r="AE475" s="121" t="str">
        <f t="shared" si="120"/>
        <v>Q</v>
      </c>
      <c r="AF475" s="123">
        <v>0.69</v>
      </c>
      <c r="AG475" s="121" t="str">
        <f t="shared" si="121"/>
        <v>Q</v>
      </c>
      <c r="AI475" s="121" t="str">
        <f t="shared" si="119"/>
        <v>M</v>
      </c>
      <c r="AK475" s="121" t="str">
        <f t="shared" si="135"/>
        <v>M</v>
      </c>
    </row>
    <row r="476" spans="1:37" ht="15" x14ac:dyDescent="0.25">
      <c r="A476" s="119">
        <v>35</v>
      </c>
      <c r="B476" s="244">
        <v>99</v>
      </c>
      <c r="C476" s="244">
        <v>1991</v>
      </c>
      <c r="D476" s="127">
        <f t="shared" si="122"/>
        <v>33337</v>
      </c>
      <c r="E476" s="123">
        <v>27.9</v>
      </c>
      <c r="F476" s="213" t="str">
        <f t="shared" si="123"/>
        <v>UQ</v>
      </c>
      <c r="G476" s="123">
        <v>6.17</v>
      </c>
      <c r="H476" s="213" t="str">
        <f t="shared" si="124"/>
        <v>UQ</v>
      </c>
      <c r="I476" s="123">
        <v>3.47</v>
      </c>
      <c r="J476" s="213" t="str">
        <f t="shared" si="125"/>
        <v>UQ</v>
      </c>
      <c r="K476" s="123">
        <v>0.38</v>
      </c>
      <c r="L476" s="213" t="str">
        <f t="shared" si="126"/>
        <v>UQ</v>
      </c>
      <c r="M476" s="123">
        <v>0.5</v>
      </c>
      <c r="N476" s="213" t="str">
        <f t="shared" si="127"/>
        <v>UQ</v>
      </c>
      <c r="O476" s="123">
        <v>0.22</v>
      </c>
      <c r="P476" s="213" t="str">
        <f t="shared" si="128"/>
        <v>UQ</v>
      </c>
      <c r="Q476" s="123">
        <v>1.55E-2</v>
      </c>
      <c r="R476" s="115" t="str">
        <f t="shared" si="129"/>
        <v>UQ</v>
      </c>
      <c r="S476" s="123">
        <v>3.09E-2</v>
      </c>
      <c r="T476" s="115" t="str">
        <f t="shared" si="130"/>
        <v>UQ</v>
      </c>
      <c r="U476" s="123">
        <v>4.75</v>
      </c>
      <c r="V476" s="116" t="str">
        <f t="shared" si="131"/>
        <v>Q</v>
      </c>
      <c r="W476" s="346">
        <v>1.1599999999999999</v>
      </c>
      <c r="X476" s="332" t="str">
        <f t="shared" si="132"/>
        <v>UQ</v>
      </c>
      <c r="Y476" s="332"/>
      <c r="Z476" s="123">
        <v>0.23599999999999999</v>
      </c>
      <c r="AA476" s="116" t="str">
        <f t="shared" si="133"/>
        <v>Q</v>
      </c>
      <c r="AB476" s="123">
        <v>4.09</v>
      </c>
      <c r="AC476" s="116" t="str">
        <f t="shared" si="134"/>
        <v>Q</v>
      </c>
      <c r="AD476" s="123">
        <v>2.38</v>
      </c>
      <c r="AE476" s="121" t="str">
        <f t="shared" si="120"/>
        <v>Q</v>
      </c>
      <c r="AF476" s="123">
        <v>0.93</v>
      </c>
      <c r="AG476" s="121" t="str">
        <f t="shared" si="121"/>
        <v>Q</v>
      </c>
      <c r="AH476" s="123">
        <v>1.9E-3</v>
      </c>
      <c r="AI476" s="121" t="str">
        <f t="shared" si="119"/>
        <v>Q</v>
      </c>
      <c r="AJ476" s="123">
        <v>1.54</v>
      </c>
      <c r="AK476" s="121" t="str">
        <f t="shared" si="135"/>
        <v>Q</v>
      </c>
    </row>
    <row r="477" spans="1:37" ht="15" x14ac:dyDescent="0.25">
      <c r="A477" s="119">
        <v>35</v>
      </c>
      <c r="B477" s="244">
        <v>102</v>
      </c>
      <c r="C477" s="244">
        <v>1991</v>
      </c>
      <c r="D477" s="127">
        <f t="shared" si="122"/>
        <v>33340</v>
      </c>
      <c r="E477" s="123">
        <v>32.299999999999997</v>
      </c>
      <c r="F477" s="213" t="str">
        <f t="shared" si="123"/>
        <v>UQ</v>
      </c>
      <c r="G477" s="123">
        <v>6.45</v>
      </c>
      <c r="H477" s="213" t="str">
        <f t="shared" si="124"/>
        <v>UQ</v>
      </c>
      <c r="I477" s="123">
        <v>4.09</v>
      </c>
      <c r="J477" s="213" t="str">
        <f t="shared" si="125"/>
        <v>UQ</v>
      </c>
      <c r="K477" s="123">
        <v>0.45</v>
      </c>
      <c r="L477" s="213" t="str">
        <f t="shared" si="126"/>
        <v>UQ</v>
      </c>
      <c r="M477" s="123">
        <v>0.56999999999999995</v>
      </c>
      <c r="N477" s="213" t="str">
        <f t="shared" si="127"/>
        <v>UQ</v>
      </c>
      <c r="O477" s="123">
        <v>0.2</v>
      </c>
      <c r="P477" s="213" t="str">
        <f t="shared" si="128"/>
        <v>UQ</v>
      </c>
      <c r="Q477" s="123">
        <v>1.2999999999999999E-3</v>
      </c>
      <c r="R477" s="115" t="str">
        <f t="shared" si="129"/>
        <v>UQ</v>
      </c>
      <c r="S477" s="123">
        <v>5.9299999999999999E-2</v>
      </c>
      <c r="T477" s="115" t="str">
        <f t="shared" si="130"/>
        <v>UQ</v>
      </c>
      <c r="U477" s="123">
        <v>5.25</v>
      </c>
      <c r="V477" s="116" t="str">
        <f t="shared" si="131"/>
        <v>Q</v>
      </c>
      <c r="W477" s="346">
        <v>1.06</v>
      </c>
      <c r="X477" s="332" t="str">
        <f t="shared" si="132"/>
        <v>UQ</v>
      </c>
      <c r="Y477" s="332"/>
      <c r="Z477" s="123">
        <v>0.17299999999999999</v>
      </c>
      <c r="AA477" s="116" t="str">
        <f t="shared" si="133"/>
        <v>LQ</v>
      </c>
      <c r="AB477" s="123">
        <v>4.7300000000000004</v>
      </c>
      <c r="AC477" s="116" t="str">
        <f t="shared" si="134"/>
        <v>Q</v>
      </c>
      <c r="AD477" s="123">
        <v>1.75</v>
      </c>
      <c r="AE477" s="121" t="str">
        <f t="shared" si="120"/>
        <v>Q</v>
      </c>
      <c r="AF477" s="123">
        <v>1.3</v>
      </c>
      <c r="AG477" s="121" t="str">
        <f t="shared" si="121"/>
        <v>Q</v>
      </c>
      <c r="AI477" s="121" t="str">
        <f t="shared" si="119"/>
        <v>M</v>
      </c>
      <c r="AK477" s="121" t="str">
        <f t="shared" si="135"/>
        <v>M</v>
      </c>
    </row>
    <row r="478" spans="1:37" ht="15" x14ac:dyDescent="0.25">
      <c r="A478" s="119">
        <v>35</v>
      </c>
      <c r="B478" s="244">
        <v>104</v>
      </c>
      <c r="C478" s="244">
        <v>1991</v>
      </c>
      <c r="D478" s="127">
        <f t="shared" si="122"/>
        <v>33342</v>
      </c>
      <c r="E478" s="123">
        <v>30.7</v>
      </c>
      <c r="F478" s="213" t="str">
        <f t="shared" si="123"/>
        <v>UQ</v>
      </c>
      <c r="G478" s="123">
        <v>6.42</v>
      </c>
      <c r="H478" s="213" t="str">
        <f t="shared" si="124"/>
        <v>UQ</v>
      </c>
      <c r="I478" s="123">
        <v>3.9</v>
      </c>
      <c r="J478" s="213" t="str">
        <f t="shared" si="125"/>
        <v>UQ</v>
      </c>
      <c r="K478" s="123">
        <v>0.42</v>
      </c>
      <c r="L478" s="213" t="str">
        <f t="shared" si="126"/>
        <v>UQ</v>
      </c>
      <c r="M478" s="123">
        <v>0.56999999999999995</v>
      </c>
      <c r="N478" s="213" t="str">
        <f t="shared" si="127"/>
        <v>UQ</v>
      </c>
      <c r="O478" s="123">
        <v>0.21</v>
      </c>
      <c r="P478" s="213" t="str">
        <f t="shared" si="128"/>
        <v>UQ</v>
      </c>
      <c r="Q478" s="123">
        <v>2.3999999999999998E-3</v>
      </c>
      <c r="R478" s="115" t="str">
        <f t="shared" si="129"/>
        <v>UQ</v>
      </c>
      <c r="S478" s="123">
        <v>5.2900000000000003E-2</v>
      </c>
      <c r="T478" s="115" t="str">
        <f t="shared" si="130"/>
        <v>UQ</v>
      </c>
      <c r="U478" s="123">
        <v>5.01</v>
      </c>
      <c r="V478" s="116" t="str">
        <f t="shared" si="131"/>
        <v>Q</v>
      </c>
      <c r="W478" s="346">
        <v>1.02</v>
      </c>
      <c r="X478" s="332" t="str">
        <f t="shared" si="132"/>
        <v>UQ</v>
      </c>
      <c r="Y478" s="332"/>
      <c r="Z478" s="123">
        <v>0.192</v>
      </c>
      <c r="AA478" s="116" t="str">
        <f t="shared" si="133"/>
        <v>LQ</v>
      </c>
      <c r="AB478" s="123">
        <v>4.32</v>
      </c>
      <c r="AC478" s="116" t="str">
        <f t="shared" si="134"/>
        <v>Q</v>
      </c>
      <c r="AD478" s="123">
        <v>1.86</v>
      </c>
      <c r="AE478" s="121" t="str">
        <f t="shared" si="120"/>
        <v>Q</v>
      </c>
      <c r="AF478" s="123">
        <v>1.1000000000000001</v>
      </c>
      <c r="AG478" s="121" t="str">
        <f t="shared" si="121"/>
        <v>Q</v>
      </c>
      <c r="AI478" s="121" t="str">
        <f t="shared" si="119"/>
        <v>M</v>
      </c>
      <c r="AK478" s="121" t="str">
        <f t="shared" si="135"/>
        <v>M</v>
      </c>
    </row>
    <row r="479" spans="1:37" ht="15" x14ac:dyDescent="0.25">
      <c r="A479" s="119">
        <v>35</v>
      </c>
      <c r="B479" s="244">
        <v>105</v>
      </c>
      <c r="C479" s="244">
        <v>1991</v>
      </c>
      <c r="D479" s="127">
        <f t="shared" si="122"/>
        <v>33343</v>
      </c>
      <c r="E479" s="123">
        <v>29.7</v>
      </c>
      <c r="F479" s="213" t="str">
        <f t="shared" si="123"/>
        <v>UQ</v>
      </c>
      <c r="G479" s="123">
        <v>6.28</v>
      </c>
      <c r="H479" s="213" t="str">
        <f t="shared" si="124"/>
        <v>UQ</v>
      </c>
      <c r="I479" s="123">
        <v>3.6</v>
      </c>
      <c r="J479" s="213" t="str">
        <f t="shared" si="125"/>
        <v>UQ</v>
      </c>
      <c r="K479" s="123">
        <v>0.42</v>
      </c>
      <c r="L479" s="213" t="str">
        <f t="shared" si="126"/>
        <v>UQ</v>
      </c>
      <c r="M479" s="123">
        <v>0.59</v>
      </c>
      <c r="N479" s="213" t="str">
        <f t="shared" si="127"/>
        <v>UQ</v>
      </c>
      <c r="O479" s="123">
        <v>0.21</v>
      </c>
      <c r="P479" s="213" t="str">
        <f t="shared" si="128"/>
        <v>UQ</v>
      </c>
      <c r="Q479" s="123">
        <v>6.9999999999999999E-4</v>
      </c>
      <c r="R479" s="115" t="str">
        <f t="shared" si="129"/>
        <v>UQ</v>
      </c>
      <c r="S479" s="123">
        <v>4.1500000000000002E-2</v>
      </c>
      <c r="T479" s="115" t="str">
        <f t="shared" si="130"/>
        <v>UQ</v>
      </c>
      <c r="U479" s="123">
        <v>5.14</v>
      </c>
      <c r="V479" s="116" t="str">
        <f t="shared" si="131"/>
        <v>Q</v>
      </c>
      <c r="W479" s="346">
        <v>0.97699999999999998</v>
      </c>
      <c r="X479" s="332" t="str">
        <f t="shared" si="132"/>
        <v>UQ</v>
      </c>
      <c r="Y479" s="332"/>
      <c r="Z479" s="123">
        <v>0.17499999999999999</v>
      </c>
      <c r="AA479" s="116" t="str">
        <f t="shared" si="133"/>
        <v>LQ</v>
      </c>
      <c r="AB479" s="123">
        <v>4.32</v>
      </c>
      <c r="AC479" s="116" t="str">
        <f t="shared" si="134"/>
        <v>Q</v>
      </c>
      <c r="AD479" s="123">
        <v>1.77</v>
      </c>
      <c r="AE479" s="121" t="str">
        <f t="shared" si="120"/>
        <v>Q</v>
      </c>
      <c r="AF479" s="123">
        <v>1.05</v>
      </c>
      <c r="AG479" s="121" t="str">
        <f t="shared" si="121"/>
        <v>Q</v>
      </c>
      <c r="AI479" s="121" t="str">
        <f t="shared" si="119"/>
        <v>M</v>
      </c>
      <c r="AK479" s="121" t="str">
        <f t="shared" si="135"/>
        <v>M</v>
      </c>
    </row>
    <row r="480" spans="1:37" ht="15" x14ac:dyDescent="0.25">
      <c r="A480" s="119">
        <v>35</v>
      </c>
      <c r="B480" s="244">
        <v>106</v>
      </c>
      <c r="C480" s="244">
        <v>1991</v>
      </c>
      <c r="D480" s="127">
        <f t="shared" si="122"/>
        <v>33344</v>
      </c>
      <c r="E480" s="123">
        <v>27.8</v>
      </c>
      <c r="F480" s="213" t="str">
        <f t="shared" si="123"/>
        <v>UQ</v>
      </c>
      <c r="G480" s="123">
        <v>6.2</v>
      </c>
      <c r="H480" s="213" t="str">
        <f t="shared" si="124"/>
        <v>UQ</v>
      </c>
      <c r="I480" s="123">
        <v>3.42</v>
      </c>
      <c r="J480" s="213" t="str">
        <f t="shared" si="125"/>
        <v>UQ</v>
      </c>
      <c r="K480" s="123">
        <v>0.4</v>
      </c>
      <c r="L480" s="213" t="str">
        <f t="shared" si="126"/>
        <v>UQ</v>
      </c>
      <c r="M480" s="123">
        <v>0.51</v>
      </c>
      <c r="N480" s="213" t="str">
        <f t="shared" si="127"/>
        <v>UQ</v>
      </c>
      <c r="O480" s="123">
        <v>0.23</v>
      </c>
      <c r="P480" s="213" t="str">
        <f t="shared" si="128"/>
        <v>UQ</v>
      </c>
      <c r="Q480" s="123">
        <v>5.0000000000000001E-4</v>
      </c>
      <c r="R480" s="115" t="str">
        <f t="shared" si="129"/>
        <v>UQ</v>
      </c>
      <c r="S480" s="123">
        <v>3.6400000000000002E-2</v>
      </c>
      <c r="T480" s="115" t="str">
        <f t="shared" si="130"/>
        <v>UQ</v>
      </c>
      <c r="U480" s="123">
        <v>4.76</v>
      </c>
      <c r="V480" s="116" t="str">
        <f t="shared" si="131"/>
        <v>Q</v>
      </c>
      <c r="W480" s="346">
        <v>0.94799999999999995</v>
      </c>
      <c r="X480" s="332" t="str">
        <f t="shared" si="132"/>
        <v>UQ</v>
      </c>
      <c r="Y480" s="332"/>
      <c r="Z480" s="123">
        <v>0.27100000000000002</v>
      </c>
      <c r="AA480" s="116" t="str">
        <f t="shared" si="133"/>
        <v>Q</v>
      </c>
      <c r="AB480" s="123">
        <v>4.25</v>
      </c>
      <c r="AC480" s="116" t="str">
        <f t="shared" si="134"/>
        <v>Q</v>
      </c>
      <c r="AD480" s="123">
        <v>2.15</v>
      </c>
      <c r="AE480" s="121" t="str">
        <f t="shared" si="120"/>
        <v>Q</v>
      </c>
      <c r="AF480" s="123">
        <v>0.89</v>
      </c>
      <c r="AG480" s="121" t="str">
        <f t="shared" si="121"/>
        <v>Q</v>
      </c>
      <c r="AI480" s="121" t="str">
        <f t="shared" si="119"/>
        <v>M</v>
      </c>
      <c r="AK480" s="121" t="str">
        <f t="shared" si="135"/>
        <v>M</v>
      </c>
    </row>
    <row r="481" spans="1:37" ht="15" x14ac:dyDescent="0.25">
      <c r="A481" s="119">
        <v>35</v>
      </c>
      <c r="B481" s="244">
        <v>107</v>
      </c>
      <c r="C481" s="244">
        <v>1991</v>
      </c>
      <c r="D481" s="127">
        <f t="shared" si="122"/>
        <v>33345</v>
      </c>
      <c r="E481" s="123">
        <v>28.8</v>
      </c>
      <c r="F481" s="213" t="str">
        <f t="shared" si="123"/>
        <v>UQ</v>
      </c>
      <c r="G481" s="123">
        <v>6.27</v>
      </c>
      <c r="H481" s="213" t="str">
        <f t="shared" si="124"/>
        <v>UQ</v>
      </c>
      <c r="I481" s="123">
        <v>3.86</v>
      </c>
      <c r="J481" s="213" t="str">
        <f t="shared" si="125"/>
        <v>UQ</v>
      </c>
      <c r="K481" s="123">
        <v>0.39</v>
      </c>
      <c r="L481" s="213" t="str">
        <f t="shared" si="126"/>
        <v>UQ</v>
      </c>
      <c r="M481" s="123">
        <v>0.45</v>
      </c>
      <c r="N481" s="213" t="str">
        <f t="shared" si="127"/>
        <v>UQ</v>
      </c>
      <c r="O481" s="123">
        <v>0.19</v>
      </c>
      <c r="P481" s="213" t="str">
        <f t="shared" si="128"/>
        <v>UQ</v>
      </c>
      <c r="Q481" s="123">
        <v>4.0000000000000002E-4</v>
      </c>
      <c r="R481" s="115" t="str">
        <f t="shared" si="129"/>
        <v>UQ</v>
      </c>
      <c r="S481" s="123">
        <v>4.19E-2</v>
      </c>
      <c r="T481" s="115" t="str">
        <f t="shared" si="130"/>
        <v>UQ</v>
      </c>
      <c r="U481" s="123">
        <v>4.87</v>
      </c>
      <c r="V481" s="116" t="str">
        <f t="shared" si="131"/>
        <v>Q</v>
      </c>
      <c r="W481" s="346">
        <v>0.95599999999999996</v>
      </c>
      <c r="X481" s="332" t="str">
        <f t="shared" si="132"/>
        <v>UQ</v>
      </c>
      <c r="Y481" s="332"/>
      <c r="Z481" s="123">
        <v>0.249</v>
      </c>
      <c r="AA481" s="116" t="str">
        <f t="shared" si="133"/>
        <v>Q</v>
      </c>
      <c r="AB481" s="123">
        <v>4.24</v>
      </c>
      <c r="AC481" s="116" t="str">
        <f t="shared" si="134"/>
        <v>Q</v>
      </c>
      <c r="AD481" s="123">
        <v>1.86</v>
      </c>
      <c r="AE481" s="121" t="str">
        <f t="shared" si="120"/>
        <v>Q</v>
      </c>
      <c r="AF481" s="123">
        <v>1.1299999999999999</v>
      </c>
      <c r="AG481" s="121" t="str">
        <f t="shared" si="121"/>
        <v>Q</v>
      </c>
      <c r="AH481" s="123">
        <v>1.1999999999999999E-3</v>
      </c>
      <c r="AI481" s="121" t="str">
        <f t="shared" si="119"/>
        <v>Q</v>
      </c>
      <c r="AJ481" s="123">
        <v>1.306</v>
      </c>
      <c r="AK481" s="121" t="str">
        <f t="shared" si="135"/>
        <v>Q</v>
      </c>
    </row>
    <row r="482" spans="1:37" ht="15" x14ac:dyDescent="0.25">
      <c r="A482" s="119">
        <v>35</v>
      </c>
      <c r="B482" s="244">
        <v>108</v>
      </c>
      <c r="C482" s="244">
        <v>1991</v>
      </c>
      <c r="D482" s="127">
        <f t="shared" si="122"/>
        <v>33346</v>
      </c>
      <c r="E482" s="123">
        <v>29</v>
      </c>
      <c r="F482" s="213" t="str">
        <f t="shared" si="123"/>
        <v>UQ</v>
      </c>
      <c r="G482" s="123">
        <v>6.31</v>
      </c>
      <c r="H482" s="213" t="str">
        <f t="shared" si="124"/>
        <v>UQ</v>
      </c>
      <c r="I482" s="123">
        <v>3.7</v>
      </c>
      <c r="J482" s="213" t="str">
        <f t="shared" si="125"/>
        <v>UQ</v>
      </c>
      <c r="K482" s="123">
        <v>0.38</v>
      </c>
      <c r="L482" s="213" t="str">
        <f t="shared" si="126"/>
        <v>UQ</v>
      </c>
      <c r="M482" s="123">
        <v>0.49</v>
      </c>
      <c r="N482" s="213" t="str">
        <f t="shared" si="127"/>
        <v>UQ</v>
      </c>
      <c r="O482" s="123">
        <v>0.21</v>
      </c>
      <c r="P482" s="213" t="str">
        <f t="shared" si="128"/>
        <v>UQ</v>
      </c>
      <c r="Q482" s="123">
        <v>8.0000000000000004E-4</v>
      </c>
      <c r="R482" s="115" t="str">
        <f t="shared" si="129"/>
        <v>UQ</v>
      </c>
      <c r="S482" s="123">
        <v>4.2799999999999998E-2</v>
      </c>
      <c r="T482" s="115" t="str">
        <f t="shared" si="130"/>
        <v>UQ</v>
      </c>
      <c r="U482" s="123">
        <v>5.18</v>
      </c>
      <c r="V482" s="116" t="str">
        <f t="shared" si="131"/>
        <v>Q</v>
      </c>
      <c r="W482" s="346">
        <v>0.90800000000000003</v>
      </c>
      <c r="X482" s="332" t="str">
        <f t="shared" si="132"/>
        <v>UQ</v>
      </c>
      <c r="Y482" s="332"/>
      <c r="Z482" s="123">
        <v>0.248</v>
      </c>
      <c r="AA482" s="116" t="str">
        <f t="shared" si="133"/>
        <v>Q</v>
      </c>
      <c r="AB482" s="123">
        <v>4.4800000000000004</v>
      </c>
      <c r="AC482" s="116" t="str">
        <f t="shared" si="134"/>
        <v>Q</v>
      </c>
      <c r="AD482" s="123">
        <v>1.9</v>
      </c>
      <c r="AE482" s="121" t="str">
        <f t="shared" si="120"/>
        <v>Q</v>
      </c>
      <c r="AF482" s="123">
        <v>0.98</v>
      </c>
      <c r="AG482" s="121" t="str">
        <f t="shared" si="121"/>
        <v>Q</v>
      </c>
      <c r="AI482" s="121" t="str">
        <f t="shared" si="119"/>
        <v>M</v>
      </c>
      <c r="AK482" s="121" t="str">
        <f t="shared" si="135"/>
        <v>M</v>
      </c>
    </row>
    <row r="483" spans="1:37" ht="15" x14ac:dyDescent="0.25">
      <c r="A483" s="119">
        <v>35</v>
      </c>
      <c r="B483" s="244">
        <v>109</v>
      </c>
      <c r="C483" s="244">
        <v>1991</v>
      </c>
      <c r="D483" s="127">
        <f t="shared" si="122"/>
        <v>33347</v>
      </c>
      <c r="E483" s="123">
        <v>28.5</v>
      </c>
      <c r="F483" s="213" t="str">
        <f t="shared" si="123"/>
        <v>UQ</v>
      </c>
      <c r="G483" s="123">
        <v>6.26</v>
      </c>
      <c r="H483" s="213" t="str">
        <f t="shared" si="124"/>
        <v>UQ</v>
      </c>
      <c r="I483" s="123">
        <v>3.72</v>
      </c>
      <c r="J483" s="213" t="str">
        <f t="shared" si="125"/>
        <v>UQ</v>
      </c>
      <c r="K483" s="123">
        <v>0.37</v>
      </c>
      <c r="L483" s="213" t="str">
        <f t="shared" si="126"/>
        <v>UQ</v>
      </c>
      <c r="M483" s="123">
        <v>0.49</v>
      </c>
      <c r="N483" s="213" t="str">
        <f t="shared" si="127"/>
        <v>UQ</v>
      </c>
      <c r="O483" s="123">
        <v>0.21</v>
      </c>
      <c r="P483" s="213" t="str">
        <f t="shared" si="128"/>
        <v>UQ</v>
      </c>
      <c r="Q483" s="123">
        <v>2.5999999999999999E-3</v>
      </c>
      <c r="R483" s="115" t="str">
        <f t="shared" si="129"/>
        <v>UQ</v>
      </c>
      <c r="S483" s="123">
        <v>4.2200000000000001E-2</v>
      </c>
      <c r="T483" s="115" t="str">
        <f t="shared" si="130"/>
        <v>UQ</v>
      </c>
      <c r="U483" s="123">
        <v>5.1100000000000003</v>
      </c>
      <c r="V483" s="116" t="str">
        <f t="shared" si="131"/>
        <v>Q</v>
      </c>
      <c r="W483" s="346">
        <v>0.87</v>
      </c>
      <c r="X483" s="332" t="str">
        <f t="shared" si="132"/>
        <v>UQ</v>
      </c>
      <c r="Y483" s="332"/>
      <c r="Z483" s="123">
        <v>0.32600000000000001</v>
      </c>
      <c r="AA483" s="116" t="str">
        <f t="shared" si="133"/>
        <v>Q</v>
      </c>
      <c r="AB483" s="123">
        <v>4.2699999999999996</v>
      </c>
      <c r="AC483" s="116" t="str">
        <f t="shared" si="134"/>
        <v>Q</v>
      </c>
      <c r="AD483" s="123">
        <v>1.92</v>
      </c>
      <c r="AE483" s="121" t="str">
        <f t="shared" si="120"/>
        <v>Q</v>
      </c>
      <c r="AF483" s="123">
        <v>1.01</v>
      </c>
      <c r="AG483" s="121" t="str">
        <f t="shared" si="121"/>
        <v>Q</v>
      </c>
      <c r="AI483" s="121" t="str">
        <f t="shared" si="119"/>
        <v>M</v>
      </c>
      <c r="AK483" s="121" t="str">
        <f t="shared" si="135"/>
        <v>M</v>
      </c>
    </row>
    <row r="484" spans="1:37" ht="15" x14ac:dyDescent="0.25">
      <c r="A484" s="119">
        <v>35</v>
      </c>
      <c r="B484" s="244">
        <v>120</v>
      </c>
      <c r="C484" s="244">
        <v>1991</v>
      </c>
      <c r="D484" s="127">
        <f t="shared" si="122"/>
        <v>33358</v>
      </c>
      <c r="E484" s="123">
        <v>32.4</v>
      </c>
      <c r="F484" s="213" t="str">
        <f t="shared" si="123"/>
        <v>UQ</v>
      </c>
      <c r="G484" s="123">
        <v>6.4</v>
      </c>
      <c r="H484" s="213" t="str">
        <f t="shared" si="124"/>
        <v>UQ</v>
      </c>
      <c r="I484" s="123">
        <v>4.3099999999999996</v>
      </c>
      <c r="J484" s="213" t="str">
        <f t="shared" si="125"/>
        <v>UQ</v>
      </c>
      <c r="K484" s="123">
        <v>0.42</v>
      </c>
      <c r="L484" s="213" t="str">
        <f t="shared" si="126"/>
        <v>UQ</v>
      </c>
      <c r="M484" s="123">
        <v>0.57999999999999996</v>
      </c>
      <c r="N484" s="213" t="str">
        <f t="shared" si="127"/>
        <v>UQ</v>
      </c>
      <c r="O484" s="123">
        <v>0.2</v>
      </c>
      <c r="P484" s="213" t="str">
        <f t="shared" si="128"/>
        <v>UQ</v>
      </c>
      <c r="Q484" s="123">
        <v>4.1399999999999999E-2</v>
      </c>
      <c r="R484" s="115" t="str">
        <f t="shared" si="129"/>
        <v>UQ</v>
      </c>
      <c r="S484" s="123">
        <v>8.1600000000000006E-2</v>
      </c>
      <c r="T484" s="115" t="str">
        <f t="shared" si="130"/>
        <v>UQ</v>
      </c>
      <c r="U484" s="123">
        <v>5.91</v>
      </c>
      <c r="V484" s="116" t="str">
        <f t="shared" si="131"/>
        <v>Q</v>
      </c>
      <c r="W484" s="346">
        <v>0.76500000000000001</v>
      </c>
      <c r="X484" s="332" t="str">
        <f t="shared" si="132"/>
        <v>UQ</v>
      </c>
      <c r="Y484" s="332"/>
      <c r="Z484" s="123">
        <v>0.215</v>
      </c>
      <c r="AA484" s="116" t="str">
        <f t="shared" si="133"/>
        <v>Q</v>
      </c>
      <c r="AB484" s="123">
        <v>4.9000000000000004</v>
      </c>
      <c r="AC484" s="116" t="str">
        <f t="shared" si="134"/>
        <v>Q</v>
      </c>
      <c r="AD484" s="123">
        <v>2.23</v>
      </c>
      <c r="AE484" s="121" t="str">
        <f t="shared" si="120"/>
        <v>Q</v>
      </c>
      <c r="AF484" s="123">
        <v>1.41</v>
      </c>
      <c r="AG484" s="121" t="str">
        <f t="shared" si="121"/>
        <v>Q</v>
      </c>
      <c r="AH484" s="123">
        <v>1.4E-3</v>
      </c>
      <c r="AI484" s="121" t="str">
        <f t="shared" si="119"/>
        <v>Q</v>
      </c>
      <c r="AJ484" s="123">
        <v>0.89500000000000002</v>
      </c>
      <c r="AK484" s="121" t="str">
        <f t="shared" si="135"/>
        <v>Q</v>
      </c>
    </row>
    <row r="485" spans="1:37" ht="15" x14ac:dyDescent="0.25">
      <c r="A485" s="119">
        <v>35</v>
      </c>
      <c r="B485" s="244">
        <v>134</v>
      </c>
      <c r="C485" s="244">
        <v>1991</v>
      </c>
      <c r="D485" s="127">
        <f t="shared" si="122"/>
        <v>33372</v>
      </c>
      <c r="E485" s="123">
        <v>34.299999999999997</v>
      </c>
      <c r="F485" s="213" t="str">
        <f t="shared" si="123"/>
        <v>UQ</v>
      </c>
      <c r="G485" s="123">
        <v>6.62</v>
      </c>
      <c r="H485" s="213" t="str">
        <f t="shared" si="124"/>
        <v>UQ</v>
      </c>
      <c r="I485" s="123">
        <v>4.57</v>
      </c>
      <c r="J485" s="213" t="str">
        <f t="shared" si="125"/>
        <v>UQ</v>
      </c>
      <c r="K485" s="123">
        <v>0.45</v>
      </c>
      <c r="L485" s="213" t="str">
        <f t="shared" si="126"/>
        <v>UQ</v>
      </c>
      <c r="M485" s="123">
        <v>0.6</v>
      </c>
      <c r="N485" s="213" t="str">
        <f t="shared" si="127"/>
        <v>UQ</v>
      </c>
      <c r="O485" s="123">
        <v>0.2</v>
      </c>
      <c r="P485" s="213" t="str">
        <f t="shared" si="128"/>
        <v>UQ</v>
      </c>
      <c r="Q485" s="123">
        <v>1.37E-2</v>
      </c>
      <c r="R485" s="115" t="str">
        <f t="shared" si="129"/>
        <v>UQ</v>
      </c>
      <c r="S485" s="123">
        <v>0.1158</v>
      </c>
      <c r="T485" s="115" t="str">
        <f t="shared" si="130"/>
        <v>UQ</v>
      </c>
      <c r="U485" s="123">
        <v>5.94</v>
      </c>
      <c r="V485" s="116" t="str">
        <f t="shared" si="131"/>
        <v>Q</v>
      </c>
      <c r="W485" s="346">
        <v>0.69499999999999995</v>
      </c>
      <c r="X485" s="332" t="str">
        <f t="shared" si="132"/>
        <v>UQ</v>
      </c>
      <c r="Y485" s="332"/>
      <c r="Z485" s="123">
        <v>0.253</v>
      </c>
      <c r="AA485" s="116" t="str">
        <f t="shared" si="133"/>
        <v>Q</v>
      </c>
      <c r="AB485" s="123">
        <v>5.19</v>
      </c>
      <c r="AC485" s="116" t="str">
        <f t="shared" si="134"/>
        <v>Q</v>
      </c>
      <c r="AD485" s="123">
        <v>1.44</v>
      </c>
      <c r="AE485" s="121" t="str">
        <f t="shared" si="120"/>
        <v>Q</v>
      </c>
      <c r="AF485" s="123">
        <v>1.91</v>
      </c>
      <c r="AG485" s="121" t="str">
        <f t="shared" si="121"/>
        <v>Q</v>
      </c>
      <c r="AI485" s="121" t="str">
        <f t="shared" si="119"/>
        <v>M</v>
      </c>
      <c r="AK485" s="121" t="str">
        <f t="shared" si="135"/>
        <v>M</v>
      </c>
    </row>
    <row r="486" spans="1:37" ht="15" x14ac:dyDescent="0.25">
      <c r="A486" s="119">
        <v>35</v>
      </c>
      <c r="B486" s="244">
        <v>147</v>
      </c>
      <c r="C486" s="244">
        <v>1991</v>
      </c>
      <c r="D486" s="127">
        <f t="shared" si="122"/>
        <v>33385</v>
      </c>
      <c r="E486" s="123">
        <v>36.6</v>
      </c>
      <c r="F486" s="213" t="str">
        <f t="shared" si="123"/>
        <v>UQ</v>
      </c>
      <c r="G486" s="123">
        <v>6.56</v>
      </c>
      <c r="H486" s="213" t="str">
        <f t="shared" si="124"/>
        <v>UQ</v>
      </c>
      <c r="I486" s="123">
        <v>5</v>
      </c>
      <c r="J486" s="213" t="str">
        <f t="shared" si="125"/>
        <v>UQ</v>
      </c>
      <c r="K486" s="123">
        <v>0.49</v>
      </c>
      <c r="L486" s="213" t="str">
        <f t="shared" si="126"/>
        <v>UQ</v>
      </c>
      <c r="M486" s="123">
        <v>0.67</v>
      </c>
      <c r="N486" s="213" t="str">
        <f t="shared" si="127"/>
        <v>UQ</v>
      </c>
      <c r="O486" s="123">
        <v>0.19</v>
      </c>
      <c r="P486" s="213" t="str">
        <f t="shared" si="128"/>
        <v>UQ</v>
      </c>
      <c r="Q486" s="123">
        <v>1.2999999999999999E-3</v>
      </c>
      <c r="R486" s="115" t="str">
        <f t="shared" si="129"/>
        <v>UQ</v>
      </c>
      <c r="S486" s="123">
        <v>0.12839999999999999</v>
      </c>
      <c r="T486" s="115" t="str">
        <f t="shared" si="130"/>
        <v>UQ</v>
      </c>
      <c r="U486" s="123">
        <v>6.17</v>
      </c>
      <c r="V486" s="116" t="str">
        <f t="shared" si="131"/>
        <v>Q</v>
      </c>
      <c r="W486" s="346">
        <v>0.61799999999999999</v>
      </c>
      <c r="X486" s="332" t="str">
        <f t="shared" si="132"/>
        <v>UQ</v>
      </c>
      <c r="Y486" s="332"/>
      <c r="Z486" s="123">
        <v>0.23799999999999999</v>
      </c>
      <c r="AA486" s="116" t="str">
        <f t="shared" si="133"/>
        <v>Q</v>
      </c>
      <c r="AB486" s="123">
        <v>5.5</v>
      </c>
      <c r="AC486" s="116" t="str">
        <f t="shared" si="134"/>
        <v>Q</v>
      </c>
      <c r="AD486" s="123">
        <v>1.52</v>
      </c>
      <c r="AE486" s="121" t="str">
        <f t="shared" si="120"/>
        <v>Q</v>
      </c>
      <c r="AF486" s="123">
        <v>2.23</v>
      </c>
      <c r="AG486" s="121" t="str">
        <f t="shared" si="121"/>
        <v>Q</v>
      </c>
      <c r="AH486" s="123">
        <v>1.2999999999999999E-3</v>
      </c>
      <c r="AI486" s="121" t="str">
        <f t="shared" si="119"/>
        <v>Q</v>
      </c>
      <c r="AJ486" s="123">
        <v>0.77800000000000002</v>
      </c>
      <c r="AK486" s="121" t="str">
        <f t="shared" si="135"/>
        <v>Q</v>
      </c>
    </row>
    <row r="487" spans="1:37" ht="15" x14ac:dyDescent="0.25">
      <c r="A487" s="119">
        <v>35</v>
      </c>
      <c r="B487" s="244">
        <v>163</v>
      </c>
      <c r="C487" s="244">
        <v>1991</v>
      </c>
      <c r="D487" s="127">
        <f t="shared" si="122"/>
        <v>33401</v>
      </c>
      <c r="E487" s="123">
        <v>36.799999999999997</v>
      </c>
      <c r="F487" s="213" t="str">
        <f t="shared" si="123"/>
        <v>UQ</v>
      </c>
      <c r="G487" s="123">
        <v>6.61</v>
      </c>
      <c r="H487" s="213" t="str">
        <f t="shared" si="124"/>
        <v>UQ</v>
      </c>
      <c r="I487" s="123">
        <v>5.22</v>
      </c>
      <c r="J487" s="213" t="str">
        <f t="shared" si="125"/>
        <v>UQ</v>
      </c>
      <c r="K487" s="123">
        <v>0.49</v>
      </c>
      <c r="L487" s="213" t="str">
        <f t="shared" si="126"/>
        <v>UQ</v>
      </c>
      <c r="M487" s="123">
        <v>0.65</v>
      </c>
      <c r="N487" s="213" t="str">
        <f t="shared" si="127"/>
        <v>UQ</v>
      </c>
      <c r="O487" s="123">
        <v>0.17</v>
      </c>
      <c r="P487" s="213" t="str">
        <f t="shared" si="128"/>
        <v>UQ</v>
      </c>
      <c r="Q487" s="123">
        <v>1.18E-2</v>
      </c>
      <c r="R487" s="115" t="str">
        <f t="shared" si="129"/>
        <v>UQ</v>
      </c>
      <c r="S487" s="123">
        <v>9.3899999999999997E-2</v>
      </c>
      <c r="T487" s="115" t="str">
        <f t="shared" si="130"/>
        <v>UQ</v>
      </c>
      <c r="U487" s="123">
        <v>6.38</v>
      </c>
      <c r="V487" s="116" t="str">
        <f t="shared" si="131"/>
        <v>Q</v>
      </c>
      <c r="W487" s="346">
        <v>0.58599999999999997</v>
      </c>
      <c r="X487" s="332" t="str">
        <f t="shared" si="132"/>
        <v>UQ</v>
      </c>
      <c r="Y487" s="332"/>
      <c r="Z487" s="123">
        <v>0.28499999999999998</v>
      </c>
      <c r="AA487" s="116" t="str">
        <f t="shared" si="133"/>
        <v>Q</v>
      </c>
      <c r="AB487" s="123">
        <v>5.68</v>
      </c>
      <c r="AC487" s="116" t="str">
        <f t="shared" si="134"/>
        <v>Q</v>
      </c>
      <c r="AD487" s="123">
        <v>1.43</v>
      </c>
      <c r="AE487" s="121" t="str">
        <f t="shared" si="120"/>
        <v>Q</v>
      </c>
      <c r="AF487" s="123">
        <v>2.13</v>
      </c>
      <c r="AG487" s="121" t="str">
        <f t="shared" si="121"/>
        <v>Q</v>
      </c>
      <c r="AI487" s="121" t="str">
        <f t="shared" si="119"/>
        <v>M</v>
      </c>
      <c r="AK487" s="121" t="str">
        <f t="shared" si="135"/>
        <v>M</v>
      </c>
    </row>
    <row r="488" spans="1:37" ht="15" x14ac:dyDescent="0.25">
      <c r="A488" s="119">
        <v>35</v>
      </c>
      <c r="B488" s="244">
        <v>176</v>
      </c>
      <c r="C488" s="244">
        <v>1991</v>
      </c>
      <c r="D488" s="127">
        <f t="shared" si="122"/>
        <v>33414</v>
      </c>
      <c r="E488" s="123">
        <v>38.6</v>
      </c>
      <c r="F488" s="213" t="str">
        <f t="shared" si="123"/>
        <v>UQ</v>
      </c>
      <c r="G488" s="123">
        <v>6.63</v>
      </c>
      <c r="H488" s="213" t="str">
        <f t="shared" si="124"/>
        <v>UQ</v>
      </c>
      <c r="I488" s="123">
        <v>5.91</v>
      </c>
      <c r="J488" s="213" t="str">
        <f t="shared" si="125"/>
        <v>UQ</v>
      </c>
      <c r="K488" s="123">
        <v>0.54</v>
      </c>
      <c r="L488" s="213" t="str">
        <f t="shared" si="126"/>
        <v>UQ</v>
      </c>
      <c r="M488" s="123">
        <v>0.7</v>
      </c>
      <c r="N488" s="213" t="str">
        <f t="shared" si="127"/>
        <v>UQ</v>
      </c>
      <c r="O488" s="123">
        <v>0.2</v>
      </c>
      <c r="P488" s="213" t="str">
        <f t="shared" si="128"/>
        <v>UQ</v>
      </c>
      <c r="Q488" s="123">
        <v>1.5900000000000001E-2</v>
      </c>
      <c r="R488" s="115" t="str">
        <f t="shared" si="129"/>
        <v>UQ</v>
      </c>
      <c r="S488" s="123">
        <v>0.15620000000000001</v>
      </c>
      <c r="T488" s="115" t="str">
        <f t="shared" si="130"/>
        <v>UQ</v>
      </c>
      <c r="U488" s="123">
        <v>7.34</v>
      </c>
      <c r="V488" s="116" t="str">
        <f t="shared" si="131"/>
        <v>Q</v>
      </c>
      <c r="W488" s="346">
        <v>0.621</v>
      </c>
      <c r="X488" s="332" t="str">
        <f t="shared" si="132"/>
        <v>UQ</v>
      </c>
      <c r="Y488" s="332"/>
      <c r="Z488" s="123">
        <v>0.317</v>
      </c>
      <c r="AA488" s="116" t="str">
        <f t="shared" si="133"/>
        <v>Q</v>
      </c>
      <c r="AB488" s="123">
        <v>6.24</v>
      </c>
      <c r="AC488" s="116" t="str">
        <f t="shared" si="134"/>
        <v>Q</v>
      </c>
      <c r="AD488" s="123">
        <v>1.7</v>
      </c>
      <c r="AE488" s="121" t="str">
        <f t="shared" si="120"/>
        <v>Q</v>
      </c>
      <c r="AF488" s="123">
        <v>2.2999999999999998</v>
      </c>
      <c r="AG488" s="121" t="str">
        <f t="shared" si="121"/>
        <v>Q</v>
      </c>
      <c r="AH488" s="123">
        <v>2.8999999999999998E-3</v>
      </c>
      <c r="AI488" s="121" t="str">
        <f t="shared" si="119"/>
        <v>Q</v>
      </c>
      <c r="AJ488" s="123">
        <v>0.89100000000000001</v>
      </c>
      <c r="AK488" s="121" t="str">
        <f t="shared" si="135"/>
        <v>Q</v>
      </c>
    </row>
    <row r="489" spans="1:37" ht="15" x14ac:dyDescent="0.25">
      <c r="A489" s="119">
        <v>35</v>
      </c>
      <c r="B489" s="244">
        <v>190</v>
      </c>
      <c r="C489" s="244">
        <v>1991</v>
      </c>
      <c r="D489" s="127">
        <f t="shared" si="122"/>
        <v>33428</v>
      </c>
      <c r="E489" s="123">
        <v>42</v>
      </c>
      <c r="F489" s="213" t="str">
        <f t="shared" si="123"/>
        <v>UQ</v>
      </c>
      <c r="G489" s="123">
        <v>6.59</v>
      </c>
      <c r="H489" s="213" t="str">
        <f t="shared" si="124"/>
        <v>UQ</v>
      </c>
      <c r="I489" s="123">
        <v>6.4</v>
      </c>
      <c r="J489" s="213" t="str">
        <f t="shared" si="125"/>
        <v>UQ</v>
      </c>
      <c r="K489" s="123">
        <v>0.55000000000000004</v>
      </c>
      <c r="L489" s="213" t="str">
        <f t="shared" si="126"/>
        <v>UQ</v>
      </c>
      <c r="M489" s="123">
        <v>0.72</v>
      </c>
      <c r="N489" s="213" t="str">
        <f t="shared" si="127"/>
        <v>UQ</v>
      </c>
      <c r="O489" s="123">
        <v>0.23</v>
      </c>
      <c r="P489" s="213" t="str">
        <f t="shared" si="128"/>
        <v>UQ</v>
      </c>
      <c r="Q489" s="123">
        <v>1.01E-2</v>
      </c>
      <c r="R489" s="115" t="str">
        <f t="shared" si="129"/>
        <v>UQ</v>
      </c>
      <c r="S489" s="123">
        <v>0.16550000000000001</v>
      </c>
      <c r="T489" s="115" t="str">
        <f t="shared" si="130"/>
        <v>UQ</v>
      </c>
      <c r="U489" s="123">
        <v>7.26</v>
      </c>
      <c r="V489" s="116" t="str">
        <f t="shared" si="131"/>
        <v>Q</v>
      </c>
      <c r="W489" s="346">
        <v>0.78200000000000003</v>
      </c>
      <c r="X489" s="332" t="str">
        <f t="shared" si="132"/>
        <v>UQ</v>
      </c>
      <c r="Y489" s="332"/>
      <c r="Z489" s="123">
        <v>0.28599999999999998</v>
      </c>
      <c r="AA489" s="116" t="str">
        <f t="shared" si="133"/>
        <v>Q</v>
      </c>
      <c r="AB489" s="123">
        <v>6.71</v>
      </c>
      <c r="AC489" s="116" t="str">
        <f t="shared" si="134"/>
        <v>Q</v>
      </c>
      <c r="AD489" s="123">
        <v>1.75</v>
      </c>
      <c r="AE489" s="121" t="str">
        <f t="shared" si="120"/>
        <v>Q</v>
      </c>
      <c r="AF489" s="123">
        <v>2.4500000000000002</v>
      </c>
      <c r="AG489" s="121" t="str">
        <f t="shared" si="121"/>
        <v>Q</v>
      </c>
      <c r="AI489" s="121" t="str">
        <f t="shared" si="119"/>
        <v>M</v>
      </c>
      <c r="AK489" s="121" t="str">
        <f t="shared" si="135"/>
        <v>M</v>
      </c>
    </row>
    <row r="490" spans="1:37" ht="15" x14ac:dyDescent="0.25">
      <c r="A490" s="119">
        <v>35</v>
      </c>
      <c r="B490" s="244">
        <v>205</v>
      </c>
      <c r="C490" s="244">
        <v>1991</v>
      </c>
      <c r="D490" s="127">
        <f t="shared" si="122"/>
        <v>33443</v>
      </c>
      <c r="E490" s="123">
        <v>42.5</v>
      </c>
      <c r="F490" s="213" t="str">
        <f t="shared" si="123"/>
        <v>UQ</v>
      </c>
      <c r="G490" s="123">
        <v>6.6</v>
      </c>
      <c r="H490" s="213" t="str">
        <f t="shared" si="124"/>
        <v>UQ</v>
      </c>
      <c r="I490" s="123">
        <v>6.19</v>
      </c>
      <c r="J490" s="213" t="str">
        <f t="shared" si="125"/>
        <v>UQ</v>
      </c>
      <c r="K490" s="123">
        <v>0.57999999999999996</v>
      </c>
      <c r="L490" s="213" t="str">
        <f t="shared" si="126"/>
        <v>UQ</v>
      </c>
      <c r="M490" s="123">
        <v>0.32</v>
      </c>
      <c r="N490" s="213" t="str">
        <f t="shared" si="127"/>
        <v>UQ</v>
      </c>
      <c r="O490" s="123">
        <v>0.75</v>
      </c>
      <c r="P490" s="213" t="str">
        <f t="shared" si="128"/>
        <v>UQ</v>
      </c>
      <c r="Q490" s="123">
        <v>9.2299999999999993E-2</v>
      </c>
      <c r="R490" s="115" t="str">
        <f t="shared" si="129"/>
        <v>UQ</v>
      </c>
      <c r="S490" s="123">
        <v>0.17430000000000001</v>
      </c>
      <c r="T490" s="115" t="str">
        <f t="shared" si="130"/>
        <v>UQ</v>
      </c>
      <c r="U490" s="123">
        <v>7.44</v>
      </c>
      <c r="V490" s="116" t="str">
        <f t="shared" si="131"/>
        <v>Q</v>
      </c>
      <c r="W490" s="346">
        <v>0.73</v>
      </c>
      <c r="X490" s="332" t="str">
        <f t="shared" si="132"/>
        <v>UQ</v>
      </c>
      <c r="Y490" s="332"/>
      <c r="Z490" s="123">
        <v>0.254</v>
      </c>
      <c r="AA490" s="116" t="str">
        <f t="shared" si="133"/>
        <v>Q</v>
      </c>
      <c r="AB490" s="123">
        <v>7.16</v>
      </c>
      <c r="AC490" s="116" t="str">
        <f t="shared" si="134"/>
        <v>Q</v>
      </c>
      <c r="AD490" s="123">
        <v>2.84</v>
      </c>
      <c r="AE490" s="121" t="str">
        <f t="shared" si="120"/>
        <v>Q</v>
      </c>
      <c r="AF490" s="123">
        <v>2.64</v>
      </c>
      <c r="AG490" s="121" t="str">
        <f t="shared" si="121"/>
        <v>Q</v>
      </c>
      <c r="AH490" s="123">
        <v>2.3999999999999998E-3</v>
      </c>
      <c r="AI490" s="121" t="str">
        <f t="shared" si="119"/>
        <v>Q</v>
      </c>
      <c r="AJ490" s="123">
        <v>3.01</v>
      </c>
      <c r="AK490" s="121" t="str">
        <f t="shared" si="135"/>
        <v>Q</v>
      </c>
    </row>
    <row r="491" spans="1:37" ht="15" x14ac:dyDescent="0.25">
      <c r="A491" s="119">
        <v>35</v>
      </c>
      <c r="B491" s="244">
        <v>218</v>
      </c>
      <c r="C491" s="244">
        <v>1991</v>
      </c>
      <c r="D491" s="127">
        <f t="shared" si="122"/>
        <v>33456</v>
      </c>
      <c r="E491" s="123">
        <v>41.5</v>
      </c>
      <c r="F491" s="213" t="str">
        <f t="shared" si="123"/>
        <v>UQ</v>
      </c>
      <c r="G491" s="123">
        <v>6.71</v>
      </c>
      <c r="H491" s="213" t="str">
        <f t="shared" si="124"/>
        <v>UQ</v>
      </c>
      <c r="I491" s="123">
        <v>6.47</v>
      </c>
      <c r="J491" s="213" t="str">
        <f t="shared" si="125"/>
        <v>UQ</v>
      </c>
      <c r="K491" s="123">
        <v>0.55000000000000004</v>
      </c>
      <c r="L491" s="213" t="str">
        <f t="shared" si="126"/>
        <v>UQ</v>
      </c>
      <c r="M491" s="123">
        <v>0.78</v>
      </c>
      <c r="N491" s="213" t="str">
        <f t="shared" si="127"/>
        <v>UQ</v>
      </c>
      <c r="O491" s="123">
        <v>0.31</v>
      </c>
      <c r="P491" s="213" t="str">
        <f t="shared" si="128"/>
        <v>UQ</v>
      </c>
      <c r="Q491" s="123">
        <v>2.8799999999999999E-2</v>
      </c>
      <c r="R491" s="115" t="str">
        <f t="shared" si="129"/>
        <v>UQ</v>
      </c>
      <c r="S491" s="123">
        <v>0.16689999999999999</v>
      </c>
      <c r="T491" s="115" t="str">
        <f t="shared" si="130"/>
        <v>UQ</v>
      </c>
      <c r="U491" s="123">
        <v>6.94</v>
      </c>
      <c r="V491" s="116" t="str">
        <f t="shared" si="131"/>
        <v>Q</v>
      </c>
      <c r="W491" s="346">
        <v>0.751</v>
      </c>
      <c r="X491" s="332" t="str">
        <f t="shared" si="132"/>
        <v>UQ</v>
      </c>
      <c r="Y491" s="332"/>
      <c r="Z491" s="123">
        <v>0.34</v>
      </c>
      <c r="AA491" s="116" t="str">
        <f t="shared" si="133"/>
        <v>Q</v>
      </c>
      <c r="AB491" s="123">
        <v>7.04</v>
      </c>
      <c r="AC491" s="116" t="str">
        <f t="shared" si="134"/>
        <v>Q</v>
      </c>
      <c r="AD491" s="123">
        <v>2.56</v>
      </c>
      <c r="AE491" s="121" t="str">
        <f t="shared" si="120"/>
        <v>Q</v>
      </c>
      <c r="AF491" s="123">
        <v>1.86</v>
      </c>
      <c r="AG491" s="121" t="str">
        <f t="shared" si="121"/>
        <v>Q</v>
      </c>
      <c r="AI491" s="121" t="str">
        <f t="shared" si="119"/>
        <v>M</v>
      </c>
      <c r="AK491" s="121" t="str">
        <f t="shared" si="135"/>
        <v>M</v>
      </c>
    </row>
    <row r="492" spans="1:37" ht="15" x14ac:dyDescent="0.25">
      <c r="A492" s="119">
        <v>35</v>
      </c>
      <c r="B492" s="244">
        <v>231</v>
      </c>
      <c r="C492" s="244">
        <v>1991</v>
      </c>
      <c r="D492" s="127">
        <f t="shared" si="122"/>
        <v>33469</v>
      </c>
      <c r="E492" s="123">
        <v>42.8</v>
      </c>
      <c r="F492" s="213" t="str">
        <f t="shared" si="123"/>
        <v>UQ</v>
      </c>
      <c r="G492" s="123">
        <v>6.57</v>
      </c>
      <c r="H492" s="213" t="str">
        <f t="shared" si="124"/>
        <v>UQ</v>
      </c>
      <c r="I492" s="123">
        <v>6.35</v>
      </c>
      <c r="J492" s="213" t="str">
        <f t="shared" si="125"/>
        <v>UQ</v>
      </c>
      <c r="K492" s="123">
        <v>0.54</v>
      </c>
      <c r="L492" s="213" t="str">
        <f t="shared" si="126"/>
        <v>UQ</v>
      </c>
      <c r="M492" s="123">
        <v>0.77</v>
      </c>
      <c r="N492" s="213" t="str">
        <f t="shared" si="127"/>
        <v>UQ</v>
      </c>
      <c r="O492" s="123">
        <v>0.31</v>
      </c>
      <c r="P492" s="213" t="str">
        <f t="shared" si="128"/>
        <v>UQ</v>
      </c>
      <c r="Q492" s="123">
        <v>3.2300000000000002E-2</v>
      </c>
      <c r="R492" s="115" t="str">
        <f t="shared" si="129"/>
        <v>UQ</v>
      </c>
      <c r="S492" s="123">
        <v>0.16200000000000001</v>
      </c>
      <c r="T492" s="115" t="str">
        <f t="shared" si="130"/>
        <v>UQ</v>
      </c>
      <c r="U492" s="123">
        <v>6.44</v>
      </c>
      <c r="V492" s="116" t="str">
        <f t="shared" si="131"/>
        <v>Q</v>
      </c>
      <c r="W492" s="346">
        <v>0.998</v>
      </c>
      <c r="X492" s="332" t="str">
        <f t="shared" si="132"/>
        <v>UQ</v>
      </c>
      <c r="Y492" s="332"/>
      <c r="Z492" s="123">
        <v>0.32800000000000001</v>
      </c>
      <c r="AA492" s="116" t="str">
        <f t="shared" si="133"/>
        <v>Q</v>
      </c>
      <c r="AB492" s="123">
        <v>7</v>
      </c>
      <c r="AC492" s="116" t="str">
        <f t="shared" si="134"/>
        <v>Q</v>
      </c>
      <c r="AD492" s="123">
        <v>2.3199999999999998</v>
      </c>
      <c r="AE492" s="121" t="str">
        <f t="shared" si="120"/>
        <v>Q</v>
      </c>
      <c r="AF492" s="123">
        <v>2.29</v>
      </c>
      <c r="AG492" s="121" t="str">
        <f t="shared" si="121"/>
        <v>Q</v>
      </c>
      <c r="AH492" s="123">
        <v>3.3E-3</v>
      </c>
      <c r="AI492" s="121" t="str">
        <f t="shared" si="119"/>
        <v>Q</v>
      </c>
      <c r="AJ492" s="123">
        <v>1.278</v>
      </c>
      <c r="AK492" s="121" t="str">
        <f t="shared" si="135"/>
        <v>Q</v>
      </c>
    </row>
    <row r="493" spans="1:37" ht="15" x14ac:dyDescent="0.25">
      <c r="A493" s="119">
        <v>35</v>
      </c>
      <c r="B493" s="244">
        <v>246</v>
      </c>
      <c r="C493" s="244">
        <v>1991</v>
      </c>
      <c r="D493" s="127">
        <f t="shared" si="122"/>
        <v>33484</v>
      </c>
      <c r="E493" s="123">
        <v>44.1</v>
      </c>
      <c r="F493" s="213" t="str">
        <f t="shared" si="123"/>
        <v>UQ</v>
      </c>
      <c r="G493" s="123">
        <v>6.49</v>
      </c>
      <c r="H493" s="213" t="str">
        <f t="shared" si="124"/>
        <v>UQ</v>
      </c>
      <c r="I493" s="123">
        <v>6.31</v>
      </c>
      <c r="J493" s="213" t="str">
        <f t="shared" si="125"/>
        <v>UQ</v>
      </c>
      <c r="K493" s="123">
        <v>0.55000000000000004</v>
      </c>
      <c r="L493" s="213" t="str">
        <f t="shared" si="126"/>
        <v>UQ</v>
      </c>
      <c r="M493" s="123">
        <v>0.77</v>
      </c>
      <c r="N493" s="213" t="str">
        <f t="shared" si="127"/>
        <v>UQ</v>
      </c>
      <c r="O493" s="123">
        <v>0.79</v>
      </c>
      <c r="P493" s="213" t="str">
        <f t="shared" si="128"/>
        <v>UQ</v>
      </c>
      <c r="Q493" s="123">
        <v>8.5099999999999995E-2</v>
      </c>
      <c r="R493" s="115" t="str">
        <f t="shared" si="129"/>
        <v>UQ</v>
      </c>
      <c r="S493" s="123">
        <v>0.15920000000000001</v>
      </c>
      <c r="T493" s="115" t="str">
        <f t="shared" si="130"/>
        <v>UQ</v>
      </c>
      <c r="U493" s="123">
        <v>6.72</v>
      </c>
      <c r="V493" s="116" t="str">
        <f t="shared" si="131"/>
        <v>Q</v>
      </c>
      <c r="W493" s="346">
        <v>1.0900000000000001</v>
      </c>
      <c r="X493" s="332" t="str">
        <f t="shared" si="132"/>
        <v>UQ</v>
      </c>
      <c r="Y493" s="332"/>
      <c r="Z493" s="123">
        <v>0.56000000000000005</v>
      </c>
      <c r="AA493" s="116" t="str">
        <f t="shared" si="133"/>
        <v>Q</v>
      </c>
      <c r="AB493" s="123">
        <v>5.59</v>
      </c>
      <c r="AC493" s="116" t="str">
        <f t="shared" si="134"/>
        <v>Q</v>
      </c>
      <c r="AD493" s="123">
        <v>3.5</v>
      </c>
      <c r="AE493" s="121" t="str">
        <f t="shared" si="120"/>
        <v>Q</v>
      </c>
      <c r="AF493" s="123">
        <v>2.2000000000000002</v>
      </c>
      <c r="AG493" s="121" t="str">
        <f t="shared" si="121"/>
        <v>Q</v>
      </c>
      <c r="AI493" s="121" t="str">
        <f t="shared" si="119"/>
        <v>M</v>
      </c>
      <c r="AK493" s="121" t="str">
        <f t="shared" si="135"/>
        <v>M</v>
      </c>
    </row>
    <row r="494" spans="1:37" ht="15" x14ac:dyDescent="0.25">
      <c r="A494" s="119">
        <v>35</v>
      </c>
      <c r="B494" s="244">
        <v>259</v>
      </c>
      <c r="C494" s="244">
        <v>1991</v>
      </c>
      <c r="D494" s="127">
        <f t="shared" si="122"/>
        <v>33497</v>
      </c>
      <c r="E494" s="123">
        <v>41.9</v>
      </c>
      <c r="F494" s="213" t="str">
        <f t="shared" si="123"/>
        <v>UQ</v>
      </c>
      <c r="G494" s="123">
        <v>6.46</v>
      </c>
      <c r="H494" s="213" t="str">
        <f t="shared" si="124"/>
        <v>UQ</v>
      </c>
      <c r="I494" s="123">
        <v>6.74</v>
      </c>
      <c r="J494" s="213" t="str">
        <f t="shared" si="125"/>
        <v>UQ</v>
      </c>
      <c r="K494" s="123">
        <v>0.56000000000000005</v>
      </c>
      <c r="L494" s="213" t="str">
        <f t="shared" si="126"/>
        <v>UQ</v>
      </c>
      <c r="M494" s="123">
        <v>0.74</v>
      </c>
      <c r="N494" s="213" t="str">
        <f t="shared" si="127"/>
        <v>UQ</v>
      </c>
      <c r="O494" s="123">
        <v>0.54</v>
      </c>
      <c r="P494" s="213" t="str">
        <f t="shared" si="128"/>
        <v>UQ</v>
      </c>
      <c r="Q494" s="123">
        <v>4.4000000000000003E-3</v>
      </c>
      <c r="R494" s="115" t="str">
        <f t="shared" si="129"/>
        <v>UQ</v>
      </c>
      <c r="S494" s="123">
        <v>0.1701</v>
      </c>
      <c r="T494" s="115" t="str">
        <f t="shared" si="130"/>
        <v>UQ</v>
      </c>
      <c r="U494" s="123">
        <v>6.27</v>
      </c>
      <c r="V494" s="116" t="str">
        <f t="shared" si="131"/>
        <v>Q</v>
      </c>
      <c r="W494" s="346">
        <v>0.83499999999999996</v>
      </c>
      <c r="X494" s="332" t="str">
        <f t="shared" si="132"/>
        <v>UQ</v>
      </c>
      <c r="Y494" s="332"/>
      <c r="Z494" s="123">
        <v>0.40500000000000003</v>
      </c>
      <c r="AA494" s="116" t="str">
        <f t="shared" si="133"/>
        <v>Q</v>
      </c>
      <c r="AB494" s="123">
        <v>6.29</v>
      </c>
      <c r="AC494" s="116" t="str">
        <f t="shared" si="134"/>
        <v>Q</v>
      </c>
      <c r="AD494" s="123">
        <v>2.74</v>
      </c>
      <c r="AE494" s="121" t="str">
        <f t="shared" si="120"/>
        <v>Q</v>
      </c>
      <c r="AF494" s="123">
        <v>2.67</v>
      </c>
      <c r="AG494" s="121" t="str">
        <f t="shared" si="121"/>
        <v>Q</v>
      </c>
      <c r="AH494" s="123">
        <v>4.7000000000000002E-3</v>
      </c>
      <c r="AI494" s="121" t="str">
        <f t="shared" si="119"/>
        <v>Q</v>
      </c>
      <c r="AJ494" s="123">
        <v>1.115</v>
      </c>
      <c r="AK494" s="121" t="str">
        <f t="shared" si="135"/>
        <v>Q</v>
      </c>
    </row>
    <row r="495" spans="1:37" ht="15" x14ac:dyDescent="0.25">
      <c r="A495" s="119">
        <v>35</v>
      </c>
      <c r="B495" s="244">
        <v>274</v>
      </c>
      <c r="C495" s="244">
        <v>1991</v>
      </c>
      <c r="D495" s="127">
        <f t="shared" si="122"/>
        <v>33512</v>
      </c>
      <c r="E495" s="123">
        <v>30.2</v>
      </c>
      <c r="F495" s="213" t="str">
        <f t="shared" si="123"/>
        <v>UQ</v>
      </c>
      <c r="G495" s="123">
        <v>6.24</v>
      </c>
      <c r="H495" s="213" t="str">
        <f t="shared" si="124"/>
        <v>UQ</v>
      </c>
      <c r="I495" s="123">
        <v>4.6399999999999997</v>
      </c>
      <c r="J495" s="213" t="str">
        <f t="shared" si="125"/>
        <v>UQ</v>
      </c>
      <c r="K495" s="123">
        <v>0.43</v>
      </c>
      <c r="L495" s="213" t="str">
        <f t="shared" si="126"/>
        <v>UQ</v>
      </c>
      <c r="M495" s="123">
        <v>0.6</v>
      </c>
      <c r="N495" s="213" t="str">
        <f t="shared" si="127"/>
        <v>UQ</v>
      </c>
      <c r="O495" s="123">
        <v>0.21</v>
      </c>
      <c r="P495" s="213" t="str">
        <f t="shared" si="128"/>
        <v>UQ</v>
      </c>
      <c r="Q495" s="123">
        <v>2.18E-2</v>
      </c>
      <c r="R495" s="115" t="str">
        <f t="shared" si="129"/>
        <v>UQ</v>
      </c>
      <c r="S495" s="123">
        <v>9.8100000000000007E-2</v>
      </c>
      <c r="T495" s="115" t="str">
        <f t="shared" si="130"/>
        <v>UQ</v>
      </c>
      <c r="U495" s="123">
        <v>5.81</v>
      </c>
      <c r="V495" s="116" t="str">
        <f t="shared" si="131"/>
        <v>Q</v>
      </c>
      <c r="W495" s="346">
        <v>0.29899999999999999</v>
      </c>
      <c r="X495" s="332" t="str">
        <f t="shared" si="132"/>
        <v>UQ</v>
      </c>
      <c r="Y495" s="332"/>
      <c r="Z495" s="123">
        <v>0.20300000000000001</v>
      </c>
      <c r="AA495" s="116" t="str">
        <f t="shared" si="133"/>
        <v>Q</v>
      </c>
      <c r="AB495" s="123">
        <v>5.13</v>
      </c>
      <c r="AC495" s="116" t="str">
        <f t="shared" si="134"/>
        <v>Q</v>
      </c>
      <c r="AD495" s="123">
        <v>2.4300000000000002</v>
      </c>
      <c r="AE495" s="121" t="str">
        <f t="shared" si="120"/>
        <v>Q</v>
      </c>
      <c r="AF495" s="123">
        <v>1.42</v>
      </c>
      <c r="AG495" s="121" t="str">
        <f t="shared" si="121"/>
        <v>Q</v>
      </c>
      <c r="AI495" s="121" t="str">
        <f t="shared" si="119"/>
        <v>M</v>
      </c>
      <c r="AK495" s="121" t="str">
        <f t="shared" si="135"/>
        <v>M</v>
      </c>
    </row>
    <row r="496" spans="1:37" ht="15" x14ac:dyDescent="0.25">
      <c r="A496" s="119">
        <v>35</v>
      </c>
      <c r="B496" s="244">
        <v>288</v>
      </c>
      <c r="C496" s="244">
        <v>1991</v>
      </c>
      <c r="D496" s="127">
        <f t="shared" si="122"/>
        <v>33526</v>
      </c>
      <c r="E496" s="123">
        <v>28.9</v>
      </c>
      <c r="F496" s="213" t="str">
        <f t="shared" si="123"/>
        <v>UQ</v>
      </c>
      <c r="G496" s="123">
        <v>6.16</v>
      </c>
      <c r="H496" s="213" t="str">
        <f t="shared" si="124"/>
        <v>UQ</v>
      </c>
      <c r="I496" s="123">
        <v>4.5</v>
      </c>
      <c r="J496" s="213" t="str">
        <f t="shared" si="125"/>
        <v>UQ</v>
      </c>
      <c r="K496" s="123">
        <v>0.41</v>
      </c>
      <c r="L496" s="213" t="str">
        <f t="shared" si="126"/>
        <v>UQ</v>
      </c>
      <c r="M496" s="123">
        <v>0.6</v>
      </c>
      <c r="N496" s="213" t="str">
        <f t="shared" si="127"/>
        <v>UQ</v>
      </c>
      <c r="O496" s="123">
        <v>0.26</v>
      </c>
      <c r="P496" s="213" t="str">
        <f t="shared" si="128"/>
        <v>UQ</v>
      </c>
      <c r="Q496" s="123">
        <v>4.0000000000000001E-3</v>
      </c>
      <c r="R496" s="115" t="str">
        <f t="shared" si="129"/>
        <v>UQ</v>
      </c>
      <c r="S496" s="123">
        <v>7.4800000000000005E-2</v>
      </c>
      <c r="T496" s="115" t="str">
        <f t="shared" si="130"/>
        <v>UQ</v>
      </c>
      <c r="U496" s="123">
        <v>5.84</v>
      </c>
      <c r="V496" s="116" t="str">
        <f t="shared" si="131"/>
        <v>Q</v>
      </c>
      <c r="W496" s="346">
        <v>0.219</v>
      </c>
      <c r="X496" s="332" t="str">
        <f t="shared" si="132"/>
        <v>UQ</v>
      </c>
      <c r="Y496" s="332"/>
      <c r="Z496" s="123">
        <v>0.26600000000000001</v>
      </c>
      <c r="AA496" s="116" t="str">
        <f t="shared" si="133"/>
        <v>Q</v>
      </c>
      <c r="AB496" s="123">
        <v>5.13</v>
      </c>
      <c r="AC496" s="116" t="str">
        <f t="shared" si="134"/>
        <v>Q</v>
      </c>
      <c r="AD496" s="123">
        <v>3</v>
      </c>
      <c r="AE496" s="121" t="str">
        <f t="shared" si="120"/>
        <v>Q</v>
      </c>
      <c r="AF496" s="123">
        <v>1.52</v>
      </c>
      <c r="AG496" s="121" t="str">
        <f t="shared" si="121"/>
        <v>Q</v>
      </c>
      <c r="AH496" s="123">
        <v>5.0000000000000001E-4</v>
      </c>
      <c r="AI496" s="121" t="str">
        <f t="shared" si="119"/>
        <v>LQ</v>
      </c>
      <c r="AJ496" s="123">
        <v>0.379</v>
      </c>
      <c r="AK496" s="121" t="str">
        <f t="shared" si="135"/>
        <v>Q</v>
      </c>
    </row>
    <row r="497" spans="1:37" ht="15" x14ac:dyDescent="0.25">
      <c r="A497" s="119">
        <v>35</v>
      </c>
      <c r="B497" s="244">
        <v>302</v>
      </c>
      <c r="C497" s="244">
        <v>1991</v>
      </c>
      <c r="D497" s="127">
        <f t="shared" si="122"/>
        <v>33540</v>
      </c>
      <c r="E497" s="123">
        <v>29.3</v>
      </c>
      <c r="F497" s="213" t="str">
        <f t="shared" si="123"/>
        <v>UQ</v>
      </c>
      <c r="G497" s="123">
        <v>6.52</v>
      </c>
      <c r="H497" s="213" t="str">
        <f t="shared" si="124"/>
        <v>UQ</v>
      </c>
      <c r="I497" s="123">
        <v>3.89</v>
      </c>
      <c r="J497" s="213" t="str">
        <f t="shared" si="125"/>
        <v>UQ</v>
      </c>
      <c r="K497" s="123">
        <v>0.38</v>
      </c>
      <c r="L497" s="213" t="str">
        <f t="shared" si="126"/>
        <v>UQ</v>
      </c>
      <c r="M497" s="123">
        <v>0.56000000000000005</v>
      </c>
      <c r="N497" s="213" t="str">
        <f t="shared" si="127"/>
        <v>UQ</v>
      </c>
      <c r="O497" s="123">
        <v>0.18</v>
      </c>
      <c r="P497" s="213" t="str">
        <f t="shared" si="128"/>
        <v>UQ</v>
      </c>
      <c r="Q497" s="123">
        <v>4.0000000000000001E-3</v>
      </c>
      <c r="R497" s="115" t="str">
        <f t="shared" si="129"/>
        <v>UQ</v>
      </c>
      <c r="S497" s="123">
        <v>8.2600000000000007E-2</v>
      </c>
      <c r="T497" s="115" t="str">
        <f t="shared" si="130"/>
        <v>UQ</v>
      </c>
      <c r="U497" s="123">
        <v>5.77</v>
      </c>
      <c r="V497" s="116" t="str">
        <f t="shared" si="131"/>
        <v>Q</v>
      </c>
      <c r="W497" s="346">
        <v>0.26200000000000001</v>
      </c>
      <c r="X497" s="332" t="str">
        <f t="shared" si="132"/>
        <v>UQ</v>
      </c>
      <c r="Y497" s="332"/>
      <c r="Z497" s="123">
        <v>0.23400000000000001</v>
      </c>
      <c r="AA497" s="116" t="str">
        <f t="shared" si="133"/>
        <v>Q</v>
      </c>
      <c r="AB497" s="123">
        <v>5.24</v>
      </c>
      <c r="AC497" s="116" t="str">
        <f t="shared" si="134"/>
        <v>Q</v>
      </c>
      <c r="AD497" s="123">
        <v>2.2799999999999998</v>
      </c>
      <c r="AE497" s="121" t="str">
        <f t="shared" si="120"/>
        <v>Q</v>
      </c>
      <c r="AF497" s="123">
        <v>1.45</v>
      </c>
      <c r="AG497" s="121" t="str">
        <f t="shared" si="121"/>
        <v>Q</v>
      </c>
      <c r="AI497" s="121" t="str">
        <f t="shared" si="119"/>
        <v>M</v>
      </c>
      <c r="AK497" s="121" t="str">
        <f t="shared" si="135"/>
        <v>M</v>
      </c>
    </row>
    <row r="498" spans="1:37" ht="15" x14ac:dyDescent="0.25">
      <c r="A498" s="119">
        <v>35</v>
      </c>
      <c r="B498" s="244">
        <v>317</v>
      </c>
      <c r="C498" s="244">
        <v>1991</v>
      </c>
      <c r="D498" s="127">
        <f t="shared" si="122"/>
        <v>33555</v>
      </c>
      <c r="E498" s="123">
        <v>33.1</v>
      </c>
      <c r="F498" s="213" t="str">
        <f t="shared" si="123"/>
        <v>UQ</v>
      </c>
      <c r="G498" s="123">
        <v>6.54</v>
      </c>
      <c r="H498" s="213" t="str">
        <f t="shared" si="124"/>
        <v>UQ</v>
      </c>
      <c r="I498" s="123">
        <v>4.9000000000000004</v>
      </c>
      <c r="J498" s="213" t="str">
        <f t="shared" si="125"/>
        <v>UQ</v>
      </c>
      <c r="K498" s="123">
        <v>0.45</v>
      </c>
      <c r="L498" s="213" t="str">
        <f t="shared" si="126"/>
        <v>UQ</v>
      </c>
      <c r="M498" s="123">
        <v>0.67</v>
      </c>
      <c r="N498" s="213" t="str">
        <f t="shared" si="127"/>
        <v>UQ</v>
      </c>
      <c r="O498" s="123">
        <v>0.18</v>
      </c>
      <c r="P498" s="213" t="str">
        <f t="shared" si="128"/>
        <v>UQ</v>
      </c>
      <c r="Q498" s="123">
        <v>5.0000000000000001E-3</v>
      </c>
      <c r="R498" s="115" t="str">
        <f t="shared" si="129"/>
        <v>UQ</v>
      </c>
      <c r="S498" s="123">
        <v>0.1028</v>
      </c>
      <c r="T498" s="115" t="str">
        <f t="shared" si="130"/>
        <v>UQ</v>
      </c>
      <c r="U498" s="123">
        <v>5.81</v>
      </c>
      <c r="V498" s="116" t="str">
        <f t="shared" si="131"/>
        <v>Q</v>
      </c>
      <c r="W498" s="346">
        <v>0.33100000000000002</v>
      </c>
      <c r="X498" s="332" t="str">
        <f t="shared" si="132"/>
        <v>UQ</v>
      </c>
      <c r="Y498" s="332"/>
      <c r="Z498" s="123">
        <v>0.21</v>
      </c>
      <c r="AA498" s="116" t="str">
        <f t="shared" si="133"/>
        <v>Q</v>
      </c>
      <c r="AB498" s="123">
        <v>5.67</v>
      </c>
      <c r="AC498" s="116" t="str">
        <f t="shared" si="134"/>
        <v>Q</v>
      </c>
      <c r="AD498" s="123">
        <v>2.02</v>
      </c>
      <c r="AE498" s="121" t="str">
        <f t="shared" si="120"/>
        <v>Q</v>
      </c>
      <c r="AF498" s="123">
        <v>1.94</v>
      </c>
      <c r="AG498" s="121" t="str">
        <f t="shared" si="121"/>
        <v>Q</v>
      </c>
      <c r="AH498" s="123">
        <v>7.7999999999999996E-3</v>
      </c>
      <c r="AI498" s="121" t="str">
        <f t="shared" si="119"/>
        <v>Q</v>
      </c>
      <c r="AJ498" s="123">
        <v>0.47100000000000003</v>
      </c>
      <c r="AK498" s="121" t="str">
        <f t="shared" si="135"/>
        <v>Q</v>
      </c>
    </row>
    <row r="499" spans="1:37" ht="15" x14ac:dyDescent="0.25">
      <c r="A499" s="119">
        <v>35</v>
      </c>
      <c r="B499" s="244">
        <v>330</v>
      </c>
      <c r="C499" s="244">
        <v>1991</v>
      </c>
      <c r="D499" s="127">
        <f t="shared" si="122"/>
        <v>33568</v>
      </c>
      <c r="E499" s="123">
        <v>28.7</v>
      </c>
      <c r="F499" s="213" t="str">
        <f t="shared" si="123"/>
        <v>UQ</v>
      </c>
      <c r="G499" s="123">
        <v>6.46</v>
      </c>
      <c r="H499" s="213" t="str">
        <f t="shared" si="124"/>
        <v>UQ</v>
      </c>
      <c r="I499" s="123">
        <v>4.0999999999999996</v>
      </c>
      <c r="J499" s="213" t="str">
        <f t="shared" si="125"/>
        <v>UQ</v>
      </c>
      <c r="K499" s="123">
        <v>0.4</v>
      </c>
      <c r="L499" s="213" t="str">
        <f t="shared" si="126"/>
        <v>UQ</v>
      </c>
      <c r="M499" s="123">
        <v>0.56000000000000005</v>
      </c>
      <c r="N499" s="213" t="str">
        <f t="shared" si="127"/>
        <v>UQ</v>
      </c>
      <c r="O499" s="123">
        <v>0.15</v>
      </c>
      <c r="P499" s="213" t="str">
        <f t="shared" si="128"/>
        <v>UQ</v>
      </c>
      <c r="Q499" s="123">
        <v>7.0000000000000001E-3</v>
      </c>
      <c r="R499" s="115" t="str">
        <f t="shared" si="129"/>
        <v>UQ</v>
      </c>
      <c r="S499" s="123">
        <v>8.1900000000000001E-2</v>
      </c>
      <c r="T499" s="115" t="str">
        <f t="shared" si="130"/>
        <v>UQ</v>
      </c>
      <c r="U499" s="123">
        <v>6.05</v>
      </c>
      <c r="V499" s="116" t="str">
        <f t="shared" si="131"/>
        <v>Q</v>
      </c>
      <c r="W499" s="346">
        <v>0.17100000000000001</v>
      </c>
      <c r="X499" s="332" t="str">
        <f t="shared" si="132"/>
        <v>UQ</v>
      </c>
      <c r="Y499" s="332"/>
      <c r="Z499" s="123">
        <v>0.249</v>
      </c>
      <c r="AA499" s="116" t="str">
        <f t="shared" si="133"/>
        <v>Q</v>
      </c>
      <c r="AB499" s="123">
        <v>5.08</v>
      </c>
      <c r="AC499" s="116" t="str">
        <f t="shared" si="134"/>
        <v>Q</v>
      </c>
      <c r="AD499" s="123">
        <v>1.95</v>
      </c>
      <c r="AE499" s="121" t="str">
        <f t="shared" si="120"/>
        <v>Q</v>
      </c>
      <c r="AF499" s="123">
        <v>1.41</v>
      </c>
      <c r="AG499" s="121" t="str">
        <f t="shared" si="121"/>
        <v>Q</v>
      </c>
      <c r="AI499" s="121" t="str">
        <f t="shared" si="119"/>
        <v>M</v>
      </c>
      <c r="AK499" s="121" t="str">
        <f t="shared" si="135"/>
        <v>M</v>
      </c>
    </row>
    <row r="500" spans="1:37" ht="15" x14ac:dyDescent="0.25">
      <c r="A500" s="119">
        <v>35</v>
      </c>
      <c r="B500" s="244">
        <v>344</v>
      </c>
      <c r="C500" s="244">
        <v>1991</v>
      </c>
      <c r="D500" s="127">
        <f t="shared" si="122"/>
        <v>33582</v>
      </c>
      <c r="E500" s="123">
        <v>31.2</v>
      </c>
      <c r="F500" s="213" t="str">
        <f t="shared" si="123"/>
        <v>UQ</v>
      </c>
      <c r="G500" s="123">
        <v>6.48</v>
      </c>
      <c r="H500" s="213" t="str">
        <f t="shared" si="124"/>
        <v>UQ</v>
      </c>
      <c r="I500" s="123">
        <v>4.4000000000000004</v>
      </c>
      <c r="J500" s="213" t="str">
        <f t="shared" si="125"/>
        <v>UQ</v>
      </c>
      <c r="K500" s="123">
        <v>0.4</v>
      </c>
      <c r="L500" s="213" t="str">
        <f t="shared" si="126"/>
        <v>UQ</v>
      </c>
      <c r="M500" s="123">
        <v>0.61</v>
      </c>
      <c r="N500" s="213" t="str">
        <f t="shared" si="127"/>
        <v>UQ</v>
      </c>
      <c r="O500" s="123">
        <v>0.15</v>
      </c>
      <c r="P500" s="213" t="str">
        <f t="shared" si="128"/>
        <v>UQ</v>
      </c>
      <c r="Q500" s="123">
        <v>7.0000000000000001E-3</v>
      </c>
      <c r="R500" s="115" t="str">
        <f t="shared" si="129"/>
        <v>UQ</v>
      </c>
      <c r="S500" s="123">
        <v>9.6100000000000005E-2</v>
      </c>
      <c r="T500" s="115" t="str">
        <f t="shared" si="130"/>
        <v>UQ</v>
      </c>
      <c r="U500" s="123">
        <v>6</v>
      </c>
      <c r="V500" s="116" t="str">
        <f t="shared" si="131"/>
        <v>Q</v>
      </c>
      <c r="W500" s="346">
        <v>0.38200000000000001</v>
      </c>
      <c r="X500" s="332" t="str">
        <f t="shared" si="132"/>
        <v>UQ</v>
      </c>
      <c r="Y500" s="332"/>
      <c r="Z500" s="123">
        <v>0.28100000000000003</v>
      </c>
      <c r="AA500" s="116" t="str">
        <f t="shared" si="133"/>
        <v>Q</v>
      </c>
      <c r="AB500" s="123">
        <v>5.61</v>
      </c>
      <c r="AC500" s="116" t="str">
        <f t="shared" si="134"/>
        <v>Q</v>
      </c>
      <c r="AD500" s="123">
        <v>1.88</v>
      </c>
      <c r="AE500" s="121" t="str">
        <f t="shared" si="120"/>
        <v>Q</v>
      </c>
      <c r="AF500" s="123">
        <v>1.56</v>
      </c>
      <c r="AG500" s="121" t="str">
        <f t="shared" si="121"/>
        <v>Q</v>
      </c>
      <c r="AH500" s="123">
        <v>1.8E-3</v>
      </c>
      <c r="AI500" s="121" t="str">
        <f t="shared" si="119"/>
        <v>Q</v>
      </c>
      <c r="AJ500" s="123">
        <v>0.58200000000000007</v>
      </c>
      <c r="AK500" s="121" t="str">
        <f t="shared" si="135"/>
        <v>Q</v>
      </c>
    </row>
    <row r="501" spans="1:37" ht="15" x14ac:dyDescent="0.25">
      <c r="A501" s="119">
        <v>35</v>
      </c>
      <c r="B501" s="244">
        <v>357</v>
      </c>
      <c r="C501" s="244">
        <v>1991</v>
      </c>
      <c r="D501" s="127">
        <f t="shared" si="122"/>
        <v>33595</v>
      </c>
      <c r="E501" s="123">
        <v>32</v>
      </c>
      <c r="F501" s="213" t="str">
        <f t="shared" si="123"/>
        <v>UQ</v>
      </c>
      <c r="G501" s="123">
        <v>6.57</v>
      </c>
      <c r="H501" s="213" t="str">
        <f t="shared" si="124"/>
        <v>UQ</v>
      </c>
      <c r="I501" s="123">
        <v>4.1900000000000004</v>
      </c>
      <c r="J501" s="213" t="str">
        <f t="shared" si="125"/>
        <v>UQ</v>
      </c>
      <c r="K501" s="123">
        <v>0.44</v>
      </c>
      <c r="L501" s="213" t="str">
        <f t="shared" si="126"/>
        <v>UQ</v>
      </c>
      <c r="M501" s="123">
        <v>0.59</v>
      </c>
      <c r="N501" s="213" t="str">
        <f t="shared" si="127"/>
        <v>UQ</v>
      </c>
      <c r="O501" s="123">
        <v>0.14000000000000001</v>
      </c>
      <c r="P501" s="213" t="str">
        <f t="shared" si="128"/>
        <v>UQ</v>
      </c>
      <c r="Q501" s="123">
        <v>8.0000000000000002E-3</v>
      </c>
      <c r="R501" s="115" t="str">
        <f t="shared" si="129"/>
        <v>UQ</v>
      </c>
      <c r="S501" s="123">
        <v>0.1103</v>
      </c>
      <c r="T501" s="115" t="str">
        <f t="shared" si="130"/>
        <v>UQ</v>
      </c>
      <c r="U501" s="123">
        <v>6.13</v>
      </c>
      <c r="V501" s="116" t="str">
        <f t="shared" si="131"/>
        <v>Q</v>
      </c>
      <c r="W501" s="346">
        <v>0.39300000000000002</v>
      </c>
      <c r="X501" s="332" t="str">
        <f t="shared" si="132"/>
        <v>UQ</v>
      </c>
      <c r="Y501" s="332"/>
      <c r="Z501" s="123">
        <v>0.25900000000000001</v>
      </c>
      <c r="AA501" s="116" t="str">
        <f t="shared" si="133"/>
        <v>Q</v>
      </c>
      <c r="AB501" s="123">
        <v>5.59</v>
      </c>
      <c r="AC501" s="116" t="str">
        <f t="shared" si="134"/>
        <v>Q</v>
      </c>
      <c r="AD501" s="123">
        <v>1.77</v>
      </c>
      <c r="AE501" s="121" t="str">
        <f t="shared" si="120"/>
        <v>Q</v>
      </c>
      <c r="AF501" s="123">
        <v>1.67</v>
      </c>
      <c r="AG501" s="121" t="str">
        <f t="shared" si="121"/>
        <v>Q</v>
      </c>
      <c r="AI501" s="121" t="str">
        <f t="shared" si="119"/>
        <v>M</v>
      </c>
      <c r="AK501" s="121" t="str">
        <f t="shared" si="135"/>
        <v>M</v>
      </c>
    </row>
    <row r="502" spans="1:37" ht="15" x14ac:dyDescent="0.25">
      <c r="A502" s="119">
        <v>35</v>
      </c>
      <c r="B502" s="244">
        <v>7</v>
      </c>
      <c r="C502" s="244">
        <v>1992</v>
      </c>
      <c r="D502" s="127">
        <f t="shared" si="122"/>
        <v>33610</v>
      </c>
      <c r="E502" s="123">
        <v>34.200000000000003</v>
      </c>
      <c r="F502" s="213" t="str">
        <f t="shared" si="123"/>
        <v>UQ</v>
      </c>
      <c r="G502" s="123">
        <v>6.64</v>
      </c>
      <c r="H502" s="213" t="str">
        <f t="shared" si="124"/>
        <v>UQ</v>
      </c>
      <c r="I502" s="123">
        <v>4.8099999999999996</v>
      </c>
      <c r="J502" s="213" t="str">
        <f t="shared" si="125"/>
        <v>UQ</v>
      </c>
      <c r="K502" s="123">
        <v>0.45</v>
      </c>
      <c r="L502" s="213" t="str">
        <f t="shared" si="126"/>
        <v>UQ</v>
      </c>
      <c r="M502" s="123">
        <v>0.63</v>
      </c>
      <c r="N502" s="213" t="str">
        <f t="shared" si="127"/>
        <v>UQ</v>
      </c>
      <c r="O502" s="123">
        <v>0.15</v>
      </c>
      <c r="P502" s="213" t="str">
        <f t="shared" si="128"/>
        <v>UQ</v>
      </c>
      <c r="Q502" s="123">
        <v>7.4000000000000003E-3</v>
      </c>
      <c r="R502" s="115" t="str">
        <f t="shared" si="129"/>
        <v>UQ</v>
      </c>
      <c r="S502" s="123">
        <v>0.12670000000000001</v>
      </c>
      <c r="T502" s="115" t="str">
        <f t="shared" si="130"/>
        <v>UQ</v>
      </c>
      <c r="U502" s="123">
        <v>6.52</v>
      </c>
      <c r="V502" s="116" t="str">
        <f t="shared" si="131"/>
        <v>Q</v>
      </c>
      <c r="W502" s="346">
        <v>0.42399999999999999</v>
      </c>
      <c r="X502" s="332" t="str">
        <f t="shared" si="132"/>
        <v>UQ</v>
      </c>
      <c r="Y502" s="332"/>
      <c r="Z502" s="123">
        <v>0.25800000000000001</v>
      </c>
      <c r="AA502" s="116" t="str">
        <f t="shared" si="133"/>
        <v>Q</v>
      </c>
      <c r="AB502" s="123">
        <v>5.84</v>
      </c>
      <c r="AC502" s="116" t="str">
        <f t="shared" si="134"/>
        <v>Q</v>
      </c>
      <c r="AD502" s="123">
        <v>1.43</v>
      </c>
      <c r="AE502" s="121" t="str">
        <f t="shared" si="120"/>
        <v>Q</v>
      </c>
      <c r="AF502" s="123">
        <v>1.99</v>
      </c>
      <c r="AG502" s="121" t="str">
        <f t="shared" si="121"/>
        <v>Q</v>
      </c>
      <c r="AH502" s="123">
        <v>2.8999999999999998E-3</v>
      </c>
      <c r="AI502" s="121" t="str">
        <f t="shared" si="119"/>
        <v>Q</v>
      </c>
      <c r="AJ502" s="123">
        <v>0.58399999999999996</v>
      </c>
      <c r="AK502" s="121" t="str">
        <f t="shared" si="135"/>
        <v>Q</v>
      </c>
    </row>
    <row r="503" spans="1:37" ht="15" x14ac:dyDescent="0.25">
      <c r="A503" s="119">
        <v>35</v>
      </c>
      <c r="B503" s="244">
        <v>21</v>
      </c>
      <c r="C503" s="244">
        <v>1992</v>
      </c>
      <c r="D503" s="127">
        <f t="shared" si="122"/>
        <v>33624</v>
      </c>
      <c r="E503" s="123">
        <v>35.5</v>
      </c>
      <c r="F503" s="213" t="str">
        <f t="shared" si="123"/>
        <v>UQ</v>
      </c>
      <c r="G503" s="123">
        <v>6.67</v>
      </c>
      <c r="H503" s="213" t="str">
        <f t="shared" si="124"/>
        <v>UQ</v>
      </c>
      <c r="I503" s="123">
        <v>5.37</v>
      </c>
      <c r="J503" s="213" t="str">
        <f t="shared" si="125"/>
        <v>UQ</v>
      </c>
      <c r="K503" s="123">
        <v>0.47</v>
      </c>
      <c r="L503" s="213" t="str">
        <f t="shared" si="126"/>
        <v>UQ</v>
      </c>
      <c r="M503" s="123">
        <v>0.68</v>
      </c>
      <c r="N503" s="213" t="str">
        <f t="shared" si="127"/>
        <v>UQ</v>
      </c>
      <c r="O503" s="123">
        <v>0.17</v>
      </c>
      <c r="P503" s="213" t="str">
        <f t="shared" si="128"/>
        <v>UQ</v>
      </c>
      <c r="Q503" s="123">
        <v>8.6E-3</v>
      </c>
      <c r="R503" s="115" t="str">
        <f t="shared" si="129"/>
        <v>UQ</v>
      </c>
      <c r="S503" s="123">
        <v>0.12909999999999999</v>
      </c>
      <c r="T503" s="115" t="str">
        <f t="shared" si="130"/>
        <v>UQ</v>
      </c>
      <c r="U503" s="123">
        <v>5.97</v>
      </c>
      <c r="V503" s="116" t="str">
        <f t="shared" si="131"/>
        <v>Q</v>
      </c>
      <c r="W503" s="346">
        <v>0.42699999999999999</v>
      </c>
      <c r="X503" s="332" t="str">
        <f t="shared" si="132"/>
        <v>UQ</v>
      </c>
      <c r="Y503" s="332"/>
      <c r="Z503" s="123">
        <v>0.31</v>
      </c>
      <c r="AA503" s="116" t="str">
        <f t="shared" si="133"/>
        <v>Q</v>
      </c>
      <c r="AB503" s="123">
        <v>6.92</v>
      </c>
      <c r="AC503" s="116" t="str">
        <f t="shared" si="134"/>
        <v>Q</v>
      </c>
      <c r="AD503" s="123">
        <v>1.47</v>
      </c>
      <c r="AE503" s="121" t="str">
        <f t="shared" si="120"/>
        <v>Q</v>
      </c>
      <c r="AF503" s="123">
        <v>1.97</v>
      </c>
      <c r="AG503" s="121" t="str">
        <f t="shared" si="121"/>
        <v>Q</v>
      </c>
      <c r="AI503" s="121" t="str">
        <f t="shared" si="119"/>
        <v>M</v>
      </c>
      <c r="AK503" s="121" t="str">
        <f t="shared" si="135"/>
        <v>M</v>
      </c>
    </row>
    <row r="504" spans="1:37" ht="15" x14ac:dyDescent="0.25">
      <c r="A504" s="119">
        <v>35</v>
      </c>
      <c r="B504" s="244">
        <v>37</v>
      </c>
      <c r="C504" s="244">
        <v>1992</v>
      </c>
      <c r="D504" s="127">
        <f t="shared" si="122"/>
        <v>33640</v>
      </c>
      <c r="E504" s="123">
        <v>37.5</v>
      </c>
      <c r="F504" s="213" t="str">
        <f t="shared" si="123"/>
        <v>UQ</v>
      </c>
      <c r="G504" s="123">
        <v>6.75</v>
      </c>
      <c r="H504" s="213" t="str">
        <f t="shared" si="124"/>
        <v>UQ</v>
      </c>
      <c r="I504" s="123">
        <v>5.33</v>
      </c>
      <c r="J504" s="213" t="str">
        <f t="shared" si="125"/>
        <v>UQ</v>
      </c>
      <c r="K504" s="123">
        <v>0.52</v>
      </c>
      <c r="L504" s="213" t="str">
        <f t="shared" si="126"/>
        <v>UQ</v>
      </c>
      <c r="M504" s="123">
        <v>0.7</v>
      </c>
      <c r="N504" s="213" t="str">
        <f t="shared" si="127"/>
        <v>UQ</v>
      </c>
      <c r="O504" s="123">
        <v>0.17</v>
      </c>
      <c r="P504" s="213" t="str">
        <f t="shared" si="128"/>
        <v>UQ</v>
      </c>
      <c r="Q504" s="123">
        <v>1.0999999999999999E-2</v>
      </c>
      <c r="R504" s="115" t="str">
        <f t="shared" si="129"/>
        <v>UQ</v>
      </c>
      <c r="S504" s="123">
        <v>0.14660000000000001</v>
      </c>
      <c r="T504" s="115" t="str">
        <f t="shared" si="130"/>
        <v>UQ</v>
      </c>
      <c r="U504" s="123">
        <v>6.48</v>
      </c>
      <c r="V504" s="116" t="str">
        <f t="shared" si="131"/>
        <v>Q</v>
      </c>
      <c r="W504" s="346">
        <v>0.45700000000000002</v>
      </c>
      <c r="X504" s="332" t="str">
        <f t="shared" si="132"/>
        <v>UQ</v>
      </c>
      <c r="Y504" s="332"/>
      <c r="Z504" s="123">
        <v>0.28299999999999997</v>
      </c>
      <c r="AA504" s="116" t="str">
        <f t="shared" si="133"/>
        <v>Q</v>
      </c>
      <c r="AB504" s="123">
        <v>6.08</v>
      </c>
      <c r="AC504" s="116" t="str">
        <f t="shared" si="134"/>
        <v>Q</v>
      </c>
      <c r="AD504" s="123">
        <v>1.87</v>
      </c>
      <c r="AE504" s="121" t="str">
        <f t="shared" si="120"/>
        <v>Q</v>
      </c>
      <c r="AF504" s="123">
        <v>2.2400000000000002</v>
      </c>
      <c r="AG504" s="121" t="str">
        <f t="shared" si="121"/>
        <v>Q</v>
      </c>
      <c r="AH504" s="123">
        <v>1.9E-3</v>
      </c>
      <c r="AI504" s="121" t="str">
        <f t="shared" si="119"/>
        <v>Q</v>
      </c>
      <c r="AJ504" s="123">
        <v>0.52700000000000002</v>
      </c>
      <c r="AK504" s="121" t="str">
        <f t="shared" si="135"/>
        <v>Q</v>
      </c>
    </row>
    <row r="505" spans="1:37" ht="15" x14ac:dyDescent="0.25">
      <c r="A505" s="119">
        <v>35</v>
      </c>
      <c r="B505" s="244">
        <v>49</v>
      </c>
      <c r="C505" s="244">
        <v>1992</v>
      </c>
      <c r="D505" s="127">
        <f t="shared" si="122"/>
        <v>33652</v>
      </c>
      <c r="E505" s="123">
        <v>38.299999999999997</v>
      </c>
      <c r="F505" s="213" t="str">
        <f t="shared" si="123"/>
        <v>UQ</v>
      </c>
      <c r="G505" s="123">
        <v>6.71</v>
      </c>
      <c r="H505" s="213" t="str">
        <f t="shared" si="124"/>
        <v>UQ</v>
      </c>
      <c r="I505" s="123">
        <v>5.37</v>
      </c>
      <c r="J505" s="213" t="str">
        <f t="shared" si="125"/>
        <v>UQ</v>
      </c>
      <c r="K505" s="123">
        <v>0.5</v>
      </c>
      <c r="L505" s="213" t="str">
        <f t="shared" si="126"/>
        <v>UQ</v>
      </c>
      <c r="M505" s="123">
        <v>0.64</v>
      </c>
      <c r="N505" s="213" t="str">
        <f t="shared" si="127"/>
        <v>UQ</v>
      </c>
      <c r="O505" s="123">
        <v>0.17</v>
      </c>
      <c r="P505" s="213" t="str">
        <f t="shared" si="128"/>
        <v>UQ</v>
      </c>
      <c r="Q505" s="123">
        <v>8.9999999999999993E-3</v>
      </c>
      <c r="R505" s="115" t="str">
        <f t="shared" si="129"/>
        <v>UQ</v>
      </c>
      <c r="S505" s="123">
        <v>0.157</v>
      </c>
      <c r="T505" s="115" t="str">
        <f t="shared" si="130"/>
        <v>UQ</v>
      </c>
      <c r="U505" s="123">
        <v>6.59</v>
      </c>
      <c r="V505" s="116" t="str">
        <f t="shared" si="131"/>
        <v>Q</v>
      </c>
      <c r="W505" s="346">
        <v>0.46500000000000002</v>
      </c>
      <c r="X505" s="332" t="str">
        <f t="shared" si="132"/>
        <v>UQ</v>
      </c>
      <c r="Y505" s="332"/>
      <c r="Z505" s="123">
        <v>0.223</v>
      </c>
      <c r="AA505" s="116" t="str">
        <f t="shared" si="133"/>
        <v>Q</v>
      </c>
      <c r="AB505" s="123">
        <v>6.12</v>
      </c>
      <c r="AC505" s="116" t="str">
        <f t="shared" si="134"/>
        <v>Q</v>
      </c>
      <c r="AD505" s="123">
        <v>1.42</v>
      </c>
      <c r="AE505" s="121" t="str">
        <f t="shared" si="120"/>
        <v>Q</v>
      </c>
      <c r="AF505" s="123">
        <v>2.13</v>
      </c>
      <c r="AG505" s="121" t="str">
        <f t="shared" si="121"/>
        <v>Q</v>
      </c>
      <c r="AI505" s="121" t="str">
        <f t="shared" si="119"/>
        <v>M</v>
      </c>
      <c r="AK505" s="121" t="str">
        <f t="shared" si="135"/>
        <v>M</v>
      </c>
    </row>
    <row r="506" spans="1:37" ht="15" x14ac:dyDescent="0.25">
      <c r="A506" s="119">
        <v>35</v>
      </c>
      <c r="B506" s="244">
        <v>63</v>
      </c>
      <c r="C506" s="244">
        <v>1992</v>
      </c>
      <c r="D506" s="127">
        <f t="shared" si="122"/>
        <v>33666</v>
      </c>
      <c r="E506" s="123">
        <v>39.4</v>
      </c>
      <c r="F506" s="213" t="str">
        <f t="shared" si="123"/>
        <v>UQ</v>
      </c>
      <c r="G506" s="123">
        <v>6.78</v>
      </c>
      <c r="H506" s="213" t="str">
        <f t="shared" si="124"/>
        <v>UQ</v>
      </c>
      <c r="I506" s="123">
        <v>5.61</v>
      </c>
      <c r="J506" s="213" t="str">
        <f t="shared" si="125"/>
        <v>UQ</v>
      </c>
      <c r="K506" s="123">
        <v>0.51</v>
      </c>
      <c r="L506" s="213" t="str">
        <f t="shared" si="126"/>
        <v>UQ</v>
      </c>
      <c r="M506" s="123">
        <v>0.99</v>
      </c>
      <c r="N506" s="213" t="str">
        <f t="shared" si="127"/>
        <v>UQ</v>
      </c>
      <c r="O506" s="123">
        <v>0.17</v>
      </c>
      <c r="P506" s="213" t="str">
        <f t="shared" si="128"/>
        <v>UQ</v>
      </c>
      <c r="Q506" s="123">
        <v>2.5999999999999999E-2</v>
      </c>
      <c r="R506" s="115" t="str">
        <f t="shared" si="129"/>
        <v>UQ</v>
      </c>
      <c r="S506" s="123">
        <v>0.20860000000000001</v>
      </c>
      <c r="T506" s="115" t="str">
        <f t="shared" si="130"/>
        <v>UQ</v>
      </c>
      <c r="U506" s="123">
        <v>6.52</v>
      </c>
      <c r="V506" s="116" t="str">
        <f t="shared" si="131"/>
        <v>Q</v>
      </c>
      <c r="W506" s="346">
        <v>0.48499999999999999</v>
      </c>
      <c r="X506" s="332" t="str">
        <f t="shared" si="132"/>
        <v>UQ</v>
      </c>
      <c r="Y506" s="332"/>
      <c r="Z506" s="123">
        <v>0.29799999999999999</v>
      </c>
      <c r="AA506" s="116" t="str">
        <f t="shared" si="133"/>
        <v>Q</v>
      </c>
      <c r="AB506" s="123">
        <v>6.23</v>
      </c>
      <c r="AC506" s="116" t="str">
        <f t="shared" si="134"/>
        <v>Q</v>
      </c>
      <c r="AD506" s="123">
        <v>1.75</v>
      </c>
      <c r="AE506" s="121" t="str">
        <f t="shared" si="120"/>
        <v>Q</v>
      </c>
      <c r="AF506" s="123">
        <v>2.19</v>
      </c>
      <c r="AG506" s="121" t="str">
        <f t="shared" si="121"/>
        <v>Q</v>
      </c>
      <c r="AH506" s="123">
        <v>3.3999999999999998E-3</v>
      </c>
      <c r="AI506" s="121" t="str">
        <f t="shared" ref="AI506:AI569" si="136">IF(AH506&gt;=0.001,"Q",IF(AH506="","M","LQ"))</f>
        <v>Q</v>
      </c>
      <c r="AJ506" s="123">
        <v>0.70499999999999996</v>
      </c>
      <c r="AK506" s="121" t="str">
        <f t="shared" si="135"/>
        <v>Q</v>
      </c>
    </row>
    <row r="507" spans="1:37" ht="15" x14ac:dyDescent="0.25">
      <c r="A507" s="119">
        <v>35</v>
      </c>
      <c r="B507" s="244">
        <v>68</v>
      </c>
      <c r="C507" s="244">
        <v>1992</v>
      </c>
      <c r="D507" s="127">
        <f t="shared" si="122"/>
        <v>33671</v>
      </c>
      <c r="E507" s="123">
        <v>39.5</v>
      </c>
      <c r="F507" s="213" t="str">
        <f t="shared" si="123"/>
        <v>UQ</v>
      </c>
      <c r="G507" s="123">
        <v>6.74</v>
      </c>
      <c r="H507" s="213" t="str">
        <f t="shared" si="124"/>
        <v>UQ</v>
      </c>
      <c r="I507" s="123">
        <v>5.73</v>
      </c>
      <c r="J507" s="213" t="str">
        <f t="shared" si="125"/>
        <v>UQ</v>
      </c>
      <c r="K507" s="123">
        <v>0.51</v>
      </c>
      <c r="L507" s="213" t="str">
        <f t="shared" si="126"/>
        <v>UQ</v>
      </c>
      <c r="M507" s="123">
        <v>0.74</v>
      </c>
      <c r="N507" s="213" t="str">
        <f t="shared" si="127"/>
        <v>UQ</v>
      </c>
      <c r="O507" s="123">
        <v>0.2</v>
      </c>
      <c r="P507" s="213" t="str">
        <f t="shared" si="128"/>
        <v>UQ</v>
      </c>
      <c r="Q507" s="123">
        <v>0.01</v>
      </c>
      <c r="R507" s="115" t="str">
        <f t="shared" si="129"/>
        <v>UQ</v>
      </c>
      <c r="S507" s="123">
        <v>0.16819999999999999</v>
      </c>
      <c r="T507" s="115" t="str">
        <f t="shared" si="130"/>
        <v>UQ</v>
      </c>
      <c r="U507" s="123">
        <v>6.64</v>
      </c>
      <c r="V507" s="116" t="str">
        <f t="shared" si="131"/>
        <v>Q</v>
      </c>
      <c r="W507" s="346">
        <v>0.51700000000000002</v>
      </c>
      <c r="X507" s="332" t="str">
        <f t="shared" si="132"/>
        <v>UQ</v>
      </c>
      <c r="Y507" s="332"/>
      <c r="Z507" s="123">
        <v>0.247</v>
      </c>
      <c r="AA507" s="116" t="str">
        <f t="shared" si="133"/>
        <v>Q</v>
      </c>
      <c r="AB507" s="123">
        <v>6.02</v>
      </c>
      <c r="AC507" s="116" t="str">
        <f t="shared" si="134"/>
        <v>Q</v>
      </c>
      <c r="AD507" s="123">
        <v>1.31</v>
      </c>
      <c r="AE507" s="121" t="str">
        <f t="shared" si="120"/>
        <v>Q</v>
      </c>
      <c r="AF507" s="123">
        <v>2.4900000000000002</v>
      </c>
      <c r="AG507" s="121" t="str">
        <f t="shared" si="121"/>
        <v>Q</v>
      </c>
      <c r="AH507" s="123">
        <v>1.8E-3</v>
      </c>
      <c r="AI507" s="121" t="str">
        <f t="shared" si="136"/>
        <v>Q</v>
      </c>
      <c r="AJ507" s="123">
        <v>0.63700000000000001</v>
      </c>
      <c r="AK507" s="121" t="str">
        <f t="shared" si="135"/>
        <v>Q</v>
      </c>
    </row>
    <row r="508" spans="1:37" ht="15" x14ac:dyDescent="0.25">
      <c r="A508" s="119">
        <v>35</v>
      </c>
      <c r="B508" s="244">
        <v>69</v>
      </c>
      <c r="C508" s="244">
        <v>1992</v>
      </c>
      <c r="D508" s="127">
        <f t="shared" si="122"/>
        <v>33672</v>
      </c>
      <c r="E508" s="123">
        <v>38.1</v>
      </c>
      <c r="F508" s="213" t="str">
        <f t="shared" si="123"/>
        <v>UQ</v>
      </c>
      <c r="G508" s="123">
        <v>6.75</v>
      </c>
      <c r="H508" s="213" t="str">
        <f t="shared" si="124"/>
        <v>UQ</v>
      </c>
      <c r="I508" s="123">
        <v>5.45</v>
      </c>
      <c r="J508" s="213" t="str">
        <f t="shared" si="125"/>
        <v>UQ</v>
      </c>
      <c r="K508" s="123">
        <v>0.53</v>
      </c>
      <c r="L508" s="213" t="str">
        <f t="shared" si="126"/>
        <v>UQ</v>
      </c>
      <c r="M508" s="123">
        <v>0.65</v>
      </c>
      <c r="N508" s="213" t="str">
        <f t="shared" si="127"/>
        <v>UQ</v>
      </c>
      <c r="O508" s="123">
        <v>0.18</v>
      </c>
      <c r="P508" s="213" t="str">
        <f t="shared" si="128"/>
        <v>UQ</v>
      </c>
      <c r="Q508" s="123">
        <v>0.01</v>
      </c>
      <c r="R508" s="115" t="str">
        <f t="shared" si="129"/>
        <v>UQ</v>
      </c>
      <c r="S508" s="123">
        <v>0.15670000000000001</v>
      </c>
      <c r="T508" s="115" t="str">
        <f t="shared" si="130"/>
        <v>UQ</v>
      </c>
      <c r="U508" s="123">
        <v>6.43</v>
      </c>
      <c r="V508" s="116" t="str">
        <f t="shared" si="131"/>
        <v>Q</v>
      </c>
      <c r="W508" s="346">
        <v>0.503</v>
      </c>
      <c r="X508" s="332" t="str">
        <f t="shared" si="132"/>
        <v>UQ</v>
      </c>
      <c r="Y508" s="332"/>
      <c r="Z508" s="123">
        <v>0.23100000000000001</v>
      </c>
      <c r="AA508" s="116" t="str">
        <f t="shared" si="133"/>
        <v>Q</v>
      </c>
      <c r="AB508" s="123">
        <v>5.87</v>
      </c>
      <c r="AC508" s="116" t="str">
        <f t="shared" si="134"/>
        <v>Q</v>
      </c>
      <c r="AD508" s="123">
        <v>1.26</v>
      </c>
      <c r="AE508" s="121" t="str">
        <f t="shared" si="120"/>
        <v>Q</v>
      </c>
      <c r="AF508" s="123">
        <v>2.27</v>
      </c>
      <c r="AG508" s="121" t="str">
        <f t="shared" si="121"/>
        <v>Q</v>
      </c>
      <c r="AI508" s="121" t="str">
        <f t="shared" si="136"/>
        <v>M</v>
      </c>
      <c r="AK508" s="121" t="str">
        <f t="shared" si="135"/>
        <v>M</v>
      </c>
    </row>
    <row r="509" spans="1:37" ht="15" x14ac:dyDescent="0.25">
      <c r="A509" s="119">
        <v>35</v>
      </c>
      <c r="B509" s="244">
        <v>70</v>
      </c>
      <c r="C509" s="244">
        <v>1992</v>
      </c>
      <c r="D509" s="127">
        <f t="shared" si="122"/>
        <v>33673</v>
      </c>
      <c r="E509" s="123">
        <v>39.200000000000003</v>
      </c>
      <c r="F509" s="213" t="str">
        <f t="shared" si="123"/>
        <v>UQ</v>
      </c>
      <c r="G509" s="123">
        <v>6.79</v>
      </c>
      <c r="H509" s="213" t="str">
        <f t="shared" si="124"/>
        <v>UQ</v>
      </c>
      <c r="I509" s="123">
        <v>5.45</v>
      </c>
      <c r="J509" s="213" t="str">
        <f t="shared" si="125"/>
        <v>UQ</v>
      </c>
      <c r="K509" s="123">
        <v>0.52</v>
      </c>
      <c r="L509" s="213" t="str">
        <f t="shared" si="126"/>
        <v>UQ</v>
      </c>
      <c r="M509" s="123">
        <v>0.7</v>
      </c>
      <c r="N509" s="213" t="str">
        <f t="shared" si="127"/>
        <v>UQ</v>
      </c>
      <c r="O509" s="123">
        <v>0.18</v>
      </c>
      <c r="P509" s="213" t="str">
        <f t="shared" si="128"/>
        <v>UQ</v>
      </c>
      <c r="Q509" s="123">
        <v>2.1000000000000001E-2</v>
      </c>
      <c r="R509" s="115" t="str">
        <f t="shared" si="129"/>
        <v>UQ</v>
      </c>
      <c r="S509" s="123">
        <v>0.1575</v>
      </c>
      <c r="T509" s="115" t="str">
        <f t="shared" si="130"/>
        <v>UQ</v>
      </c>
      <c r="U509" s="123">
        <v>6.91</v>
      </c>
      <c r="V509" s="116" t="str">
        <f t="shared" si="131"/>
        <v>Q</v>
      </c>
      <c r="W509" s="346">
        <v>0.52</v>
      </c>
      <c r="X509" s="332" t="str">
        <f t="shared" si="132"/>
        <v>UQ</v>
      </c>
      <c r="Y509" s="332"/>
      <c r="Z509" s="123">
        <v>0.26100000000000001</v>
      </c>
      <c r="AA509" s="116" t="str">
        <f t="shared" si="133"/>
        <v>Q</v>
      </c>
      <c r="AB509" s="123">
        <v>6.01</v>
      </c>
      <c r="AC509" s="116" t="str">
        <f t="shared" si="134"/>
        <v>Q</v>
      </c>
      <c r="AD509" s="123">
        <v>1.74</v>
      </c>
      <c r="AE509" s="121" t="str">
        <f t="shared" si="120"/>
        <v>Q</v>
      </c>
      <c r="AF509" s="123">
        <v>2.2000000000000002</v>
      </c>
      <c r="AG509" s="121" t="str">
        <f t="shared" si="121"/>
        <v>Q</v>
      </c>
      <c r="AI509" s="121" t="str">
        <f t="shared" si="136"/>
        <v>M</v>
      </c>
      <c r="AK509" s="121" t="str">
        <f t="shared" si="135"/>
        <v>M</v>
      </c>
    </row>
    <row r="510" spans="1:37" ht="15" x14ac:dyDescent="0.25">
      <c r="A510" s="119">
        <v>35</v>
      </c>
      <c r="B510" s="244">
        <v>77</v>
      </c>
      <c r="C510" s="244">
        <v>1992</v>
      </c>
      <c r="D510" s="127">
        <f t="shared" si="122"/>
        <v>33680</v>
      </c>
      <c r="E510" s="123">
        <v>38.4</v>
      </c>
      <c r="F510" s="213" t="str">
        <f t="shared" si="123"/>
        <v>UQ</v>
      </c>
      <c r="G510" s="123">
        <v>6.74</v>
      </c>
      <c r="H510" s="213" t="str">
        <f t="shared" si="124"/>
        <v>UQ</v>
      </c>
      <c r="I510" s="123">
        <v>5.53</v>
      </c>
      <c r="J510" s="213" t="str">
        <f t="shared" si="125"/>
        <v>UQ</v>
      </c>
      <c r="K510" s="123">
        <v>0.51</v>
      </c>
      <c r="L510" s="213" t="str">
        <f t="shared" si="126"/>
        <v>UQ</v>
      </c>
      <c r="M510" s="123">
        <v>0.65</v>
      </c>
      <c r="N510" s="213" t="str">
        <f t="shared" si="127"/>
        <v>UQ</v>
      </c>
      <c r="O510" s="123">
        <v>0.17</v>
      </c>
      <c r="P510" s="213" t="str">
        <f t="shared" si="128"/>
        <v>UQ</v>
      </c>
      <c r="Q510" s="123">
        <v>8.9999999999999993E-3</v>
      </c>
      <c r="R510" s="115" t="str">
        <f t="shared" si="129"/>
        <v>UQ</v>
      </c>
      <c r="S510" s="123">
        <v>0.1515</v>
      </c>
      <c r="T510" s="115" t="str">
        <f t="shared" si="130"/>
        <v>UQ</v>
      </c>
      <c r="U510" s="123">
        <v>6.96</v>
      </c>
      <c r="V510" s="116" t="str">
        <f t="shared" si="131"/>
        <v>Q</v>
      </c>
      <c r="W510" s="346">
        <v>0.48099999999999998</v>
      </c>
      <c r="X510" s="332" t="str">
        <f t="shared" si="132"/>
        <v>UQ</v>
      </c>
      <c r="Y510" s="332"/>
      <c r="Z510" s="123">
        <v>0.25</v>
      </c>
      <c r="AA510" s="116" t="str">
        <f t="shared" si="133"/>
        <v>Q</v>
      </c>
      <c r="AB510" s="123">
        <v>6.09</v>
      </c>
      <c r="AC510" s="116" t="str">
        <f t="shared" si="134"/>
        <v>Q</v>
      </c>
      <c r="AD510" s="123">
        <v>1.4</v>
      </c>
      <c r="AE510" s="121" t="str">
        <f t="shared" si="120"/>
        <v>Q</v>
      </c>
      <c r="AF510" s="123">
        <v>2.16</v>
      </c>
      <c r="AG510" s="121" t="str">
        <f t="shared" si="121"/>
        <v>Q</v>
      </c>
      <c r="AI510" s="121" t="str">
        <f t="shared" si="136"/>
        <v>M</v>
      </c>
      <c r="AK510" s="121" t="str">
        <f t="shared" si="135"/>
        <v>M</v>
      </c>
    </row>
    <row r="511" spans="1:37" ht="15" x14ac:dyDescent="0.25">
      <c r="A511" s="119">
        <v>35</v>
      </c>
      <c r="B511" s="244">
        <v>91</v>
      </c>
      <c r="C511" s="244">
        <v>1992</v>
      </c>
      <c r="D511" s="127">
        <f t="shared" si="122"/>
        <v>33694</v>
      </c>
      <c r="E511" s="123">
        <v>38.700000000000003</v>
      </c>
      <c r="F511" s="213" t="str">
        <f t="shared" si="123"/>
        <v>UQ</v>
      </c>
      <c r="G511" s="123">
        <v>6.77</v>
      </c>
      <c r="H511" s="213" t="str">
        <f t="shared" si="124"/>
        <v>UQ</v>
      </c>
      <c r="I511" s="123">
        <v>5.69</v>
      </c>
      <c r="J511" s="213" t="str">
        <f t="shared" si="125"/>
        <v>UQ</v>
      </c>
      <c r="K511" s="123">
        <v>0.5</v>
      </c>
      <c r="L511" s="213" t="str">
        <f t="shared" si="126"/>
        <v>UQ</v>
      </c>
      <c r="M511" s="123">
        <v>0.69</v>
      </c>
      <c r="N511" s="213" t="str">
        <f t="shared" si="127"/>
        <v>UQ</v>
      </c>
      <c r="O511" s="123">
        <v>0.16</v>
      </c>
      <c r="P511" s="213" t="str">
        <f t="shared" si="128"/>
        <v>UQ</v>
      </c>
      <c r="Q511" s="123">
        <v>7.0000000000000001E-3</v>
      </c>
      <c r="R511" s="115" t="str">
        <f t="shared" si="129"/>
        <v>UQ</v>
      </c>
      <c r="S511" s="123">
        <v>0.158</v>
      </c>
      <c r="T511" s="115" t="str">
        <f t="shared" si="130"/>
        <v>UQ</v>
      </c>
      <c r="U511" s="123">
        <v>6.9</v>
      </c>
      <c r="V511" s="116" t="str">
        <f t="shared" si="131"/>
        <v>Q</v>
      </c>
      <c r="W511" s="346">
        <v>0.48899999999999999</v>
      </c>
      <c r="X511" s="332" t="str">
        <f t="shared" si="132"/>
        <v>UQ</v>
      </c>
      <c r="Y511" s="332"/>
      <c r="Z511" s="123">
        <v>0.26200000000000001</v>
      </c>
      <c r="AA511" s="116" t="str">
        <f t="shared" si="133"/>
        <v>Q</v>
      </c>
      <c r="AB511" s="123">
        <v>6.15</v>
      </c>
      <c r="AC511" s="116" t="str">
        <f t="shared" si="134"/>
        <v>Q</v>
      </c>
      <c r="AD511" s="123">
        <v>1.35</v>
      </c>
      <c r="AE511" s="121" t="str">
        <f t="shared" si="120"/>
        <v>Q</v>
      </c>
      <c r="AF511" s="123">
        <v>2.15</v>
      </c>
      <c r="AG511" s="121" t="str">
        <f t="shared" si="121"/>
        <v>Q</v>
      </c>
      <c r="AH511" s="123">
        <v>1.8E-3</v>
      </c>
      <c r="AI511" s="121" t="str">
        <f t="shared" si="136"/>
        <v>Q</v>
      </c>
      <c r="AJ511" s="123">
        <v>0.82899999999999996</v>
      </c>
      <c r="AK511" s="121" t="str">
        <f t="shared" si="135"/>
        <v>Q</v>
      </c>
    </row>
    <row r="512" spans="1:37" ht="15" x14ac:dyDescent="0.25">
      <c r="A512" s="119">
        <v>35</v>
      </c>
      <c r="B512" s="244">
        <v>97</v>
      </c>
      <c r="C512" s="244">
        <v>1992</v>
      </c>
      <c r="D512" s="127">
        <f t="shared" si="122"/>
        <v>33700</v>
      </c>
      <c r="E512" s="123">
        <v>38.700000000000003</v>
      </c>
      <c r="F512" s="213" t="str">
        <f t="shared" si="123"/>
        <v>UQ</v>
      </c>
      <c r="G512" s="123">
        <v>6.76</v>
      </c>
      <c r="H512" s="213" t="str">
        <f t="shared" si="124"/>
        <v>UQ</v>
      </c>
      <c r="I512" s="123">
        <v>5.86</v>
      </c>
      <c r="J512" s="213" t="str">
        <f t="shared" si="125"/>
        <v>UQ</v>
      </c>
      <c r="K512" s="123">
        <v>0.53</v>
      </c>
      <c r="L512" s="213" t="str">
        <f t="shared" si="126"/>
        <v>UQ</v>
      </c>
      <c r="M512" s="123">
        <v>0.67</v>
      </c>
      <c r="N512" s="213" t="str">
        <f t="shared" si="127"/>
        <v>UQ</v>
      </c>
      <c r="O512" s="123">
        <v>0.17</v>
      </c>
      <c r="P512" s="213" t="str">
        <f t="shared" si="128"/>
        <v>UQ</v>
      </c>
      <c r="Q512" s="123">
        <v>1.4999999999999999E-2</v>
      </c>
      <c r="R512" s="115" t="str">
        <f t="shared" si="129"/>
        <v>UQ</v>
      </c>
      <c r="S512" s="123">
        <v>0.15820000000000001</v>
      </c>
      <c r="T512" s="115" t="str">
        <f t="shared" si="130"/>
        <v>UQ</v>
      </c>
      <c r="U512" s="123">
        <v>6.8</v>
      </c>
      <c r="V512" s="116" t="str">
        <f t="shared" si="131"/>
        <v>Q</v>
      </c>
      <c r="W512" s="346">
        <v>0.47499999999999998</v>
      </c>
      <c r="X512" s="332" t="str">
        <f t="shared" si="132"/>
        <v>UQ</v>
      </c>
      <c r="Y512" s="332"/>
      <c r="Z512" s="123">
        <v>0.26100000000000001</v>
      </c>
      <c r="AA512" s="116" t="str">
        <f t="shared" si="133"/>
        <v>Q</v>
      </c>
      <c r="AB512" s="123">
        <v>6.04</v>
      </c>
      <c r="AC512" s="116" t="str">
        <f t="shared" si="134"/>
        <v>Q</v>
      </c>
      <c r="AD512" s="123">
        <v>1.32</v>
      </c>
      <c r="AE512" s="121" t="str">
        <f t="shared" si="120"/>
        <v>Q</v>
      </c>
      <c r="AF512" s="123">
        <v>2.23</v>
      </c>
      <c r="AG512" s="121" t="str">
        <f t="shared" si="121"/>
        <v>Q</v>
      </c>
      <c r="AI512" s="121" t="str">
        <f t="shared" si="136"/>
        <v>M</v>
      </c>
      <c r="AK512" s="121" t="str">
        <f t="shared" si="135"/>
        <v>M</v>
      </c>
    </row>
    <row r="513" spans="1:37" ht="15" x14ac:dyDescent="0.25">
      <c r="A513" s="119">
        <v>35</v>
      </c>
      <c r="B513" s="244">
        <v>99</v>
      </c>
      <c r="C513" s="244">
        <v>1992</v>
      </c>
      <c r="D513" s="127">
        <f t="shared" si="122"/>
        <v>33702</v>
      </c>
      <c r="E513" s="123">
        <v>38.5</v>
      </c>
      <c r="F513" s="213" t="str">
        <f t="shared" si="123"/>
        <v>UQ</v>
      </c>
      <c r="G513" s="123">
        <v>6.73</v>
      </c>
      <c r="H513" s="213" t="str">
        <f t="shared" si="124"/>
        <v>UQ</v>
      </c>
      <c r="I513" s="123">
        <v>5.49</v>
      </c>
      <c r="J513" s="213" t="str">
        <f t="shared" si="125"/>
        <v>UQ</v>
      </c>
      <c r="K513" s="123">
        <v>0.51</v>
      </c>
      <c r="L513" s="213" t="str">
        <f t="shared" si="126"/>
        <v>UQ</v>
      </c>
      <c r="M513" s="123">
        <v>0.64</v>
      </c>
      <c r="N513" s="213" t="str">
        <f t="shared" si="127"/>
        <v>UQ</v>
      </c>
      <c r="O513" s="123">
        <v>0.17</v>
      </c>
      <c r="P513" s="213" t="str">
        <f t="shared" si="128"/>
        <v>UQ</v>
      </c>
      <c r="Q513" s="123">
        <v>0.02</v>
      </c>
      <c r="R513" s="115" t="str">
        <f t="shared" si="129"/>
        <v>UQ</v>
      </c>
      <c r="S513" s="123">
        <v>0.14380000000000001</v>
      </c>
      <c r="T513" s="115" t="str">
        <f t="shared" si="130"/>
        <v>UQ</v>
      </c>
      <c r="U513" s="123">
        <v>6.71</v>
      </c>
      <c r="V513" s="116" t="str">
        <f t="shared" si="131"/>
        <v>Q</v>
      </c>
      <c r="W513" s="346">
        <v>0.52800000000000002</v>
      </c>
      <c r="X513" s="332" t="str">
        <f t="shared" si="132"/>
        <v>UQ</v>
      </c>
      <c r="Y513" s="332"/>
      <c r="Z513" s="123">
        <v>0.30099999999999999</v>
      </c>
      <c r="AA513" s="116" t="str">
        <f t="shared" si="133"/>
        <v>Q</v>
      </c>
      <c r="AB513" s="123">
        <v>5.98</v>
      </c>
      <c r="AC513" s="116" t="str">
        <f t="shared" si="134"/>
        <v>Q</v>
      </c>
      <c r="AD513" s="123">
        <v>1.32</v>
      </c>
      <c r="AE513" s="121" t="str">
        <f t="shared" si="120"/>
        <v>Q</v>
      </c>
      <c r="AF513" s="123">
        <v>2.14</v>
      </c>
      <c r="AG513" s="121" t="str">
        <f t="shared" si="121"/>
        <v>Q</v>
      </c>
      <c r="AI513" s="121" t="str">
        <f t="shared" si="136"/>
        <v>M</v>
      </c>
      <c r="AK513" s="121" t="str">
        <f t="shared" si="135"/>
        <v>M</v>
      </c>
    </row>
    <row r="514" spans="1:37" ht="15" x14ac:dyDescent="0.25">
      <c r="A514" s="119">
        <v>35</v>
      </c>
      <c r="B514" s="244">
        <v>100</v>
      </c>
      <c r="C514" s="244">
        <v>1992</v>
      </c>
      <c r="D514" s="127">
        <f t="shared" si="122"/>
        <v>33703</v>
      </c>
      <c r="E514" s="123">
        <v>38.6</v>
      </c>
      <c r="F514" s="213" t="str">
        <f t="shared" si="123"/>
        <v>UQ</v>
      </c>
      <c r="G514" s="123">
        <v>6.7</v>
      </c>
      <c r="H514" s="213" t="str">
        <f t="shared" si="124"/>
        <v>UQ</v>
      </c>
      <c r="I514" s="123">
        <v>5.48</v>
      </c>
      <c r="J514" s="213" t="str">
        <f t="shared" si="125"/>
        <v>UQ</v>
      </c>
      <c r="K514" s="123">
        <v>0.51</v>
      </c>
      <c r="L514" s="213" t="str">
        <f t="shared" si="126"/>
        <v>UQ</v>
      </c>
      <c r="M514" s="123">
        <v>0.65</v>
      </c>
      <c r="N514" s="213" t="str">
        <f t="shared" si="127"/>
        <v>UQ</v>
      </c>
      <c r="O514" s="123">
        <v>0.17</v>
      </c>
      <c r="P514" s="213" t="str">
        <f t="shared" si="128"/>
        <v>UQ</v>
      </c>
      <c r="Q514" s="123">
        <v>2.5999999999999999E-2</v>
      </c>
      <c r="R514" s="115" t="str">
        <f t="shared" si="129"/>
        <v>UQ</v>
      </c>
      <c r="S514" s="123">
        <v>0.14990000000000001</v>
      </c>
      <c r="T514" s="115" t="str">
        <f t="shared" si="130"/>
        <v>UQ</v>
      </c>
      <c r="U514" s="123">
        <v>6.63</v>
      </c>
      <c r="V514" s="116" t="str">
        <f t="shared" si="131"/>
        <v>Q</v>
      </c>
      <c r="W514" s="346">
        <v>0.51700000000000002</v>
      </c>
      <c r="X514" s="332" t="str">
        <f t="shared" si="132"/>
        <v>UQ</v>
      </c>
      <c r="Y514" s="332"/>
      <c r="Z514" s="123">
        <v>0.192</v>
      </c>
      <c r="AA514" s="116" t="str">
        <f t="shared" si="133"/>
        <v>LQ</v>
      </c>
      <c r="AB514" s="123">
        <v>5.8</v>
      </c>
      <c r="AC514" s="116" t="str">
        <f t="shared" si="134"/>
        <v>Q</v>
      </c>
      <c r="AD514" s="123">
        <v>2.4500000000000002</v>
      </c>
      <c r="AE514" s="121" t="str">
        <f t="shared" si="120"/>
        <v>Q</v>
      </c>
      <c r="AF514" s="123">
        <v>1.86</v>
      </c>
      <c r="AG514" s="121" t="str">
        <f t="shared" si="121"/>
        <v>Q</v>
      </c>
      <c r="AI514" s="121" t="str">
        <f t="shared" si="136"/>
        <v>M</v>
      </c>
      <c r="AK514" s="121" t="str">
        <f t="shared" si="135"/>
        <v>M</v>
      </c>
    </row>
    <row r="515" spans="1:37" ht="15" x14ac:dyDescent="0.25">
      <c r="A515" s="119">
        <v>35</v>
      </c>
      <c r="B515" s="244">
        <v>101</v>
      </c>
      <c r="C515" s="244">
        <v>1992</v>
      </c>
      <c r="D515" s="127">
        <f t="shared" si="122"/>
        <v>33704</v>
      </c>
      <c r="E515" s="123">
        <v>36</v>
      </c>
      <c r="F515" s="213" t="str">
        <f t="shared" si="123"/>
        <v>UQ</v>
      </c>
      <c r="G515" s="123">
        <v>6.63</v>
      </c>
      <c r="H515" s="213" t="str">
        <f t="shared" si="124"/>
        <v>UQ</v>
      </c>
      <c r="I515" s="123">
        <v>5.15</v>
      </c>
      <c r="J515" s="213" t="str">
        <f t="shared" si="125"/>
        <v>UQ</v>
      </c>
      <c r="K515" s="123">
        <v>0.47</v>
      </c>
      <c r="L515" s="213" t="str">
        <f t="shared" si="126"/>
        <v>UQ</v>
      </c>
      <c r="M515" s="123">
        <v>0.56000000000000005</v>
      </c>
      <c r="N515" s="213" t="str">
        <f t="shared" si="127"/>
        <v>UQ</v>
      </c>
      <c r="O515" s="123">
        <v>0.21</v>
      </c>
      <c r="P515" s="213" t="str">
        <f t="shared" si="128"/>
        <v>UQ</v>
      </c>
      <c r="Q515" s="123">
        <v>2.5999999999999999E-2</v>
      </c>
      <c r="R515" s="115" t="str">
        <f t="shared" si="129"/>
        <v>UQ</v>
      </c>
      <c r="S515" s="123">
        <v>0.1032</v>
      </c>
      <c r="T515" s="115" t="str">
        <f t="shared" si="130"/>
        <v>UQ</v>
      </c>
      <c r="U515" s="123">
        <v>5.75</v>
      </c>
      <c r="V515" s="116" t="str">
        <f t="shared" si="131"/>
        <v>Q</v>
      </c>
      <c r="W515" s="346">
        <v>0.89</v>
      </c>
      <c r="X515" s="332" t="str">
        <f t="shared" si="132"/>
        <v>UQ</v>
      </c>
      <c r="Y515" s="332"/>
      <c r="Z515" s="123">
        <v>0.20499999999999999</v>
      </c>
      <c r="AA515" s="116" t="str">
        <f t="shared" si="133"/>
        <v>Q</v>
      </c>
      <c r="AB515" s="123">
        <v>4.99</v>
      </c>
      <c r="AC515" s="116" t="str">
        <f t="shared" si="134"/>
        <v>Q</v>
      </c>
      <c r="AD515" s="123">
        <v>5.21</v>
      </c>
      <c r="AE515" s="121" t="str">
        <f t="shared" si="120"/>
        <v>Q</v>
      </c>
      <c r="AF515" s="123">
        <v>1.1000000000000001</v>
      </c>
      <c r="AG515" s="121" t="str">
        <f t="shared" si="121"/>
        <v>Q</v>
      </c>
      <c r="AI515" s="121" t="str">
        <f t="shared" si="136"/>
        <v>M</v>
      </c>
      <c r="AK515" s="121" t="str">
        <f t="shared" si="135"/>
        <v>M</v>
      </c>
    </row>
    <row r="516" spans="1:37" ht="15" x14ac:dyDescent="0.25">
      <c r="A516" s="119">
        <v>35</v>
      </c>
      <c r="B516" s="244">
        <v>102</v>
      </c>
      <c r="C516" s="244">
        <v>1992</v>
      </c>
      <c r="D516" s="127">
        <f t="shared" si="122"/>
        <v>33705</v>
      </c>
      <c r="E516" s="123">
        <v>35.6</v>
      </c>
      <c r="F516" s="213" t="str">
        <f t="shared" si="123"/>
        <v>UQ</v>
      </c>
      <c r="G516" s="123">
        <v>6.64</v>
      </c>
      <c r="H516" s="213" t="str">
        <f t="shared" si="124"/>
        <v>UQ</v>
      </c>
      <c r="I516" s="123">
        <v>5.0199999999999996</v>
      </c>
      <c r="J516" s="213" t="str">
        <f t="shared" si="125"/>
        <v>UQ</v>
      </c>
      <c r="K516" s="123">
        <v>0.46</v>
      </c>
      <c r="L516" s="213" t="str">
        <f t="shared" si="126"/>
        <v>UQ</v>
      </c>
      <c r="M516" s="123">
        <v>0.56999999999999995</v>
      </c>
      <c r="N516" s="213" t="str">
        <f t="shared" si="127"/>
        <v>UQ</v>
      </c>
      <c r="O516" s="123">
        <v>0.18</v>
      </c>
      <c r="P516" s="213" t="str">
        <f t="shared" si="128"/>
        <v>UQ</v>
      </c>
      <c r="Q516" s="123">
        <v>1.4E-2</v>
      </c>
      <c r="R516" s="115" t="str">
        <f t="shared" si="129"/>
        <v>UQ</v>
      </c>
      <c r="S516" s="123">
        <v>9.7199999999999995E-2</v>
      </c>
      <c r="T516" s="115" t="str">
        <f t="shared" si="130"/>
        <v>UQ</v>
      </c>
      <c r="U516" s="123">
        <v>6.11</v>
      </c>
      <c r="V516" s="116" t="str">
        <f t="shared" si="131"/>
        <v>Q</v>
      </c>
      <c r="W516" s="346">
        <v>0.82199999999999995</v>
      </c>
      <c r="X516" s="332" t="str">
        <f t="shared" si="132"/>
        <v>UQ</v>
      </c>
      <c r="Y516" s="332"/>
      <c r="Z516" s="123">
        <v>0.22800000000000001</v>
      </c>
      <c r="AA516" s="116" t="str">
        <f t="shared" si="133"/>
        <v>Q</v>
      </c>
      <c r="AB516" s="123">
        <v>5.16</v>
      </c>
      <c r="AC516" s="116" t="str">
        <f t="shared" si="134"/>
        <v>Q</v>
      </c>
      <c r="AD516" s="123">
        <v>1.04</v>
      </c>
      <c r="AE516" s="121" t="str">
        <f t="shared" si="120"/>
        <v>Q</v>
      </c>
      <c r="AF516" s="123">
        <v>1.55</v>
      </c>
      <c r="AG516" s="121" t="str">
        <f t="shared" si="121"/>
        <v>Q</v>
      </c>
      <c r="AH516" s="123">
        <v>2.8E-3</v>
      </c>
      <c r="AI516" s="121" t="str">
        <f t="shared" si="136"/>
        <v>Q</v>
      </c>
      <c r="AJ516" s="123">
        <v>0.98199999999999998</v>
      </c>
      <c r="AK516" s="121" t="str">
        <f t="shared" si="135"/>
        <v>Q</v>
      </c>
    </row>
    <row r="517" spans="1:37" ht="15" x14ac:dyDescent="0.25">
      <c r="A517" s="119">
        <v>35</v>
      </c>
      <c r="B517" s="244">
        <v>104</v>
      </c>
      <c r="C517" s="244">
        <v>1992</v>
      </c>
      <c r="D517" s="127">
        <f t="shared" si="122"/>
        <v>33707</v>
      </c>
      <c r="E517" s="123">
        <v>35.299999999999997</v>
      </c>
      <c r="F517" s="213" t="str">
        <f t="shared" si="123"/>
        <v>UQ</v>
      </c>
      <c r="G517" s="123">
        <v>6.56</v>
      </c>
      <c r="H517" s="213" t="str">
        <f t="shared" si="124"/>
        <v>UQ</v>
      </c>
      <c r="I517" s="123">
        <v>4.92</v>
      </c>
      <c r="J517" s="213" t="str">
        <f t="shared" si="125"/>
        <v>UQ</v>
      </c>
      <c r="K517" s="123">
        <v>0.45</v>
      </c>
      <c r="L517" s="213" t="str">
        <f t="shared" si="126"/>
        <v>UQ</v>
      </c>
      <c r="M517" s="123">
        <v>0.65</v>
      </c>
      <c r="N517" s="213" t="str">
        <f t="shared" si="127"/>
        <v>UQ</v>
      </c>
      <c r="O517" s="123">
        <v>0.18</v>
      </c>
      <c r="P517" s="213" t="str">
        <f t="shared" si="128"/>
        <v>UQ</v>
      </c>
      <c r="Q517" s="123">
        <v>1.0999999999999999E-2</v>
      </c>
      <c r="R517" s="115" t="str">
        <f t="shared" si="129"/>
        <v>UQ</v>
      </c>
      <c r="S517" s="123">
        <v>0.1071</v>
      </c>
      <c r="T517" s="115" t="str">
        <f t="shared" si="130"/>
        <v>UQ</v>
      </c>
      <c r="U517" s="123">
        <v>6.16</v>
      </c>
      <c r="V517" s="116" t="str">
        <f t="shared" si="131"/>
        <v>Q</v>
      </c>
      <c r="W517" s="346">
        <v>0.71299999999999997</v>
      </c>
      <c r="X517" s="332" t="str">
        <f t="shared" si="132"/>
        <v>UQ</v>
      </c>
      <c r="Y517" s="332"/>
      <c r="Z517" s="123">
        <v>0.19800000000000001</v>
      </c>
      <c r="AA517" s="116" t="str">
        <f t="shared" si="133"/>
        <v>LQ</v>
      </c>
      <c r="AB517" s="123">
        <v>5.07</v>
      </c>
      <c r="AC517" s="116" t="str">
        <f t="shared" si="134"/>
        <v>Q</v>
      </c>
      <c r="AD517" s="123">
        <v>1.2</v>
      </c>
      <c r="AE517" s="121" t="str">
        <f t="shared" si="120"/>
        <v>Q</v>
      </c>
      <c r="AF517" s="123">
        <v>1.79</v>
      </c>
      <c r="AG517" s="121" t="str">
        <f t="shared" si="121"/>
        <v>Q</v>
      </c>
      <c r="AI517" s="121" t="str">
        <f t="shared" si="136"/>
        <v>M</v>
      </c>
      <c r="AK517" s="121" t="str">
        <f t="shared" si="135"/>
        <v>M</v>
      </c>
    </row>
    <row r="518" spans="1:37" ht="15" x14ac:dyDescent="0.25">
      <c r="A518" s="119">
        <v>35</v>
      </c>
      <c r="B518" s="244">
        <v>106</v>
      </c>
      <c r="C518" s="244">
        <v>1992</v>
      </c>
      <c r="D518" s="127">
        <f t="shared" si="122"/>
        <v>33709</v>
      </c>
      <c r="E518" s="123">
        <v>35.4</v>
      </c>
      <c r="F518" s="213" t="str">
        <f t="shared" si="123"/>
        <v>UQ</v>
      </c>
      <c r="G518" s="123">
        <v>6.66</v>
      </c>
      <c r="H518" s="213" t="str">
        <f t="shared" si="124"/>
        <v>UQ</v>
      </c>
      <c r="I518" s="123">
        <v>4.87</v>
      </c>
      <c r="J518" s="213" t="str">
        <f t="shared" si="125"/>
        <v>UQ</v>
      </c>
      <c r="K518" s="123">
        <v>0.46</v>
      </c>
      <c r="L518" s="213" t="str">
        <f t="shared" si="126"/>
        <v>UQ</v>
      </c>
      <c r="M518" s="123">
        <v>0.63</v>
      </c>
      <c r="N518" s="213" t="str">
        <f t="shared" si="127"/>
        <v>UQ</v>
      </c>
      <c r="O518" s="123">
        <v>0.17</v>
      </c>
      <c r="P518" s="213" t="str">
        <f t="shared" si="128"/>
        <v>UQ</v>
      </c>
      <c r="Q518" s="123">
        <v>1.0999999999999999E-2</v>
      </c>
      <c r="R518" s="115" t="str">
        <f t="shared" si="129"/>
        <v>UQ</v>
      </c>
      <c r="S518" s="123">
        <v>0.1077</v>
      </c>
      <c r="T518" s="115" t="str">
        <f t="shared" si="130"/>
        <v>UQ</v>
      </c>
      <c r="U518" s="123">
        <v>6.16</v>
      </c>
      <c r="V518" s="116" t="str">
        <f t="shared" si="131"/>
        <v>Q</v>
      </c>
      <c r="W518" s="346">
        <v>0.68200000000000005</v>
      </c>
      <c r="X518" s="332" t="str">
        <f t="shared" si="132"/>
        <v>UQ</v>
      </c>
      <c r="Y518" s="332"/>
      <c r="Z518" s="123">
        <v>0.22900000000000001</v>
      </c>
      <c r="AA518" s="116" t="str">
        <f t="shared" si="133"/>
        <v>Q</v>
      </c>
      <c r="AB518" s="123">
        <v>5.26</v>
      </c>
      <c r="AC518" s="116" t="str">
        <f t="shared" si="134"/>
        <v>Q</v>
      </c>
      <c r="AD518" s="123">
        <v>1.33</v>
      </c>
      <c r="AE518" s="121" t="str">
        <f t="shared" si="120"/>
        <v>Q</v>
      </c>
      <c r="AF518" s="123">
        <v>1.74</v>
      </c>
      <c r="AG518" s="121" t="str">
        <f t="shared" si="121"/>
        <v>Q</v>
      </c>
      <c r="AI518" s="121" t="str">
        <f t="shared" si="136"/>
        <v>M</v>
      </c>
      <c r="AK518" s="121" t="str">
        <f t="shared" si="135"/>
        <v>M</v>
      </c>
    </row>
    <row r="519" spans="1:37" ht="15" x14ac:dyDescent="0.25">
      <c r="A519" s="119">
        <v>35</v>
      </c>
      <c r="B519" s="244">
        <v>107</v>
      </c>
      <c r="C519" s="244">
        <v>1992</v>
      </c>
      <c r="D519" s="127">
        <f t="shared" si="122"/>
        <v>33710</v>
      </c>
      <c r="E519" s="123">
        <v>35.5</v>
      </c>
      <c r="F519" s="213" t="str">
        <f t="shared" si="123"/>
        <v>UQ</v>
      </c>
      <c r="G519" s="123">
        <v>6.56</v>
      </c>
      <c r="H519" s="213" t="str">
        <f t="shared" si="124"/>
        <v>UQ</v>
      </c>
      <c r="I519" s="123">
        <v>4.8</v>
      </c>
      <c r="J519" s="213" t="str">
        <f t="shared" si="125"/>
        <v>UQ</v>
      </c>
      <c r="K519" s="123">
        <v>0.47</v>
      </c>
      <c r="L519" s="213" t="str">
        <f t="shared" si="126"/>
        <v>UQ</v>
      </c>
      <c r="M519" s="123">
        <v>0.59</v>
      </c>
      <c r="N519" s="213" t="str">
        <f t="shared" si="127"/>
        <v>UQ</v>
      </c>
      <c r="O519" s="123">
        <v>0.17</v>
      </c>
      <c r="P519" s="213" t="str">
        <f t="shared" si="128"/>
        <v>UQ</v>
      </c>
      <c r="Q519" s="123">
        <v>0.02</v>
      </c>
      <c r="R519" s="115" t="str">
        <f t="shared" si="129"/>
        <v>UQ</v>
      </c>
      <c r="S519" s="123">
        <v>0.11940000000000001</v>
      </c>
      <c r="T519" s="115" t="str">
        <f t="shared" si="130"/>
        <v>UQ</v>
      </c>
      <c r="U519" s="123">
        <v>5.94</v>
      </c>
      <c r="V519" s="116" t="str">
        <f t="shared" si="131"/>
        <v>Q</v>
      </c>
      <c r="W519" s="346">
        <v>0.67300000000000004</v>
      </c>
      <c r="X519" s="332" t="str">
        <f t="shared" si="132"/>
        <v>UQ</v>
      </c>
      <c r="Y519" s="332"/>
      <c r="Z519" s="123">
        <v>0.17799999999999999</v>
      </c>
      <c r="AA519" s="116" t="str">
        <f t="shared" si="133"/>
        <v>LQ</v>
      </c>
      <c r="AB519" s="123">
        <v>5.18</v>
      </c>
      <c r="AC519" s="116" t="str">
        <f t="shared" si="134"/>
        <v>Q</v>
      </c>
      <c r="AD519" s="123">
        <v>1.24</v>
      </c>
      <c r="AE519" s="121" t="str">
        <f t="shared" si="120"/>
        <v>Q</v>
      </c>
      <c r="AF519" s="123">
        <v>1.97</v>
      </c>
      <c r="AG519" s="121" t="str">
        <f t="shared" si="121"/>
        <v>Q</v>
      </c>
      <c r="AI519" s="121" t="str">
        <f t="shared" si="136"/>
        <v>M</v>
      </c>
      <c r="AK519" s="121" t="str">
        <f t="shared" si="135"/>
        <v>M</v>
      </c>
    </row>
    <row r="520" spans="1:37" ht="15" x14ac:dyDescent="0.25">
      <c r="A520" s="119">
        <v>35</v>
      </c>
      <c r="B520" s="244">
        <v>108</v>
      </c>
      <c r="C520" s="244">
        <v>1992</v>
      </c>
      <c r="D520" s="127">
        <f t="shared" si="122"/>
        <v>33711</v>
      </c>
      <c r="E520" s="123">
        <v>35</v>
      </c>
      <c r="F520" s="213" t="str">
        <f t="shared" si="123"/>
        <v>UQ</v>
      </c>
      <c r="G520" s="123">
        <v>6.63</v>
      </c>
      <c r="H520" s="213" t="str">
        <f t="shared" si="124"/>
        <v>UQ</v>
      </c>
      <c r="I520" s="123">
        <v>4.8600000000000003</v>
      </c>
      <c r="J520" s="213" t="str">
        <f t="shared" si="125"/>
        <v>UQ</v>
      </c>
      <c r="K520" s="123">
        <v>0.46</v>
      </c>
      <c r="L520" s="213" t="str">
        <f t="shared" si="126"/>
        <v>UQ</v>
      </c>
      <c r="M520" s="123">
        <v>0.6</v>
      </c>
      <c r="N520" s="213" t="str">
        <f t="shared" si="127"/>
        <v>UQ</v>
      </c>
      <c r="O520" s="123">
        <v>0.17</v>
      </c>
      <c r="P520" s="213" t="str">
        <f t="shared" si="128"/>
        <v>UQ</v>
      </c>
      <c r="Q520" s="123">
        <v>1.7999999999999999E-2</v>
      </c>
      <c r="R520" s="115" t="str">
        <f t="shared" si="129"/>
        <v>UQ</v>
      </c>
      <c r="S520" s="123">
        <v>0.11749999999999999</v>
      </c>
      <c r="T520" s="115" t="str">
        <f t="shared" si="130"/>
        <v>UQ</v>
      </c>
      <c r="U520" s="123">
        <v>6.33</v>
      </c>
      <c r="V520" s="116" t="str">
        <f t="shared" si="131"/>
        <v>Q</v>
      </c>
      <c r="W520" s="346">
        <v>0.67100000000000004</v>
      </c>
      <c r="X520" s="332" t="str">
        <f t="shared" si="132"/>
        <v>UQ</v>
      </c>
      <c r="Y520" s="332"/>
      <c r="Z520" s="123">
        <v>0.21099999999999999</v>
      </c>
      <c r="AA520" s="116" t="str">
        <f t="shared" si="133"/>
        <v>Q</v>
      </c>
      <c r="AB520" s="123">
        <v>5.1100000000000003</v>
      </c>
      <c r="AC520" s="116" t="str">
        <f t="shared" si="134"/>
        <v>Q</v>
      </c>
      <c r="AD520" s="123">
        <v>1.32</v>
      </c>
      <c r="AE520" s="121" t="str">
        <f t="shared" ref="AE520:AE583" si="137">IF(AD520&gt;=0.4,"Q",IF(AD520="","M","LQ"))</f>
        <v>Q</v>
      </c>
      <c r="AF520" s="123">
        <v>1.87</v>
      </c>
      <c r="AG520" s="121" t="str">
        <f t="shared" ref="AG520:AG583" si="138">IF(AF520&gt;=0.5,"Q",IF(AF520="","M","LQ"))</f>
        <v>Q</v>
      </c>
      <c r="AI520" s="121" t="str">
        <f t="shared" si="136"/>
        <v>M</v>
      </c>
      <c r="AK520" s="121" t="str">
        <f t="shared" si="135"/>
        <v>M</v>
      </c>
    </row>
    <row r="521" spans="1:37" ht="15" x14ac:dyDescent="0.25">
      <c r="A521" s="119">
        <v>35</v>
      </c>
      <c r="B521" s="244">
        <v>109</v>
      </c>
      <c r="C521" s="244">
        <v>1992</v>
      </c>
      <c r="D521" s="127">
        <f t="shared" si="122"/>
        <v>33712</v>
      </c>
      <c r="E521" s="123">
        <v>32.799999999999997</v>
      </c>
      <c r="F521" s="213" t="str">
        <f t="shared" si="123"/>
        <v>UQ</v>
      </c>
      <c r="G521" s="123">
        <v>6.42</v>
      </c>
      <c r="H521" s="213" t="str">
        <f t="shared" si="124"/>
        <v>UQ</v>
      </c>
      <c r="I521" s="123">
        <v>4.2300000000000004</v>
      </c>
      <c r="J521" s="213" t="str">
        <f t="shared" si="125"/>
        <v>UQ</v>
      </c>
      <c r="K521" s="123">
        <v>0.42</v>
      </c>
      <c r="L521" s="213" t="str">
        <f t="shared" si="126"/>
        <v>UQ</v>
      </c>
      <c r="M521" s="123">
        <v>0.54</v>
      </c>
      <c r="N521" s="213" t="str">
        <f t="shared" si="127"/>
        <v>UQ</v>
      </c>
      <c r="O521" s="123">
        <v>0.19</v>
      </c>
      <c r="P521" s="213" t="str">
        <f t="shared" si="128"/>
        <v>UQ</v>
      </c>
      <c r="Q521" s="123">
        <v>0.02</v>
      </c>
      <c r="R521" s="115" t="str">
        <f t="shared" si="129"/>
        <v>UQ</v>
      </c>
      <c r="S521" s="123">
        <v>7.6999999999999999E-2</v>
      </c>
      <c r="T521" s="115" t="str">
        <f t="shared" si="130"/>
        <v>UQ</v>
      </c>
      <c r="U521" s="123">
        <v>5.59</v>
      </c>
      <c r="V521" s="116" t="str">
        <f t="shared" si="131"/>
        <v>Q</v>
      </c>
      <c r="W521" s="346">
        <v>0.95299999999999996</v>
      </c>
      <c r="X521" s="332" t="str">
        <f t="shared" si="132"/>
        <v>UQ</v>
      </c>
      <c r="Y521" s="332"/>
      <c r="Z521" s="123">
        <v>0.14699999999999999</v>
      </c>
      <c r="AA521" s="116" t="str">
        <f t="shared" si="133"/>
        <v>LQ</v>
      </c>
      <c r="AB521" s="123">
        <v>4.5199999999999996</v>
      </c>
      <c r="AC521" s="116" t="str">
        <f t="shared" si="134"/>
        <v>Q</v>
      </c>
      <c r="AD521" s="123">
        <v>2.48</v>
      </c>
      <c r="AE521" s="121" t="str">
        <f t="shared" si="137"/>
        <v>Q</v>
      </c>
      <c r="AF521" s="123">
        <v>1.41</v>
      </c>
      <c r="AG521" s="121" t="str">
        <f t="shared" si="138"/>
        <v>Q</v>
      </c>
      <c r="AH521" s="123">
        <v>2.8999999999999998E-3</v>
      </c>
      <c r="AI521" s="121" t="str">
        <f t="shared" si="136"/>
        <v>Q</v>
      </c>
      <c r="AJ521" s="123">
        <v>1.163</v>
      </c>
      <c r="AK521" s="121" t="str">
        <f t="shared" si="135"/>
        <v>Q</v>
      </c>
    </row>
    <row r="522" spans="1:37" ht="15" x14ac:dyDescent="0.25">
      <c r="A522" s="119">
        <v>35</v>
      </c>
      <c r="B522" s="244">
        <v>110</v>
      </c>
      <c r="C522" s="244">
        <v>1992</v>
      </c>
      <c r="D522" s="127">
        <f t="shared" si="122"/>
        <v>33713</v>
      </c>
      <c r="E522" s="123">
        <v>31.2</v>
      </c>
      <c r="F522" s="213" t="str">
        <f t="shared" si="123"/>
        <v>UQ</v>
      </c>
      <c r="G522" s="123">
        <v>6.31</v>
      </c>
      <c r="H522" s="213" t="str">
        <f t="shared" si="124"/>
        <v>UQ</v>
      </c>
      <c r="I522" s="123">
        <v>3.94</v>
      </c>
      <c r="J522" s="213" t="str">
        <f t="shared" si="125"/>
        <v>UQ</v>
      </c>
      <c r="K522" s="123">
        <v>0.42</v>
      </c>
      <c r="L522" s="213" t="str">
        <f t="shared" si="126"/>
        <v>UQ</v>
      </c>
      <c r="M522" s="123">
        <v>0.46</v>
      </c>
      <c r="N522" s="213" t="str">
        <f t="shared" si="127"/>
        <v>UQ</v>
      </c>
      <c r="O522" s="123">
        <v>0.2</v>
      </c>
      <c r="P522" s="213" t="str">
        <f t="shared" si="128"/>
        <v>UQ</v>
      </c>
      <c r="Q522" s="123">
        <v>7.0000000000000001E-3</v>
      </c>
      <c r="R522" s="115" t="str">
        <f t="shared" si="129"/>
        <v>UQ</v>
      </c>
      <c r="S522" s="123">
        <v>5.8000000000000003E-2</v>
      </c>
      <c r="T522" s="115" t="str">
        <f t="shared" si="130"/>
        <v>UQ</v>
      </c>
      <c r="U522" s="123">
        <v>5.29</v>
      </c>
      <c r="V522" s="116" t="str">
        <f t="shared" si="131"/>
        <v>Q</v>
      </c>
      <c r="W522" s="346">
        <v>1.1200000000000001</v>
      </c>
      <c r="X522" s="332" t="str">
        <f t="shared" si="132"/>
        <v>UQ</v>
      </c>
      <c r="Y522" s="332"/>
      <c r="Z522" s="123">
        <v>0.24</v>
      </c>
      <c r="AA522" s="116" t="str">
        <f t="shared" si="133"/>
        <v>Q</v>
      </c>
      <c r="AB522" s="123">
        <v>4.4800000000000004</v>
      </c>
      <c r="AC522" s="116" t="str">
        <f t="shared" si="134"/>
        <v>Q</v>
      </c>
      <c r="AD522" s="123">
        <v>1.72</v>
      </c>
      <c r="AE522" s="121" t="str">
        <f t="shared" si="137"/>
        <v>Q</v>
      </c>
      <c r="AF522" s="123">
        <v>1.05</v>
      </c>
      <c r="AG522" s="121" t="str">
        <f t="shared" si="138"/>
        <v>Q</v>
      </c>
      <c r="AI522" s="121" t="str">
        <f t="shared" si="136"/>
        <v>M</v>
      </c>
      <c r="AK522" s="121" t="str">
        <f t="shared" si="135"/>
        <v>M</v>
      </c>
    </row>
    <row r="523" spans="1:37" ht="15" x14ac:dyDescent="0.25">
      <c r="A523" s="119">
        <v>35</v>
      </c>
      <c r="B523" s="244">
        <v>111</v>
      </c>
      <c r="C523" s="244">
        <v>1992</v>
      </c>
      <c r="D523" s="127">
        <f t="shared" si="122"/>
        <v>33714</v>
      </c>
      <c r="E523" s="123">
        <v>27.7</v>
      </c>
      <c r="F523" s="213" t="str">
        <f t="shared" si="123"/>
        <v>UQ</v>
      </c>
      <c r="G523" s="123">
        <v>6.09</v>
      </c>
      <c r="H523" s="213" t="str">
        <f t="shared" si="124"/>
        <v>UQ</v>
      </c>
      <c r="I523" s="123">
        <v>3.4</v>
      </c>
      <c r="J523" s="213" t="str">
        <f t="shared" si="125"/>
        <v>UQ</v>
      </c>
      <c r="K523" s="123">
        <v>0.38</v>
      </c>
      <c r="L523" s="213" t="str">
        <f t="shared" si="126"/>
        <v>UQ</v>
      </c>
      <c r="M523" s="123">
        <v>0.41</v>
      </c>
      <c r="N523" s="213" t="str">
        <f t="shared" si="127"/>
        <v>UQ</v>
      </c>
      <c r="O523" s="123">
        <v>0.28999999999999998</v>
      </c>
      <c r="P523" s="213" t="str">
        <f t="shared" si="128"/>
        <v>UQ</v>
      </c>
      <c r="Q523" s="123">
        <v>1.0999999999999999E-2</v>
      </c>
      <c r="R523" s="115" t="str">
        <f t="shared" si="129"/>
        <v>UQ</v>
      </c>
      <c r="S523" s="123">
        <v>3.4700000000000002E-2</v>
      </c>
      <c r="T523" s="115" t="str">
        <f t="shared" si="130"/>
        <v>UQ</v>
      </c>
      <c r="U523" s="123">
        <v>4.72</v>
      </c>
      <c r="V523" s="116" t="str">
        <f t="shared" si="131"/>
        <v>Q</v>
      </c>
      <c r="W523" s="346">
        <v>1.07</v>
      </c>
      <c r="X523" s="332" t="str">
        <f t="shared" si="132"/>
        <v>UQ</v>
      </c>
      <c r="Y523" s="332"/>
      <c r="Z523" s="123">
        <v>0.20899999999999999</v>
      </c>
      <c r="AA523" s="116" t="str">
        <f t="shared" si="133"/>
        <v>Q</v>
      </c>
      <c r="AB523" s="123">
        <v>4.24</v>
      </c>
      <c r="AC523" s="116" t="str">
        <f t="shared" si="134"/>
        <v>Q</v>
      </c>
      <c r="AD523" s="123">
        <v>2.5</v>
      </c>
      <c r="AE523" s="121" t="str">
        <f t="shared" si="137"/>
        <v>Q</v>
      </c>
      <c r="AF523" s="123">
        <v>0.65</v>
      </c>
      <c r="AG523" s="121" t="str">
        <f t="shared" si="138"/>
        <v>Q</v>
      </c>
      <c r="AI523" s="121" t="str">
        <f t="shared" si="136"/>
        <v>M</v>
      </c>
      <c r="AK523" s="121" t="str">
        <f t="shared" si="135"/>
        <v>M</v>
      </c>
    </row>
    <row r="524" spans="1:37" ht="15" x14ac:dyDescent="0.25">
      <c r="A524" s="119">
        <v>35</v>
      </c>
      <c r="B524" s="244">
        <v>112</v>
      </c>
      <c r="C524" s="244">
        <v>1992</v>
      </c>
      <c r="D524" s="127">
        <f t="shared" si="122"/>
        <v>33715</v>
      </c>
      <c r="E524" s="123">
        <v>27</v>
      </c>
      <c r="F524" s="213" t="str">
        <f t="shared" si="123"/>
        <v>UQ</v>
      </c>
      <c r="G524" s="123">
        <v>6.13</v>
      </c>
      <c r="H524" s="213" t="str">
        <f t="shared" si="124"/>
        <v>UQ</v>
      </c>
      <c r="I524" s="123">
        <v>3.4</v>
      </c>
      <c r="J524" s="213" t="str">
        <f t="shared" si="125"/>
        <v>UQ</v>
      </c>
      <c r="K524" s="123">
        <v>0.37</v>
      </c>
      <c r="L524" s="213" t="str">
        <f t="shared" si="126"/>
        <v>UQ</v>
      </c>
      <c r="M524" s="123">
        <v>0.42</v>
      </c>
      <c r="N524" s="213" t="str">
        <f t="shared" si="127"/>
        <v>UQ</v>
      </c>
      <c r="O524" s="123">
        <v>0.25</v>
      </c>
      <c r="P524" s="213" t="str">
        <f t="shared" si="128"/>
        <v>UQ</v>
      </c>
      <c r="Q524" s="123">
        <v>5.0000000000000001E-3</v>
      </c>
      <c r="R524" s="115" t="str">
        <f t="shared" si="129"/>
        <v>UQ</v>
      </c>
      <c r="S524" s="123">
        <v>3.5000000000000003E-2</v>
      </c>
      <c r="T524" s="115" t="str">
        <f t="shared" si="130"/>
        <v>UQ</v>
      </c>
      <c r="U524" s="123">
        <v>4.8899999999999997</v>
      </c>
      <c r="V524" s="116" t="str">
        <f t="shared" si="131"/>
        <v>Q</v>
      </c>
      <c r="W524" s="346">
        <v>0.96299999999999997</v>
      </c>
      <c r="X524" s="332" t="str">
        <f t="shared" si="132"/>
        <v>UQ</v>
      </c>
      <c r="Y524" s="332"/>
      <c r="Z524" s="123">
        <v>0.215</v>
      </c>
      <c r="AA524" s="116" t="str">
        <f t="shared" si="133"/>
        <v>Q</v>
      </c>
      <c r="AB524" s="123">
        <v>4.2699999999999996</v>
      </c>
      <c r="AC524" s="116" t="str">
        <f t="shared" si="134"/>
        <v>Q</v>
      </c>
      <c r="AD524" s="123">
        <v>2.02</v>
      </c>
      <c r="AE524" s="121" t="str">
        <f t="shared" si="137"/>
        <v>Q</v>
      </c>
      <c r="AF524" s="123">
        <v>0.71</v>
      </c>
      <c r="AG524" s="121" t="str">
        <f t="shared" si="138"/>
        <v>Q</v>
      </c>
      <c r="AI524" s="121" t="str">
        <f t="shared" si="136"/>
        <v>M</v>
      </c>
      <c r="AK524" s="121" t="str">
        <f t="shared" si="135"/>
        <v>M</v>
      </c>
    </row>
    <row r="525" spans="1:37" ht="15" x14ac:dyDescent="0.25">
      <c r="A525" s="119">
        <v>35</v>
      </c>
      <c r="B525" s="244">
        <v>113</v>
      </c>
      <c r="C525" s="244">
        <v>1992</v>
      </c>
      <c r="D525" s="127">
        <f t="shared" si="122"/>
        <v>33716</v>
      </c>
      <c r="E525" s="123">
        <v>25</v>
      </c>
      <c r="F525" s="213" t="str">
        <f t="shared" si="123"/>
        <v>UQ</v>
      </c>
      <c r="G525" s="123">
        <v>6.04</v>
      </c>
      <c r="H525" s="213" t="str">
        <f t="shared" si="124"/>
        <v>UQ</v>
      </c>
      <c r="I525" s="123">
        <v>3.01</v>
      </c>
      <c r="J525" s="213" t="str">
        <f t="shared" si="125"/>
        <v>UQ</v>
      </c>
      <c r="K525" s="123">
        <v>0.34</v>
      </c>
      <c r="L525" s="213" t="str">
        <f t="shared" si="126"/>
        <v>UQ</v>
      </c>
      <c r="M525" s="123">
        <v>0.48</v>
      </c>
      <c r="N525" s="213" t="str">
        <f t="shared" si="127"/>
        <v>UQ</v>
      </c>
      <c r="O525" s="123">
        <v>0.28000000000000003</v>
      </c>
      <c r="P525" s="213" t="str">
        <f t="shared" si="128"/>
        <v>UQ</v>
      </c>
      <c r="Q525" s="123">
        <v>8.0000000000000002E-3</v>
      </c>
      <c r="R525" s="115" t="str">
        <f t="shared" si="129"/>
        <v>UQ</v>
      </c>
      <c r="S525" s="123">
        <v>1.95E-2</v>
      </c>
      <c r="T525" s="115" t="str">
        <f t="shared" si="130"/>
        <v>UQ</v>
      </c>
      <c r="U525" s="123">
        <v>4.22</v>
      </c>
      <c r="V525" s="116" t="str">
        <f t="shared" si="131"/>
        <v>Q</v>
      </c>
      <c r="W525" s="346">
        <v>0.80100000000000005</v>
      </c>
      <c r="X525" s="332" t="str">
        <f t="shared" si="132"/>
        <v>UQ</v>
      </c>
      <c r="Y525" s="332"/>
      <c r="Z525" s="123">
        <v>0.217</v>
      </c>
      <c r="AA525" s="116" t="str">
        <f t="shared" si="133"/>
        <v>Q</v>
      </c>
      <c r="AB525" s="123">
        <v>3.78</v>
      </c>
      <c r="AC525" s="116" t="str">
        <f t="shared" si="134"/>
        <v>Q</v>
      </c>
      <c r="AD525" s="123">
        <v>2.73</v>
      </c>
      <c r="AE525" s="121" t="str">
        <f t="shared" si="137"/>
        <v>Q</v>
      </c>
      <c r="AF525" s="123">
        <v>0.65</v>
      </c>
      <c r="AG525" s="121" t="str">
        <f t="shared" si="138"/>
        <v>Q</v>
      </c>
      <c r="AI525" s="121" t="str">
        <f t="shared" si="136"/>
        <v>M</v>
      </c>
      <c r="AK525" s="121" t="str">
        <f t="shared" si="135"/>
        <v>M</v>
      </c>
    </row>
    <row r="526" spans="1:37" ht="15" x14ac:dyDescent="0.25">
      <c r="A526" s="119">
        <v>35</v>
      </c>
      <c r="B526" s="244">
        <v>114</v>
      </c>
      <c r="C526" s="244">
        <v>1992</v>
      </c>
      <c r="D526" s="127">
        <f t="shared" si="122"/>
        <v>33717</v>
      </c>
      <c r="E526" s="123">
        <v>26.6</v>
      </c>
      <c r="F526" s="213" t="str">
        <f t="shared" si="123"/>
        <v>UQ</v>
      </c>
      <c r="G526" s="123">
        <v>6.28</v>
      </c>
      <c r="H526" s="213" t="str">
        <f t="shared" si="124"/>
        <v>UQ</v>
      </c>
      <c r="I526" s="123">
        <v>3.5</v>
      </c>
      <c r="J526" s="213" t="str">
        <f t="shared" si="125"/>
        <v>UQ</v>
      </c>
      <c r="K526" s="123">
        <v>0.37</v>
      </c>
      <c r="L526" s="213" t="str">
        <f t="shared" si="126"/>
        <v>UQ</v>
      </c>
      <c r="M526" s="123">
        <v>0.43</v>
      </c>
      <c r="N526" s="213" t="str">
        <f t="shared" si="127"/>
        <v>UQ</v>
      </c>
      <c r="O526" s="123">
        <v>0.23</v>
      </c>
      <c r="P526" s="213" t="str">
        <f t="shared" si="128"/>
        <v>UQ</v>
      </c>
      <c r="Q526" s="123">
        <v>5.0000000000000001E-3</v>
      </c>
      <c r="R526" s="115" t="str">
        <f t="shared" si="129"/>
        <v>UQ</v>
      </c>
      <c r="S526" s="123">
        <v>3.7900000000000003E-2</v>
      </c>
      <c r="T526" s="115" t="str">
        <f t="shared" si="130"/>
        <v>UQ</v>
      </c>
      <c r="U526" s="123">
        <v>4.49</v>
      </c>
      <c r="V526" s="116" t="str">
        <f t="shared" si="131"/>
        <v>Q</v>
      </c>
      <c r="W526" s="346">
        <v>0.78</v>
      </c>
      <c r="X526" s="332" t="str">
        <f t="shared" si="132"/>
        <v>UQ</v>
      </c>
      <c r="Y526" s="332"/>
      <c r="Z526" s="123">
        <v>0.27200000000000002</v>
      </c>
      <c r="AA526" s="116" t="str">
        <f t="shared" si="133"/>
        <v>Q</v>
      </c>
      <c r="AB526" s="123">
        <v>4.08</v>
      </c>
      <c r="AC526" s="116" t="str">
        <f t="shared" si="134"/>
        <v>Q</v>
      </c>
      <c r="AD526" s="123">
        <v>2.4</v>
      </c>
      <c r="AE526" s="121" t="str">
        <f t="shared" si="137"/>
        <v>Q</v>
      </c>
      <c r="AF526" s="123">
        <v>0.82</v>
      </c>
      <c r="AG526" s="121" t="str">
        <f t="shared" si="138"/>
        <v>Q</v>
      </c>
      <c r="AH526" s="123">
        <v>1.9E-3</v>
      </c>
      <c r="AI526" s="121" t="str">
        <f t="shared" si="136"/>
        <v>Q</v>
      </c>
      <c r="AJ526" s="123">
        <v>0.91</v>
      </c>
      <c r="AK526" s="121" t="str">
        <f t="shared" si="135"/>
        <v>Q</v>
      </c>
    </row>
    <row r="527" spans="1:37" ht="15" x14ac:dyDescent="0.25">
      <c r="A527" s="119">
        <v>35</v>
      </c>
      <c r="B527" s="244">
        <v>121</v>
      </c>
      <c r="C527" s="244">
        <v>1992</v>
      </c>
      <c r="D527" s="127">
        <f t="shared" si="122"/>
        <v>33724</v>
      </c>
      <c r="E527" s="123">
        <v>26.5</v>
      </c>
      <c r="F527" s="213" t="str">
        <f t="shared" si="123"/>
        <v>UQ</v>
      </c>
      <c r="G527" s="123">
        <v>6.47</v>
      </c>
      <c r="H527" s="213" t="str">
        <f t="shared" si="124"/>
        <v>UQ</v>
      </c>
      <c r="I527" s="123">
        <v>3.52</v>
      </c>
      <c r="J527" s="213" t="str">
        <f t="shared" si="125"/>
        <v>UQ</v>
      </c>
      <c r="K527" s="123">
        <v>0.34</v>
      </c>
      <c r="L527" s="213" t="str">
        <f t="shared" si="126"/>
        <v>UQ</v>
      </c>
      <c r="M527" s="123">
        <v>0.46</v>
      </c>
      <c r="N527" s="213" t="str">
        <f t="shared" si="127"/>
        <v>UQ</v>
      </c>
      <c r="O527" s="123">
        <v>0.2</v>
      </c>
      <c r="P527" s="213" t="str">
        <f t="shared" si="128"/>
        <v>UQ</v>
      </c>
      <c r="Q527" s="123">
        <v>5.0000000000000001E-3</v>
      </c>
      <c r="R527" s="115" t="str">
        <f t="shared" si="129"/>
        <v>UQ</v>
      </c>
      <c r="S527" s="123">
        <v>6.1699999999999998E-2</v>
      </c>
      <c r="T527" s="115" t="str">
        <f t="shared" si="130"/>
        <v>UQ</v>
      </c>
      <c r="U527" s="123">
        <v>4.58</v>
      </c>
      <c r="V527" s="116" t="str">
        <f t="shared" si="131"/>
        <v>Q</v>
      </c>
      <c r="W527" s="346">
        <v>0.627</v>
      </c>
      <c r="X527" s="332" t="str">
        <f t="shared" si="132"/>
        <v>UQ</v>
      </c>
      <c r="Y527" s="332"/>
      <c r="Z527" s="123">
        <v>0.189</v>
      </c>
      <c r="AA527" s="116" t="str">
        <f t="shared" si="133"/>
        <v>LQ</v>
      </c>
      <c r="AB527" s="123">
        <v>4.47</v>
      </c>
      <c r="AC527" s="116" t="str">
        <f t="shared" si="134"/>
        <v>Q</v>
      </c>
      <c r="AD527" s="123">
        <v>1.74</v>
      </c>
      <c r="AE527" s="121" t="str">
        <f t="shared" si="137"/>
        <v>Q</v>
      </c>
      <c r="AF527" s="123">
        <v>1.07</v>
      </c>
      <c r="AG527" s="121" t="str">
        <f t="shared" si="138"/>
        <v>Q</v>
      </c>
      <c r="AI527" s="121" t="str">
        <f t="shared" si="136"/>
        <v>M</v>
      </c>
      <c r="AK527" s="121" t="str">
        <f t="shared" si="135"/>
        <v>M</v>
      </c>
    </row>
    <row r="528" spans="1:37" ht="15" x14ac:dyDescent="0.25">
      <c r="A528" s="119">
        <v>35</v>
      </c>
      <c r="B528" s="244">
        <v>126</v>
      </c>
      <c r="C528" s="244">
        <v>1992</v>
      </c>
      <c r="D528" s="127">
        <f t="shared" ref="D528:D591" si="139">DATE(C528,1,B528)</f>
        <v>33729</v>
      </c>
      <c r="E528" s="123">
        <v>27.9</v>
      </c>
      <c r="F528" s="213" t="str">
        <f t="shared" ref="F528:F591" si="140">IF(E528&gt;0,"UQ","M")</f>
        <v>UQ</v>
      </c>
      <c r="G528" s="123">
        <v>6.55</v>
      </c>
      <c r="H528" s="213" t="str">
        <f t="shared" ref="H528:H591" si="141">IF(G528&gt;0,"UQ","M")</f>
        <v>UQ</v>
      </c>
      <c r="I528" s="123">
        <v>3.66</v>
      </c>
      <c r="J528" s="213" t="str">
        <f t="shared" ref="J528:J588" si="142">IF(I528&gt;0,"UQ","M")</f>
        <v>UQ</v>
      </c>
      <c r="K528" s="123">
        <v>0.37</v>
      </c>
      <c r="L528" s="213" t="str">
        <f t="shared" ref="L528:L588" si="143">IF(K528&gt;0,"UQ","M")</f>
        <v>UQ</v>
      </c>
      <c r="M528" s="123">
        <v>0.49</v>
      </c>
      <c r="N528" s="213" t="str">
        <f t="shared" ref="N528:N588" si="144">IF(M528&gt;0,"UQ","M")</f>
        <v>UQ</v>
      </c>
      <c r="O528" s="123">
        <v>0.19</v>
      </c>
      <c r="P528" s="213" t="str">
        <f t="shared" ref="P528:P588" si="145">IF(O528&gt;0,"UQ","M")</f>
        <v>UQ</v>
      </c>
      <c r="Q528" s="123">
        <v>1.2999999999999999E-2</v>
      </c>
      <c r="R528" s="115" t="str">
        <f t="shared" ref="R528:R591" si="146">IF(Q528&gt;0,"UQ","M")</f>
        <v>UQ</v>
      </c>
      <c r="S528" s="123">
        <v>6.1800000000000001E-2</v>
      </c>
      <c r="T528" s="115" t="str">
        <f t="shared" ref="T528:T591" si="147">IF(S528&gt;0,"UQ","M")</f>
        <v>UQ</v>
      </c>
      <c r="U528" s="123">
        <v>5.23</v>
      </c>
      <c r="V528" s="116" t="str">
        <f t="shared" ref="V528:V591" si="148">IF(U528&gt;=0.5,"Q",IF(U528="","M","LQ"))</f>
        <v>Q</v>
      </c>
      <c r="W528" s="346">
        <v>0.6</v>
      </c>
      <c r="X528" s="332" t="str">
        <f t="shared" ref="X528:X591" si="149">IF(W528&gt;0,"UQ","M")</f>
        <v>UQ</v>
      </c>
      <c r="Y528" s="332"/>
      <c r="Z528" s="123">
        <v>0.182</v>
      </c>
      <c r="AA528" s="116" t="str">
        <f t="shared" ref="AA528:AA591" si="150">IF(Z528&gt;=0.2,"Q",IF(Z528="","M","LQ"))</f>
        <v>LQ</v>
      </c>
      <c r="AB528" s="123">
        <v>4.6900000000000004</v>
      </c>
      <c r="AC528" s="116" t="str">
        <f t="shared" ref="AC528:AC591" si="151">IF(AB528&gt;=0.5,"Q",IF(AB528="","M","LQ"))</f>
        <v>Q</v>
      </c>
      <c r="AD528" s="123">
        <v>2.2999999999999998</v>
      </c>
      <c r="AE528" s="121" t="str">
        <f t="shared" si="137"/>
        <v>Q</v>
      </c>
      <c r="AF528" s="123">
        <v>1.08</v>
      </c>
      <c r="AG528" s="121" t="str">
        <f t="shared" si="138"/>
        <v>Q</v>
      </c>
      <c r="AI528" s="121" t="str">
        <f t="shared" si="136"/>
        <v>M</v>
      </c>
      <c r="AK528" s="121" t="str">
        <f t="shared" ref="AK528:AK570" si="152">IF(AJ528&gt;=0.02,"Q",IF(AJ528="","M","LQ"))</f>
        <v>M</v>
      </c>
    </row>
    <row r="529" spans="1:37" ht="15" x14ac:dyDescent="0.25">
      <c r="A529" s="119">
        <v>35</v>
      </c>
      <c r="B529" s="244">
        <v>140</v>
      </c>
      <c r="C529" s="244">
        <v>1992</v>
      </c>
      <c r="D529" s="127">
        <f t="shared" si="139"/>
        <v>33743</v>
      </c>
      <c r="E529" s="123">
        <v>31.1</v>
      </c>
      <c r="F529" s="213" t="str">
        <f t="shared" si="140"/>
        <v>UQ</v>
      </c>
      <c r="G529" s="123">
        <v>6.62</v>
      </c>
      <c r="H529" s="213" t="str">
        <f t="shared" si="141"/>
        <v>UQ</v>
      </c>
      <c r="I529" s="123">
        <v>4.09</v>
      </c>
      <c r="J529" s="213" t="str">
        <f t="shared" si="142"/>
        <v>UQ</v>
      </c>
      <c r="K529" s="123">
        <v>0.4</v>
      </c>
      <c r="L529" s="213" t="str">
        <f t="shared" si="143"/>
        <v>UQ</v>
      </c>
      <c r="M529" s="123">
        <v>0.56999999999999995</v>
      </c>
      <c r="N529" s="213" t="str">
        <f t="shared" si="144"/>
        <v>UQ</v>
      </c>
      <c r="O529" s="123">
        <v>0.2</v>
      </c>
      <c r="P529" s="213" t="str">
        <f t="shared" si="145"/>
        <v>UQ</v>
      </c>
      <c r="Q529" s="123">
        <v>0.01</v>
      </c>
      <c r="R529" s="115" t="str">
        <f t="shared" si="146"/>
        <v>UQ</v>
      </c>
      <c r="S529" s="123">
        <v>8.7800000000000003E-2</v>
      </c>
      <c r="T529" s="115" t="str">
        <f t="shared" si="147"/>
        <v>UQ</v>
      </c>
      <c r="U529" s="123">
        <v>5.62</v>
      </c>
      <c r="V529" s="116" t="str">
        <f t="shared" si="148"/>
        <v>Q</v>
      </c>
      <c r="W529" s="346">
        <v>0.50700000000000001</v>
      </c>
      <c r="X529" s="332" t="str">
        <f t="shared" si="149"/>
        <v>UQ</v>
      </c>
      <c r="Y529" s="332"/>
      <c r="Z529" s="123">
        <v>0.20100000000000001</v>
      </c>
      <c r="AA529" s="116" t="str">
        <f t="shared" si="150"/>
        <v>Q</v>
      </c>
      <c r="AB529" s="123">
        <v>5.13</v>
      </c>
      <c r="AC529" s="116" t="str">
        <f t="shared" si="151"/>
        <v>Q</v>
      </c>
      <c r="AD529" s="123">
        <v>1.64</v>
      </c>
      <c r="AE529" s="121" t="str">
        <f t="shared" si="137"/>
        <v>Q</v>
      </c>
      <c r="AF529" s="123">
        <v>1.57</v>
      </c>
      <c r="AG529" s="121" t="str">
        <f t="shared" si="138"/>
        <v>Q</v>
      </c>
      <c r="AH529" s="123">
        <v>1.1999999999999999E-3</v>
      </c>
      <c r="AI529" s="121" t="str">
        <f t="shared" si="136"/>
        <v>Q</v>
      </c>
      <c r="AJ529" s="123">
        <v>0.76700000000000002</v>
      </c>
      <c r="AK529" s="121" t="str">
        <f t="shared" si="152"/>
        <v>Q</v>
      </c>
    </row>
    <row r="530" spans="1:37" ht="15" x14ac:dyDescent="0.25">
      <c r="A530" s="119">
        <v>35</v>
      </c>
      <c r="B530" s="244">
        <v>154</v>
      </c>
      <c r="C530" s="244">
        <v>1992</v>
      </c>
      <c r="D530" s="127">
        <f t="shared" si="139"/>
        <v>33757</v>
      </c>
      <c r="E530" s="123">
        <v>34.700000000000003</v>
      </c>
      <c r="F530" s="213" t="str">
        <f t="shared" si="140"/>
        <v>UQ</v>
      </c>
      <c r="G530" s="123">
        <v>6.74</v>
      </c>
      <c r="H530" s="213" t="str">
        <f t="shared" si="141"/>
        <v>UQ</v>
      </c>
      <c r="I530" s="123">
        <v>4.6900000000000004</v>
      </c>
      <c r="J530" s="213" t="str">
        <f t="shared" si="142"/>
        <v>UQ</v>
      </c>
      <c r="K530" s="123">
        <v>0.45</v>
      </c>
      <c r="L530" s="213" t="str">
        <f t="shared" si="143"/>
        <v>UQ</v>
      </c>
      <c r="M530" s="123">
        <v>0.62</v>
      </c>
      <c r="N530" s="213" t="str">
        <f t="shared" si="144"/>
        <v>UQ</v>
      </c>
      <c r="O530" s="123">
        <v>0.18</v>
      </c>
      <c r="P530" s="213" t="str">
        <f t="shared" si="145"/>
        <v>UQ</v>
      </c>
      <c r="Q530" s="123">
        <v>8.0000000000000002E-3</v>
      </c>
      <c r="R530" s="115" t="str">
        <f t="shared" si="146"/>
        <v>UQ</v>
      </c>
      <c r="S530" s="123">
        <v>0.1295</v>
      </c>
      <c r="T530" s="115" t="str">
        <f t="shared" si="147"/>
        <v>UQ</v>
      </c>
      <c r="U530" s="123">
        <v>6.26</v>
      </c>
      <c r="V530" s="116" t="str">
        <f t="shared" si="148"/>
        <v>Q</v>
      </c>
      <c r="W530" s="346">
        <v>0.48799999999999999</v>
      </c>
      <c r="X530" s="332" t="str">
        <f t="shared" si="149"/>
        <v>UQ</v>
      </c>
      <c r="Y530" s="332"/>
      <c r="Z530" s="123">
        <v>0.23300000000000001</v>
      </c>
      <c r="AA530" s="116" t="str">
        <f t="shared" si="150"/>
        <v>Q</v>
      </c>
      <c r="AB530" s="123">
        <v>5.58</v>
      </c>
      <c r="AC530" s="116" t="str">
        <f t="shared" si="151"/>
        <v>Q</v>
      </c>
      <c r="AD530" s="123">
        <v>1.49</v>
      </c>
      <c r="AE530" s="121" t="str">
        <f t="shared" si="137"/>
        <v>Q</v>
      </c>
      <c r="AF530" s="123">
        <v>1.89</v>
      </c>
      <c r="AG530" s="121" t="str">
        <f t="shared" si="138"/>
        <v>Q</v>
      </c>
      <c r="AI530" s="121" t="str">
        <f t="shared" si="136"/>
        <v>M</v>
      </c>
      <c r="AK530" s="121" t="str">
        <f t="shared" si="152"/>
        <v>M</v>
      </c>
    </row>
    <row r="531" spans="1:37" ht="15" x14ac:dyDescent="0.25">
      <c r="A531" s="119">
        <v>35</v>
      </c>
      <c r="B531" s="244">
        <v>168</v>
      </c>
      <c r="C531" s="244">
        <v>1992</v>
      </c>
      <c r="D531" s="127">
        <f t="shared" si="139"/>
        <v>33771</v>
      </c>
      <c r="E531" s="123">
        <v>37.1</v>
      </c>
      <c r="F531" s="213" t="str">
        <f t="shared" si="140"/>
        <v>UQ</v>
      </c>
      <c r="G531" s="123">
        <v>6.66</v>
      </c>
      <c r="H531" s="213" t="str">
        <f t="shared" si="141"/>
        <v>UQ</v>
      </c>
      <c r="I531" s="123">
        <v>5.43</v>
      </c>
      <c r="J531" s="213" t="str">
        <f t="shared" si="142"/>
        <v>UQ</v>
      </c>
      <c r="K531" s="123">
        <v>0.51</v>
      </c>
      <c r="L531" s="213" t="str">
        <f t="shared" si="143"/>
        <v>UQ</v>
      </c>
      <c r="M531" s="123">
        <v>0.73</v>
      </c>
      <c r="N531" s="213" t="str">
        <f t="shared" si="144"/>
        <v>UQ</v>
      </c>
      <c r="O531" s="123">
        <v>0.22</v>
      </c>
      <c r="P531" s="213" t="str">
        <f t="shared" si="145"/>
        <v>UQ</v>
      </c>
      <c r="Q531" s="123">
        <v>1.2999999999999999E-2</v>
      </c>
      <c r="R531" s="115" t="str">
        <f t="shared" si="146"/>
        <v>UQ</v>
      </c>
      <c r="S531" s="123">
        <v>0.13969999999999999</v>
      </c>
      <c r="T531" s="115" t="str">
        <f t="shared" si="147"/>
        <v>UQ</v>
      </c>
      <c r="U531" s="123">
        <v>6.45</v>
      </c>
      <c r="V531" s="116" t="str">
        <f t="shared" si="148"/>
        <v>Q</v>
      </c>
      <c r="W531" s="346">
        <v>0.49099999999999999</v>
      </c>
      <c r="X531" s="332" t="str">
        <f t="shared" si="149"/>
        <v>UQ</v>
      </c>
      <c r="Y531" s="332"/>
      <c r="Z531" s="123">
        <v>0.26300000000000001</v>
      </c>
      <c r="AA531" s="116" t="str">
        <f t="shared" si="150"/>
        <v>Q</v>
      </c>
      <c r="AB531" s="123">
        <v>6.03</v>
      </c>
      <c r="AC531" s="116" t="str">
        <f t="shared" si="151"/>
        <v>Q</v>
      </c>
      <c r="AD531" s="123">
        <v>1.7</v>
      </c>
      <c r="AE531" s="121" t="str">
        <f t="shared" si="137"/>
        <v>Q</v>
      </c>
      <c r="AF531" s="123">
        <v>2.31</v>
      </c>
      <c r="AG531" s="121" t="str">
        <f t="shared" si="138"/>
        <v>Q</v>
      </c>
      <c r="AH531" s="123">
        <v>5.7999999999999996E-3</v>
      </c>
      <c r="AI531" s="121" t="str">
        <f t="shared" si="136"/>
        <v>Q</v>
      </c>
      <c r="AJ531" s="123">
        <v>0.73099999999999998</v>
      </c>
      <c r="AK531" s="121" t="str">
        <f t="shared" si="152"/>
        <v>Q</v>
      </c>
    </row>
    <row r="532" spans="1:37" ht="15" x14ac:dyDescent="0.25">
      <c r="A532" s="119">
        <v>35</v>
      </c>
      <c r="B532" s="244">
        <v>182</v>
      </c>
      <c r="C532" s="244">
        <v>1992</v>
      </c>
      <c r="D532" s="127">
        <f t="shared" si="139"/>
        <v>33785</v>
      </c>
      <c r="E532" s="123">
        <v>38.4</v>
      </c>
      <c r="F532" s="213" t="str">
        <f t="shared" si="140"/>
        <v>UQ</v>
      </c>
      <c r="G532" s="123">
        <v>6.78</v>
      </c>
      <c r="H532" s="213" t="str">
        <f t="shared" si="141"/>
        <v>UQ</v>
      </c>
      <c r="I532" s="123">
        <v>5.58</v>
      </c>
      <c r="J532" s="213" t="str">
        <f t="shared" si="142"/>
        <v>UQ</v>
      </c>
      <c r="K532" s="123">
        <v>0.52</v>
      </c>
      <c r="L532" s="213" t="str">
        <f t="shared" si="143"/>
        <v>UQ</v>
      </c>
      <c r="M532" s="123">
        <v>0.67</v>
      </c>
      <c r="N532" s="213" t="str">
        <f t="shared" si="144"/>
        <v>UQ</v>
      </c>
      <c r="O532" s="123">
        <v>0.19</v>
      </c>
      <c r="P532" s="213" t="str">
        <f t="shared" si="145"/>
        <v>UQ</v>
      </c>
      <c r="Q532" s="123">
        <v>3.6999999999999998E-2</v>
      </c>
      <c r="R532" s="115" t="str">
        <f t="shared" si="146"/>
        <v>UQ</v>
      </c>
      <c r="S532" s="123">
        <v>0.15260000000000001</v>
      </c>
      <c r="T532" s="115" t="str">
        <f t="shared" si="147"/>
        <v>UQ</v>
      </c>
      <c r="U532" s="123">
        <v>6.63</v>
      </c>
      <c r="V532" s="116" t="str">
        <f t="shared" si="148"/>
        <v>Q</v>
      </c>
      <c r="W532" s="346">
        <v>0.53400000000000003</v>
      </c>
      <c r="X532" s="332" t="str">
        <f t="shared" si="149"/>
        <v>UQ</v>
      </c>
      <c r="Y532" s="332"/>
      <c r="Z532" s="123">
        <v>0.26200000000000001</v>
      </c>
      <c r="AA532" s="116" t="str">
        <f t="shared" si="150"/>
        <v>Q</v>
      </c>
      <c r="AB532" s="123">
        <v>6.23</v>
      </c>
      <c r="AC532" s="116" t="str">
        <f t="shared" si="151"/>
        <v>Q</v>
      </c>
      <c r="AD532" s="123">
        <v>2.62</v>
      </c>
      <c r="AE532" s="121" t="str">
        <f t="shared" si="137"/>
        <v>Q</v>
      </c>
      <c r="AF532" s="123">
        <v>2.21</v>
      </c>
      <c r="AG532" s="121" t="str">
        <f t="shared" si="138"/>
        <v>Q</v>
      </c>
      <c r="AI532" s="121" t="str">
        <f t="shared" si="136"/>
        <v>M</v>
      </c>
      <c r="AK532" s="121" t="str">
        <f t="shared" si="152"/>
        <v>M</v>
      </c>
    </row>
    <row r="533" spans="1:37" ht="15" x14ac:dyDescent="0.25">
      <c r="A533" s="119">
        <v>35</v>
      </c>
      <c r="B533" s="244">
        <v>196</v>
      </c>
      <c r="C533" s="244">
        <v>1992</v>
      </c>
      <c r="D533" s="127">
        <f t="shared" si="139"/>
        <v>33799</v>
      </c>
      <c r="E533" s="123">
        <v>35</v>
      </c>
      <c r="F533" s="213" t="str">
        <f t="shared" si="140"/>
        <v>UQ</v>
      </c>
      <c r="G533" s="123">
        <v>6.73</v>
      </c>
      <c r="H533" s="213" t="str">
        <f t="shared" si="141"/>
        <v>UQ</v>
      </c>
      <c r="I533" s="123">
        <v>4.51</v>
      </c>
      <c r="J533" s="213" t="str">
        <f t="shared" si="142"/>
        <v>UQ</v>
      </c>
      <c r="K533" s="123">
        <v>0.45</v>
      </c>
      <c r="L533" s="213" t="str">
        <f t="shared" si="143"/>
        <v>UQ</v>
      </c>
      <c r="M533" s="123">
        <v>0.62</v>
      </c>
      <c r="N533" s="213" t="str">
        <f t="shared" si="144"/>
        <v>UQ</v>
      </c>
      <c r="O533" s="123">
        <v>0.16</v>
      </c>
      <c r="P533" s="213" t="str">
        <f t="shared" si="145"/>
        <v>UQ</v>
      </c>
      <c r="Q533" s="123">
        <v>1.7999999999999999E-2</v>
      </c>
      <c r="R533" s="115" t="str">
        <f t="shared" si="146"/>
        <v>UQ</v>
      </c>
      <c r="S533" s="123">
        <v>0.1313</v>
      </c>
      <c r="T533" s="115" t="str">
        <f t="shared" si="147"/>
        <v>UQ</v>
      </c>
      <c r="U533" s="123">
        <v>6.34</v>
      </c>
      <c r="V533" s="116" t="str">
        <f t="shared" si="148"/>
        <v>Q</v>
      </c>
      <c r="W533" s="346">
        <v>0.35399999999999998</v>
      </c>
      <c r="X533" s="332" t="str">
        <f t="shared" si="149"/>
        <v>UQ</v>
      </c>
      <c r="Y533" s="332"/>
      <c r="Z533" s="123">
        <v>0.186</v>
      </c>
      <c r="AA533" s="116" t="str">
        <f t="shared" si="150"/>
        <v>LQ</v>
      </c>
      <c r="AB533" s="123">
        <v>5.75</v>
      </c>
      <c r="AC533" s="116" t="str">
        <f t="shared" si="151"/>
        <v>Q</v>
      </c>
      <c r="AD533" s="123">
        <v>1.55</v>
      </c>
      <c r="AE533" s="121" t="str">
        <f t="shared" si="137"/>
        <v>Q</v>
      </c>
      <c r="AF533" s="123">
        <v>2.09</v>
      </c>
      <c r="AG533" s="121" t="str">
        <f t="shared" si="138"/>
        <v>Q</v>
      </c>
      <c r="AH533" s="123">
        <v>2.0999999999999999E-3</v>
      </c>
      <c r="AI533" s="121" t="str">
        <f t="shared" si="136"/>
        <v>Q</v>
      </c>
      <c r="AJ533" s="123">
        <v>0.54400000000000004</v>
      </c>
      <c r="AK533" s="121" t="str">
        <f t="shared" si="152"/>
        <v>Q</v>
      </c>
    </row>
    <row r="534" spans="1:37" ht="15" x14ac:dyDescent="0.25">
      <c r="A534" s="119">
        <v>35</v>
      </c>
      <c r="B534" s="244">
        <v>210</v>
      </c>
      <c r="C534" s="244">
        <v>1992</v>
      </c>
      <c r="D534" s="127">
        <f t="shared" si="139"/>
        <v>33813</v>
      </c>
      <c r="E534" s="123">
        <v>36.1</v>
      </c>
      <c r="F534" s="213" t="str">
        <f t="shared" si="140"/>
        <v>UQ</v>
      </c>
      <c r="G534" s="123">
        <v>6.84</v>
      </c>
      <c r="H534" s="213" t="str">
        <f t="shared" si="141"/>
        <v>UQ</v>
      </c>
      <c r="I534" s="123">
        <v>5.03</v>
      </c>
      <c r="J534" s="213" t="str">
        <f t="shared" si="142"/>
        <v>UQ</v>
      </c>
      <c r="K534" s="123">
        <v>0.47</v>
      </c>
      <c r="L534" s="213" t="str">
        <f t="shared" si="143"/>
        <v>UQ</v>
      </c>
      <c r="M534" s="123">
        <v>0.61</v>
      </c>
      <c r="N534" s="213" t="str">
        <f t="shared" si="144"/>
        <v>UQ</v>
      </c>
      <c r="O534" s="123">
        <v>0.17</v>
      </c>
      <c r="P534" s="213" t="str">
        <f t="shared" si="145"/>
        <v>UQ</v>
      </c>
      <c r="Q534" s="123">
        <v>8.0000000000000002E-3</v>
      </c>
      <c r="R534" s="115" t="str">
        <f t="shared" si="146"/>
        <v>UQ</v>
      </c>
      <c r="S534" s="123">
        <v>0.1474</v>
      </c>
      <c r="T534" s="115" t="str">
        <f t="shared" si="147"/>
        <v>UQ</v>
      </c>
      <c r="U534" s="123">
        <v>6.32</v>
      </c>
      <c r="V534" s="116" t="str">
        <f t="shared" si="148"/>
        <v>Q</v>
      </c>
      <c r="W534" s="346">
        <v>0.36499999999999999</v>
      </c>
      <c r="X534" s="332" t="str">
        <f t="shared" si="149"/>
        <v>UQ</v>
      </c>
      <c r="Y534" s="332"/>
      <c r="Z534" s="123">
        <v>0.219</v>
      </c>
      <c r="AA534" s="116" t="str">
        <f t="shared" si="150"/>
        <v>Q</v>
      </c>
      <c r="AB534" s="123">
        <v>6.05</v>
      </c>
      <c r="AC534" s="116" t="str">
        <f t="shared" si="151"/>
        <v>Q</v>
      </c>
      <c r="AD534" s="123">
        <v>1.42</v>
      </c>
      <c r="AE534" s="121" t="str">
        <f t="shared" si="137"/>
        <v>Q</v>
      </c>
      <c r="AF534" s="123">
        <v>2.2999999999999998</v>
      </c>
      <c r="AG534" s="121" t="str">
        <f t="shared" si="138"/>
        <v>Q</v>
      </c>
      <c r="AI534" s="121" t="str">
        <f t="shared" si="136"/>
        <v>M</v>
      </c>
      <c r="AK534" s="121" t="str">
        <f t="shared" si="152"/>
        <v>M</v>
      </c>
    </row>
    <row r="535" spans="1:37" ht="15" x14ac:dyDescent="0.25">
      <c r="A535" s="119">
        <v>35</v>
      </c>
      <c r="B535" s="244">
        <v>224</v>
      </c>
      <c r="C535" s="244">
        <v>1992</v>
      </c>
      <c r="D535" s="127">
        <f t="shared" si="139"/>
        <v>33827</v>
      </c>
      <c r="E535" s="123">
        <v>37.4</v>
      </c>
      <c r="F535" s="213" t="str">
        <f t="shared" si="140"/>
        <v>UQ</v>
      </c>
      <c r="G535" s="123">
        <v>6.75</v>
      </c>
      <c r="H535" s="213" t="str">
        <f t="shared" si="141"/>
        <v>UQ</v>
      </c>
      <c r="I535" s="123">
        <v>5.31</v>
      </c>
      <c r="J535" s="213" t="str">
        <f t="shared" si="142"/>
        <v>UQ</v>
      </c>
      <c r="K535" s="123">
        <v>0.48</v>
      </c>
      <c r="L535" s="213" t="str">
        <f t="shared" si="143"/>
        <v>UQ</v>
      </c>
      <c r="M535" s="123">
        <v>0.65</v>
      </c>
      <c r="N535" s="213" t="str">
        <f t="shared" si="144"/>
        <v>UQ</v>
      </c>
      <c r="O535" s="123">
        <v>0.17</v>
      </c>
      <c r="P535" s="213" t="str">
        <f t="shared" si="145"/>
        <v>UQ</v>
      </c>
      <c r="Q535" s="123">
        <v>0.02</v>
      </c>
      <c r="R535" s="115" t="str">
        <f t="shared" si="146"/>
        <v>UQ</v>
      </c>
      <c r="S535" s="123">
        <v>0.15260000000000001</v>
      </c>
      <c r="T535" s="115" t="str">
        <f t="shared" si="147"/>
        <v>UQ</v>
      </c>
      <c r="U535" s="123">
        <v>6.72</v>
      </c>
      <c r="V535" s="116" t="str">
        <f t="shared" si="148"/>
        <v>Q</v>
      </c>
      <c r="W535" s="346">
        <v>0.374</v>
      </c>
      <c r="X535" s="332" t="str">
        <f t="shared" si="149"/>
        <v>UQ</v>
      </c>
      <c r="Y535" s="332"/>
      <c r="Z535" s="123">
        <v>0.22700000000000001</v>
      </c>
      <c r="AA535" s="116" t="str">
        <f t="shared" si="150"/>
        <v>Q</v>
      </c>
      <c r="AB535" s="123">
        <v>6.23</v>
      </c>
      <c r="AC535" s="116" t="str">
        <f t="shared" si="151"/>
        <v>Q</v>
      </c>
      <c r="AD535" s="123">
        <v>2.69</v>
      </c>
      <c r="AE535" s="121" t="str">
        <f t="shared" si="137"/>
        <v>Q</v>
      </c>
      <c r="AF535" s="123">
        <v>2.2599999999999998</v>
      </c>
      <c r="AG535" s="121" t="str">
        <f t="shared" si="138"/>
        <v>Q</v>
      </c>
      <c r="AH535" s="123">
        <v>5.1000000000000004E-3</v>
      </c>
      <c r="AI535" s="121" t="str">
        <f t="shared" si="136"/>
        <v>Q</v>
      </c>
      <c r="AJ535" s="123">
        <v>0.38400000000000001</v>
      </c>
      <c r="AK535" s="121" t="str">
        <f t="shared" si="152"/>
        <v>Q</v>
      </c>
    </row>
    <row r="536" spans="1:37" ht="15" x14ac:dyDescent="0.25">
      <c r="A536" s="119">
        <v>35</v>
      </c>
      <c r="B536" s="244">
        <v>238</v>
      </c>
      <c r="C536" s="244">
        <v>1992</v>
      </c>
      <c r="D536" s="127">
        <f t="shared" si="139"/>
        <v>33841</v>
      </c>
      <c r="E536" s="123">
        <v>39.200000000000003</v>
      </c>
      <c r="F536" s="213" t="str">
        <f t="shared" si="140"/>
        <v>UQ</v>
      </c>
      <c r="G536" s="123">
        <v>6.73</v>
      </c>
      <c r="H536" s="213" t="str">
        <f t="shared" si="141"/>
        <v>UQ</v>
      </c>
      <c r="I536" s="123">
        <v>5.68</v>
      </c>
      <c r="J536" s="213" t="str">
        <f t="shared" si="142"/>
        <v>UQ</v>
      </c>
      <c r="K536" s="123">
        <v>0.49</v>
      </c>
      <c r="L536" s="213" t="str">
        <f t="shared" si="143"/>
        <v>UQ</v>
      </c>
      <c r="M536" s="123">
        <v>0.66</v>
      </c>
      <c r="N536" s="213" t="str">
        <f t="shared" si="144"/>
        <v>UQ</v>
      </c>
      <c r="O536" s="123">
        <v>0.18</v>
      </c>
      <c r="P536" s="213" t="str">
        <f t="shared" si="145"/>
        <v>UQ</v>
      </c>
      <c r="Q536" s="123">
        <v>2.4E-2</v>
      </c>
      <c r="R536" s="115" t="str">
        <f t="shared" si="146"/>
        <v>UQ</v>
      </c>
      <c r="S536" s="123">
        <v>0.1696</v>
      </c>
      <c r="T536" s="115" t="str">
        <f t="shared" si="147"/>
        <v>UQ</v>
      </c>
      <c r="U536" s="123">
        <v>6.79</v>
      </c>
      <c r="V536" s="116" t="str">
        <f t="shared" si="148"/>
        <v>Q</v>
      </c>
      <c r="W536" s="346">
        <v>0.38800000000000001</v>
      </c>
      <c r="X536" s="332" t="str">
        <f t="shared" si="149"/>
        <v>UQ</v>
      </c>
      <c r="Y536" s="332"/>
      <c r="Z536" s="123">
        <v>0.188</v>
      </c>
      <c r="AA536" s="116" t="str">
        <f t="shared" si="150"/>
        <v>LQ</v>
      </c>
      <c r="AB536" s="123">
        <v>6.47</v>
      </c>
      <c r="AC536" s="116" t="str">
        <f t="shared" si="151"/>
        <v>Q</v>
      </c>
      <c r="AD536" s="123">
        <v>1.66</v>
      </c>
      <c r="AE536" s="121" t="str">
        <f t="shared" si="137"/>
        <v>Q</v>
      </c>
      <c r="AF536" s="123">
        <v>2.39</v>
      </c>
      <c r="AG536" s="121" t="str">
        <f t="shared" si="138"/>
        <v>Q</v>
      </c>
      <c r="AI536" s="121" t="str">
        <f t="shared" si="136"/>
        <v>M</v>
      </c>
      <c r="AK536" s="121" t="str">
        <f t="shared" si="152"/>
        <v>M</v>
      </c>
    </row>
    <row r="537" spans="1:37" ht="15" x14ac:dyDescent="0.25">
      <c r="A537" s="119">
        <v>35</v>
      </c>
      <c r="B537" s="244">
        <v>252</v>
      </c>
      <c r="C537" s="244">
        <v>1992</v>
      </c>
      <c r="D537" s="127">
        <f t="shared" si="139"/>
        <v>33855</v>
      </c>
      <c r="E537" s="123">
        <v>38.6</v>
      </c>
      <c r="F537" s="213" t="str">
        <f t="shared" si="140"/>
        <v>UQ</v>
      </c>
      <c r="G537" s="123">
        <v>6.86</v>
      </c>
      <c r="H537" s="213" t="str">
        <f t="shared" si="141"/>
        <v>UQ</v>
      </c>
      <c r="I537" s="123">
        <v>5.6</v>
      </c>
      <c r="J537" s="213" t="str">
        <f t="shared" si="142"/>
        <v>UQ</v>
      </c>
      <c r="K537" s="123">
        <v>0.49</v>
      </c>
      <c r="L537" s="213" t="str">
        <f t="shared" si="143"/>
        <v>UQ</v>
      </c>
      <c r="M537" s="123">
        <v>0.65</v>
      </c>
      <c r="N537" s="213" t="str">
        <f t="shared" si="144"/>
        <v>UQ</v>
      </c>
      <c r="O537" s="123">
        <v>0.22</v>
      </c>
      <c r="P537" s="213" t="str">
        <f t="shared" si="145"/>
        <v>UQ</v>
      </c>
      <c r="Q537" s="123">
        <v>6.0000000000000001E-3</v>
      </c>
      <c r="R537" s="115" t="str">
        <f t="shared" si="146"/>
        <v>UQ</v>
      </c>
      <c r="S537" s="123">
        <v>0.16189999999999999</v>
      </c>
      <c r="T537" s="115" t="str">
        <f t="shared" si="147"/>
        <v>UQ</v>
      </c>
      <c r="U537" s="123">
        <v>6.68</v>
      </c>
      <c r="V537" s="116" t="str">
        <f t="shared" si="148"/>
        <v>Q</v>
      </c>
      <c r="W537" s="346">
        <v>0.39</v>
      </c>
      <c r="X537" s="332" t="str">
        <f t="shared" si="149"/>
        <v>UQ</v>
      </c>
      <c r="Y537" s="332"/>
      <c r="Z537" s="123">
        <v>0.31</v>
      </c>
      <c r="AA537" s="116" t="str">
        <f t="shared" si="150"/>
        <v>Q</v>
      </c>
      <c r="AB537" s="123">
        <v>6.2</v>
      </c>
      <c r="AC537" s="116" t="str">
        <f t="shared" si="151"/>
        <v>Q</v>
      </c>
      <c r="AD537" s="123">
        <v>2</v>
      </c>
      <c r="AE537" s="121" t="str">
        <f t="shared" si="137"/>
        <v>Q</v>
      </c>
      <c r="AF537" s="123">
        <v>2.2799999999999998</v>
      </c>
      <c r="AG537" s="121" t="str">
        <f t="shared" si="138"/>
        <v>Q</v>
      </c>
      <c r="AH537" s="123">
        <v>2.5000000000000001E-3</v>
      </c>
      <c r="AI537" s="121" t="str">
        <f t="shared" si="136"/>
        <v>Q</v>
      </c>
      <c r="AJ537" s="123">
        <v>1.05</v>
      </c>
      <c r="AK537" s="121" t="str">
        <f t="shared" si="152"/>
        <v>Q</v>
      </c>
    </row>
    <row r="538" spans="1:37" ht="15" x14ac:dyDescent="0.25">
      <c r="A538" s="119">
        <v>35</v>
      </c>
      <c r="B538" s="244">
        <v>266</v>
      </c>
      <c r="C538" s="244">
        <v>1992</v>
      </c>
      <c r="D538" s="127">
        <f t="shared" si="139"/>
        <v>33869</v>
      </c>
      <c r="E538" s="123">
        <v>31</v>
      </c>
      <c r="F538" s="213" t="str">
        <f t="shared" si="140"/>
        <v>UQ</v>
      </c>
      <c r="G538" s="123">
        <v>6.53</v>
      </c>
      <c r="H538" s="213" t="str">
        <f t="shared" si="141"/>
        <v>UQ</v>
      </c>
      <c r="I538" s="123">
        <v>4.3</v>
      </c>
      <c r="J538" s="213" t="str">
        <f t="shared" si="142"/>
        <v>UQ</v>
      </c>
      <c r="K538" s="123">
        <v>0.41</v>
      </c>
      <c r="L538" s="213" t="str">
        <f t="shared" si="143"/>
        <v>UQ</v>
      </c>
      <c r="M538" s="123">
        <v>0.55000000000000004</v>
      </c>
      <c r="N538" s="213" t="str">
        <f t="shared" si="144"/>
        <v>UQ</v>
      </c>
      <c r="O538" s="123">
        <v>0.18</v>
      </c>
      <c r="P538" s="213" t="str">
        <f t="shared" si="145"/>
        <v>UQ</v>
      </c>
      <c r="Q538" s="123">
        <v>2.7E-2</v>
      </c>
      <c r="R538" s="115" t="str">
        <f t="shared" si="146"/>
        <v>UQ</v>
      </c>
      <c r="S538" s="123">
        <v>0.1157</v>
      </c>
      <c r="T538" s="115" t="str">
        <f t="shared" si="147"/>
        <v>UQ</v>
      </c>
      <c r="U538" s="123">
        <v>5.78</v>
      </c>
      <c r="V538" s="116" t="str">
        <f t="shared" si="148"/>
        <v>Q</v>
      </c>
      <c r="W538" s="346">
        <v>0.153</v>
      </c>
      <c r="X538" s="332" t="str">
        <f t="shared" si="149"/>
        <v>UQ</v>
      </c>
      <c r="Y538" s="332"/>
      <c r="Z538" s="123">
        <v>0.17399999999999999</v>
      </c>
      <c r="AA538" s="116" t="str">
        <f t="shared" si="150"/>
        <v>LQ</v>
      </c>
      <c r="AB538" s="123">
        <v>5.5</v>
      </c>
      <c r="AC538" s="116" t="str">
        <f t="shared" si="151"/>
        <v>Q</v>
      </c>
      <c r="AD538" s="123">
        <v>2.94</v>
      </c>
      <c r="AE538" s="121" t="str">
        <f t="shared" si="137"/>
        <v>Q</v>
      </c>
      <c r="AF538" s="123">
        <v>1.77</v>
      </c>
      <c r="AG538" s="121" t="str">
        <f t="shared" si="138"/>
        <v>Q</v>
      </c>
      <c r="AI538" s="121" t="str">
        <f t="shared" si="136"/>
        <v>M</v>
      </c>
      <c r="AK538" s="121" t="str">
        <f t="shared" si="152"/>
        <v>M</v>
      </c>
    </row>
    <row r="539" spans="1:37" ht="15" x14ac:dyDescent="0.25">
      <c r="A539" s="119">
        <v>35</v>
      </c>
      <c r="B539" s="244">
        <v>280</v>
      </c>
      <c r="C539" s="244">
        <v>1992</v>
      </c>
      <c r="D539" s="127">
        <f t="shared" si="139"/>
        <v>33883</v>
      </c>
      <c r="E539" s="123">
        <v>34.299999999999997</v>
      </c>
      <c r="F539" s="213" t="str">
        <f t="shared" si="140"/>
        <v>UQ</v>
      </c>
      <c r="G539" s="123">
        <v>6.71</v>
      </c>
      <c r="H539" s="213" t="str">
        <f t="shared" si="141"/>
        <v>UQ</v>
      </c>
      <c r="I539" s="123">
        <v>4.96</v>
      </c>
      <c r="J539" s="213" t="str">
        <f t="shared" si="142"/>
        <v>UQ</v>
      </c>
      <c r="K539" s="123">
        <v>0.47</v>
      </c>
      <c r="L539" s="213" t="str">
        <f t="shared" si="143"/>
        <v>UQ</v>
      </c>
      <c r="M539" s="123">
        <v>0.63</v>
      </c>
      <c r="N539" s="213" t="str">
        <f t="shared" si="144"/>
        <v>UQ</v>
      </c>
      <c r="O539" s="123">
        <v>0.18</v>
      </c>
      <c r="P539" s="213" t="str">
        <f t="shared" si="145"/>
        <v>UQ</v>
      </c>
      <c r="Q539" s="123">
        <v>8.0000000000000002E-3</v>
      </c>
      <c r="R539" s="115" t="str">
        <f t="shared" si="146"/>
        <v>UQ</v>
      </c>
      <c r="S539" s="123">
        <v>0.1517</v>
      </c>
      <c r="T539" s="115" t="str">
        <f t="shared" si="147"/>
        <v>UQ</v>
      </c>
      <c r="U539" s="123">
        <v>6.4</v>
      </c>
      <c r="V539" s="116" t="str">
        <f t="shared" si="148"/>
        <v>Q</v>
      </c>
      <c r="W539" s="346">
        <v>0.214</v>
      </c>
      <c r="X539" s="332" t="str">
        <f t="shared" si="149"/>
        <v>UQ</v>
      </c>
      <c r="Y539" s="332"/>
      <c r="Z539" s="123">
        <v>0.23</v>
      </c>
      <c r="AA539" s="116" t="str">
        <f t="shared" si="150"/>
        <v>Q</v>
      </c>
      <c r="AB539" s="123">
        <v>6.07</v>
      </c>
      <c r="AC539" s="116" t="str">
        <f t="shared" si="151"/>
        <v>Q</v>
      </c>
      <c r="AD539" s="123">
        <v>1.82</v>
      </c>
      <c r="AE539" s="121" t="str">
        <f t="shared" si="137"/>
        <v>Q</v>
      </c>
      <c r="AF539" s="123">
        <v>2.2200000000000002</v>
      </c>
      <c r="AG539" s="121" t="str">
        <f t="shared" si="138"/>
        <v>Q</v>
      </c>
      <c r="AH539" s="123">
        <v>1.5E-3</v>
      </c>
      <c r="AI539" s="121" t="str">
        <f t="shared" si="136"/>
        <v>Q</v>
      </c>
      <c r="AJ539" s="123">
        <v>0.48399999999999999</v>
      </c>
      <c r="AK539" s="121" t="str">
        <f t="shared" si="152"/>
        <v>Q</v>
      </c>
    </row>
    <row r="540" spans="1:37" ht="15" x14ac:dyDescent="0.25">
      <c r="A540" s="119">
        <v>35</v>
      </c>
      <c r="B540" s="244">
        <v>294</v>
      </c>
      <c r="C540" s="244">
        <v>1992</v>
      </c>
      <c r="D540" s="127">
        <f t="shared" si="139"/>
        <v>33897</v>
      </c>
      <c r="E540" s="123">
        <v>31.6</v>
      </c>
      <c r="F540" s="213" t="str">
        <f t="shared" si="140"/>
        <v>UQ</v>
      </c>
      <c r="G540" s="123">
        <v>6.58</v>
      </c>
      <c r="H540" s="213" t="str">
        <f t="shared" si="141"/>
        <v>UQ</v>
      </c>
      <c r="I540" s="123">
        <v>4.28</v>
      </c>
      <c r="J540" s="213" t="str">
        <f t="shared" si="142"/>
        <v>UQ</v>
      </c>
      <c r="K540" s="123">
        <v>0.42</v>
      </c>
      <c r="L540" s="213" t="str">
        <f t="shared" si="143"/>
        <v>UQ</v>
      </c>
      <c r="M540" s="123">
        <v>0.59</v>
      </c>
      <c r="N540" s="213" t="str">
        <f t="shared" si="144"/>
        <v>UQ</v>
      </c>
      <c r="O540" s="123">
        <v>0.18</v>
      </c>
      <c r="P540" s="213" t="str">
        <f t="shared" si="145"/>
        <v>UQ</v>
      </c>
      <c r="Q540" s="123">
        <v>4.2999999999999997E-2</v>
      </c>
      <c r="R540" s="115" t="str">
        <f t="shared" si="146"/>
        <v>UQ</v>
      </c>
      <c r="S540" s="123">
        <v>0.1222</v>
      </c>
      <c r="T540" s="115" t="str">
        <f t="shared" si="147"/>
        <v>UQ</v>
      </c>
      <c r="U540" s="123">
        <v>6.69</v>
      </c>
      <c r="V540" s="116" t="str">
        <f t="shared" si="148"/>
        <v>Q</v>
      </c>
      <c r="W540" s="346">
        <v>0.13600000000000001</v>
      </c>
      <c r="X540" s="332" t="str">
        <f t="shared" si="149"/>
        <v>UQ</v>
      </c>
      <c r="Y540" s="332"/>
      <c r="Z540" s="123">
        <v>0.29899999999999999</v>
      </c>
      <c r="AA540" s="116" t="str">
        <f t="shared" si="150"/>
        <v>Q</v>
      </c>
      <c r="AB540" s="123">
        <v>5.66</v>
      </c>
      <c r="AC540" s="116" t="str">
        <f t="shared" si="151"/>
        <v>Q</v>
      </c>
      <c r="AD540" s="123">
        <v>3.75</v>
      </c>
      <c r="AE540" s="121" t="str">
        <f t="shared" si="137"/>
        <v>Q</v>
      </c>
      <c r="AF540" s="123">
        <v>2.83</v>
      </c>
      <c r="AG540" s="121" t="str">
        <f t="shared" si="138"/>
        <v>Q</v>
      </c>
      <c r="AI540" s="121" t="str">
        <f t="shared" si="136"/>
        <v>M</v>
      </c>
      <c r="AK540" s="121" t="str">
        <f t="shared" si="152"/>
        <v>M</v>
      </c>
    </row>
    <row r="541" spans="1:37" ht="15" x14ac:dyDescent="0.25">
      <c r="A541" s="119">
        <v>35</v>
      </c>
      <c r="B541" s="244">
        <v>308</v>
      </c>
      <c r="C541" s="244">
        <v>1992</v>
      </c>
      <c r="D541" s="127">
        <f t="shared" si="139"/>
        <v>33911</v>
      </c>
      <c r="E541" s="123">
        <v>31.9</v>
      </c>
      <c r="F541" s="213" t="str">
        <f t="shared" si="140"/>
        <v>UQ</v>
      </c>
      <c r="G541" s="123">
        <v>6.65</v>
      </c>
      <c r="H541" s="213" t="str">
        <f t="shared" si="141"/>
        <v>UQ</v>
      </c>
      <c r="I541" s="123">
        <v>4.4800000000000004</v>
      </c>
      <c r="J541" s="213" t="str">
        <f t="shared" si="142"/>
        <v>UQ</v>
      </c>
      <c r="K541" s="123">
        <v>0.42</v>
      </c>
      <c r="L541" s="213" t="str">
        <f t="shared" si="143"/>
        <v>UQ</v>
      </c>
      <c r="M541" s="123">
        <v>0.57999999999999996</v>
      </c>
      <c r="N541" s="213" t="str">
        <f t="shared" si="144"/>
        <v>UQ</v>
      </c>
      <c r="O541" s="123">
        <v>0.21</v>
      </c>
      <c r="P541" s="213" t="str">
        <f t="shared" si="145"/>
        <v>UQ</v>
      </c>
      <c r="Q541" s="123">
        <v>1.0999999999999999E-2</v>
      </c>
      <c r="R541" s="115" t="str">
        <f t="shared" si="146"/>
        <v>UQ</v>
      </c>
      <c r="S541" s="123">
        <v>0.13200000000000001</v>
      </c>
      <c r="T541" s="115" t="str">
        <f t="shared" si="147"/>
        <v>UQ</v>
      </c>
      <c r="U541" s="123">
        <v>6.25</v>
      </c>
      <c r="V541" s="116" t="str">
        <f t="shared" si="148"/>
        <v>Q</v>
      </c>
      <c r="W541" s="346">
        <v>0.25600000000000001</v>
      </c>
      <c r="X541" s="332" t="str">
        <f t="shared" si="149"/>
        <v>UQ</v>
      </c>
      <c r="Y541" s="332"/>
      <c r="Z541" s="123">
        <v>0.24</v>
      </c>
      <c r="AA541" s="116" t="str">
        <f t="shared" si="150"/>
        <v>Q</v>
      </c>
      <c r="AB541" s="123">
        <v>5.55</v>
      </c>
      <c r="AC541" s="116" t="str">
        <f t="shared" si="151"/>
        <v>Q</v>
      </c>
      <c r="AD541" s="123">
        <v>2.21</v>
      </c>
      <c r="AE541" s="121" t="str">
        <f t="shared" si="137"/>
        <v>Q</v>
      </c>
      <c r="AF541" s="123">
        <v>1.99</v>
      </c>
      <c r="AG541" s="121" t="str">
        <f t="shared" si="138"/>
        <v>Q</v>
      </c>
      <c r="AH541" s="123">
        <v>1.9E-3</v>
      </c>
      <c r="AI541" s="121" t="str">
        <f t="shared" si="136"/>
        <v>Q</v>
      </c>
      <c r="AJ541" s="123">
        <v>0.53600000000000003</v>
      </c>
      <c r="AK541" s="121" t="str">
        <f t="shared" si="152"/>
        <v>Q</v>
      </c>
    </row>
    <row r="542" spans="1:37" ht="15" x14ac:dyDescent="0.25">
      <c r="A542" s="119">
        <v>35</v>
      </c>
      <c r="B542" s="244">
        <v>323</v>
      </c>
      <c r="C542" s="244">
        <v>1992</v>
      </c>
      <c r="D542" s="127">
        <f t="shared" si="139"/>
        <v>33926</v>
      </c>
      <c r="E542" s="123">
        <v>31.8</v>
      </c>
      <c r="F542" s="213" t="str">
        <f t="shared" si="140"/>
        <v>UQ</v>
      </c>
      <c r="G542" s="123">
        <v>6.66</v>
      </c>
      <c r="H542" s="213" t="str">
        <f t="shared" si="141"/>
        <v>UQ</v>
      </c>
      <c r="I542" s="123">
        <v>4.3499999999999996</v>
      </c>
      <c r="J542" s="213" t="str">
        <f t="shared" si="142"/>
        <v>UQ</v>
      </c>
      <c r="K542" s="123">
        <v>0.41</v>
      </c>
      <c r="L542" s="213" t="str">
        <f t="shared" si="143"/>
        <v>UQ</v>
      </c>
      <c r="M542" s="123">
        <v>0.59</v>
      </c>
      <c r="N542" s="213" t="str">
        <f t="shared" si="144"/>
        <v>UQ</v>
      </c>
      <c r="O542" s="123">
        <v>0.15</v>
      </c>
      <c r="P542" s="213" t="str">
        <f t="shared" si="145"/>
        <v>UQ</v>
      </c>
      <c r="Q542" s="123">
        <v>1.0999999999999999E-2</v>
      </c>
      <c r="R542" s="115" t="str">
        <f t="shared" si="146"/>
        <v>UQ</v>
      </c>
      <c r="S542" s="123">
        <v>0.12609999999999999</v>
      </c>
      <c r="T542" s="115" t="str">
        <f t="shared" si="147"/>
        <v>UQ</v>
      </c>
      <c r="U542" s="123">
        <v>6.39</v>
      </c>
      <c r="V542" s="116" t="str">
        <f t="shared" si="148"/>
        <v>Q</v>
      </c>
      <c r="W542" s="346">
        <v>0.30299999999999999</v>
      </c>
      <c r="X542" s="332" t="str">
        <f t="shared" si="149"/>
        <v>UQ</v>
      </c>
      <c r="Y542" s="332"/>
      <c r="Z542" s="123">
        <v>0.17399999999999999</v>
      </c>
      <c r="AA542" s="116" t="str">
        <f t="shared" si="150"/>
        <v>LQ</v>
      </c>
      <c r="AB542" s="123">
        <v>5.65</v>
      </c>
      <c r="AC542" s="116" t="str">
        <f t="shared" si="151"/>
        <v>Q</v>
      </c>
      <c r="AD542" s="123">
        <v>2.41</v>
      </c>
      <c r="AE542" s="121" t="str">
        <f t="shared" si="137"/>
        <v>Q</v>
      </c>
      <c r="AF542" s="123">
        <v>1.81</v>
      </c>
      <c r="AG542" s="121" t="str">
        <f t="shared" si="138"/>
        <v>Q</v>
      </c>
      <c r="AI542" s="121" t="str">
        <f t="shared" si="136"/>
        <v>M</v>
      </c>
      <c r="AK542" s="121" t="str">
        <f t="shared" si="152"/>
        <v>M</v>
      </c>
    </row>
    <row r="543" spans="1:37" ht="15" x14ac:dyDescent="0.25">
      <c r="A543" s="119">
        <v>35</v>
      </c>
      <c r="B543" s="244">
        <v>336</v>
      </c>
      <c r="C543" s="244">
        <v>1992</v>
      </c>
      <c r="D543" s="127">
        <f t="shared" si="139"/>
        <v>33939</v>
      </c>
      <c r="E543" s="123">
        <v>33</v>
      </c>
      <c r="F543" s="213" t="str">
        <f t="shared" si="140"/>
        <v>UQ</v>
      </c>
      <c r="G543" s="123">
        <v>6.67</v>
      </c>
      <c r="H543" s="213" t="str">
        <f t="shared" si="141"/>
        <v>UQ</v>
      </c>
      <c r="I543" s="123">
        <v>4.53</v>
      </c>
      <c r="J543" s="213" t="str">
        <f t="shared" si="142"/>
        <v>UQ</v>
      </c>
      <c r="K543" s="123">
        <v>0.42</v>
      </c>
      <c r="L543" s="213" t="str">
        <f t="shared" si="143"/>
        <v>UQ</v>
      </c>
      <c r="M543" s="123">
        <v>0.59</v>
      </c>
      <c r="N543" s="213" t="str">
        <f t="shared" si="144"/>
        <v>UQ</v>
      </c>
      <c r="O543" s="123">
        <v>0.14000000000000001</v>
      </c>
      <c r="P543" s="213" t="str">
        <f t="shared" si="145"/>
        <v>UQ</v>
      </c>
      <c r="Q543" s="123">
        <v>6.0000000000000001E-3</v>
      </c>
      <c r="R543" s="115" t="str">
        <f t="shared" si="146"/>
        <v>UQ</v>
      </c>
      <c r="S543" s="123">
        <v>0.1237</v>
      </c>
      <c r="T543" s="115" t="str">
        <f t="shared" si="147"/>
        <v>UQ</v>
      </c>
      <c r="U543" s="123">
        <v>6.07</v>
      </c>
      <c r="V543" s="116" t="str">
        <f t="shared" si="148"/>
        <v>Q</v>
      </c>
      <c r="W543" s="346">
        <v>0.35699999999999998</v>
      </c>
      <c r="X543" s="332" t="str">
        <f t="shared" si="149"/>
        <v>UQ</v>
      </c>
      <c r="Y543" s="332"/>
      <c r="Z543" s="123">
        <v>0.21299999999999999</v>
      </c>
      <c r="AA543" s="116" t="str">
        <f t="shared" si="150"/>
        <v>Q</v>
      </c>
      <c r="AB543" s="123">
        <v>5.75</v>
      </c>
      <c r="AC543" s="116" t="str">
        <f t="shared" si="151"/>
        <v>Q</v>
      </c>
      <c r="AD543" s="123">
        <v>1.72</v>
      </c>
      <c r="AE543" s="121" t="str">
        <f t="shared" si="137"/>
        <v>Q</v>
      </c>
      <c r="AF543" s="123">
        <v>1.8</v>
      </c>
      <c r="AG543" s="121" t="str">
        <f t="shared" si="138"/>
        <v>Q</v>
      </c>
      <c r="AI543" s="121" t="str">
        <f t="shared" si="136"/>
        <v>M</v>
      </c>
      <c r="AK543" s="121" t="str">
        <f t="shared" si="152"/>
        <v>M</v>
      </c>
    </row>
    <row r="544" spans="1:37" ht="15" x14ac:dyDescent="0.25">
      <c r="A544" s="119">
        <v>35</v>
      </c>
      <c r="B544" s="244">
        <v>350</v>
      </c>
      <c r="C544" s="244">
        <v>1992</v>
      </c>
      <c r="D544" s="127">
        <f t="shared" si="139"/>
        <v>33953</v>
      </c>
      <c r="E544" s="123">
        <v>34.4</v>
      </c>
      <c r="F544" s="213" t="str">
        <f t="shared" si="140"/>
        <v>UQ</v>
      </c>
      <c r="G544" s="123">
        <v>6.73</v>
      </c>
      <c r="H544" s="213" t="str">
        <f t="shared" si="141"/>
        <v>UQ</v>
      </c>
      <c r="I544" s="123">
        <v>4.83</v>
      </c>
      <c r="J544" s="213" t="str">
        <f t="shared" si="142"/>
        <v>UQ</v>
      </c>
      <c r="K544" s="123">
        <v>0.44</v>
      </c>
      <c r="L544" s="213" t="str">
        <f t="shared" si="143"/>
        <v>UQ</v>
      </c>
      <c r="M544" s="123">
        <v>0.6</v>
      </c>
      <c r="N544" s="213" t="str">
        <f t="shared" si="144"/>
        <v>UQ</v>
      </c>
      <c r="O544" s="123">
        <v>0.16</v>
      </c>
      <c r="P544" s="213" t="str">
        <f t="shared" si="145"/>
        <v>UQ</v>
      </c>
      <c r="Q544" s="123">
        <v>6.0000000000000001E-3</v>
      </c>
      <c r="R544" s="115" t="str">
        <f t="shared" si="146"/>
        <v>UQ</v>
      </c>
      <c r="S544" s="123">
        <v>0.13250000000000001</v>
      </c>
      <c r="T544" s="115" t="str">
        <f t="shared" si="147"/>
        <v>UQ</v>
      </c>
      <c r="U544" s="123">
        <v>6.53</v>
      </c>
      <c r="V544" s="116" t="str">
        <f t="shared" si="148"/>
        <v>Q</v>
      </c>
      <c r="W544" s="346">
        <v>0.36299999999999999</v>
      </c>
      <c r="X544" s="332" t="str">
        <f t="shared" si="149"/>
        <v>UQ</v>
      </c>
      <c r="Y544" s="332"/>
      <c r="Z544" s="123">
        <v>0.22700000000000001</v>
      </c>
      <c r="AA544" s="116" t="str">
        <f t="shared" si="150"/>
        <v>Q</v>
      </c>
      <c r="AB544" s="123">
        <v>5.79</v>
      </c>
      <c r="AC544" s="116" t="str">
        <f t="shared" si="151"/>
        <v>Q</v>
      </c>
      <c r="AD544" s="123">
        <v>3.14</v>
      </c>
      <c r="AE544" s="121" t="str">
        <f t="shared" si="137"/>
        <v>Q</v>
      </c>
      <c r="AF544" s="123">
        <v>1.96</v>
      </c>
      <c r="AG544" s="121" t="str">
        <f t="shared" si="138"/>
        <v>Q</v>
      </c>
      <c r="AI544" s="121" t="str">
        <f t="shared" si="136"/>
        <v>M</v>
      </c>
      <c r="AK544" s="121" t="str">
        <f t="shared" si="152"/>
        <v>M</v>
      </c>
    </row>
    <row r="545" spans="1:37" ht="15" x14ac:dyDescent="0.25">
      <c r="A545" s="119">
        <v>35</v>
      </c>
      <c r="B545" s="244">
        <v>364</v>
      </c>
      <c r="C545" s="244">
        <v>1992</v>
      </c>
      <c r="D545" s="127">
        <f t="shared" si="139"/>
        <v>33967</v>
      </c>
      <c r="E545" s="123">
        <v>33.799999999999997</v>
      </c>
      <c r="F545" s="213" t="str">
        <f t="shared" si="140"/>
        <v>UQ</v>
      </c>
      <c r="G545" s="123">
        <v>6.8</v>
      </c>
      <c r="H545" s="213" t="str">
        <f t="shared" si="141"/>
        <v>UQ</v>
      </c>
      <c r="I545" s="123">
        <v>4.67</v>
      </c>
      <c r="J545" s="213" t="str">
        <f t="shared" si="142"/>
        <v>UQ</v>
      </c>
      <c r="K545" s="123">
        <v>0.43</v>
      </c>
      <c r="L545" s="213" t="str">
        <f t="shared" si="143"/>
        <v>UQ</v>
      </c>
      <c r="M545" s="123">
        <v>0.61</v>
      </c>
      <c r="N545" s="213" t="str">
        <f t="shared" si="144"/>
        <v>UQ</v>
      </c>
      <c r="O545" s="123">
        <v>0.14000000000000001</v>
      </c>
      <c r="P545" s="213" t="str">
        <f t="shared" si="145"/>
        <v>UQ</v>
      </c>
      <c r="Q545" s="123">
        <v>6.0000000000000001E-3</v>
      </c>
      <c r="R545" s="115" t="str">
        <f t="shared" si="146"/>
        <v>UQ</v>
      </c>
      <c r="S545" s="123">
        <v>0.128</v>
      </c>
      <c r="T545" s="115" t="str">
        <f t="shared" si="147"/>
        <v>UQ</v>
      </c>
      <c r="U545" s="123">
        <v>6.45</v>
      </c>
      <c r="V545" s="116" t="str">
        <f t="shared" si="148"/>
        <v>Q</v>
      </c>
      <c r="W545" s="346">
        <v>0.41599999999999998</v>
      </c>
      <c r="X545" s="332" t="str">
        <f t="shared" si="149"/>
        <v>UQ</v>
      </c>
      <c r="Y545" s="332"/>
      <c r="Z545" s="123">
        <v>0.17399999999999999</v>
      </c>
      <c r="AA545" s="116" t="str">
        <f t="shared" si="150"/>
        <v>LQ</v>
      </c>
      <c r="AB545" s="123">
        <v>5.67</v>
      </c>
      <c r="AC545" s="116" t="str">
        <f t="shared" si="151"/>
        <v>Q</v>
      </c>
      <c r="AD545" s="123">
        <v>1.4</v>
      </c>
      <c r="AE545" s="121" t="str">
        <f t="shared" si="137"/>
        <v>Q</v>
      </c>
      <c r="AF545" s="123">
        <v>1.79</v>
      </c>
      <c r="AG545" s="121" t="str">
        <f t="shared" si="138"/>
        <v>Q</v>
      </c>
      <c r="AI545" s="121" t="str">
        <f t="shared" si="136"/>
        <v>M</v>
      </c>
      <c r="AK545" s="121" t="str">
        <f t="shared" si="152"/>
        <v>M</v>
      </c>
    </row>
    <row r="546" spans="1:37" ht="15" x14ac:dyDescent="0.25">
      <c r="A546" s="119">
        <v>35</v>
      </c>
      <c r="B546" s="244">
        <v>12</v>
      </c>
      <c r="C546" s="244">
        <v>1993</v>
      </c>
      <c r="D546" s="127">
        <f t="shared" si="139"/>
        <v>33981</v>
      </c>
      <c r="E546" s="123">
        <v>34.799999999999997</v>
      </c>
      <c r="F546" s="213" t="str">
        <f t="shared" si="140"/>
        <v>UQ</v>
      </c>
      <c r="G546" s="123">
        <v>6.6</v>
      </c>
      <c r="H546" s="213" t="str">
        <f t="shared" si="141"/>
        <v>UQ</v>
      </c>
      <c r="I546" s="123">
        <v>4.72</v>
      </c>
      <c r="J546" s="213" t="str">
        <f t="shared" si="142"/>
        <v>UQ</v>
      </c>
      <c r="K546" s="123">
        <v>0.43</v>
      </c>
      <c r="L546" s="213" t="str">
        <f t="shared" si="143"/>
        <v>UQ</v>
      </c>
      <c r="M546" s="123">
        <v>0.62</v>
      </c>
      <c r="N546" s="213" t="str">
        <f t="shared" si="144"/>
        <v>UQ</v>
      </c>
      <c r="O546" s="123">
        <v>0.15</v>
      </c>
      <c r="P546" s="213" t="str">
        <f t="shared" si="145"/>
        <v>UQ</v>
      </c>
      <c r="Q546" s="123">
        <v>0.01</v>
      </c>
      <c r="R546" s="115" t="str">
        <f t="shared" si="146"/>
        <v>UQ</v>
      </c>
      <c r="S546" s="123">
        <v>0.121</v>
      </c>
      <c r="T546" s="115" t="str">
        <f t="shared" si="147"/>
        <v>UQ</v>
      </c>
      <c r="U546" s="123">
        <v>6.32</v>
      </c>
      <c r="V546" s="116" t="str">
        <f t="shared" si="148"/>
        <v>Q</v>
      </c>
      <c r="W546" s="346">
        <v>0.39500000000000002</v>
      </c>
      <c r="X546" s="332" t="str">
        <f t="shared" si="149"/>
        <v>UQ</v>
      </c>
      <c r="Y546" s="332"/>
      <c r="Z546" s="123">
        <v>0.17399999999999999</v>
      </c>
      <c r="AA546" s="116" t="str">
        <f t="shared" si="150"/>
        <v>LQ</v>
      </c>
      <c r="AB546" s="123">
        <v>5.78</v>
      </c>
      <c r="AC546" s="116" t="str">
        <f t="shared" si="151"/>
        <v>Q</v>
      </c>
      <c r="AD546" s="123">
        <v>1.47</v>
      </c>
      <c r="AE546" s="121" t="str">
        <f t="shared" si="137"/>
        <v>Q</v>
      </c>
      <c r="AF546" s="123">
        <v>2.0499999999999998</v>
      </c>
      <c r="AG546" s="121" t="str">
        <f t="shared" si="138"/>
        <v>Q</v>
      </c>
      <c r="AI546" s="121" t="str">
        <f t="shared" si="136"/>
        <v>M</v>
      </c>
      <c r="AK546" s="121" t="str">
        <f t="shared" si="152"/>
        <v>M</v>
      </c>
    </row>
    <row r="547" spans="1:37" ht="15" x14ac:dyDescent="0.25">
      <c r="A547" s="119">
        <v>35</v>
      </c>
      <c r="B547" s="244">
        <v>26</v>
      </c>
      <c r="C547" s="244">
        <v>1993</v>
      </c>
      <c r="D547" s="127">
        <f t="shared" si="139"/>
        <v>33995</v>
      </c>
      <c r="E547" s="123">
        <v>36</v>
      </c>
      <c r="F547" s="213" t="str">
        <f t="shared" si="140"/>
        <v>UQ</v>
      </c>
      <c r="G547" s="123">
        <v>6.74</v>
      </c>
      <c r="H547" s="213" t="str">
        <f t="shared" si="141"/>
        <v>UQ</v>
      </c>
      <c r="I547" s="123">
        <v>4.84</v>
      </c>
      <c r="J547" s="213" t="str">
        <f t="shared" si="142"/>
        <v>UQ</v>
      </c>
      <c r="K547" s="123">
        <v>0.44</v>
      </c>
      <c r="L547" s="213" t="str">
        <f t="shared" si="143"/>
        <v>UQ</v>
      </c>
      <c r="M547" s="123">
        <v>0.63</v>
      </c>
      <c r="N547" s="213" t="str">
        <f t="shared" si="144"/>
        <v>UQ</v>
      </c>
      <c r="O547" s="123">
        <v>0.16</v>
      </c>
      <c r="P547" s="213" t="str">
        <f t="shared" si="145"/>
        <v>UQ</v>
      </c>
      <c r="Q547" s="123">
        <v>5.0000000000000001E-3</v>
      </c>
      <c r="R547" s="115" t="str">
        <f t="shared" si="146"/>
        <v>UQ</v>
      </c>
      <c r="S547" s="123">
        <v>0.1426</v>
      </c>
      <c r="T547" s="115" t="str">
        <f t="shared" si="147"/>
        <v>UQ</v>
      </c>
      <c r="U547" s="123">
        <v>6.8</v>
      </c>
      <c r="V547" s="116" t="str">
        <f t="shared" si="148"/>
        <v>Q</v>
      </c>
      <c r="W547" s="346">
        <v>0.40400000000000003</v>
      </c>
      <c r="X547" s="332" t="str">
        <f t="shared" si="149"/>
        <v>UQ</v>
      </c>
      <c r="Y547" s="332"/>
      <c r="Z547" s="123">
        <v>0.158</v>
      </c>
      <c r="AA547" s="116" t="str">
        <f t="shared" si="150"/>
        <v>LQ</v>
      </c>
      <c r="AB547" s="123">
        <v>5.91</v>
      </c>
      <c r="AC547" s="116" t="str">
        <f t="shared" si="151"/>
        <v>Q</v>
      </c>
      <c r="AD547" s="123">
        <v>1.48</v>
      </c>
      <c r="AE547" s="121" t="str">
        <f t="shared" si="137"/>
        <v>Q</v>
      </c>
      <c r="AF547" s="123">
        <v>1.95</v>
      </c>
      <c r="AG547" s="121" t="str">
        <f t="shared" si="138"/>
        <v>Q</v>
      </c>
      <c r="AH547" s="123">
        <v>8.0000000000000004E-4</v>
      </c>
      <c r="AI547" s="121" t="str">
        <f t="shared" si="136"/>
        <v>LQ</v>
      </c>
      <c r="AJ547" s="123">
        <v>0.52100000000000002</v>
      </c>
      <c r="AK547" s="121" t="str">
        <f t="shared" si="152"/>
        <v>Q</v>
      </c>
    </row>
    <row r="548" spans="1:37" ht="15" x14ac:dyDescent="0.25">
      <c r="A548" s="119">
        <v>35</v>
      </c>
      <c r="B548" s="244">
        <v>40</v>
      </c>
      <c r="C548" s="244">
        <v>1993</v>
      </c>
      <c r="D548" s="127">
        <f t="shared" si="139"/>
        <v>34009</v>
      </c>
      <c r="E548" s="123">
        <v>36.700000000000003</v>
      </c>
      <c r="F548" s="213" t="str">
        <f t="shared" si="140"/>
        <v>UQ</v>
      </c>
      <c r="G548" s="123">
        <v>6.72</v>
      </c>
      <c r="H548" s="213" t="str">
        <f t="shared" si="141"/>
        <v>UQ</v>
      </c>
      <c r="I548" s="123">
        <v>5.04</v>
      </c>
      <c r="J548" s="213" t="str">
        <f t="shared" si="142"/>
        <v>UQ</v>
      </c>
      <c r="K548" s="123">
        <v>0.49</v>
      </c>
      <c r="L548" s="213" t="str">
        <f t="shared" si="143"/>
        <v>UQ</v>
      </c>
      <c r="M548" s="123">
        <v>0.64</v>
      </c>
      <c r="N548" s="213" t="str">
        <f t="shared" si="144"/>
        <v>UQ</v>
      </c>
      <c r="O548" s="123">
        <v>0.15</v>
      </c>
      <c r="P548" s="213" t="str">
        <f t="shared" si="145"/>
        <v>UQ</v>
      </c>
      <c r="Q548" s="123">
        <v>5.0000000000000001E-3</v>
      </c>
      <c r="R548" s="115" t="str">
        <f t="shared" si="146"/>
        <v>UQ</v>
      </c>
      <c r="S548" s="123">
        <v>0.14979999999999999</v>
      </c>
      <c r="T548" s="115" t="str">
        <f t="shared" si="147"/>
        <v>UQ</v>
      </c>
      <c r="U548" s="123">
        <v>7</v>
      </c>
      <c r="V548" s="116" t="str">
        <f t="shared" si="148"/>
        <v>Q</v>
      </c>
      <c r="W548" s="346">
        <v>0.41</v>
      </c>
      <c r="X548" s="332" t="str">
        <f t="shared" si="149"/>
        <v>UQ</v>
      </c>
      <c r="Y548" s="332"/>
      <c r="Z548" s="123">
        <v>0.21199999999999999</v>
      </c>
      <c r="AA548" s="116" t="str">
        <f t="shared" si="150"/>
        <v>Q</v>
      </c>
      <c r="AB548" s="123">
        <v>6.08</v>
      </c>
      <c r="AC548" s="116" t="str">
        <f t="shared" si="151"/>
        <v>Q</v>
      </c>
      <c r="AD548" s="123">
        <v>1.34</v>
      </c>
      <c r="AE548" s="121" t="str">
        <f t="shared" si="137"/>
        <v>Q</v>
      </c>
      <c r="AF548" s="123">
        <v>2.17</v>
      </c>
      <c r="AG548" s="121" t="str">
        <f t="shared" si="138"/>
        <v>Q</v>
      </c>
      <c r="AI548" s="121" t="str">
        <f t="shared" si="136"/>
        <v>M</v>
      </c>
      <c r="AK548" s="121" t="str">
        <f t="shared" si="152"/>
        <v>M</v>
      </c>
    </row>
    <row r="549" spans="1:37" ht="15" x14ac:dyDescent="0.25">
      <c r="A549" s="119">
        <v>35</v>
      </c>
      <c r="B549" s="244">
        <v>54</v>
      </c>
      <c r="C549" s="244">
        <v>1993</v>
      </c>
      <c r="D549" s="127">
        <f t="shared" si="139"/>
        <v>34023</v>
      </c>
      <c r="E549" s="123">
        <v>38.799999999999997</v>
      </c>
      <c r="F549" s="213" t="str">
        <f t="shared" si="140"/>
        <v>UQ</v>
      </c>
      <c r="G549" s="123">
        <v>6.77</v>
      </c>
      <c r="H549" s="213" t="str">
        <f t="shared" si="141"/>
        <v>UQ</v>
      </c>
      <c r="I549" s="123">
        <v>5.21</v>
      </c>
      <c r="J549" s="213" t="str">
        <f t="shared" si="142"/>
        <v>UQ</v>
      </c>
      <c r="K549" s="123">
        <v>0.46</v>
      </c>
      <c r="L549" s="213" t="str">
        <f t="shared" si="143"/>
        <v>UQ</v>
      </c>
      <c r="M549" s="123">
        <v>0.65</v>
      </c>
      <c r="N549" s="213" t="str">
        <f t="shared" si="144"/>
        <v>UQ</v>
      </c>
      <c r="O549" s="123">
        <v>0.16</v>
      </c>
      <c r="P549" s="213" t="str">
        <f t="shared" si="145"/>
        <v>UQ</v>
      </c>
      <c r="Q549" s="123">
        <v>7.0000000000000001E-3</v>
      </c>
      <c r="R549" s="115" t="str">
        <f t="shared" si="146"/>
        <v>UQ</v>
      </c>
      <c r="S549" s="123">
        <v>0.16039999999999999</v>
      </c>
      <c r="T549" s="115" t="str">
        <f t="shared" si="147"/>
        <v>UQ</v>
      </c>
      <c r="U549" s="123">
        <v>6.86</v>
      </c>
      <c r="V549" s="116" t="str">
        <f t="shared" si="148"/>
        <v>Q</v>
      </c>
      <c r="W549" s="346">
        <v>0.42099999999999999</v>
      </c>
      <c r="X549" s="332" t="str">
        <f t="shared" si="149"/>
        <v>UQ</v>
      </c>
      <c r="Y549" s="332"/>
      <c r="Z549" s="123">
        <v>0.19500000000000001</v>
      </c>
      <c r="AA549" s="116" t="str">
        <f t="shared" si="150"/>
        <v>LQ</v>
      </c>
      <c r="AB549" s="123">
        <v>6.24</v>
      </c>
      <c r="AC549" s="116" t="str">
        <f t="shared" si="151"/>
        <v>Q</v>
      </c>
      <c r="AD549" s="123">
        <v>1.28</v>
      </c>
      <c r="AE549" s="121" t="str">
        <f t="shared" si="137"/>
        <v>Q</v>
      </c>
      <c r="AF549" s="123">
        <v>2.13</v>
      </c>
      <c r="AG549" s="121" t="str">
        <f t="shared" si="138"/>
        <v>Q</v>
      </c>
      <c r="AH549" s="123">
        <v>4.1000000000000003E-3</v>
      </c>
      <c r="AI549" s="121" t="str">
        <f t="shared" si="136"/>
        <v>Q</v>
      </c>
      <c r="AJ549" s="123">
        <v>0.48799999999999999</v>
      </c>
      <c r="AK549" s="121" t="str">
        <f t="shared" si="152"/>
        <v>Q</v>
      </c>
    </row>
    <row r="550" spans="1:37" ht="15" x14ac:dyDescent="0.25">
      <c r="A550" s="119">
        <v>35</v>
      </c>
      <c r="B550" s="244">
        <v>68</v>
      </c>
      <c r="C550" s="244">
        <v>1993</v>
      </c>
      <c r="D550" s="127">
        <f t="shared" si="139"/>
        <v>34037</v>
      </c>
      <c r="E550" s="123">
        <v>39.6</v>
      </c>
      <c r="F550" s="213" t="str">
        <f t="shared" si="140"/>
        <v>UQ</v>
      </c>
      <c r="G550" s="123">
        <v>6.94</v>
      </c>
      <c r="H550" s="213" t="str">
        <f t="shared" si="141"/>
        <v>UQ</v>
      </c>
      <c r="I550" s="123">
        <v>5.3</v>
      </c>
      <c r="J550" s="213" t="str">
        <f t="shared" si="142"/>
        <v>UQ</v>
      </c>
      <c r="K550" s="123">
        <v>0.47</v>
      </c>
      <c r="L550" s="213" t="str">
        <f t="shared" si="143"/>
        <v>UQ</v>
      </c>
      <c r="M550" s="123">
        <v>0.66</v>
      </c>
      <c r="N550" s="213" t="str">
        <f t="shared" si="144"/>
        <v>UQ</v>
      </c>
      <c r="O550" s="123">
        <v>0.17</v>
      </c>
      <c r="P550" s="213" t="str">
        <f t="shared" si="145"/>
        <v>UQ</v>
      </c>
      <c r="Q550" s="123">
        <v>7.0000000000000001E-3</v>
      </c>
      <c r="R550" s="115" t="str">
        <f t="shared" si="146"/>
        <v>UQ</v>
      </c>
      <c r="S550" s="123">
        <v>0.1628</v>
      </c>
      <c r="T550" s="115" t="str">
        <f t="shared" si="147"/>
        <v>UQ</v>
      </c>
      <c r="U550" s="123">
        <v>7.25</v>
      </c>
      <c r="V550" s="116" t="str">
        <f t="shared" si="148"/>
        <v>Q</v>
      </c>
      <c r="W550" s="346">
        <v>0.42499999999999999</v>
      </c>
      <c r="X550" s="332" t="str">
        <f t="shared" si="149"/>
        <v>UQ</v>
      </c>
      <c r="Y550" s="332"/>
      <c r="Z550" s="123">
        <v>0.19400000000000001</v>
      </c>
      <c r="AA550" s="116" t="str">
        <f t="shared" si="150"/>
        <v>LQ</v>
      </c>
      <c r="AB550" s="123">
        <v>6.27</v>
      </c>
      <c r="AC550" s="116" t="str">
        <f t="shared" si="151"/>
        <v>Q</v>
      </c>
      <c r="AD550" s="123">
        <v>1.34</v>
      </c>
      <c r="AE550" s="121" t="str">
        <f t="shared" si="137"/>
        <v>Q</v>
      </c>
      <c r="AF550" s="123">
        <v>2.17</v>
      </c>
      <c r="AG550" s="121" t="str">
        <f t="shared" si="138"/>
        <v>Q</v>
      </c>
      <c r="AI550" s="121" t="str">
        <f t="shared" si="136"/>
        <v>M</v>
      </c>
      <c r="AK550" s="121" t="str">
        <f t="shared" si="152"/>
        <v>M</v>
      </c>
    </row>
    <row r="551" spans="1:37" ht="15" x14ac:dyDescent="0.25">
      <c r="A551" s="119">
        <v>35</v>
      </c>
      <c r="B551" s="244">
        <v>82</v>
      </c>
      <c r="C551" s="244">
        <v>1993</v>
      </c>
      <c r="D551" s="127">
        <f t="shared" si="139"/>
        <v>34051</v>
      </c>
      <c r="E551" s="123">
        <v>40.6</v>
      </c>
      <c r="F551" s="213" t="str">
        <f t="shared" si="140"/>
        <v>UQ</v>
      </c>
      <c r="G551" s="123">
        <v>6.79</v>
      </c>
      <c r="H551" s="213" t="str">
        <f t="shared" si="141"/>
        <v>UQ</v>
      </c>
      <c r="I551" s="123">
        <v>5.6</v>
      </c>
      <c r="J551" s="213" t="str">
        <f t="shared" si="142"/>
        <v>UQ</v>
      </c>
      <c r="K551" s="123">
        <v>0.49</v>
      </c>
      <c r="L551" s="213" t="str">
        <f t="shared" si="143"/>
        <v>UQ</v>
      </c>
      <c r="M551" s="123">
        <v>0.69</v>
      </c>
      <c r="N551" s="213" t="str">
        <f t="shared" si="144"/>
        <v>UQ</v>
      </c>
      <c r="O551" s="123">
        <v>0.17</v>
      </c>
      <c r="P551" s="213" t="str">
        <f t="shared" si="145"/>
        <v>UQ</v>
      </c>
      <c r="Q551" s="123">
        <v>4.0000000000000001E-3</v>
      </c>
      <c r="R551" s="115" t="str">
        <f t="shared" si="146"/>
        <v>UQ</v>
      </c>
      <c r="S551" s="123">
        <v>0.1656</v>
      </c>
      <c r="T551" s="115" t="str">
        <f t="shared" si="147"/>
        <v>UQ</v>
      </c>
      <c r="U551" s="123">
        <v>7.38</v>
      </c>
      <c r="V551" s="116" t="str">
        <f t="shared" si="148"/>
        <v>Q</v>
      </c>
      <c r="W551" s="346">
        <v>0.443</v>
      </c>
      <c r="X551" s="332" t="str">
        <f t="shared" si="149"/>
        <v>UQ</v>
      </c>
      <c r="Y551" s="332"/>
      <c r="Z551" s="123">
        <v>0.21</v>
      </c>
      <c r="AA551" s="116" t="str">
        <f t="shared" si="150"/>
        <v>Q</v>
      </c>
      <c r="AB551" s="123">
        <v>6.29</v>
      </c>
      <c r="AC551" s="116" t="str">
        <f t="shared" si="151"/>
        <v>Q</v>
      </c>
      <c r="AD551" s="123">
        <v>1.33</v>
      </c>
      <c r="AE551" s="121" t="str">
        <f t="shared" si="137"/>
        <v>Q</v>
      </c>
      <c r="AF551" s="123">
        <v>2.3199999999999998</v>
      </c>
      <c r="AG551" s="121" t="str">
        <f t="shared" si="138"/>
        <v>Q</v>
      </c>
      <c r="AH551" s="123">
        <v>1.8E-3</v>
      </c>
      <c r="AI551" s="121" t="str">
        <f t="shared" si="136"/>
        <v>Q</v>
      </c>
      <c r="AJ551" s="123">
        <v>0.54600000000000004</v>
      </c>
      <c r="AK551" s="121" t="str">
        <f t="shared" si="152"/>
        <v>Q</v>
      </c>
    </row>
    <row r="552" spans="1:37" ht="15" x14ac:dyDescent="0.25">
      <c r="A552" s="119">
        <v>35</v>
      </c>
      <c r="B552" s="244">
        <v>84</v>
      </c>
      <c r="C552" s="244">
        <v>1993</v>
      </c>
      <c r="D552" s="127">
        <f t="shared" si="139"/>
        <v>34053</v>
      </c>
      <c r="E552" s="123">
        <v>40.4</v>
      </c>
      <c r="F552" s="213" t="str">
        <f t="shared" si="140"/>
        <v>UQ</v>
      </c>
      <c r="G552" s="123">
        <v>6.82</v>
      </c>
      <c r="H552" s="213" t="str">
        <f t="shared" si="141"/>
        <v>UQ</v>
      </c>
      <c r="I552" s="123">
        <v>5.67</v>
      </c>
      <c r="J552" s="213" t="str">
        <f t="shared" si="142"/>
        <v>UQ</v>
      </c>
      <c r="K552" s="123">
        <v>0.49</v>
      </c>
      <c r="L552" s="213" t="str">
        <f t="shared" si="143"/>
        <v>UQ</v>
      </c>
      <c r="M552" s="123">
        <v>0.67</v>
      </c>
      <c r="N552" s="213" t="str">
        <f t="shared" si="144"/>
        <v>UQ</v>
      </c>
      <c r="O552" s="123">
        <v>0.18</v>
      </c>
      <c r="P552" s="213" t="str">
        <f t="shared" si="145"/>
        <v>UQ</v>
      </c>
      <c r="Q552" s="123">
        <v>7.0000000000000001E-3</v>
      </c>
      <c r="R552" s="115" t="str">
        <f t="shared" si="146"/>
        <v>UQ</v>
      </c>
      <c r="S552" s="123">
        <v>0.1658</v>
      </c>
      <c r="T552" s="115" t="str">
        <f t="shared" si="147"/>
        <v>UQ</v>
      </c>
      <c r="U552" s="123">
        <v>6.82</v>
      </c>
      <c r="V552" s="116" t="str">
        <f t="shared" si="148"/>
        <v>Q</v>
      </c>
      <c r="W552" s="346">
        <v>0.47699999999999998</v>
      </c>
      <c r="X552" s="332" t="str">
        <f t="shared" si="149"/>
        <v>UQ</v>
      </c>
      <c r="Y552" s="332"/>
      <c r="Z552" s="123">
        <v>0.21</v>
      </c>
      <c r="AA552" s="116" t="str">
        <f t="shared" si="150"/>
        <v>Q</v>
      </c>
      <c r="AB552" s="123">
        <v>6.21</v>
      </c>
      <c r="AC552" s="116" t="str">
        <f t="shared" si="151"/>
        <v>Q</v>
      </c>
      <c r="AD552" s="123">
        <v>1.31</v>
      </c>
      <c r="AE552" s="121" t="str">
        <f t="shared" si="137"/>
        <v>Q</v>
      </c>
      <c r="AF552" s="123">
        <v>2.2599999999999998</v>
      </c>
      <c r="AG552" s="121" t="str">
        <f t="shared" si="138"/>
        <v>Q</v>
      </c>
      <c r="AI552" s="121" t="str">
        <f t="shared" si="136"/>
        <v>M</v>
      </c>
      <c r="AK552" s="121" t="str">
        <f t="shared" si="152"/>
        <v>M</v>
      </c>
    </row>
    <row r="553" spans="1:37" ht="15" x14ac:dyDescent="0.25">
      <c r="A553" s="119">
        <v>35</v>
      </c>
      <c r="B553" s="244">
        <v>85</v>
      </c>
      <c r="C553" s="244">
        <v>1993</v>
      </c>
      <c r="D553" s="127">
        <f t="shared" si="139"/>
        <v>34054</v>
      </c>
      <c r="E553" s="123">
        <v>40.700000000000003</v>
      </c>
      <c r="F553" s="213" t="str">
        <f t="shared" si="140"/>
        <v>UQ</v>
      </c>
      <c r="G553" s="123">
        <v>6.72</v>
      </c>
      <c r="H553" s="213" t="str">
        <f t="shared" si="141"/>
        <v>UQ</v>
      </c>
      <c r="I553" s="123">
        <v>5.54</v>
      </c>
      <c r="J553" s="213" t="str">
        <f t="shared" si="142"/>
        <v>UQ</v>
      </c>
      <c r="K553" s="123">
        <v>0.5</v>
      </c>
      <c r="L553" s="213" t="str">
        <f t="shared" si="143"/>
        <v>UQ</v>
      </c>
      <c r="M553" s="123">
        <v>0.69</v>
      </c>
      <c r="N553" s="213" t="str">
        <f t="shared" si="144"/>
        <v>UQ</v>
      </c>
      <c r="O553" s="123">
        <v>0.19</v>
      </c>
      <c r="P553" s="213" t="str">
        <f t="shared" si="145"/>
        <v>UQ</v>
      </c>
      <c r="Q553" s="123">
        <v>1.0999999999999999E-2</v>
      </c>
      <c r="R553" s="115" t="str">
        <f t="shared" si="146"/>
        <v>UQ</v>
      </c>
      <c r="S553" s="123">
        <v>0.16309999999999999</v>
      </c>
      <c r="T553" s="115" t="str">
        <f t="shared" si="147"/>
        <v>UQ</v>
      </c>
      <c r="U553" s="123">
        <v>7.04</v>
      </c>
      <c r="V553" s="116" t="str">
        <f t="shared" si="148"/>
        <v>Q</v>
      </c>
      <c r="W553" s="346">
        <v>0.51700000000000002</v>
      </c>
      <c r="X553" s="332" t="str">
        <f t="shared" si="149"/>
        <v>UQ</v>
      </c>
      <c r="Y553" s="332"/>
      <c r="Z553" s="123">
        <v>0.216</v>
      </c>
      <c r="AA553" s="116" t="str">
        <f t="shared" si="150"/>
        <v>Q</v>
      </c>
      <c r="AB553" s="123">
        <v>5.99</v>
      </c>
      <c r="AC553" s="116" t="str">
        <f t="shared" si="151"/>
        <v>Q</v>
      </c>
      <c r="AD553" s="123">
        <v>1.42</v>
      </c>
      <c r="AE553" s="121" t="str">
        <f t="shared" si="137"/>
        <v>Q</v>
      </c>
      <c r="AF553" s="123">
        <v>2.35</v>
      </c>
      <c r="AG553" s="121" t="str">
        <f t="shared" si="138"/>
        <v>Q</v>
      </c>
      <c r="AI553" s="121" t="str">
        <f t="shared" si="136"/>
        <v>M</v>
      </c>
      <c r="AK553" s="121" t="str">
        <f t="shared" si="152"/>
        <v>M</v>
      </c>
    </row>
    <row r="554" spans="1:37" ht="15" x14ac:dyDescent="0.25">
      <c r="A554" s="119">
        <v>35</v>
      </c>
      <c r="B554" s="244">
        <v>86</v>
      </c>
      <c r="C554" s="244">
        <v>1993</v>
      </c>
      <c r="D554" s="127">
        <f t="shared" si="139"/>
        <v>34055</v>
      </c>
      <c r="E554" s="123">
        <v>39.799999999999997</v>
      </c>
      <c r="F554" s="213" t="str">
        <f t="shared" si="140"/>
        <v>UQ</v>
      </c>
      <c r="G554" s="123">
        <v>6.8</v>
      </c>
      <c r="H554" s="213" t="str">
        <f t="shared" si="141"/>
        <v>UQ</v>
      </c>
      <c r="I554" s="123">
        <v>5.45</v>
      </c>
      <c r="J554" s="213" t="str">
        <f t="shared" si="142"/>
        <v>UQ</v>
      </c>
      <c r="K554" s="123">
        <v>0.49</v>
      </c>
      <c r="L554" s="213" t="str">
        <f t="shared" si="143"/>
        <v>UQ</v>
      </c>
      <c r="M554" s="123">
        <v>0.73</v>
      </c>
      <c r="N554" s="213" t="str">
        <f t="shared" si="144"/>
        <v>UQ</v>
      </c>
      <c r="O554" s="123">
        <v>0.19</v>
      </c>
      <c r="P554" s="213" t="str">
        <f t="shared" si="145"/>
        <v>UQ</v>
      </c>
      <c r="Q554" s="123">
        <v>8.9999999999999993E-3</v>
      </c>
      <c r="R554" s="115" t="str">
        <f t="shared" si="146"/>
        <v>UQ</v>
      </c>
      <c r="S554" s="123">
        <v>0.15870000000000001</v>
      </c>
      <c r="T554" s="115" t="str">
        <f t="shared" si="147"/>
        <v>UQ</v>
      </c>
      <c r="U554" s="123">
        <v>6.32</v>
      </c>
      <c r="V554" s="116" t="str">
        <f t="shared" si="148"/>
        <v>Q</v>
      </c>
      <c r="W554" s="346">
        <v>0.50800000000000001</v>
      </c>
      <c r="X554" s="332" t="str">
        <f t="shared" si="149"/>
        <v>UQ</v>
      </c>
      <c r="Y554" s="332"/>
      <c r="Z554" s="123">
        <v>0.151</v>
      </c>
      <c r="AA554" s="116" t="str">
        <f t="shared" si="150"/>
        <v>LQ</v>
      </c>
      <c r="AB554" s="123">
        <v>6.16</v>
      </c>
      <c r="AC554" s="116" t="str">
        <f t="shared" si="151"/>
        <v>Q</v>
      </c>
      <c r="AD554" s="123">
        <v>1.42</v>
      </c>
      <c r="AE554" s="121" t="str">
        <f t="shared" si="137"/>
        <v>Q</v>
      </c>
      <c r="AF554" s="123">
        <v>2.15</v>
      </c>
      <c r="AG554" s="121" t="str">
        <f t="shared" si="138"/>
        <v>Q</v>
      </c>
      <c r="AI554" s="121" t="str">
        <f t="shared" si="136"/>
        <v>M</v>
      </c>
      <c r="AK554" s="121" t="str">
        <f t="shared" si="152"/>
        <v>M</v>
      </c>
    </row>
    <row r="555" spans="1:37" ht="15" x14ac:dyDescent="0.25">
      <c r="A555" s="119">
        <v>35</v>
      </c>
      <c r="B555" s="244">
        <v>87</v>
      </c>
      <c r="C555" s="244">
        <v>1993</v>
      </c>
      <c r="D555" s="127">
        <f t="shared" si="139"/>
        <v>34056</v>
      </c>
      <c r="E555" s="123">
        <v>40.1</v>
      </c>
      <c r="F555" s="213" t="str">
        <f t="shared" si="140"/>
        <v>UQ</v>
      </c>
      <c r="G555" s="123">
        <v>6.86</v>
      </c>
      <c r="H555" s="213" t="str">
        <f t="shared" si="141"/>
        <v>UQ</v>
      </c>
      <c r="I555" s="123">
        <v>5.42</v>
      </c>
      <c r="J555" s="213" t="str">
        <f t="shared" si="142"/>
        <v>UQ</v>
      </c>
      <c r="K555" s="123">
        <v>0.49</v>
      </c>
      <c r="L555" s="213" t="str">
        <f t="shared" si="143"/>
        <v>UQ</v>
      </c>
      <c r="M555" s="123">
        <v>0.64</v>
      </c>
      <c r="N555" s="213" t="str">
        <f t="shared" si="144"/>
        <v>UQ</v>
      </c>
      <c r="O555" s="123">
        <v>0.2</v>
      </c>
      <c r="P555" s="213" t="str">
        <f t="shared" si="145"/>
        <v>UQ</v>
      </c>
      <c r="Q555" s="123">
        <v>0.01</v>
      </c>
      <c r="R555" s="115" t="str">
        <f t="shared" si="146"/>
        <v>UQ</v>
      </c>
      <c r="S555" s="123">
        <v>0.16</v>
      </c>
      <c r="T555" s="115" t="str">
        <f t="shared" si="147"/>
        <v>UQ</v>
      </c>
      <c r="U555" s="123">
        <v>6.96</v>
      </c>
      <c r="V555" s="116" t="str">
        <f t="shared" si="148"/>
        <v>Q</v>
      </c>
      <c r="W555" s="346">
        <v>0.51900000000000002</v>
      </c>
      <c r="X555" s="332" t="str">
        <f t="shared" si="149"/>
        <v>UQ</v>
      </c>
      <c r="Y555" s="332"/>
      <c r="Z555" s="123">
        <v>0.215</v>
      </c>
      <c r="AA555" s="116" t="str">
        <f t="shared" si="150"/>
        <v>Q</v>
      </c>
      <c r="AB555" s="123">
        <v>6</v>
      </c>
      <c r="AC555" s="116" t="str">
        <f t="shared" si="151"/>
        <v>Q</v>
      </c>
      <c r="AD555" s="123">
        <v>1.38</v>
      </c>
      <c r="AE555" s="121" t="str">
        <f t="shared" si="137"/>
        <v>Q</v>
      </c>
      <c r="AF555" s="123">
        <v>2.17</v>
      </c>
      <c r="AG555" s="121" t="str">
        <f t="shared" si="138"/>
        <v>Q</v>
      </c>
      <c r="AI555" s="121" t="str">
        <f t="shared" si="136"/>
        <v>M</v>
      </c>
      <c r="AK555" s="121" t="str">
        <f t="shared" si="152"/>
        <v>M</v>
      </c>
    </row>
    <row r="556" spans="1:37" ht="15" x14ac:dyDescent="0.25">
      <c r="A556" s="119">
        <v>35</v>
      </c>
      <c r="B556" s="244">
        <v>88</v>
      </c>
      <c r="C556" s="244">
        <v>1993</v>
      </c>
      <c r="D556" s="127">
        <f t="shared" si="139"/>
        <v>34057</v>
      </c>
      <c r="E556" s="123">
        <v>39.5</v>
      </c>
      <c r="F556" s="213" t="str">
        <f t="shared" si="140"/>
        <v>UQ</v>
      </c>
      <c r="G556" s="123">
        <v>6.81</v>
      </c>
      <c r="H556" s="213" t="str">
        <f t="shared" si="141"/>
        <v>UQ</v>
      </c>
      <c r="I556" s="123">
        <v>5.36</v>
      </c>
      <c r="J556" s="213" t="str">
        <f t="shared" si="142"/>
        <v>UQ</v>
      </c>
      <c r="K556" s="123">
        <v>0.47</v>
      </c>
      <c r="L556" s="213" t="str">
        <f t="shared" si="143"/>
        <v>UQ</v>
      </c>
      <c r="M556" s="123">
        <v>0.63</v>
      </c>
      <c r="N556" s="213" t="str">
        <f t="shared" si="144"/>
        <v>UQ</v>
      </c>
      <c r="O556" s="123">
        <v>0.21</v>
      </c>
      <c r="P556" s="213" t="str">
        <f t="shared" si="145"/>
        <v>UQ</v>
      </c>
      <c r="Q556" s="123">
        <v>0.01</v>
      </c>
      <c r="R556" s="115" t="str">
        <f t="shared" si="146"/>
        <v>UQ</v>
      </c>
      <c r="S556" s="123">
        <v>0.15790000000000001</v>
      </c>
      <c r="T556" s="115" t="str">
        <f t="shared" si="147"/>
        <v>UQ</v>
      </c>
      <c r="U556" s="123">
        <v>6.64</v>
      </c>
      <c r="V556" s="116" t="str">
        <f t="shared" si="148"/>
        <v>Q</v>
      </c>
      <c r="W556" s="346">
        <v>0.52800000000000002</v>
      </c>
      <c r="X556" s="332" t="str">
        <f t="shared" si="149"/>
        <v>UQ</v>
      </c>
      <c r="Y556" s="332"/>
      <c r="Z556" s="123">
        <v>0.214</v>
      </c>
      <c r="AA556" s="116" t="str">
        <f t="shared" si="150"/>
        <v>Q</v>
      </c>
      <c r="AB556" s="123">
        <v>5.78</v>
      </c>
      <c r="AC556" s="116" t="str">
        <f t="shared" si="151"/>
        <v>Q</v>
      </c>
      <c r="AD556" s="123">
        <v>1.35</v>
      </c>
      <c r="AE556" s="121" t="str">
        <f t="shared" si="137"/>
        <v>Q</v>
      </c>
      <c r="AF556" s="123">
        <v>1.94</v>
      </c>
      <c r="AG556" s="121" t="str">
        <f t="shared" si="138"/>
        <v>Q</v>
      </c>
      <c r="AH556" s="123">
        <v>1.5E-3</v>
      </c>
      <c r="AI556" s="121" t="str">
        <f t="shared" si="136"/>
        <v>Q</v>
      </c>
      <c r="AJ556" s="123">
        <v>0.64100000000000001</v>
      </c>
      <c r="AK556" s="121" t="str">
        <f t="shared" si="152"/>
        <v>Q</v>
      </c>
    </row>
    <row r="557" spans="1:37" ht="15" x14ac:dyDescent="0.25">
      <c r="A557" s="119">
        <v>35</v>
      </c>
      <c r="B557" s="244">
        <v>89</v>
      </c>
      <c r="C557" s="244">
        <v>1993</v>
      </c>
      <c r="D557" s="127">
        <f t="shared" si="139"/>
        <v>34058</v>
      </c>
      <c r="E557" s="123">
        <v>34.799999999999997</v>
      </c>
      <c r="F557" s="213" t="str">
        <f t="shared" si="140"/>
        <v>UQ</v>
      </c>
      <c r="G557" s="123">
        <v>6.46</v>
      </c>
      <c r="H557" s="213" t="str">
        <f t="shared" si="141"/>
        <v>UQ</v>
      </c>
      <c r="I557" s="123">
        <v>4.43</v>
      </c>
      <c r="J557" s="213" t="str">
        <f t="shared" si="142"/>
        <v>UQ</v>
      </c>
      <c r="K557" s="123">
        <v>0.42</v>
      </c>
      <c r="L557" s="213" t="str">
        <f t="shared" si="143"/>
        <v>UQ</v>
      </c>
      <c r="M557" s="123">
        <v>0.52</v>
      </c>
      <c r="N557" s="213" t="str">
        <f t="shared" si="144"/>
        <v>UQ</v>
      </c>
      <c r="O557" s="123">
        <v>0.23</v>
      </c>
      <c r="P557" s="213" t="str">
        <f t="shared" si="145"/>
        <v>UQ</v>
      </c>
      <c r="Q557" s="123">
        <v>0.01</v>
      </c>
      <c r="R557" s="115" t="str">
        <f t="shared" si="146"/>
        <v>UQ</v>
      </c>
      <c r="S557" s="123">
        <v>5.79E-2</v>
      </c>
      <c r="T557" s="115" t="str">
        <f t="shared" si="147"/>
        <v>UQ</v>
      </c>
      <c r="U557" s="123">
        <v>4.83</v>
      </c>
      <c r="V557" s="116" t="str">
        <f t="shared" si="148"/>
        <v>Q</v>
      </c>
      <c r="W557" s="346">
        <v>0.47799999999999998</v>
      </c>
      <c r="X557" s="332" t="str">
        <f t="shared" si="149"/>
        <v>UQ</v>
      </c>
      <c r="Y557" s="332"/>
      <c r="Z557" s="123">
        <v>0.315</v>
      </c>
      <c r="AA557" s="116" t="str">
        <f t="shared" si="150"/>
        <v>Q</v>
      </c>
      <c r="AB557" s="123">
        <v>4.32</v>
      </c>
      <c r="AC557" s="116" t="str">
        <f t="shared" si="151"/>
        <v>Q</v>
      </c>
      <c r="AD557" s="123">
        <v>1.75</v>
      </c>
      <c r="AE557" s="121" t="str">
        <f t="shared" si="137"/>
        <v>Q</v>
      </c>
      <c r="AF557" s="123">
        <v>0.89</v>
      </c>
      <c r="AG557" s="121" t="str">
        <f t="shared" si="138"/>
        <v>Q</v>
      </c>
      <c r="AI557" s="121" t="str">
        <f t="shared" si="136"/>
        <v>M</v>
      </c>
      <c r="AK557" s="121" t="str">
        <f t="shared" si="152"/>
        <v>M</v>
      </c>
    </row>
    <row r="558" spans="1:37" ht="15" x14ac:dyDescent="0.25">
      <c r="A558" s="119">
        <v>35</v>
      </c>
      <c r="B558" s="244">
        <v>90</v>
      </c>
      <c r="C558" s="244">
        <v>1993</v>
      </c>
      <c r="D558" s="127">
        <f t="shared" si="139"/>
        <v>34059</v>
      </c>
      <c r="E558" s="123">
        <v>33</v>
      </c>
      <c r="F558" s="213" t="str">
        <f t="shared" si="140"/>
        <v>UQ</v>
      </c>
      <c r="G558" s="123">
        <v>6.41</v>
      </c>
      <c r="H558" s="213" t="str">
        <f t="shared" si="141"/>
        <v>UQ</v>
      </c>
      <c r="I558" s="123">
        <v>4.1100000000000003</v>
      </c>
      <c r="J558" s="213" t="str">
        <f t="shared" si="142"/>
        <v>UQ</v>
      </c>
      <c r="K558" s="123">
        <v>0.4</v>
      </c>
      <c r="L558" s="213" t="str">
        <f t="shared" si="143"/>
        <v>UQ</v>
      </c>
      <c r="M558" s="123">
        <v>0.51</v>
      </c>
      <c r="N558" s="213" t="str">
        <f t="shared" si="144"/>
        <v>UQ</v>
      </c>
      <c r="O558" s="123">
        <v>0.22</v>
      </c>
      <c r="P558" s="213" t="str">
        <f t="shared" si="145"/>
        <v>UQ</v>
      </c>
      <c r="Q558" s="123">
        <v>8.0000000000000002E-3</v>
      </c>
      <c r="R558" s="115" t="str">
        <f t="shared" si="146"/>
        <v>UQ</v>
      </c>
      <c r="S558" s="123">
        <v>5.0999999999999997E-2</v>
      </c>
      <c r="T558" s="115" t="str">
        <f t="shared" si="147"/>
        <v>UQ</v>
      </c>
      <c r="U558" s="123">
        <v>4.68</v>
      </c>
      <c r="V558" s="116" t="str">
        <f t="shared" si="148"/>
        <v>Q</v>
      </c>
      <c r="W558" s="346">
        <v>1.39</v>
      </c>
      <c r="X558" s="332" t="str">
        <f t="shared" si="149"/>
        <v>UQ</v>
      </c>
      <c r="Y558" s="332"/>
      <c r="Z558" s="123">
        <v>0.14299999999999999</v>
      </c>
      <c r="AA558" s="116" t="str">
        <f t="shared" si="150"/>
        <v>LQ</v>
      </c>
      <c r="AB558" s="123">
        <v>4.41</v>
      </c>
      <c r="AC558" s="116" t="str">
        <f t="shared" si="151"/>
        <v>Q</v>
      </c>
      <c r="AD558" s="123">
        <v>1.94</v>
      </c>
      <c r="AE558" s="121" t="str">
        <f t="shared" si="137"/>
        <v>Q</v>
      </c>
      <c r="AF558" s="123">
        <v>0.91</v>
      </c>
      <c r="AG558" s="121" t="str">
        <f t="shared" si="138"/>
        <v>Q</v>
      </c>
      <c r="AI558" s="121" t="str">
        <f t="shared" si="136"/>
        <v>M</v>
      </c>
      <c r="AK558" s="121" t="str">
        <f t="shared" si="152"/>
        <v>M</v>
      </c>
    </row>
    <row r="559" spans="1:37" ht="15" x14ac:dyDescent="0.25">
      <c r="A559" s="119">
        <v>35</v>
      </c>
      <c r="B559" s="244">
        <v>91</v>
      </c>
      <c r="C559" s="244">
        <v>1993</v>
      </c>
      <c r="D559" s="127">
        <f t="shared" si="139"/>
        <v>34060</v>
      </c>
      <c r="E559" s="123">
        <v>33.299999999999997</v>
      </c>
      <c r="F559" s="213" t="str">
        <f t="shared" si="140"/>
        <v>UQ</v>
      </c>
      <c r="G559" s="123">
        <v>6.49</v>
      </c>
      <c r="H559" s="213" t="str">
        <f t="shared" si="141"/>
        <v>UQ</v>
      </c>
      <c r="I559" s="123">
        <v>4.16</v>
      </c>
      <c r="J559" s="213" t="str">
        <f t="shared" si="142"/>
        <v>UQ</v>
      </c>
      <c r="K559" s="123">
        <v>0.4</v>
      </c>
      <c r="L559" s="213" t="str">
        <f t="shared" si="143"/>
        <v>UQ</v>
      </c>
      <c r="M559" s="123">
        <v>0.51</v>
      </c>
      <c r="N559" s="213" t="str">
        <f t="shared" si="144"/>
        <v>UQ</v>
      </c>
      <c r="O559" s="123">
        <v>0.2</v>
      </c>
      <c r="P559" s="213" t="str">
        <f t="shared" si="145"/>
        <v>UQ</v>
      </c>
      <c r="Q559" s="123">
        <v>7.0000000000000001E-3</v>
      </c>
      <c r="R559" s="115" t="str">
        <f t="shared" si="146"/>
        <v>UQ</v>
      </c>
      <c r="S559" s="123">
        <v>5.6000000000000001E-2</v>
      </c>
      <c r="T559" s="115" t="str">
        <f t="shared" si="147"/>
        <v>UQ</v>
      </c>
      <c r="U559" s="123">
        <v>4.9000000000000004</v>
      </c>
      <c r="V559" s="116" t="str">
        <f t="shared" si="148"/>
        <v>Q</v>
      </c>
      <c r="W559" s="346">
        <v>1.28</v>
      </c>
      <c r="X559" s="332" t="str">
        <f t="shared" si="149"/>
        <v>UQ</v>
      </c>
      <c r="Y559" s="332"/>
      <c r="Z559" s="123">
        <v>0.156</v>
      </c>
      <c r="AA559" s="116" t="str">
        <f t="shared" si="150"/>
        <v>LQ</v>
      </c>
      <c r="AB559" s="123">
        <v>4.55</v>
      </c>
      <c r="AC559" s="116" t="str">
        <f t="shared" si="151"/>
        <v>Q</v>
      </c>
      <c r="AD559" s="123">
        <v>1.74</v>
      </c>
      <c r="AE559" s="121" t="str">
        <f t="shared" si="137"/>
        <v>Q</v>
      </c>
      <c r="AF559" s="123">
        <v>1.02</v>
      </c>
      <c r="AG559" s="121" t="str">
        <f t="shared" si="138"/>
        <v>Q</v>
      </c>
      <c r="AI559" s="121" t="str">
        <f t="shared" si="136"/>
        <v>M</v>
      </c>
      <c r="AK559" s="121" t="str">
        <f t="shared" si="152"/>
        <v>M</v>
      </c>
    </row>
    <row r="560" spans="1:37" ht="15" x14ac:dyDescent="0.25">
      <c r="A560" s="119">
        <v>35</v>
      </c>
      <c r="B560" s="244">
        <v>95</v>
      </c>
      <c r="C560" s="244">
        <v>1993</v>
      </c>
      <c r="D560" s="127">
        <f t="shared" si="139"/>
        <v>34064</v>
      </c>
      <c r="E560" s="123">
        <v>34.6</v>
      </c>
      <c r="F560" s="213" t="str">
        <f t="shared" si="140"/>
        <v>UQ</v>
      </c>
      <c r="G560" s="123">
        <v>6.63</v>
      </c>
      <c r="H560" s="213" t="str">
        <f t="shared" si="141"/>
        <v>UQ</v>
      </c>
      <c r="I560" s="123">
        <v>4.49</v>
      </c>
      <c r="J560" s="213" t="str">
        <f t="shared" si="142"/>
        <v>UQ</v>
      </c>
      <c r="K560" s="123">
        <v>0.41</v>
      </c>
      <c r="L560" s="213" t="str">
        <f t="shared" si="143"/>
        <v>UQ</v>
      </c>
      <c r="M560" s="123">
        <v>0.55000000000000004</v>
      </c>
      <c r="N560" s="213" t="str">
        <f t="shared" si="144"/>
        <v>UQ</v>
      </c>
      <c r="O560" s="123">
        <v>0.17</v>
      </c>
      <c r="P560" s="213" t="str">
        <f t="shared" si="145"/>
        <v>UQ</v>
      </c>
      <c r="Q560" s="123">
        <v>4.0000000000000001E-3</v>
      </c>
      <c r="R560" s="115" t="str">
        <f t="shared" si="146"/>
        <v>UQ</v>
      </c>
      <c r="S560" s="123">
        <v>9.35E-2</v>
      </c>
      <c r="T560" s="115" t="str">
        <f t="shared" si="147"/>
        <v>UQ</v>
      </c>
      <c r="U560" s="123">
        <v>5.42</v>
      </c>
      <c r="V560" s="116" t="str">
        <f t="shared" si="148"/>
        <v>Q</v>
      </c>
      <c r="W560" s="346">
        <v>0.97</v>
      </c>
      <c r="X560" s="332" t="str">
        <f t="shared" si="149"/>
        <v>UQ</v>
      </c>
      <c r="Y560" s="332"/>
      <c r="Z560" s="123">
        <v>0.153</v>
      </c>
      <c r="AA560" s="116" t="str">
        <f t="shared" si="150"/>
        <v>LQ</v>
      </c>
      <c r="AB560" s="123">
        <v>4.55</v>
      </c>
      <c r="AC560" s="116" t="str">
        <f t="shared" si="151"/>
        <v>Q</v>
      </c>
      <c r="AD560" s="123">
        <v>1.44</v>
      </c>
      <c r="AE560" s="121" t="str">
        <f t="shared" si="137"/>
        <v>Q</v>
      </c>
      <c r="AF560" s="123">
        <v>1.3</v>
      </c>
      <c r="AG560" s="121" t="str">
        <f t="shared" si="138"/>
        <v>Q</v>
      </c>
      <c r="AH560" s="123">
        <v>2E-3</v>
      </c>
      <c r="AI560" s="121" t="str">
        <f t="shared" si="136"/>
        <v>Q</v>
      </c>
      <c r="AJ560" s="123">
        <v>1.03</v>
      </c>
      <c r="AK560" s="121" t="str">
        <f t="shared" si="152"/>
        <v>Q</v>
      </c>
    </row>
    <row r="561" spans="1:37" ht="15" x14ac:dyDescent="0.25">
      <c r="A561" s="119">
        <v>35</v>
      </c>
      <c r="B561" s="244">
        <v>96</v>
      </c>
      <c r="C561" s="244">
        <v>1993</v>
      </c>
      <c r="D561" s="127">
        <f t="shared" si="139"/>
        <v>34065</v>
      </c>
      <c r="E561" s="123">
        <v>33.5</v>
      </c>
      <c r="F561" s="213" t="str">
        <f t="shared" si="140"/>
        <v>UQ</v>
      </c>
      <c r="G561" s="123">
        <v>6.57</v>
      </c>
      <c r="H561" s="213" t="str">
        <f t="shared" si="141"/>
        <v>UQ</v>
      </c>
      <c r="I561" s="123">
        <v>4.41</v>
      </c>
      <c r="J561" s="213" t="str">
        <f t="shared" si="142"/>
        <v>UQ</v>
      </c>
      <c r="K561" s="123">
        <v>0.41</v>
      </c>
      <c r="L561" s="213" t="str">
        <f t="shared" si="143"/>
        <v>UQ</v>
      </c>
      <c r="M561" s="123">
        <v>0.54</v>
      </c>
      <c r="N561" s="213" t="str">
        <f t="shared" si="144"/>
        <v>UQ</v>
      </c>
      <c r="O561" s="123">
        <v>0.17</v>
      </c>
      <c r="P561" s="213" t="str">
        <f t="shared" si="145"/>
        <v>UQ</v>
      </c>
      <c r="Q561" s="123">
        <v>7.0000000000000001E-3</v>
      </c>
      <c r="R561" s="115" t="str">
        <f t="shared" si="146"/>
        <v>UQ</v>
      </c>
      <c r="S561" s="123">
        <v>8.6400000000000005E-2</v>
      </c>
      <c r="T561" s="115" t="str">
        <f t="shared" si="147"/>
        <v>UQ</v>
      </c>
      <c r="U561" s="123">
        <v>5.29</v>
      </c>
      <c r="V561" s="116" t="str">
        <f t="shared" si="148"/>
        <v>Q</v>
      </c>
      <c r="W561" s="346">
        <v>1.03</v>
      </c>
      <c r="X561" s="332" t="str">
        <f t="shared" si="149"/>
        <v>UQ</v>
      </c>
      <c r="Y561" s="332"/>
      <c r="Z561" s="123">
        <v>0.17100000000000001</v>
      </c>
      <c r="AA561" s="116" t="str">
        <f t="shared" si="150"/>
        <v>LQ</v>
      </c>
      <c r="AB561" s="123">
        <v>4.8</v>
      </c>
      <c r="AC561" s="116" t="str">
        <f t="shared" si="151"/>
        <v>Q</v>
      </c>
      <c r="AD561" s="123">
        <v>1.5</v>
      </c>
      <c r="AE561" s="121" t="str">
        <f t="shared" si="137"/>
        <v>Q</v>
      </c>
      <c r="AF561" s="123">
        <v>1.41</v>
      </c>
      <c r="AG561" s="121" t="str">
        <f t="shared" si="138"/>
        <v>Q</v>
      </c>
      <c r="AI561" s="121" t="str">
        <f t="shared" si="136"/>
        <v>M</v>
      </c>
      <c r="AK561" s="121" t="str">
        <f t="shared" si="152"/>
        <v>M</v>
      </c>
    </row>
    <row r="562" spans="1:37" ht="15" x14ac:dyDescent="0.25">
      <c r="A562" s="119">
        <v>35</v>
      </c>
      <c r="B562" s="244">
        <v>97</v>
      </c>
      <c r="C562" s="244">
        <v>1993</v>
      </c>
      <c r="D562" s="127">
        <f t="shared" si="139"/>
        <v>34066</v>
      </c>
      <c r="E562" s="123">
        <v>31.9</v>
      </c>
      <c r="F562" s="213" t="str">
        <f t="shared" si="140"/>
        <v>UQ</v>
      </c>
      <c r="G562" s="123">
        <v>6.49</v>
      </c>
      <c r="H562" s="213" t="str">
        <f t="shared" si="141"/>
        <v>UQ</v>
      </c>
      <c r="I562" s="123">
        <v>4.49</v>
      </c>
      <c r="J562" s="213" t="str">
        <f t="shared" si="142"/>
        <v>UQ</v>
      </c>
      <c r="K562" s="123">
        <v>0.42</v>
      </c>
      <c r="L562" s="213" t="str">
        <f t="shared" si="143"/>
        <v>UQ</v>
      </c>
      <c r="M562" s="123">
        <v>0.49</v>
      </c>
      <c r="N562" s="213" t="str">
        <f t="shared" si="144"/>
        <v>UQ</v>
      </c>
      <c r="O562" s="123">
        <v>0.18</v>
      </c>
      <c r="P562" s="213" t="str">
        <f t="shared" si="145"/>
        <v>UQ</v>
      </c>
      <c r="Q562" s="123">
        <v>8.9999999999999993E-3</v>
      </c>
      <c r="R562" s="115" t="str">
        <f t="shared" si="146"/>
        <v>UQ</v>
      </c>
      <c r="S562" s="123">
        <v>6.1699999999999998E-2</v>
      </c>
      <c r="T562" s="115" t="str">
        <f t="shared" si="147"/>
        <v>UQ</v>
      </c>
      <c r="U562" s="123">
        <v>5.09</v>
      </c>
      <c r="V562" s="116" t="str">
        <f t="shared" si="148"/>
        <v>Q</v>
      </c>
      <c r="W562" s="346">
        <v>1.02</v>
      </c>
      <c r="X562" s="332" t="str">
        <f t="shared" si="149"/>
        <v>UQ</v>
      </c>
      <c r="Y562" s="332"/>
      <c r="Z562" s="123">
        <v>0.17599999999999999</v>
      </c>
      <c r="AA562" s="116" t="str">
        <f t="shared" si="150"/>
        <v>LQ</v>
      </c>
      <c r="AB562" s="123">
        <v>4.49</v>
      </c>
      <c r="AC562" s="116" t="str">
        <f t="shared" si="151"/>
        <v>Q</v>
      </c>
      <c r="AD562" s="123">
        <v>1.63</v>
      </c>
      <c r="AE562" s="121" t="str">
        <f t="shared" si="137"/>
        <v>Q</v>
      </c>
      <c r="AF562" s="123">
        <v>1.1000000000000001</v>
      </c>
      <c r="AG562" s="121" t="str">
        <f t="shared" si="138"/>
        <v>Q</v>
      </c>
      <c r="AI562" s="121" t="str">
        <f t="shared" si="136"/>
        <v>M</v>
      </c>
      <c r="AK562" s="121" t="str">
        <f t="shared" si="152"/>
        <v>M</v>
      </c>
    </row>
    <row r="563" spans="1:37" ht="15" x14ac:dyDescent="0.25">
      <c r="A563" s="119">
        <v>35</v>
      </c>
      <c r="B563" s="244">
        <v>98</v>
      </c>
      <c r="C563" s="244">
        <v>1993</v>
      </c>
      <c r="D563" s="127">
        <f t="shared" si="139"/>
        <v>34067</v>
      </c>
      <c r="E563" s="123">
        <v>30.6</v>
      </c>
      <c r="F563" s="213" t="str">
        <f t="shared" si="140"/>
        <v>UQ</v>
      </c>
      <c r="G563" s="123">
        <v>6.44</v>
      </c>
      <c r="H563" s="213" t="str">
        <f t="shared" si="141"/>
        <v>UQ</v>
      </c>
      <c r="I563" s="123">
        <v>3.94</v>
      </c>
      <c r="J563" s="213" t="str">
        <f t="shared" si="142"/>
        <v>UQ</v>
      </c>
      <c r="K563" s="123">
        <v>0.39</v>
      </c>
      <c r="L563" s="213" t="str">
        <f t="shared" si="143"/>
        <v>UQ</v>
      </c>
      <c r="M563" s="123">
        <v>0.48</v>
      </c>
      <c r="N563" s="213" t="str">
        <f t="shared" si="144"/>
        <v>UQ</v>
      </c>
      <c r="O563" s="123">
        <v>0.19</v>
      </c>
      <c r="P563" s="213" t="str">
        <f t="shared" si="145"/>
        <v>UQ</v>
      </c>
      <c r="Q563" s="123">
        <v>7.0000000000000001E-3</v>
      </c>
      <c r="R563" s="115" t="str">
        <f t="shared" si="146"/>
        <v>UQ</v>
      </c>
      <c r="S563" s="123">
        <v>5.5599999999999997E-2</v>
      </c>
      <c r="T563" s="115" t="str">
        <f t="shared" si="147"/>
        <v>UQ</v>
      </c>
      <c r="U563" s="123">
        <v>4.8499999999999996</v>
      </c>
      <c r="V563" s="116" t="str">
        <f t="shared" si="148"/>
        <v>Q</v>
      </c>
      <c r="W563" s="346">
        <v>1.08</v>
      </c>
      <c r="X563" s="332" t="str">
        <f t="shared" si="149"/>
        <v>UQ</v>
      </c>
      <c r="Y563" s="332"/>
      <c r="Z563" s="123">
        <v>0.158</v>
      </c>
      <c r="AA563" s="116" t="str">
        <f t="shared" si="150"/>
        <v>LQ</v>
      </c>
      <c r="AB563" s="123">
        <v>4.25</v>
      </c>
      <c r="AC563" s="116" t="str">
        <f t="shared" si="151"/>
        <v>Q</v>
      </c>
      <c r="AD563" s="123">
        <v>1.97</v>
      </c>
      <c r="AE563" s="121" t="str">
        <f t="shared" si="137"/>
        <v>Q</v>
      </c>
      <c r="AF563" s="123">
        <v>1</v>
      </c>
      <c r="AG563" s="121" t="str">
        <f t="shared" si="138"/>
        <v>Q</v>
      </c>
      <c r="AI563" s="121" t="str">
        <f t="shared" si="136"/>
        <v>M</v>
      </c>
      <c r="AK563" s="121" t="str">
        <f t="shared" si="152"/>
        <v>M</v>
      </c>
    </row>
    <row r="564" spans="1:37" ht="15" x14ac:dyDescent="0.25">
      <c r="A564" s="119">
        <v>35</v>
      </c>
      <c r="B564" s="244">
        <v>99</v>
      </c>
      <c r="C564" s="244">
        <v>1993</v>
      </c>
      <c r="D564" s="127">
        <f t="shared" si="139"/>
        <v>34068</v>
      </c>
      <c r="E564" s="123">
        <v>27.7</v>
      </c>
      <c r="F564" s="213" t="str">
        <f t="shared" si="140"/>
        <v>UQ</v>
      </c>
      <c r="G564" s="123">
        <v>6.13</v>
      </c>
      <c r="H564" s="213" t="str">
        <f t="shared" si="141"/>
        <v>UQ</v>
      </c>
      <c r="I564" s="123">
        <v>3.47</v>
      </c>
      <c r="J564" s="213" t="str">
        <f t="shared" si="142"/>
        <v>UQ</v>
      </c>
      <c r="K564" s="123">
        <v>0.34</v>
      </c>
      <c r="L564" s="213" t="str">
        <f t="shared" si="143"/>
        <v>UQ</v>
      </c>
      <c r="M564" s="123">
        <v>0.38</v>
      </c>
      <c r="N564" s="213" t="str">
        <f t="shared" si="144"/>
        <v>UQ</v>
      </c>
      <c r="O564" s="123">
        <v>0.42</v>
      </c>
      <c r="P564" s="213" t="str">
        <f t="shared" si="145"/>
        <v>UQ</v>
      </c>
      <c r="Q564" s="123">
        <v>2.5999999999999999E-2</v>
      </c>
      <c r="R564" s="115" t="str">
        <f t="shared" si="146"/>
        <v>UQ</v>
      </c>
      <c r="S564" s="123">
        <v>1.6899999999999998E-2</v>
      </c>
      <c r="T564" s="115" t="str">
        <f t="shared" si="147"/>
        <v>UQ</v>
      </c>
      <c r="U564" s="123">
        <v>4.4000000000000004</v>
      </c>
      <c r="V564" s="116" t="str">
        <f t="shared" si="148"/>
        <v>Q</v>
      </c>
      <c r="W564" s="346">
        <v>1.1200000000000001</v>
      </c>
      <c r="X564" s="332" t="str">
        <f t="shared" si="149"/>
        <v>UQ</v>
      </c>
      <c r="Y564" s="332"/>
      <c r="Z564" s="123">
        <v>0.25</v>
      </c>
      <c r="AA564" s="116" t="str">
        <f t="shared" si="150"/>
        <v>Q</v>
      </c>
      <c r="AB564" s="123">
        <v>3.99</v>
      </c>
      <c r="AC564" s="116" t="str">
        <f t="shared" si="151"/>
        <v>Q</v>
      </c>
      <c r="AD564" s="123">
        <v>3.41</v>
      </c>
      <c r="AE564" s="121" t="str">
        <f t="shared" si="137"/>
        <v>Q</v>
      </c>
      <c r="AF564" s="123">
        <v>0.49</v>
      </c>
      <c r="AG564" s="121" t="str">
        <f t="shared" si="138"/>
        <v>LQ</v>
      </c>
      <c r="AI564" s="121" t="str">
        <f t="shared" si="136"/>
        <v>M</v>
      </c>
      <c r="AK564" s="121" t="str">
        <f t="shared" si="152"/>
        <v>M</v>
      </c>
    </row>
    <row r="565" spans="1:37" ht="15" x14ac:dyDescent="0.25">
      <c r="A565" s="119">
        <v>35</v>
      </c>
      <c r="B565" s="244">
        <v>100</v>
      </c>
      <c r="C565" s="244">
        <v>1993</v>
      </c>
      <c r="D565" s="127">
        <f t="shared" si="139"/>
        <v>34069</v>
      </c>
      <c r="E565" s="123">
        <v>29.9</v>
      </c>
      <c r="F565" s="213" t="str">
        <f t="shared" si="140"/>
        <v>UQ</v>
      </c>
      <c r="G565" s="123">
        <v>6.4</v>
      </c>
      <c r="H565" s="213" t="str">
        <f t="shared" si="141"/>
        <v>UQ</v>
      </c>
      <c r="I565" s="123">
        <v>3.81</v>
      </c>
      <c r="J565" s="213" t="str">
        <f t="shared" si="142"/>
        <v>UQ</v>
      </c>
      <c r="K565" s="123">
        <v>0.38</v>
      </c>
      <c r="L565" s="213" t="str">
        <f t="shared" si="143"/>
        <v>UQ</v>
      </c>
      <c r="M565" s="123">
        <v>0.44</v>
      </c>
      <c r="N565" s="213" t="str">
        <f t="shared" si="144"/>
        <v>UQ</v>
      </c>
      <c r="O565" s="123">
        <v>0.23</v>
      </c>
      <c r="P565" s="213" t="str">
        <f t="shared" si="145"/>
        <v>UQ</v>
      </c>
      <c r="Q565" s="123">
        <v>2E-3</v>
      </c>
      <c r="R565" s="115" t="str">
        <f t="shared" si="146"/>
        <v>UQ</v>
      </c>
      <c r="S565" s="123">
        <v>4.6100000000000002E-2</v>
      </c>
      <c r="T565" s="115" t="str">
        <f t="shared" si="147"/>
        <v>UQ</v>
      </c>
      <c r="U565" s="123">
        <v>4.49</v>
      </c>
      <c r="V565" s="116" t="str">
        <f t="shared" si="148"/>
        <v>Q</v>
      </c>
      <c r="W565" s="346">
        <v>1.1200000000000001</v>
      </c>
      <c r="X565" s="332" t="str">
        <f t="shared" si="149"/>
        <v>UQ</v>
      </c>
      <c r="Y565" s="332"/>
      <c r="Z565" s="123">
        <v>0.20799999999999999</v>
      </c>
      <c r="AA565" s="116" t="str">
        <f t="shared" si="150"/>
        <v>Q</v>
      </c>
      <c r="AB565" s="123">
        <v>4.42</v>
      </c>
      <c r="AC565" s="116" t="str">
        <f t="shared" si="151"/>
        <v>Q</v>
      </c>
      <c r="AD565" s="123">
        <v>2.25</v>
      </c>
      <c r="AE565" s="121" t="str">
        <f t="shared" si="137"/>
        <v>Q</v>
      </c>
      <c r="AF565" s="123">
        <v>0.7</v>
      </c>
      <c r="AG565" s="121" t="str">
        <f t="shared" si="138"/>
        <v>Q</v>
      </c>
      <c r="AH565" s="123">
        <v>2.2000000000000001E-3</v>
      </c>
      <c r="AI565" s="121" t="str">
        <f t="shared" si="136"/>
        <v>Q</v>
      </c>
      <c r="AJ565" s="123">
        <v>1.22</v>
      </c>
      <c r="AK565" s="121" t="str">
        <f t="shared" si="152"/>
        <v>Q</v>
      </c>
    </row>
    <row r="566" spans="1:37" ht="15" x14ac:dyDescent="0.25">
      <c r="A566" s="119">
        <v>35</v>
      </c>
      <c r="B566" s="244">
        <v>101</v>
      </c>
      <c r="C566" s="244">
        <v>1993</v>
      </c>
      <c r="D566" s="127">
        <f t="shared" si="139"/>
        <v>34070</v>
      </c>
      <c r="E566" s="123">
        <v>29.6</v>
      </c>
      <c r="F566" s="213" t="str">
        <f t="shared" si="140"/>
        <v>UQ</v>
      </c>
      <c r="G566" s="123">
        <v>6.48</v>
      </c>
      <c r="H566" s="213" t="str">
        <f t="shared" si="141"/>
        <v>UQ</v>
      </c>
      <c r="I566" s="123">
        <v>3.88</v>
      </c>
      <c r="J566" s="213" t="str">
        <f t="shared" si="142"/>
        <v>UQ</v>
      </c>
      <c r="K566" s="123">
        <v>0.37</v>
      </c>
      <c r="L566" s="213" t="str">
        <f t="shared" si="143"/>
        <v>UQ</v>
      </c>
      <c r="M566" s="123">
        <v>0.45</v>
      </c>
      <c r="N566" s="213" t="str">
        <f t="shared" si="144"/>
        <v>UQ</v>
      </c>
      <c r="O566" s="123">
        <v>0.2</v>
      </c>
      <c r="P566" s="213" t="str">
        <f t="shared" si="145"/>
        <v>UQ</v>
      </c>
      <c r="Q566" s="123">
        <v>5.0000000000000001E-3</v>
      </c>
      <c r="R566" s="115" t="str">
        <f t="shared" si="146"/>
        <v>UQ</v>
      </c>
      <c r="S566" s="123">
        <v>4.7399999999999998E-2</v>
      </c>
      <c r="T566" s="115" t="str">
        <f t="shared" si="147"/>
        <v>UQ</v>
      </c>
      <c r="U566" s="123">
        <v>4.5599999999999996</v>
      </c>
      <c r="V566" s="116" t="str">
        <f t="shared" si="148"/>
        <v>Q</v>
      </c>
      <c r="W566" s="346">
        <v>1.06</v>
      </c>
      <c r="X566" s="332" t="str">
        <f t="shared" si="149"/>
        <v>UQ</v>
      </c>
      <c r="Y566" s="332"/>
      <c r="Z566" s="123">
        <v>0.249</v>
      </c>
      <c r="AA566" s="116" t="str">
        <f t="shared" si="150"/>
        <v>Q</v>
      </c>
      <c r="AB566" s="123">
        <v>4.45</v>
      </c>
      <c r="AC566" s="116" t="str">
        <f t="shared" si="151"/>
        <v>Q</v>
      </c>
      <c r="AD566" s="123">
        <v>2.13</v>
      </c>
      <c r="AE566" s="121" t="str">
        <f t="shared" si="137"/>
        <v>Q</v>
      </c>
      <c r="AF566" s="123">
        <v>0.76</v>
      </c>
      <c r="AG566" s="121" t="str">
        <f t="shared" si="138"/>
        <v>Q</v>
      </c>
      <c r="AI566" s="121" t="str">
        <f t="shared" si="136"/>
        <v>M</v>
      </c>
      <c r="AK566" s="121" t="str">
        <f t="shared" si="152"/>
        <v>M</v>
      </c>
    </row>
    <row r="567" spans="1:37" ht="15" x14ac:dyDescent="0.25">
      <c r="A567" s="119">
        <v>35</v>
      </c>
      <c r="B567" s="244">
        <v>102</v>
      </c>
      <c r="C567" s="244">
        <v>1993</v>
      </c>
      <c r="D567" s="127">
        <f t="shared" si="139"/>
        <v>34071</v>
      </c>
      <c r="E567" s="123">
        <v>29.5</v>
      </c>
      <c r="F567" s="213" t="str">
        <f t="shared" si="140"/>
        <v>UQ</v>
      </c>
      <c r="G567" s="123">
        <v>6.49</v>
      </c>
      <c r="H567" s="213" t="str">
        <f t="shared" si="141"/>
        <v>UQ</v>
      </c>
      <c r="I567" s="123">
        <v>3.75</v>
      </c>
      <c r="J567" s="213" t="str">
        <f t="shared" si="142"/>
        <v>UQ</v>
      </c>
      <c r="K567" s="123">
        <v>0.37</v>
      </c>
      <c r="L567" s="213" t="str">
        <f t="shared" si="143"/>
        <v>UQ</v>
      </c>
      <c r="M567" s="123">
        <v>0.46</v>
      </c>
      <c r="N567" s="213" t="str">
        <f t="shared" si="144"/>
        <v>UQ</v>
      </c>
      <c r="O567" s="123">
        <v>0.19</v>
      </c>
      <c r="P567" s="213" t="str">
        <f t="shared" si="145"/>
        <v>UQ</v>
      </c>
      <c r="Q567" s="123">
        <v>5.0000000000000001E-3</v>
      </c>
      <c r="R567" s="115" t="str">
        <f t="shared" si="146"/>
        <v>UQ</v>
      </c>
      <c r="S567" s="123">
        <v>5.5899999999999998E-2</v>
      </c>
      <c r="T567" s="115" t="str">
        <f t="shared" si="147"/>
        <v>UQ</v>
      </c>
      <c r="U567" s="123">
        <v>4.74</v>
      </c>
      <c r="V567" s="116" t="str">
        <f t="shared" si="148"/>
        <v>Q</v>
      </c>
      <c r="W567" s="346">
        <v>1.01</v>
      </c>
      <c r="X567" s="332" t="str">
        <f t="shared" si="149"/>
        <v>UQ</v>
      </c>
      <c r="Y567" s="332"/>
      <c r="Z567" s="123">
        <v>0.17399999999999999</v>
      </c>
      <c r="AA567" s="116" t="str">
        <f t="shared" si="150"/>
        <v>LQ</v>
      </c>
      <c r="AB567" s="123">
        <v>4.43</v>
      </c>
      <c r="AC567" s="116" t="str">
        <f t="shared" si="151"/>
        <v>Q</v>
      </c>
      <c r="AD567" s="123">
        <v>2.0499999999999998</v>
      </c>
      <c r="AE567" s="121" t="str">
        <f t="shared" si="137"/>
        <v>Q</v>
      </c>
      <c r="AF567" s="123">
        <v>1.1599999999999999</v>
      </c>
      <c r="AG567" s="121" t="str">
        <f t="shared" si="138"/>
        <v>Q</v>
      </c>
      <c r="AI567" s="121" t="str">
        <f t="shared" si="136"/>
        <v>M</v>
      </c>
      <c r="AK567" s="121" t="str">
        <f t="shared" si="152"/>
        <v>M</v>
      </c>
    </row>
    <row r="568" spans="1:37" ht="15" x14ac:dyDescent="0.25">
      <c r="A568" s="119">
        <v>35</v>
      </c>
      <c r="B568" s="244">
        <v>103</v>
      </c>
      <c r="C568" s="244">
        <v>1993</v>
      </c>
      <c r="D568" s="127">
        <f t="shared" si="139"/>
        <v>34072</v>
      </c>
      <c r="E568" s="123">
        <v>29.7</v>
      </c>
      <c r="F568" s="213" t="str">
        <f t="shared" si="140"/>
        <v>UQ</v>
      </c>
      <c r="G568" s="123">
        <v>6.49</v>
      </c>
      <c r="H568" s="213" t="str">
        <f t="shared" si="141"/>
        <v>UQ</v>
      </c>
      <c r="I568" s="123">
        <v>3.76</v>
      </c>
      <c r="J568" s="213" t="str">
        <f t="shared" si="142"/>
        <v>UQ</v>
      </c>
      <c r="K568" s="123">
        <v>0.36</v>
      </c>
      <c r="L568" s="213" t="str">
        <f t="shared" si="143"/>
        <v>UQ</v>
      </c>
      <c r="M568" s="123">
        <v>0.48</v>
      </c>
      <c r="N568" s="213" t="str">
        <f t="shared" si="144"/>
        <v>UQ</v>
      </c>
      <c r="O568" s="123">
        <v>0.19</v>
      </c>
      <c r="P568" s="213" t="str">
        <f t="shared" si="145"/>
        <v>UQ</v>
      </c>
      <c r="Q568" s="123">
        <v>4.0000000000000001E-3</v>
      </c>
      <c r="R568" s="115" t="str">
        <f t="shared" si="146"/>
        <v>UQ</v>
      </c>
      <c r="S568" s="123">
        <v>5.74E-2</v>
      </c>
      <c r="T568" s="115" t="str">
        <f t="shared" si="147"/>
        <v>UQ</v>
      </c>
      <c r="U568" s="123">
        <v>4.84</v>
      </c>
      <c r="V568" s="116" t="str">
        <f t="shared" si="148"/>
        <v>Q</v>
      </c>
      <c r="W568" s="346">
        <v>0.96899999999999997</v>
      </c>
      <c r="X568" s="332" t="str">
        <f t="shared" si="149"/>
        <v>UQ</v>
      </c>
      <c r="Y568" s="332"/>
      <c r="Z568" s="123">
        <v>0.158</v>
      </c>
      <c r="AA568" s="116" t="str">
        <f t="shared" si="150"/>
        <v>LQ</v>
      </c>
      <c r="AB568" s="123">
        <v>4.53</v>
      </c>
      <c r="AC568" s="116" t="str">
        <f t="shared" si="151"/>
        <v>Q</v>
      </c>
      <c r="AD568" s="123">
        <v>1.93</v>
      </c>
      <c r="AE568" s="121" t="str">
        <f t="shared" si="137"/>
        <v>Q</v>
      </c>
      <c r="AF568" s="123">
        <v>0.99</v>
      </c>
      <c r="AG568" s="121" t="str">
        <f t="shared" si="138"/>
        <v>Q</v>
      </c>
      <c r="AI568" s="121" t="str">
        <f t="shared" si="136"/>
        <v>M</v>
      </c>
      <c r="AK568" s="121" t="str">
        <f t="shared" si="152"/>
        <v>M</v>
      </c>
    </row>
    <row r="569" spans="1:37" ht="15" x14ac:dyDescent="0.25">
      <c r="A569" s="119">
        <v>35</v>
      </c>
      <c r="B569" s="244">
        <v>105</v>
      </c>
      <c r="C569" s="244">
        <v>1993</v>
      </c>
      <c r="D569" s="127">
        <f t="shared" si="139"/>
        <v>34074</v>
      </c>
      <c r="E569" s="123">
        <v>29.5</v>
      </c>
      <c r="F569" s="213" t="str">
        <f t="shared" si="140"/>
        <v>UQ</v>
      </c>
      <c r="G569" s="123">
        <v>6.52</v>
      </c>
      <c r="H569" s="213" t="str">
        <f t="shared" si="141"/>
        <v>UQ</v>
      </c>
      <c r="I569" s="123">
        <v>3.78</v>
      </c>
      <c r="J569" s="213" t="str">
        <f t="shared" si="142"/>
        <v>UQ</v>
      </c>
      <c r="K569" s="123">
        <v>0.37</v>
      </c>
      <c r="L569" s="213" t="str">
        <f t="shared" si="143"/>
        <v>UQ</v>
      </c>
      <c r="M569" s="123">
        <v>0.49</v>
      </c>
      <c r="N569" s="213" t="str">
        <f t="shared" si="144"/>
        <v>UQ</v>
      </c>
      <c r="O569" s="123">
        <v>0.18</v>
      </c>
      <c r="P569" s="213" t="str">
        <f t="shared" si="145"/>
        <v>UQ</v>
      </c>
      <c r="Q569" s="123">
        <v>5.0000000000000001E-3</v>
      </c>
      <c r="R569" s="115" t="str">
        <f t="shared" si="146"/>
        <v>UQ</v>
      </c>
      <c r="S569" s="123">
        <v>6.0100000000000001E-2</v>
      </c>
      <c r="T569" s="115" t="str">
        <f t="shared" si="147"/>
        <v>UQ</v>
      </c>
      <c r="U569" s="123">
        <v>4.88</v>
      </c>
      <c r="V569" s="116" t="str">
        <f t="shared" si="148"/>
        <v>Q</v>
      </c>
      <c r="W569" s="346">
        <v>0.89</v>
      </c>
      <c r="X569" s="332" t="str">
        <f t="shared" si="149"/>
        <v>UQ</v>
      </c>
      <c r="Y569" s="332"/>
      <c r="Z569" s="123">
        <v>0.151</v>
      </c>
      <c r="AA569" s="116" t="str">
        <f t="shared" si="150"/>
        <v>LQ</v>
      </c>
      <c r="AB569" s="123">
        <v>4.54</v>
      </c>
      <c r="AC569" s="116" t="str">
        <f t="shared" si="151"/>
        <v>Q</v>
      </c>
      <c r="AD569" s="123">
        <v>1.85</v>
      </c>
      <c r="AE569" s="121" t="str">
        <f t="shared" si="137"/>
        <v>Q</v>
      </c>
      <c r="AF569" s="123">
        <v>1.0900000000000001</v>
      </c>
      <c r="AG569" s="121" t="str">
        <f t="shared" si="138"/>
        <v>Q</v>
      </c>
      <c r="AI569" s="121" t="str">
        <f t="shared" si="136"/>
        <v>M</v>
      </c>
      <c r="AK569" s="121" t="str">
        <f t="shared" si="152"/>
        <v>M</v>
      </c>
    </row>
    <row r="570" spans="1:37" ht="15" x14ac:dyDescent="0.25">
      <c r="A570" s="119">
        <v>35</v>
      </c>
      <c r="B570" s="244">
        <v>116</v>
      </c>
      <c r="C570" s="244">
        <v>1993</v>
      </c>
      <c r="D570" s="127">
        <f t="shared" si="139"/>
        <v>34085</v>
      </c>
      <c r="E570" s="123">
        <v>27.3</v>
      </c>
      <c r="F570" s="213" t="str">
        <f t="shared" si="140"/>
        <v>UQ</v>
      </c>
      <c r="G570" s="123">
        <v>6.4</v>
      </c>
      <c r="H570" s="213" t="str">
        <f t="shared" si="141"/>
        <v>UQ</v>
      </c>
      <c r="I570" s="123">
        <v>3.61</v>
      </c>
      <c r="J570" s="213" t="str">
        <f t="shared" si="142"/>
        <v>UQ</v>
      </c>
      <c r="K570" s="123">
        <v>0.34</v>
      </c>
      <c r="L570" s="213" t="str">
        <f t="shared" si="143"/>
        <v>UQ</v>
      </c>
      <c r="M570" s="123">
        <v>0.43</v>
      </c>
      <c r="N570" s="213" t="str">
        <f t="shared" si="144"/>
        <v>UQ</v>
      </c>
      <c r="O570" s="123">
        <v>0.18</v>
      </c>
      <c r="P570" s="213" t="str">
        <f t="shared" si="145"/>
        <v>UQ</v>
      </c>
      <c r="Q570" s="123">
        <v>7.0000000000000001E-3</v>
      </c>
      <c r="R570" s="115" t="str">
        <f t="shared" si="146"/>
        <v>UQ</v>
      </c>
      <c r="S570" s="123">
        <v>4.9299999999999997E-2</v>
      </c>
      <c r="T570" s="115" t="str">
        <f t="shared" si="147"/>
        <v>UQ</v>
      </c>
      <c r="U570" s="123">
        <v>4.8099999999999996</v>
      </c>
      <c r="V570" s="116" t="str">
        <f t="shared" si="148"/>
        <v>Q</v>
      </c>
      <c r="W570" s="346">
        <v>0.73399999999999999</v>
      </c>
      <c r="X570" s="332" t="str">
        <f t="shared" si="149"/>
        <v>UQ</v>
      </c>
      <c r="Y570" s="332"/>
      <c r="Z570" s="123">
        <v>0.22600000000000001</v>
      </c>
      <c r="AA570" s="116" t="str">
        <f t="shared" si="150"/>
        <v>Q</v>
      </c>
      <c r="AB570" s="123">
        <v>4.5</v>
      </c>
      <c r="AC570" s="116" t="str">
        <f t="shared" si="151"/>
        <v>Q</v>
      </c>
      <c r="AD570" s="123">
        <v>1.93</v>
      </c>
      <c r="AE570" s="121" t="str">
        <f t="shared" si="137"/>
        <v>Q</v>
      </c>
      <c r="AF570" s="123">
        <v>0.83</v>
      </c>
      <c r="AG570" s="121" t="str">
        <f t="shared" si="138"/>
        <v>Q</v>
      </c>
      <c r="AH570" s="123">
        <v>1.8E-3</v>
      </c>
      <c r="AI570" s="121" t="str">
        <f t="shared" ref="AI570:AI633" si="153">IF(AH570&gt;=0.001,"Q",IF(AH570="","M","LQ"))</f>
        <v>Q</v>
      </c>
      <c r="AJ570" s="123">
        <v>0.81699999999999995</v>
      </c>
      <c r="AK570" s="121" t="str">
        <f t="shared" si="152"/>
        <v>Q</v>
      </c>
    </row>
    <row r="571" spans="1:37" ht="15" x14ac:dyDescent="0.25">
      <c r="A571" s="119">
        <v>35</v>
      </c>
      <c r="B571" s="244">
        <v>125</v>
      </c>
      <c r="C571" s="244">
        <v>1993</v>
      </c>
      <c r="D571" s="127">
        <f t="shared" si="139"/>
        <v>34094</v>
      </c>
      <c r="E571" s="123">
        <v>24.9</v>
      </c>
      <c r="F571" s="213" t="str">
        <f t="shared" si="140"/>
        <v>UQ</v>
      </c>
      <c r="G571" s="123">
        <v>6.34</v>
      </c>
      <c r="H571" s="213" t="str">
        <f t="shared" si="141"/>
        <v>UQ</v>
      </c>
      <c r="I571" s="123">
        <v>3.12</v>
      </c>
      <c r="J571" s="213" t="str">
        <f t="shared" si="142"/>
        <v>UQ</v>
      </c>
      <c r="K571" s="123">
        <v>0.32</v>
      </c>
      <c r="L571" s="213" t="str">
        <f t="shared" si="143"/>
        <v>UQ</v>
      </c>
      <c r="M571" s="123">
        <v>0.44</v>
      </c>
      <c r="N571" s="213" t="str">
        <f t="shared" si="144"/>
        <v>UQ</v>
      </c>
      <c r="O571" s="123">
        <v>0.22</v>
      </c>
      <c r="P571" s="213" t="str">
        <f t="shared" si="145"/>
        <v>UQ</v>
      </c>
      <c r="Q571" s="123">
        <v>6.0000000000000001E-3</v>
      </c>
      <c r="R571" s="115" t="str">
        <f t="shared" si="146"/>
        <v>UQ</v>
      </c>
      <c r="S571" s="123">
        <v>4.9099999999999998E-2</v>
      </c>
      <c r="T571" s="115" t="str">
        <f t="shared" si="147"/>
        <v>UQ</v>
      </c>
      <c r="U571" s="123">
        <v>4.84</v>
      </c>
      <c r="V571" s="116" t="str">
        <f t="shared" si="148"/>
        <v>Q</v>
      </c>
      <c r="W571" s="346">
        <v>0.59099999999999997</v>
      </c>
      <c r="X571" s="332" t="str">
        <f t="shared" si="149"/>
        <v>UQ</v>
      </c>
      <c r="Y571" s="332"/>
      <c r="Z571" s="123">
        <v>0.22600000000000001</v>
      </c>
      <c r="AA571" s="116" t="str">
        <f t="shared" si="150"/>
        <v>Q</v>
      </c>
      <c r="AB571" s="123">
        <v>4.37</v>
      </c>
      <c r="AC571" s="116" t="str">
        <f t="shared" si="151"/>
        <v>Q</v>
      </c>
      <c r="AD571" s="123">
        <v>2.2000000000000002</v>
      </c>
      <c r="AE571" s="121" t="str">
        <f t="shared" si="137"/>
        <v>Q</v>
      </c>
      <c r="AF571" s="123">
        <v>0.84</v>
      </c>
      <c r="AG571" s="121" t="str">
        <f t="shared" si="138"/>
        <v>Q</v>
      </c>
      <c r="AI571" s="121" t="str">
        <f t="shared" si="153"/>
        <v>M</v>
      </c>
      <c r="AK571" s="213" t="str">
        <f t="shared" ref="AK571:AK588" si="154">IF(AJ571&gt;0,"UQ","M")</f>
        <v>M</v>
      </c>
    </row>
    <row r="572" spans="1:37" ht="15" x14ac:dyDescent="0.25">
      <c r="A572" s="119">
        <v>35</v>
      </c>
      <c r="B572" s="244">
        <v>138</v>
      </c>
      <c r="C572" s="244">
        <v>1993</v>
      </c>
      <c r="D572" s="127">
        <f t="shared" si="139"/>
        <v>34107</v>
      </c>
      <c r="E572" s="123">
        <v>33.4</v>
      </c>
      <c r="F572" s="213" t="str">
        <f t="shared" si="140"/>
        <v>UQ</v>
      </c>
      <c r="G572" s="123">
        <v>6.65</v>
      </c>
      <c r="H572" s="213" t="str">
        <f t="shared" si="141"/>
        <v>UQ</v>
      </c>
      <c r="I572" s="123">
        <v>4.62</v>
      </c>
      <c r="J572" s="213" t="str">
        <f t="shared" si="142"/>
        <v>UQ</v>
      </c>
      <c r="K572" s="123">
        <v>0.42</v>
      </c>
      <c r="L572" s="213" t="str">
        <f t="shared" si="143"/>
        <v>UQ</v>
      </c>
      <c r="M572" s="123">
        <v>0.57999999999999996</v>
      </c>
      <c r="N572" s="213" t="str">
        <f t="shared" si="144"/>
        <v>UQ</v>
      </c>
      <c r="O572" s="123">
        <v>0.18</v>
      </c>
      <c r="P572" s="213" t="str">
        <f t="shared" si="145"/>
        <v>UQ</v>
      </c>
      <c r="Q572" s="123">
        <v>5.0000000000000001E-3</v>
      </c>
      <c r="R572" s="115" t="str">
        <f t="shared" si="146"/>
        <v>UQ</v>
      </c>
      <c r="S572" s="123">
        <v>0.11940000000000001</v>
      </c>
      <c r="T572" s="115" t="str">
        <f t="shared" si="147"/>
        <v>UQ</v>
      </c>
      <c r="U572" s="123">
        <v>5.31</v>
      </c>
      <c r="V572" s="116" t="str">
        <f t="shared" si="148"/>
        <v>Q</v>
      </c>
      <c r="W572" s="346">
        <v>0.58199999999999996</v>
      </c>
      <c r="X572" s="332" t="str">
        <f t="shared" si="149"/>
        <v>UQ</v>
      </c>
      <c r="Y572" s="332"/>
      <c r="Z572" s="123">
        <v>0.19800000000000001</v>
      </c>
      <c r="AA572" s="116" t="str">
        <f t="shared" si="150"/>
        <v>LQ</v>
      </c>
      <c r="AB572" s="123">
        <v>5.42</v>
      </c>
      <c r="AC572" s="116" t="str">
        <f t="shared" si="151"/>
        <v>Q</v>
      </c>
      <c r="AD572" s="123">
        <v>1.47</v>
      </c>
      <c r="AE572" s="121" t="str">
        <f t="shared" si="137"/>
        <v>Q</v>
      </c>
      <c r="AF572" s="123">
        <v>1.71</v>
      </c>
      <c r="AG572" s="121" t="str">
        <f t="shared" si="138"/>
        <v>Q</v>
      </c>
      <c r="AH572" s="123">
        <v>2.8E-3</v>
      </c>
      <c r="AI572" s="121" t="str">
        <f t="shared" si="153"/>
        <v>Q</v>
      </c>
      <c r="AJ572" s="123">
        <v>0.65900000000000003</v>
      </c>
      <c r="AK572" s="213" t="str">
        <f t="shared" si="154"/>
        <v>UQ</v>
      </c>
    </row>
    <row r="573" spans="1:37" ht="15" x14ac:dyDescent="0.25">
      <c r="A573" s="119">
        <v>35</v>
      </c>
      <c r="B573" s="244">
        <v>152</v>
      </c>
      <c r="C573" s="244">
        <v>1993</v>
      </c>
      <c r="D573" s="127">
        <f t="shared" si="139"/>
        <v>34121</v>
      </c>
      <c r="E573" s="123">
        <v>29.2</v>
      </c>
      <c r="F573" s="213" t="str">
        <f t="shared" si="140"/>
        <v>UQ</v>
      </c>
      <c r="G573" s="123">
        <v>6.56</v>
      </c>
      <c r="H573" s="213" t="str">
        <f t="shared" si="141"/>
        <v>UQ</v>
      </c>
      <c r="I573" s="123">
        <v>3.77</v>
      </c>
      <c r="J573" s="213" t="str">
        <f t="shared" si="142"/>
        <v>UQ</v>
      </c>
      <c r="K573" s="123">
        <v>0.39</v>
      </c>
      <c r="L573" s="213" t="str">
        <f t="shared" si="143"/>
        <v>UQ</v>
      </c>
      <c r="M573" s="123">
        <v>0.53</v>
      </c>
      <c r="N573" s="213" t="str">
        <f t="shared" si="144"/>
        <v>UQ</v>
      </c>
      <c r="O573" s="123">
        <v>0.2</v>
      </c>
      <c r="P573" s="213" t="str">
        <f t="shared" si="145"/>
        <v>UQ</v>
      </c>
      <c r="Q573" s="123">
        <v>8.9999999999999993E-3</v>
      </c>
      <c r="R573" s="115" t="str">
        <f t="shared" si="146"/>
        <v>UQ</v>
      </c>
      <c r="S573" s="123">
        <v>7.5300000000000006E-2</v>
      </c>
      <c r="T573" s="115" t="str">
        <f t="shared" si="147"/>
        <v>UQ</v>
      </c>
      <c r="U573" s="123">
        <v>5.16</v>
      </c>
      <c r="V573" s="116" t="str">
        <f t="shared" si="148"/>
        <v>Q</v>
      </c>
      <c r="W573" s="346">
        <v>0.42399999999999999</v>
      </c>
      <c r="X573" s="332" t="str">
        <f t="shared" si="149"/>
        <v>UQ</v>
      </c>
      <c r="Y573" s="332"/>
      <c r="Z573" s="123">
        <v>0.224</v>
      </c>
      <c r="AA573" s="116" t="str">
        <f t="shared" si="150"/>
        <v>Q</v>
      </c>
      <c r="AB573" s="123">
        <v>5.0599999999999996</v>
      </c>
      <c r="AC573" s="116" t="str">
        <f t="shared" si="151"/>
        <v>Q</v>
      </c>
      <c r="AD573" s="123">
        <v>1.81</v>
      </c>
      <c r="AE573" s="121" t="str">
        <f t="shared" si="137"/>
        <v>Q</v>
      </c>
      <c r="AF573" s="123">
        <v>1.35</v>
      </c>
      <c r="AG573" s="121" t="str">
        <f t="shared" si="138"/>
        <v>Q</v>
      </c>
      <c r="AI573" s="121" t="str">
        <f t="shared" si="153"/>
        <v>M</v>
      </c>
      <c r="AK573" s="213" t="str">
        <f t="shared" si="154"/>
        <v>M</v>
      </c>
    </row>
    <row r="574" spans="1:37" ht="15" x14ac:dyDescent="0.25">
      <c r="A574" s="119">
        <v>35</v>
      </c>
      <c r="B574" s="244">
        <v>166</v>
      </c>
      <c r="C574" s="244">
        <v>1993</v>
      </c>
      <c r="D574" s="127">
        <f t="shared" si="139"/>
        <v>34135</v>
      </c>
      <c r="E574" s="123">
        <v>29.5</v>
      </c>
      <c r="F574" s="213" t="str">
        <f t="shared" si="140"/>
        <v>UQ</v>
      </c>
      <c r="G574" s="123">
        <v>6.63</v>
      </c>
      <c r="H574" s="213" t="str">
        <f t="shared" si="141"/>
        <v>UQ</v>
      </c>
      <c r="I574" s="123">
        <v>3.98</v>
      </c>
      <c r="J574" s="213" t="str">
        <f t="shared" si="142"/>
        <v>UQ</v>
      </c>
      <c r="K574" s="123">
        <v>0.39</v>
      </c>
      <c r="L574" s="213" t="str">
        <f t="shared" si="143"/>
        <v>UQ</v>
      </c>
      <c r="M574" s="123">
        <v>0.56000000000000005</v>
      </c>
      <c r="N574" s="213" t="str">
        <f t="shared" si="144"/>
        <v>UQ</v>
      </c>
      <c r="O574" s="123">
        <v>0.18</v>
      </c>
      <c r="P574" s="213" t="str">
        <f t="shared" si="145"/>
        <v>UQ</v>
      </c>
      <c r="Q574" s="123">
        <v>7.0000000000000001E-3</v>
      </c>
      <c r="R574" s="115" t="str">
        <f t="shared" si="146"/>
        <v>UQ</v>
      </c>
      <c r="S574" s="123">
        <v>0.10730000000000001</v>
      </c>
      <c r="T574" s="115" t="str">
        <f t="shared" si="147"/>
        <v>UQ</v>
      </c>
      <c r="U574" s="123">
        <v>5.18</v>
      </c>
      <c r="V574" s="116" t="str">
        <f t="shared" si="148"/>
        <v>Q</v>
      </c>
      <c r="W574" s="346">
        <v>0.34200000000000003</v>
      </c>
      <c r="X574" s="332" t="str">
        <f t="shared" si="149"/>
        <v>UQ</v>
      </c>
      <c r="Y574" s="332"/>
      <c r="Z574" s="123">
        <v>0.159</v>
      </c>
      <c r="AA574" s="116" t="str">
        <f t="shared" si="150"/>
        <v>LQ</v>
      </c>
      <c r="AB574" s="123">
        <v>6.73</v>
      </c>
      <c r="AC574" s="116" t="str">
        <f t="shared" si="151"/>
        <v>Q</v>
      </c>
      <c r="AD574" s="123">
        <v>1.96</v>
      </c>
      <c r="AE574" s="121" t="str">
        <f t="shared" si="137"/>
        <v>Q</v>
      </c>
      <c r="AF574" s="123">
        <v>1.57</v>
      </c>
      <c r="AG574" s="121" t="str">
        <f t="shared" si="138"/>
        <v>Q</v>
      </c>
      <c r="AH574" s="123">
        <v>1E-4</v>
      </c>
      <c r="AI574" s="121" t="str">
        <f t="shared" si="153"/>
        <v>LQ</v>
      </c>
      <c r="AJ574" s="123">
        <v>0.44700000000000001</v>
      </c>
      <c r="AK574" s="213" t="str">
        <f t="shared" si="154"/>
        <v>UQ</v>
      </c>
    </row>
    <row r="575" spans="1:37" ht="15" x14ac:dyDescent="0.25">
      <c r="A575" s="119">
        <v>35</v>
      </c>
      <c r="B575" s="244">
        <v>180</v>
      </c>
      <c r="C575" s="244">
        <v>1993</v>
      </c>
      <c r="D575" s="127">
        <f t="shared" si="139"/>
        <v>34149</v>
      </c>
      <c r="E575" s="123">
        <v>32.200000000000003</v>
      </c>
      <c r="F575" s="213" t="str">
        <f t="shared" si="140"/>
        <v>UQ</v>
      </c>
      <c r="G575" s="123">
        <v>6.84</v>
      </c>
      <c r="H575" s="213" t="str">
        <f t="shared" si="141"/>
        <v>UQ</v>
      </c>
      <c r="I575" s="123">
        <v>4.46</v>
      </c>
      <c r="J575" s="213" t="str">
        <f t="shared" si="142"/>
        <v>UQ</v>
      </c>
      <c r="K575" s="123">
        <v>0.43</v>
      </c>
      <c r="L575" s="213" t="str">
        <f t="shared" si="143"/>
        <v>UQ</v>
      </c>
      <c r="M575" s="123">
        <v>0.6</v>
      </c>
      <c r="N575" s="213" t="str">
        <f t="shared" si="144"/>
        <v>UQ</v>
      </c>
      <c r="O575" s="123">
        <v>0.15</v>
      </c>
      <c r="P575" s="213" t="str">
        <f t="shared" si="145"/>
        <v>UQ</v>
      </c>
      <c r="Q575" s="123">
        <v>8.0000000000000002E-3</v>
      </c>
      <c r="R575" s="115" t="str">
        <f t="shared" si="146"/>
        <v>UQ</v>
      </c>
      <c r="S575" s="123">
        <v>0.1283</v>
      </c>
      <c r="T575" s="115" t="str">
        <f t="shared" si="147"/>
        <v>UQ</v>
      </c>
      <c r="U575" s="123">
        <v>5.43</v>
      </c>
      <c r="V575" s="116" t="str">
        <f t="shared" si="148"/>
        <v>Q</v>
      </c>
      <c r="W575" s="346">
        <v>0.33900000000000002</v>
      </c>
      <c r="X575" s="332" t="str">
        <f t="shared" si="149"/>
        <v>UQ</v>
      </c>
      <c r="Y575" s="332"/>
      <c r="Z575" s="123">
        <v>0.10100000000000001</v>
      </c>
      <c r="AA575" s="116" t="str">
        <f t="shared" si="150"/>
        <v>LQ</v>
      </c>
      <c r="AB575" s="123">
        <v>5.84</v>
      </c>
      <c r="AC575" s="116" t="str">
        <f t="shared" si="151"/>
        <v>Q</v>
      </c>
      <c r="AD575" s="123">
        <v>1.51</v>
      </c>
      <c r="AE575" s="121" t="str">
        <f t="shared" si="137"/>
        <v>Q</v>
      </c>
      <c r="AF575" s="123">
        <v>1.88</v>
      </c>
      <c r="AG575" s="121" t="str">
        <f t="shared" si="138"/>
        <v>Q</v>
      </c>
      <c r="AI575" s="121" t="str">
        <f t="shared" si="153"/>
        <v>M</v>
      </c>
      <c r="AK575" s="213" t="str">
        <f t="shared" si="154"/>
        <v>M</v>
      </c>
    </row>
    <row r="576" spans="1:37" ht="15" x14ac:dyDescent="0.25">
      <c r="A576" s="119">
        <v>35</v>
      </c>
      <c r="B576" s="244">
        <v>189</v>
      </c>
      <c r="C576" s="244">
        <v>1993</v>
      </c>
      <c r="D576" s="127">
        <f t="shared" si="139"/>
        <v>34158</v>
      </c>
      <c r="E576" s="123">
        <v>30.2</v>
      </c>
      <c r="F576" s="213" t="str">
        <f t="shared" si="140"/>
        <v>UQ</v>
      </c>
      <c r="G576" s="123">
        <v>6.61</v>
      </c>
      <c r="H576" s="213" t="str">
        <f t="shared" si="141"/>
        <v>UQ</v>
      </c>
      <c r="I576" s="123">
        <v>4.22</v>
      </c>
      <c r="J576" s="213" t="str">
        <f t="shared" si="142"/>
        <v>UQ</v>
      </c>
      <c r="K576" s="123">
        <v>0.42</v>
      </c>
      <c r="L576" s="213" t="str">
        <f t="shared" si="143"/>
        <v>UQ</v>
      </c>
      <c r="M576" s="123">
        <v>0.57999999999999996</v>
      </c>
      <c r="N576" s="213" t="str">
        <f t="shared" si="144"/>
        <v>UQ</v>
      </c>
      <c r="O576" s="123">
        <v>0.14000000000000001</v>
      </c>
      <c r="P576" s="213" t="str">
        <f t="shared" si="145"/>
        <v>UQ</v>
      </c>
      <c r="Q576" s="123">
        <v>1.2E-2</v>
      </c>
      <c r="R576" s="115" t="str">
        <f t="shared" si="146"/>
        <v>UQ</v>
      </c>
      <c r="S576" s="123">
        <v>0.11609999999999999</v>
      </c>
      <c r="T576" s="115" t="str">
        <f t="shared" si="147"/>
        <v>UQ</v>
      </c>
      <c r="U576" s="123">
        <v>5.42</v>
      </c>
      <c r="V576" s="116" t="str">
        <f t="shared" si="148"/>
        <v>Q</v>
      </c>
      <c r="W576" s="346">
        <v>0.27700000000000002</v>
      </c>
      <c r="X576" s="332" t="str">
        <f t="shared" si="149"/>
        <v>UQ</v>
      </c>
      <c r="Y576" s="332"/>
      <c r="Z576" s="123">
        <v>7.3999999999999996E-2</v>
      </c>
      <c r="AA576" s="116" t="str">
        <f t="shared" si="150"/>
        <v>LQ</v>
      </c>
      <c r="AB576" s="123">
        <v>5.69</v>
      </c>
      <c r="AC576" s="116" t="str">
        <f t="shared" si="151"/>
        <v>Q</v>
      </c>
      <c r="AD576" s="123">
        <v>3.75</v>
      </c>
      <c r="AE576" s="121" t="str">
        <f t="shared" si="137"/>
        <v>Q</v>
      </c>
      <c r="AF576" s="123">
        <v>1.7</v>
      </c>
      <c r="AG576" s="121" t="str">
        <f t="shared" si="138"/>
        <v>Q</v>
      </c>
      <c r="AH576" s="123">
        <v>6.0000000000000001E-3</v>
      </c>
      <c r="AI576" s="121" t="str">
        <f t="shared" si="153"/>
        <v>Q</v>
      </c>
      <c r="AJ576" s="123">
        <v>0.42799999999999999</v>
      </c>
      <c r="AK576" s="213" t="str">
        <f t="shared" si="154"/>
        <v>UQ</v>
      </c>
    </row>
    <row r="577" spans="1:37" ht="15" x14ac:dyDescent="0.25">
      <c r="A577" s="119">
        <v>35</v>
      </c>
      <c r="B577" s="244">
        <v>208</v>
      </c>
      <c r="C577" s="244">
        <v>1993</v>
      </c>
      <c r="D577" s="127">
        <f t="shared" si="139"/>
        <v>34177</v>
      </c>
      <c r="E577" s="123">
        <v>33.4</v>
      </c>
      <c r="F577" s="213" t="str">
        <f t="shared" si="140"/>
        <v>UQ</v>
      </c>
      <c r="G577" s="123">
        <v>6.82</v>
      </c>
      <c r="H577" s="213" t="str">
        <f t="shared" si="141"/>
        <v>UQ</v>
      </c>
      <c r="I577" s="123">
        <v>4.71</v>
      </c>
      <c r="J577" s="213" t="str">
        <f t="shared" si="142"/>
        <v>UQ</v>
      </c>
      <c r="K577" s="123">
        <v>0.45</v>
      </c>
      <c r="L577" s="213" t="str">
        <f t="shared" si="143"/>
        <v>UQ</v>
      </c>
      <c r="M577" s="123">
        <v>0.65</v>
      </c>
      <c r="N577" s="213" t="str">
        <f t="shared" si="144"/>
        <v>UQ</v>
      </c>
      <c r="O577" s="123">
        <v>0.16</v>
      </c>
      <c r="P577" s="213" t="str">
        <f t="shared" si="145"/>
        <v>UQ</v>
      </c>
      <c r="Q577" s="123">
        <v>1.4999999999999999E-2</v>
      </c>
      <c r="R577" s="115" t="str">
        <f t="shared" si="146"/>
        <v>UQ</v>
      </c>
      <c r="S577" s="123">
        <v>0.16139999999999999</v>
      </c>
      <c r="T577" s="115" t="str">
        <f t="shared" si="147"/>
        <v>UQ</v>
      </c>
      <c r="U577" s="123">
        <v>5.3</v>
      </c>
      <c r="V577" s="116" t="str">
        <f t="shared" si="148"/>
        <v>Q</v>
      </c>
      <c r="W577" s="346">
        <v>0.35099999999999998</v>
      </c>
      <c r="X577" s="332" t="str">
        <f t="shared" si="149"/>
        <v>UQ</v>
      </c>
      <c r="Y577" s="332"/>
      <c r="Z577" s="123">
        <v>0.13100000000000001</v>
      </c>
      <c r="AA577" s="116" t="str">
        <f t="shared" si="150"/>
        <v>LQ</v>
      </c>
      <c r="AB577" s="123">
        <v>6.1</v>
      </c>
      <c r="AC577" s="116" t="str">
        <f t="shared" si="151"/>
        <v>Q</v>
      </c>
      <c r="AD577" s="123">
        <v>1.89</v>
      </c>
      <c r="AE577" s="121" t="str">
        <f t="shared" si="137"/>
        <v>Q</v>
      </c>
      <c r="AF577" s="123">
        <v>2.0299999999999998</v>
      </c>
      <c r="AG577" s="121" t="str">
        <f t="shared" si="138"/>
        <v>Q</v>
      </c>
      <c r="AI577" s="121" t="str">
        <f t="shared" si="153"/>
        <v>M</v>
      </c>
      <c r="AK577" s="213" t="str">
        <f t="shared" si="154"/>
        <v>M</v>
      </c>
    </row>
    <row r="578" spans="1:37" ht="15" x14ac:dyDescent="0.25">
      <c r="A578" s="119">
        <v>35</v>
      </c>
      <c r="B578" s="244">
        <v>222</v>
      </c>
      <c r="C578" s="244">
        <v>1993</v>
      </c>
      <c r="D578" s="127">
        <f t="shared" si="139"/>
        <v>34191</v>
      </c>
      <c r="E578" s="123">
        <v>35.1</v>
      </c>
      <c r="F578" s="213" t="str">
        <f t="shared" si="140"/>
        <v>UQ</v>
      </c>
      <c r="G578" s="123">
        <v>6.76</v>
      </c>
      <c r="H578" s="213" t="str">
        <f t="shared" si="141"/>
        <v>UQ</v>
      </c>
      <c r="I578" s="123">
        <v>5.16</v>
      </c>
      <c r="J578" s="213" t="str">
        <f t="shared" si="142"/>
        <v>UQ</v>
      </c>
      <c r="K578" s="123">
        <v>0.47</v>
      </c>
      <c r="L578" s="213" t="str">
        <f t="shared" si="143"/>
        <v>UQ</v>
      </c>
      <c r="M578" s="123">
        <v>0.63</v>
      </c>
      <c r="N578" s="213" t="str">
        <f t="shared" si="144"/>
        <v>UQ</v>
      </c>
      <c r="O578" s="123">
        <v>0.15</v>
      </c>
      <c r="P578" s="213" t="str">
        <f t="shared" si="145"/>
        <v>UQ</v>
      </c>
      <c r="Q578" s="123">
        <v>4.1000000000000002E-2</v>
      </c>
      <c r="R578" s="115" t="str">
        <f t="shared" si="146"/>
        <v>UQ</v>
      </c>
      <c r="S578" s="123">
        <v>0.15840000000000001</v>
      </c>
      <c r="T578" s="115" t="str">
        <f t="shared" si="147"/>
        <v>UQ</v>
      </c>
      <c r="U578" s="123">
        <v>5.7</v>
      </c>
      <c r="V578" s="116" t="str">
        <f t="shared" si="148"/>
        <v>Q</v>
      </c>
      <c r="W578" s="346">
        <v>0.313</v>
      </c>
      <c r="X578" s="332" t="str">
        <f t="shared" si="149"/>
        <v>UQ</v>
      </c>
      <c r="Y578" s="332"/>
      <c r="Z578" s="123">
        <v>0.109</v>
      </c>
      <c r="AA578" s="116" t="str">
        <f t="shared" si="150"/>
        <v>LQ</v>
      </c>
      <c r="AB578" s="123">
        <v>6.47</v>
      </c>
      <c r="AC578" s="116" t="str">
        <f t="shared" si="151"/>
        <v>Q</v>
      </c>
      <c r="AD578" s="123">
        <v>1.94</v>
      </c>
      <c r="AE578" s="121" t="str">
        <f t="shared" si="137"/>
        <v>Q</v>
      </c>
      <c r="AF578" s="123">
        <v>2.37</v>
      </c>
      <c r="AG578" s="121" t="str">
        <f t="shared" si="138"/>
        <v>Q</v>
      </c>
      <c r="AH578" s="123">
        <v>2.2000000000000001E-3</v>
      </c>
      <c r="AI578" s="121" t="str">
        <f t="shared" si="153"/>
        <v>Q</v>
      </c>
      <c r="AJ578" s="123">
        <v>0.41099999999999998</v>
      </c>
      <c r="AK578" s="213" t="str">
        <f t="shared" si="154"/>
        <v>UQ</v>
      </c>
    </row>
    <row r="579" spans="1:37" ht="15" x14ac:dyDescent="0.25">
      <c r="A579" s="119">
        <v>35</v>
      </c>
      <c r="B579" s="244">
        <v>237</v>
      </c>
      <c r="C579" s="244">
        <v>1993</v>
      </c>
      <c r="D579" s="127">
        <f t="shared" si="139"/>
        <v>34206</v>
      </c>
      <c r="E579" s="123">
        <v>36.4</v>
      </c>
      <c r="F579" s="213" t="str">
        <f t="shared" si="140"/>
        <v>UQ</v>
      </c>
      <c r="G579" s="123">
        <v>6.84</v>
      </c>
      <c r="H579" s="213" t="str">
        <f t="shared" si="141"/>
        <v>UQ</v>
      </c>
      <c r="I579" s="123">
        <v>5.0999999999999996</v>
      </c>
      <c r="J579" s="213" t="str">
        <f t="shared" si="142"/>
        <v>UQ</v>
      </c>
      <c r="K579" s="123">
        <v>0.46</v>
      </c>
      <c r="L579" s="213" t="str">
        <f t="shared" si="143"/>
        <v>UQ</v>
      </c>
      <c r="M579" s="123">
        <v>0.66</v>
      </c>
      <c r="N579" s="213" t="str">
        <f t="shared" si="144"/>
        <v>UQ</v>
      </c>
      <c r="O579" s="123">
        <v>0.2</v>
      </c>
      <c r="P579" s="213" t="str">
        <f t="shared" si="145"/>
        <v>UQ</v>
      </c>
      <c r="Q579" s="123">
        <v>2.8000000000000001E-2</v>
      </c>
      <c r="R579" s="115" t="str">
        <f t="shared" si="146"/>
        <v>UQ</v>
      </c>
      <c r="S579" s="123">
        <v>0.17080000000000001</v>
      </c>
      <c r="T579" s="115" t="str">
        <f t="shared" si="147"/>
        <v>UQ</v>
      </c>
      <c r="U579" s="123">
        <v>6.17</v>
      </c>
      <c r="V579" s="116" t="str">
        <f t="shared" si="148"/>
        <v>Q</v>
      </c>
      <c r="W579" s="346">
        <v>0.35699999999999998</v>
      </c>
      <c r="X579" s="332" t="str">
        <f t="shared" si="149"/>
        <v>UQ</v>
      </c>
      <c r="Y579" s="332"/>
      <c r="Z579" s="123">
        <v>0.14099999999999999</v>
      </c>
      <c r="AA579" s="116" t="str">
        <f t="shared" si="150"/>
        <v>LQ</v>
      </c>
      <c r="AB579" s="123">
        <v>6.57</v>
      </c>
      <c r="AC579" s="116" t="str">
        <f t="shared" si="151"/>
        <v>Q</v>
      </c>
      <c r="AD579" s="123">
        <v>2.29</v>
      </c>
      <c r="AE579" s="121" t="str">
        <f t="shared" si="137"/>
        <v>Q</v>
      </c>
      <c r="AF579" s="123">
        <v>1.06</v>
      </c>
      <c r="AG579" s="121" t="str">
        <f t="shared" si="138"/>
        <v>Q</v>
      </c>
      <c r="AI579" s="121" t="str">
        <f t="shared" si="153"/>
        <v>M</v>
      </c>
      <c r="AK579" s="213" t="str">
        <f t="shared" si="154"/>
        <v>M</v>
      </c>
    </row>
    <row r="580" spans="1:37" ht="15" x14ac:dyDescent="0.25">
      <c r="A580" s="119">
        <v>35</v>
      </c>
      <c r="B580" s="244">
        <v>250</v>
      </c>
      <c r="C580" s="244">
        <v>1993</v>
      </c>
      <c r="D580" s="127">
        <f t="shared" si="139"/>
        <v>34219</v>
      </c>
      <c r="E580" s="123">
        <v>37.299999999999997</v>
      </c>
      <c r="F580" s="213" t="str">
        <f t="shared" si="140"/>
        <v>UQ</v>
      </c>
      <c r="G580" s="123">
        <v>6.86</v>
      </c>
      <c r="H580" s="213" t="str">
        <f t="shared" si="141"/>
        <v>UQ</v>
      </c>
      <c r="I580" s="123">
        <v>5.25</v>
      </c>
      <c r="J580" s="213" t="str">
        <f t="shared" si="142"/>
        <v>UQ</v>
      </c>
      <c r="K580" s="123">
        <v>0.49</v>
      </c>
      <c r="L580" s="213" t="str">
        <f t="shared" si="143"/>
        <v>UQ</v>
      </c>
      <c r="M580" s="123">
        <v>0.6</v>
      </c>
      <c r="N580" s="213" t="str">
        <f t="shared" si="144"/>
        <v>UQ</v>
      </c>
      <c r="O580" s="123">
        <v>0.2</v>
      </c>
      <c r="P580" s="213" t="str">
        <f t="shared" si="145"/>
        <v>UQ</v>
      </c>
      <c r="Q580" s="123">
        <v>7.0000000000000001E-3</v>
      </c>
      <c r="R580" s="115" t="str">
        <f t="shared" si="146"/>
        <v>UQ</v>
      </c>
      <c r="S580" s="123">
        <v>0.16470000000000001</v>
      </c>
      <c r="T580" s="115" t="str">
        <f t="shared" si="147"/>
        <v>UQ</v>
      </c>
      <c r="U580" s="123">
        <v>6.96</v>
      </c>
      <c r="V580" s="116" t="str">
        <f t="shared" si="148"/>
        <v>Q</v>
      </c>
      <c r="W580" s="346">
        <v>0.38700000000000001</v>
      </c>
      <c r="X580" s="332" t="str">
        <f t="shared" si="149"/>
        <v>UQ</v>
      </c>
      <c r="Y580" s="332"/>
      <c r="Z580" s="123">
        <v>0.16200000000000001</v>
      </c>
      <c r="AA580" s="116" t="str">
        <f t="shared" si="150"/>
        <v>LQ</v>
      </c>
      <c r="AB580" s="123">
        <v>6.71</v>
      </c>
      <c r="AC580" s="116" t="str">
        <f t="shared" si="151"/>
        <v>Q</v>
      </c>
      <c r="AD580" s="123">
        <v>1.64</v>
      </c>
      <c r="AE580" s="121" t="str">
        <f t="shared" si="137"/>
        <v>Q</v>
      </c>
      <c r="AF580" s="123">
        <v>2.4500000000000002</v>
      </c>
      <c r="AG580" s="121" t="str">
        <f t="shared" si="138"/>
        <v>Q</v>
      </c>
      <c r="AH580" s="123">
        <v>1.1000000000000001E-3</v>
      </c>
      <c r="AI580" s="121" t="str">
        <f t="shared" si="153"/>
        <v>Q</v>
      </c>
      <c r="AJ580" s="123">
        <v>0.45500000000000002</v>
      </c>
      <c r="AK580" s="213" t="str">
        <f t="shared" si="154"/>
        <v>UQ</v>
      </c>
    </row>
    <row r="581" spans="1:37" ht="15" x14ac:dyDescent="0.25">
      <c r="A581" s="119">
        <v>35</v>
      </c>
      <c r="B581" s="244">
        <v>264</v>
      </c>
      <c r="C581" s="244">
        <v>1993</v>
      </c>
      <c r="D581" s="127">
        <f t="shared" si="139"/>
        <v>34233</v>
      </c>
      <c r="E581" s="123">
        <v>33.200000000000003</v>
      </c>
      <c r="F581" s="213" t="str">
        <f t="shared" si="140"/>
        <v>UQ</v>
      </c>
      <c r="G581" s="123">
        <v>6.6</v>
      </c>
      <c r="H581" s="213" t="str">
        <f t="shared" si="141"/>
        <v>UQ</v>
      </c>
      <c r="I581" s="123">
        <v>4.79</v>
      </c>
      <c r="J581" s="213" t="str">
        <f t="shared" si="142"/>
        <v>UQ</v>
      </c>
      <c r="K581" s="123">
        <v>0.45</v>
      </c>
      <c r="L581" s="213" t="str">
        <f t="shared" si="143"/>
        <v>UQ</v>
      </c>
      <c r="M581" s="123">
        <v>0.6</v>
      </c>
      <c r="N581" s="213" t="str">
        <f t="shared" si="144"/>
        <v>UQ</v>
      </c>
      <c r="O581" s="123">
        <v>0.14000000000000001</v>
      </c>
      <c r="P581" s="213" t="str">
        <f t="shared" si="145"/>
        <v>UQ</v>
      </c>
      <c r="Q581" s="123">
        <v>4.0000000000000001E-3</v>
      </c>
      <c r="R581" s="115" t="str">
        <f t="shared" si="146"/>
        <v>UQ</v>
      </c>
      <c r="S581" s="123">
        <v>0.1457</v>
      </c>
      <c r="T581" s="115" t="str">
        <f t="shared" si="147"/>
        <v>UQ</v>
      </c>
      <c r="U581" s="123">
        <v>5.47</v>
      </c>
      <c r="V581" s="116" t="str">
        <f t="shared" si="148"/>
        <v>Q</v>
      </c>
      <c r="W581" s="346">
        <v>0.35699999999999998</v>
      </c>
      <c r="X581" s="332" t="str">
        <f t="shared" si="149"/>
        <v>UQ</v>
      </c>
      <c r="Y581" s="332"/>
      <c r="Z581" s="123">
        <v>6.9000000000000006E-2</v>
      </c>
      <c r="AA581" s="116" t="str">
        <f t="shared" si="150"/>
        <v>LQ</v>
      </c>
      <c r="AB581" s="123">
        <v>6.16</v>
      </c>
      <c r="AC581" s="116" t="str">
        <f t="shared" si="151"/>
        <v>Q</v>
      </c>
      <c r="AD581" s="123">
        <v>1.82</v>
      </c>
      <c r="AE581" s="121" t="str">
        <f t="shared" si="137"/>
        <v>Q</v>
      </c>
      <c r="AF581" s="123">
        <v>2.2200000000000002</v>
      </c>
      <c r="AG581" s="121" t="str">
        <f t="shared" si="138"/>
        <v>Q</v>
      </c>
      <c r="AI581" s="121" t="str">
        <f t="shared" si="153"/>
        <v>M</v>
      </c>
      <c r="AK581" s="213" t="str">
        <f t="shared" si="154"/>
        <v>M</v>
      </c>
    </row>
    <row r="582" spans="1:37" ht="15" x14ac:dyDescent="0.25">
      <c r="A582" s="119">
        <v>35</v>
      </c>
      <c r="B582" s="244">
        <v>278</v>
      </c>
      <c r="C582" s="244">
        <v>1993</v>
      </c>
      <c r="D582" s="127">
        <f t="shared" si="139"/>
        <v>34247</v>
      </c>
      <c r="E582" s="123">
        <v>28</v>
      </c>
      <c r="F582" s="213" t="str">
        <f t="shared" si="140"/>
        <v>UQ</v>
      </c>
      <c r="G582" s="123">
        <v>6.56</v>
      </c>
      <c r="H582" s="213" t="str">
        <f t="shared" si="141"/>
        <v>UQ</v>
      </c>
      <c r="I582" s="123">
        <v>3.9</v>
      </c>
      <c r="J582" s="213" t="str">
        <f t="shared" si="142"/>
        <v>UQ</v>
      </c>
      <c r="K582" s="123">
        <v>0.38</v>
      </c>
      <c r="L582" s="213" t="str">
        <f t="shared" si="143"/>
        <v>UQ</v>
      </c>
      <c r="M582" s="123">
        <v>0.5</v>
      </c>
      <c r="N582" s="213" t="str">
        <f t="shared" si="144"/>
        <v>UQ</v>
      </c>
      <c r="O582" s="123">
        <v>0.15</v>
      </c>
      <c r="P582" s="213" t="str">
        <f t="shared" si="145"/>
        <v>UQ</v>
      </c>
      <c r="Q582" s="123">
        <v>5.0000000000000001E-3</v>
      </c>
      <c r="R582" s="115" t="str">
        <f t="shared" si="146"/>
        <v>UQ</v>
      </c>
      <c r="S582" s="123">
        <v>8.3799999999999999E-2</v>
      </c>
      <c r="T582" s="115" t="str">
        <f t="shared" si="147"/>
        <v>UQ</v>
      </c>
      <c r="U582" s="123">
        <v>4.84</v>
      </c>
      <c r="V582" s="116" t="str">
        <f t="shared" si="148"/>
        <v>Q</v>
      </c>
      <c r="W582" s="346">
        <v>0.42899999999999999</v>
      </c>
      <c r="X582" s="332" t="str">
        <f t="shared" si="149"/>
        <v>UQ</v>
      </c>
      <c r="Y582" s="332"/>
      <c r="Z582" s="123">
        <v>0.13</v>
      </c>
      <c r="AA582" s="116" t="str">
        <f t="shared" si="150"/>
        <v>LQ</v>
      </c>
      <c r="AB582" s="123">
        <v>5.13</v>
      </c>
      <c r="AC582" s="116" t="str">
        <f t="shared" si="151"/>
        <v>Q</v>
      </c>
      <c r="AD582" s="123">
        <v>2.4700000000000002</v>
      </c>
      <c r="AE582" s="121" t="str">
        <f t="shared" si="137"/>
        <v>Q</v>
      </c>
      <c r="AF582" s="123">
        <v>1.4</v>
      </c>
      <c r="AG582" s="121" t="str">
        <f t="shared" si="138"/>
        <v>Q</v>
      </c>
      <c r="AH582" s="123">
        <v>1.5E-3</v>
      </c>
      <c r="AI582" s="121" t="str">
        <f t="shared" si="153"/>
        <v>Q</v>
      </c>
      <c r="AJ582" s="123">
        <v>0.64700000000000002</v>
      </c>
      <c r="AK582" s="213" t="str">
        <f t="shared" si="154"/>
        <v>UQ</v>
      </c>
    </row>
    <row r="583" spans="1:37" ht="15" x14ac:dyDescent="0.25">
      <c r="A583" s="119">
        <v>35</v>
      </c>
      <c r="B583" s="244">
        <v>292</v>
      </c>
      <c r="C583" s="244">
        <v>1993</v>
      </c>
      <c r="D583" s="127">
        <f t="shared" si="139"/>
        <v>34261</v>
      </c>
      <c r="E583" s="123">
        <v>32.1</v>
      </c>
      <c r="F583" s="213" t="str">
        <f t="shared" si="140"/>
        <v>UQ</v>
      </c>
      <c r="G583" s="123">
        <v>6.58</v>
      </c>
      <c r="H583" s="213" t="str">
        <f t="shared" si="141"/>
        <v>UQ</v>
      </c>
      <c r="I583" s="123">
        <v>4.49</v>
      </c>
      <c r="J583" s="213" t="str">
        <f t="shared" si="142"/>
        <v>UQ</v>
      </c>
      <c r="K583" s="123">
        <v>0.43</v>
      </c>
      <c r="L583" s="213" t="str">
        <f t="shared" si="143"/>
        <v>UQ</v>
      </c>
      <c r="M583" s="123">
        <v>0.57999999999999996</v>
      </c>
      <c r="N583" s="213" t="str">
        <f t="shared" si="144"/>
        <v>UQ</v>
      </c>
      <c r="O583" s="123">
        <v>0.22</v>
      </c>
      <c r="P583" s="213" t="str">
        <f t="shared" si="145"/>
        <v>UQ</v>
      </c>
      <c r="Q583" s="123">
        <v>1.2E-2</v>
      </c>
      <c r="R583" s="115" t="str">
        <f t="shared" si="146"/>
        <v>UQ</v>
      </c>
      <c r="S583" s="123">
        <v>0.12870000000000001</v>
      </c>
      <c r="T583" s="115" t="str">
        <f t="shared" si="147"/>
        <v>UQ</v>
      </c>
      <c r="U583" s="123">
        <v>5.29</v>
      </c>
      <c r="V583" s="116" t="str">
        <f t="shared" si="148"/>
        <v>Q</v>
      </c>
      <c r="W583" s="346">
        <v>0.32100000000000001</v>
      </c>
      <c r="X583" s="332" t="str">
        <f t="shared" si="149"/>
        <v>UQ</v>
      </c>
      <c r="Y583" s="332"/>
      <c r="Z583" s="123">
        <v>0.17100000000000001</v>
      </c>
      <c r="AA583" s="116" t="str">
        <f t="shared" si="150"/>
        <v>LQ</v>
      </c>
      <c r="AB583" s="123">
        <v>5.61</v>
      </c>
      <c r="AC583" s="116" t="str">
        <f t="shared" si="151"/>
        <v>Q</v>
      </c>
      <c r="AD583" s="123">
        <v>2.2799999999999998</v>
      </c>
      <c r="AE583" s="121" t="str">
        <f t="shared" si="137"/>
        <v>Q</v>
      </c>
      <c r="AF583" s="123">
        <v>2.11</v>
      </c>
      <c r="AG583" s="121" t="str">
        <f t="shared" si="138"/>
        <v>Q</v>
      </c>
      <c r="AI583" s="121" t="str">
        <f t="shared" si="153"/>
        <v>M</v>
      </c>
      <c r="AK583" s="213" t="str">
        <f t="shared" si="154"/>
        <v>M</v>
      </c>
    </row>
    <row r="584" spans="1:37" ht="15" x14ac:dyDescent="0.25">
      <c r="A584" s="119">
        <v>35</v>
      </c>
      <c r="B584" s="244">
        <v>306</v>
      </c>
      <c r="C584" s="244">
        <v>1993</v>
      </c>
      <c r="D584" s="127">
        <f t="shared" si="139"/>
        <v>34275</v>
      </c>
      <c r="E584" s="123">
        <v>30.2</v>
      </c>
      <c r="F584" s="213" t="str">
        <f t="shared" si="140"/>
        <v>UQ</v>
      </c>
      <c r="G584" s="123">
        <v>6.56</v>
      </c>
      <c r="H584" s="213" t="str">
        <f t="shared" si="141"/>
        <v>UQ</v>
      </c>
      <c r="I584" s="123">
        <v>4.05</v>
      </c>
      <c r="J584" s="213" t="str">
        <f t="shared" si="142"/>
        <v>UQ</v>
      </c>
      <c r="K584" s="123">
        <v>0.4</v>
      </c>
      <c r="L584" s="213" t="str">
        <f t="shared" si="143"/>
        <v>UQ</v>
      </c>
      <c r="M584" s="123">
        <v>0.53</v>
      </c>
      <c r="N584" s="213" t="str">
        <f t="shared" si="144"/>
        <v>UQ</v>
      </c>
      <c r="O584" s="123">
        <v>0.14000000000000001</v>
      </c>
      <c r="P584" s="213" t="str">
        <f t="shared" si="145"/>
        <v>UQ</v>
      </c>
      <c r="Q584" s="123">
        <v>1.7999999999999999E-2</v>
      </c>
      <c r="R584" s="115" t="str">
        <f t="shared" si="146"/>
        <v>UQ</v>
      </c>
      <c r="S584" s="123">
        <v>0.1148</v>
      </c>
      <c r="T584" s="115" t="str">
        <f t="shared" si="147"/>
        <v>UQ</v>
      </c>
      <c r="U584" s="123">
        <v>6.24</v>
      </c>
      <c r="V584" s="116" t="str">
        <f t="shared" si="148"/>
        <v>Q</v>
      </c>
      <c r="W584" s="346">
        <v>0.376</v>
      </c>
      <c r="X584" s="332" t="str">
        <f t="shared" si="149"/>
        <v>UQ</v>
      </c>
      <c r="Y584" s="332"/>
      <c r="Z584" s="123">
        <v>0.28799999999999998</v>
      </c>
      <c r="AA584" s="116" t="str">
        <f t="shared" si="150"/>
        <v>Q</v>
      </c>
      <c r="AB584" s="123">
        <v>5.67</v>
      </c>
      <c r="AC584" s="116" t="str">
        <f t="shared" si="151"/>
        <v>Q</v>
      </c>
      <c r="AD584" s="123">
        <v>1.71</v>
      </c>
      <c r="AE584" s="121" t="str">
        <f t="shared" ref="AE584:AE647" si="155">IF(AD584&gt;=0.4,"Q",IF(AD584="","M","LQ"))</f>
        <v>Q</v>
      </c>
      <c r="AF584" s="123">
        <v>1.82</v>
      </c>
      <c r="AG584" s="121" t="str">
        <f t="shared" ref="AG584:AG647" si="156">IF(AF584&gt;=0.5,"Q",IF(AF584="","M","LQ"))</f>
        <v>Q</v>
      </c>
      <c r="AH584" s="123">
        <v>1.6999999999999999E-3</v>
      </c>
      <c r="AI584" s="121" t="str">
        <f t="shared" si="153"/>
        <v>Q</v>
      </c>
      <c r="AJ584" s="123">
        <v>0.50600000000000001</v>
      </c>
      <c r="AK584" s="213" t="str">
        <f t="shared" si="154"/>
        <v>UQ</v>
      </c>
    </row>
    <row r="585" spans="1:37" ht="15" x14ac:dyDescent="0.25">
      <c r="A585" s="119">
        <v>35</v>
      </c>
      <c r="B585" s="244">
        <v>320</v>
      </c>
      <c r="C585" s="244">
        <v>1993</v>
      </c>
      <c r="D585" s="127">
        <f t="shared" si="139"/>
        <v>34289</v>
      </c>
      <c r="E585" s="123">
        <v>29.5</v>
      </c>
      <c r="F585" s="213" t="str">
        <f t="shared" si="140"/>
        <v>UQ</v>
      </c>
      <c r="G585" s="123">
        <v>6.64</v>
      </c>
      <c r="H585" s="213" t="str">
        <f t="shared" si="141"/>
        <v>UQ</v>
      </c>
      <c r="I585" s="123">
        <v>3.81</v>
      </c>
      <c r="J585" s="213" t="str">
        <f t="shared" si="142"/>
        <v>UQ</v>
      </c>
      <c r="K585" s="123">
        <v>0.4</v>
      </c>
      <c r="L585" s="213" t="str">
        <f t="shared" si="143"/>
        <v>UQ</v>
      </c>
      <c r="M585" s="123">
        <v>0.55000000000000004</v>
      </c>
      <c r="N585" s="213" t="str">
        <f t="shared" si="144"/>
        <v>UQ</v>
      </c>
      <c r="O585" s="123">
        <v>0.14000000000000001</v>
      </c>
      <c r="P585" s="213" t="str">
        <f t="shared" si="145"/>
        <v>UQ</v>
      </c>
      <c r="Q585" s="123">
        <v>5.0000000000000001E-3</v>
      </c>
      <c r="R585" s="115" t="str">
        <f t="shared" si="146"/>
        <v>UQ</v>
      </c>
      <c r="S585" s="123">
        <v>9.8500000000000004E-2</v>
      </c>
      <c r="T585" s="115" t="str">
        <f t="shared" si="147"/>
        <v>UQ</v>
      </c>
      <c r="U585" s="123">
        <v>5.66</v>
      </c>
      <c r="V585" s="116" t="str">
        <f t="shared" si="148"/>
        <v>Q</v>
      </c>
      <c r="W585" s="346">
        <v>0.40100000000000002</v>
      </c>
      <c r="X585" s="332" t="str">
        <f t="shared" si="149"/>
        <v>UQ</v>
      </c>
      <c r="Y585" s="332"/>
      <c r="Z585" s="123">
        <v>0.248</v>
      </c>
      <c r="AA585" s="116" t="str">
        <f t="shared" si="150"/>
        <v>Q</v>
      </c>
      <c r="AB585" s="123">
        <v>5.39</v>
      </c>
      <c r="AC585" s="116" t="str">
        <f t="shared" si="151"/>
        <v>Q</v>
      </c>
      <c r="AD585" s="123">
        <v>1.57</v>
      </c>
      <c r="AE585" s="121" t="str">
        <f t="shared" si="155"/>
        <v>Q</v>
      </c>
      <c r="AF585" s="123">
        <v>1.7</v>
      </c>
      <c r="AG585" s="121" t="str">
        <f t="shared" si="156"/>
        <v>Q</v>
      </c>
      <c r="AI585" s="121" t="str">
        <f t="shared" si="153"/>
        <v>M</v>
      </c>
      <c r="AK585" s="213" t="str">
        <f t="shared" si="154"/>
        <v>M</v>
      </c>
    </row>
    <row r="586" spans="1:37" ht="15" x14ac:dyDescent="0.25">
      <c r="A586" s="119">
        <v>35</v>
      </c>
      <c r="B586" s="244">
        <v>334</v>
      </c>
      <c r="C586" s="244">
        <v>1993</v>
      </c>
      <c r="D586" s="127">
        <f t="shared" si="139"/>
        <v>34303</v>
      </c>
      <c r="E586" s="123">
        <v>32.4</v>
      </c>
      <c r="F586" s="213" t="str">
        <f t="shared" si="140"/>
        <v>UQ</v>
      </c>
      <c r="G586" s="123">
        <v>6.66</v>
      </c>
      <c r="H586" s="213" t="str">
        <f t="shared" si="141"/>
        <v>UQ</v>
      </c>
      <c r="I586" s="123">
        <v>4.3099999999999996</v>
      </c>
      <c r="J586" s="213" t="str">
        <f t="shared" si="142"/>
        <v>UQ</v>
      </c>
      <c r="K586" s="123">
        <v>0.43</v>
      </c>
      <c r="L586" s="213" t="str">
        <f t="shared" si="143"/>
        <v>UQ</v>
      </c>
      <c r="M586" s="123">
        <v>0.59</v>
      </c>
      <c r="N586" s="213" t="str">
        <f t="shared" si="144"/>
        <v>UQ</v>
      </c>
      <c r="O586" s="123">
        <v>0.14000000000000001</v>
      </c>
      <c r="P586" s="213" t="str">
        <f t="shared" si="145"/>
        <v>UQ</v>
      </c>
      <c r="Q586" s="123">
        <v>8.0000000000000002E-3</v>
      </c>
      <c r="R586" s="115" t="str">
        <f t="shared" si="146"/>
        <v>UQ</v>
      </c>
      <c r="S586" s="123">
        <v>0.12609999999999999</v>
      </c>
      <c r="T586" s="115" t="str">
        <f t="shared" si="147"/>
        <v>UQ</v>
      </c>
      <c r="U586" s="123">
        <v>6.16</v>
      </c>
      <c r="V586" s="116" t="str">
        <f t="shared" si="148"/>
        <v>Q</v>
      </c>
      <c r="W586" s="346">
        <v>0.438</v>
      </c>
      <c r="X586" s="332" t="str">
        <f t="shared" si="149"/>
        <v>UQ</v>
      </c>
      <c r="Y586" s="332"/>
      <c r="Z586" s="123">
        <v>0.17399999999999999</v>
      </c>
      <c r="AA586" s="116" t="str">
        <f t="shared" si="150"/>
        <v>LQ</v>
      </c>
      <c r="AB586" s="123">
        <v>5.87</v>
      </c>
      <c r="AC586" s="116" t="str">
        <f t="shared" si="151"/>
        <v>Q</v>
      </c>
      <c r="AD586" s="123">
        <v>1.54</v>
      </c>
      <c r="AE586" s="121" t="str">
        <f t="shared" si="155"/>
        <v>Q</v>
      </c>
      <c r="AF586" s="123">
        <v>1.91</v>
      </c>
      <c r="AG586" s="121" t="str">
        <f t="shared" si="156"/>
        <v>Q</v>
      </c>
      <c r="AH586" s="123">
        <v>6.9999999999999999E-4</v>
      </c>
      <c r="AI586" s="121" t="str">
        <f t="shared" si="153"/>
        <v>LQ</v>
      </c>
      <c r="AJ586" s="123">
        <v>0.55200000000000005</v>
      </c>
      <c r="AK586" s="213" t="str">
        <f t="shared" si="154"/>
        <v>UQ</v>
      </c>
    </row>
    <row r="587" spans="1:37" ht="15" x14ac:dyDescent="0.25">
      <c r="A587" s="119">
        <v>35</v>
      </c>
      <c r="B587" s="244">
        <v>348</v>
      </c>
      <c r="C587" s="244">
        <v>1993</v>
      </c>
      <c r="D587" s="127">
        <f t="shared" si="139"/>
        <v>34317</v>
      </c>
      <c r="E587" s="123">
        <v>33</v>
      </c>
      <c r="F587" s="213" t="str">
        <f t="shared" si="140"/>
        <v>UQ</v>
      </c>
      <c r="G587" s="123">
        <v>6.64</v>
      </c>
      <c r="H587" s="213" t="str">
        <f t="shared" si="141"/>
        <v>UQ</v>
      </c>
      <c r="I587" s="123">
        <v>4.5599999999999996</v>
      </c>
      <c r="J587" s="213" t="str">
        <f t="shared" si="142"/>
        <v>UQ</v>
      </c>
      <c r="K587" s="123">
        <v>0.44</v>
      </c>
      <c r="L587" s="213" t="str">
        <f t="shared" si="143"/>
        <v>UQ</v>
      </c>
      <c r="M587" s="123">
        <v>0.6</v>
      </c>
      <c r="N587" s="213" t="str">
        <f t="shared" si="144"/>
        <v>UQ</v>
      </c>
      <c r="O587" s="123">
        <v>0.14000000000000001</v>
      </c>
      <c r="P587" s="213" t="str">
        <f t="shared" si="145"/>
        <v>UQ</v>
      </c>
      <c r="Q587" s="123">
        <v>0.01</v>
      </c>
      <c r="R587" s="115" t="str">
        <f t="shared" si="146"/>
        <v>UQ</v>
      </c>
      <c r="S587" s="123">
        <v>0.12790000000000001</v>
      </c>
      <c r="T587" s="115" t="str">
        <f t="shared" si="147"/>
        <v>UQ</v>
      </c>
      <c r="U587" s="123">
        <v>6.19</v>
      </c>
      <c r="V587" s="116" t="str">
        <f t="shared" si="148"/>
        <v>Q</v>
      </c>
      <c r="W587" s="346">
        <v>0.44500000000000001</v>
      </c>
      <c r="X587" s="332" t="str">
        <f t="shared" si="149"/>
        <v>UQ</v>
      </c>
      <c r="Y587" s="332"/>
      <c r="Z587" s="123">
        <v>0.14499999999999999</v>
      </c>
      <c r="AA587" s="116" t="str">
        <f t="shared" si="150"/>
        <v>LQ</v>
      </c>
      <c r="AB587" s="123">
        <v>6.11</v>
      </c>
      <c r="AC587" s="116" t="str">
        <f t="shared" si="151"/>
        <v>Q</v>
      </c>
      <c r="AD587" s="123">
        <v>1.01</v>
      </c>
      <c r="AE587" s="121" t="str">
        <f t="shared" si="155"/>
        <v>Q</v>
      </c>
      <c r="AF587" s="123">
        <v>1.97</v>
      </c>
      <c r="AG587" s="121" t="str">
        <f t="shared" si="156"/>
        <v>Q</v>
      </c>
      <c r="AI587" s="121" t="str">
        <f t="shared" si="153"/>
        <v>M</v>
      </c>
      <c r="AK587" s="213" t="str">
        <f t="shared" si="154"/>
        <v>M</v>
      </c>
    </row>
    <row r="588" spans="1:37" ht="15" x14ac:dyDescent="0.25">
      <c r="A588" s="119">
        <v>35</v>
      </c>
      <c r="B588" s="244">
        <v>355</v>
      </c>
      <c r="C588" s="244">
        <v>1993</v>
      </c>
      <c r="D588" s="127">
        <f t="shared" si="139"/>
        <v>34324</v>
      </c>
      <c r="E588" s="123">
        <v>33.5</v>
      </c>
      <c r="F588" s="213" t="str">
        <f t="shared" si="140"/>
        <v>UQ</v>
      </c>
      <c r="G588" s="123">
        <v>6.75</v>
      </c>
      <c r="H588" s="213" t="str">
        <f t="shared" si="141"/>
        <v>UQ</v>
      </c>
      <c r="I588" s="123">
        <v>4.5999999999999996</v>
      </c>
      <c r="J588" s="213" t="str">
        <f t="shared" si="142"/>
        <v>UQ</v>
      </c>
      <c r="K588" s="123">
        <v>0.44</v>
      </c>
      <c r="L588" s="213" t="str">
        <f t="shared" si="143"/>
        <v>UQ</v>
      </c>
      <c r="M588" s="123">
        <v>0.6</v>
      </c>
      <c r="N588" s="213" t="str">
        <f t="shared" si="144"/>
        <v>UQ</v>
      </c>
      <c r="O588" s="123">
        <v>0.15</v>
      </c>
      <c r="P588" s="213" t="str">
        <f t="shared" si="145"/>
        <v>UQ</v>
      </c>
      <c r="Q588" s="123">
        <v>6.0000000000000001E-3</v>
      </c>
      <c r="R588" s="115" t="str">
        <f t="shared" si="146"/>
        <v>UQ</v>
      </c>
      <c r="S588" s="123">
        <v>0.1336</v>
      </c>
      <c r="T588" s="115" t="str">
        <f t="shared" si="147"/>
        <v>UQ</v>
      </c>
      <c r="U588" s="123">
        <v>5.05</v>
      </c>
      <c r="V588" s="116" t="str">
        <f t="shared" si="148"/>
        <v>Q</v>
      </c>
      <c r="W588" s="346">
        <v>0.46</v>
      </c>
      <c r="X588" s="332" t="str">
        <f t="shared" si="149"/>
        <v>UQ</v>
      </c>
      <c r="Y588" s="332"/>
      <c r="Z588" s="123">
        <v>0.12</v>
      </c>
      <c r="AA588" s="116" t="str">
        <f t="shared" si="150"/>
        <v>LQ</v>
      </c>
      <c r="AB588" s="123">
        <v>5.95</v>
      </c>
      <c r="AC588" s="116" t="str">
        <f t="shared" si="151"/>
        <v>Q</v>
      </c>
      <c r="AD588" s="123">
        <v>0.95</v>
      </c>
      <c r="AE588" s="121" t="str">
        <f t="shared" si="155"/>
        <v>Q</v>
      </c>
      <c r="AF588" s="123">
        <v>2.1800000000000002</v>
      </c>
      <c r="AG588" s="121" t="str">
        <f t="shared" si="156"/>
        <v>Q</v>
      </c>
      <c r="AH588" s="123">
        <v>1.1000000000000001E-3</v>
      </c>
      <c r="AI588" s="121" t="str">
        <f t="shared" si="153"/>
        <v>Q</v>
      </c>
      <c r="AJ588" s="123">
        <v>0.52500000000000002</v>
      </c>
      <c r="AK588" s="213" t="str">
        <f t="shared" si="154"/>
        <v>UQ</v>
      </c>
    </row>
    <row r="589" spans="1:37" ht="15" x14ac:dyDescent="0.25">
      <c r="A589" s="119">
        <v>35</v>
      </c>
      <c r="B589" s="244">
        <v>5</v>
      </c>
      <c r="C589" s="244">
        <v>1994</v>
      </c>
      <c r="D589" s="127">
        <f t="shared" si="139"/>
        <v>34339</v>
      </c>
      <c r="E589" s="123">
        <v>35.799999999999997</v>
      </c>
      <c r="F589" s="213" t="str">
        <f t="shared" si="140"/>
        <v>UQ</v>
      </c>
      <c r="G589" s="123">
        <v>6.75</v>
      </c>
      <c r="H589" s="213" t="str">
        <f t="shared" si="141"/>
        <v>UQ</v>
      </c>
      <c r="I589" s="123">
        <v>4.92</v>
      </c>
      <c r="J589" s="121" t="str">
        <f t="shared" ref="J589:J652" si="157">IF(I589&gt;=0.075,"Q",IF(I589="","M","LQ"))</f>
        <v>Q</v>
      </c>
      <c r="K589" s="123">
        <v>0.46</v>
      </c>
      <c r="L589" s="121" t="str">
        <f>IF(K589&gt;=0.02,"Q",IF(K589="","M","LQ"))</f>
        <v>Q</v>
      </c>
      <c r="M589" s="123">
        <v>0.62</v>
      </c>
      <c r="N589" s="121" t="str">
        <f>IF(M589&gt;=0.02,"Q",IF(M589="","M","LQ"))</f>
        <v>Q</v>
      </c>
      <c r="O589" s="123">
        <v>0.16</v>
      </c>
      <c r="P589" s="121" t="str">
        <f>IF(O589&gt;=0.02,"Q",IF(O589="","M","LQ"))</f>
        <v>Q</v>
      </c>
      <c r="Q589" s="123">
        <v>6.0000000000000001E-3</v>
      </c>
      <c r="R589" s="115" t="str">
        <f t="shared" si="146"/>
        <v>UQ</v>
      </c>
      <c r="S589" s="123">
        <v>0.14929999999999999</v>
      </c>
      <c r="T589" s="115" t="str">
        <f t="shared" si="147"/>
        <v>UQ</v>
      </c>
      <c r="U589" s="123">
        <v>5.31</v>
      </c>
      <c r="V589" s="116" t="str">
        <f t="shared" si="148"/>
        <v>Q</v>
      </c>
      <c r="W589" s="346">
        <v>0.46300000000000002</v>
      </c>
      <c r="X589" s="332" t="str">
        <f t="shared" si="149"/>
        <v>UQ</v>
      </c>
      <c r="Y589" s="332"/>
      <c r="Z589" s="123">
        <v>0.128</v>
      </c>
      <c r="AA589" s="116" t="str">
        <f t="shared" si="150"/>
        <v>LQ</v>
      </c>
      <c r="AB589" s="123">
        <v>6.24</v>
      </c>
      <c r="AC589" s="116" t="str">
        <f t="shared" si="151"/>
        <v>Q</v>
      </c>
      <c r="AD589" s="123">
        <v>0.97099999999999997</v>
      </c>
      <c r="AE589" s="121" t="str">
        <f t="shared" si="155"/>
        <v>Q</v>
      </c>
      <c r="AF589" s="123">
        <v>2.19</v>
      </c>
      <c r="AG589" s="121" t="str">
        <f t="shared" si="156"/>
        <v>Q</v>
      </c>
      <c r="AI589" s="121" t="str">
        <f t="shared" si="153"/>
        <v>M</v>
      </c>
      <c r="AK589" s="121" t="str">
        <f>IF(AJ589&gt;=0.05,"Q",IF(AJ589="","M","LQ"))</f>
        <v>M</v>
      </c>
    </row>
    <row r="590" spans="1:37" ht="15" x14ac:dyDescent="0.25">
      <c r="A590" s="119">
        <v>35</v>
      </c>
      <c r="B590" s="244">
        <v>21</v>
      </c>
      <c r="C590" s="244">
        <v>1994</v>
      </c>
      <c r="D590" s="127">
        <f t="shared" si="139"/>
        <v>34355</v>
      </c>
      <c r="E590" s="123">
        <v>37.1</v>
      </c>
      <c r="F590" s="213" t="str">
        <f t="shared" si="140"/>
        <v>UQ</v>
      </c>
      <c r="G590" s="123">
        <v>6.7</v>
      </c>
      <c r="H590" s="213" t="str">
        <f t="shared" si="141"/>
        <v>UQ</v>
      </c>
      <c r="I590" s="123">
        <v>5.21</v>
      </c>
      <c r="J590" s="121" t="str">
        <f t="shared" si="157"/>
        <v>Q</v>
      </c>
      <c r="K590" s="123">
        <v>0.49</v>
      </c>
      <c r="L590" s="121" t="str">
        <f t="shared" ref="L590:L653" si="158">IF(K590&gt;=0.02,"Q",IF(K590="","M","LQ"))</f>
        <v>Q</v>
      </c>
      <c r="M590" s="123">
        <v>0.61</v>
      </c>
      <c r="N590" s="121" t="str">
        <f t="shared" ref="N590:N653" si="159">IF(M590&gt;=0.02,"Q",IF(M590="","M","LQ"))</f>
        <v>Q</v>
      </c>
      <c r="O590" s="123">
        <v>0.16</v>
      </c>
      <c r="P590" s="121" t="str">
        <f t="shared" ref="P590:P653" si="160">IF(O590&gt;=0.02,"Q",IF(O590="","M","LQ"))</f>
        <v>Q</v>
      </c>
      <c r="Q590" s="123">
        <v>1.4E-2</v>
      </c>
      <c r="R590" s="115" t="str">
        <f t="shared" si="146"/>
        <v>UQ</v>
      </c>
      <c r="S590" s="123">
        <v>0.15740000000000001</v>
      </c>
      <c r="T590" s="115" t="str">
        <f t="shared" si="147"/>
        <v>UQ</v>
      </c>
      <c r="U590" s="123">
        <v>5.8</v>
      </c>
      <c r="V590" s="116" t="str">
        <f t="shared" si="148"/>
        <v>Q</v>
      </c>
      <c r="W590" s="346">
        <v>3.7</v>
      </c>
      <c r="X590" s="332" t="str">
        <f t="shared" si="149"/>
        <v>UQ</v>
      </c>
      <c r="Y590" s="332"/>
      <c r="Z590" s="123">
        <v>0.112</v>
      </c>
      <c r="AA590" s="116" t="str">
        <f t="shared" si="150"/>
        <v>LQ</v>
      </c>
      <c r="AB590" s="123">
        <v>6.36</v>
      </c>
      <c r="AC590" s="116" t="str">
        <f t="shared" si="151"/>
        <v>Q</v>
      </c>
      <c r="AD590" s="123">
        <v>1.1299999999999999</v>
      </c>
      <c r="AE590" s="121" t="str">
        <f t="shared" si="155"/>
        <v>Q</v>
      </c>
      <c r="AF590" s="123">
        <v>2.29</v>
      </c>
      <c r="AG590" s="121" t="str">
        <f t="shared" si="156"/>
        <v>Q</v>
      </c>
      <c r="AH590" s="123">
        <v>1.2999999999999999E-3</v>
      </c>
      <c r="AI590" s="121" t="str">
        <f t="shared" si="153"/>
        <v>Q</v>
      </c>
      <c r="AJ590" s="123">
        <v>0.54700000000000004</v>
      </c>
      <c r="AK590" s="121" t="str">
        <f t="shared" ref="AK590:AK653" si="161">IF(AJ590&gt;=0.05,"Q",IF(AJ590="","M","LQ"))</f>
        <v>Q</v>
      </c>
    </row>
    <row r="591" spans="1:37" ht="15" x14ac:dyDescent="0.25">
      <c r="A591" s="119">
        <v>35</v>
      </c>
      <c r="B591" s="244">
        <v>32</v>
      </c>
      <c r="C591" s="244">
        <v>1994</v>
      </c>
      <c r="D591" s="127">
        <f t="shared" si="139"/>
        <v>34366</v>
      </c>
      <c r="E591" s="123">
        <v>37.5</v>
      </c>
      <c r="F591" s="213" t="str">
        <f t="shared" si="140"/>
        <v>UQ</v>
      </c>
      <c r="G591" s="123">
        <v>6.74</v>
      </c>
      <c r="H591" s="213" t="str">
        <f t="shared" si="141"/>
        <v>UQ</v>
      </c>
      <c r="I591" s="123">
        <v>5.3</v>
      </c>
      <c r="J591" s="121" t="str">
        <f t="shared" si="157"/>
        <v>Q</v>
      </c>
      <c r="K591" s="123">
        <v>0.5</v>
      </c>
      <c r="L591" s="121" t="str">
        <f t="shared" si="158"/>
        <v>Q</v>
      </c>
      <c r="M591" s="123">
        <v>0.65</v>
      </c>
      <c r="N591" s="121" t="str">
        <f t="shared" si="159"/>
        <v>Q</v>
      </c>
      <c r="O591" s="123">
        <v>0.15</v>
      </c>
      <c r="P591" s="121" t="str">
        <f t="shared" si="160"/>
        <v>Q</v>
      </c>
      <c r="Q591" s="123">
        <v>1.2E-2</v>
      </c>
      <c r="R591" s="115" t="str">
        <f t="shared" si="146"/>
        <v>UQ</v>
      </c>
      <c r="S591" s="123">
        <v>0.1588</v>
      </c>
      <c r="T591" s="115" t="str">
        <f t="shared" si="147"/>
        <v>UQ</v>
      </c>
      <c r="U591" s="123">
        <v>5.99</v>
      </c>
      <c r="V591" s="116" t="str">
        <f t="shared" si="148"/>
        <v>Q</v>
      </c>
      <c r="W591" s="346">
        <v>0.503</v>
      </c>
      <c r="X591" s="332" t="str">
        <f t="shared" si="149"/>
        <v>UQ</v>
      </c>
      <c r="Y591" s="332"/>
      <c r="Z591" s="123">
        <v>0.13400000000000001</v>
      </c>
      <c r="AA591" s="116" t="str">
        <f t="shared" si="150"/>
        <v>LQ</v>
      </c>
      <c r="AB591" s="123">
        <v>5.98</v>
      </c>
      <c r="AC591" s="116" t="str">
        <f t="shared" si="151"/>
        <v>Q</v>
      </c>
      <c r="AD591" s="123">
        <v>1.76</v>
      </c>
      <c r="AE591" s="121" t="str">
        <f t="shared" si="155"/>
        <v>Q</v>
      </c>
      <c r="AF591" s="123">
        <v>2.2999999999999998</v>
      </c>
      <c r="AG591" s="121" t="str">
        <f t="shared" si="156"/>
        <v>Q</v>
      </c>
      <c r="AI591" s="121" t="str">
        <f t="shared" si="153"/>
        <v>M</v>
      </c>
      <c r="AK591" s="121" t="str">
        <f t="shared" si="161"/>
        <v>M</v>
      </c>
    </row>
    <row r="592" spans="1:37" ht="15" x14ac:dyDescent="0.25">
      <c r="A592" s="119">
        <v>35</v>
      </c>
      <c r="B592" s="244">
        <v>46</v>
      </c>
      <c r="C592" s="244">
        <v>1994</v>
      </c>
      <c r="D592" s="127">
        <f t="shared" ref="D592:D655" si="162">DATE(C592,1,B592)</f>
        <v>34380</v>
      </c>
      <c r="E592" s="123">
        <v>38.700000000000003</v>
      </c>
      <c r="F592" s="213" t="str">
        <f t="shared" ref="F592:F655" si="163">IF(E592&gt;0,"UQ","M")</f>
        <v>UQ</v>
      </c>
      <c r="G592" s="123">
        <v>6.86</v>
      </c>
      <c r="H592" s="213" t="str">
        <f t="shared" ref="H592:H655" si="164">IF(G592&gt;0,"UQ","M")</f>
        <v>UQ</v>
      </c>
      <c r="I592" s="123">
        <v>5.28</v>
      </c>
      <c r="J592" s="121" t="str">
        <f t="shared" si="157"/>
        <v>Q</v>
      </c>
      <c r="K592" s="123">
        <v>0.51</v>
      </c>
      <c r="L592" s="121" t="str">
        <f t="shared" si="158"/>
        <v>Q</v>
      </c>
      <c r="M592" s="123">
        <v>0.63</v>
      </c>
      <c r="N592" s="121" t="str">
        <f t="shared" si="159"/>
        <v>Q</v>
      </c>
      <c r="O592" s="123">
        <v>0.16</v>
      </c>
      <c r="P592" s="121" t="str">
        <f t="shared" si="160"/>
        <v>Q</v>
      </c>
      <c r="Q592" s="123">
        <v>8.9999999999999993E-3</v>
      </c>
      <c r="R592" s="115" t="str">
        <f t="shared" ref="R592:R655" si="165">IF(Q592&gt;0,"UQ","M")</f>
        <v>UQ</v>
      </c>
      <c r="S592" s="123">
        <v>0.16769999999999999</v>
      </c>
      <c r="T592" s="115" t="str">
        <f t="shared" ref="T592:T655" si="166">IF(S592&gt;0,"UQ","M")</f>
        <v>UQ</v>
      </c>
      <c r="U592" s="123">
        <v>6.07</v>
      </c>
      <c r="V592" s="116" t="str">
        <f t="shared" ref="V592:V655" si="167">IF(U592&gt;=0.5,"Q",IF(U592="","M","LQ"))</f>
        <v>Q</v>
      </c>
      <c r="W592" s="346">
        <v>0.51700000000000002</v>
      </c>
      <c r="X592" s="332" t="str">
        <f t="shared" ref="X592:X655" si="168">IF(W592&gt;0,"UQ","M")</f>
        <v>UQ</v>
      </c>
      <c r="Y592" s="332"/>
      <c r="Z592" s="123">
        <v>0.111</v>
      </c>
      <c r="AA592" s="116" t="str">
        <f t="shared" ref="AA592:AA655" si="169">IF(Z592&gt;=0.2,"Q",IF(Z592="","M","LQ"))</f>
        <v>LQ</v>
      </c>
      <c r="AB592" s="123">
        <v>6.54</v>
      </c>
      <c r="AC592" s="116" t="str">
        <f t="shared" ref="AC592:AC655" si="170">IF(AB592&gt;=0.5,"Q",IF(AB592="","M","LQ"))</f>
        <v>Q</v>
      </c>
      <c r="AD592" s="123">
        <v>1.59</v>
      </c>
      <c r="AE592" s="121" t="str">
        <f t="shared" si="155"/>
        <v>Q</v>
      </c>
      <c r="AF592" s="123">
        <v>2.2599999999999998</v>
      </c>
      <c r="AG592" s="121" t="str">
        <f t="shared" si="156"/>
        <v>Q</v>
      </c>
      <c r="AH592" s="123">
        <v>1E-3</v>
      </c>
      <c r="AI592" s="121" t="str">
        <f t="shared" si="153"/>
        <v>Q</v>
      </c>
      <c r="AJ592" s="123">
        <v>0.60499999999999998</v>
      </c>
      <c r="AK592" s="121" t="str">
        <f t="shared" si="161"/>
        <v>Q</v>
      </c>
    </row>
    <row r="593" spans="1:37" ht="15" x14ac:dyDescent="0.25">
      <c r="A593" s="119">
        <v>35</v>
      </c>
      <c r="B593" s="244">
        <v>60</v>
      </c>
      <c r="C593" s="244">
        <v>1994</v>
      </c>
      <c r="D593" s="127">
        <f t="shared" si="162"/>
        <v>34394</v>
      </c>
      <c r="E593" s="123">
        <v>39.200000000000003</v>
      </c>
      <c r="F593" s="213" t="str">
        <f t="shared" si="163"/>
        <v>UQ</v>
      </c>
      <c r="G593" s="123">
        <v>6.81</v>
      </c>
      <c r="H593" s="213" t="str">
        <f t="shared" si="164"/>
        <v>UQ</v>
      </c>
      <c r="I593" s="123">
        <v>5.47</v>
      </c>
      <c r="J593" s="121" t="str">
        <f t="shared" si="157"/>
        <v>Q</v>
      </c>
      <c r="K593" s="123">
        <v>0.51</v>
      </c>
      <c r="L593" s="121" t="str">
        <f t="shared" si="158"/>
        <v>Q</v>
      </c>
      <c r="M593" s="123">
        <v>0.67</v>
      </c>
      <c r="N593" s="121" t="str">
        <f t="shared" si="159"/>
        <v>Q</v>
      </c>
      <c r="O593" s="123">
        <v>0.16</v>
      </c>
      <c r="P593" s="121" t="str">
        <f t="shared" si="160"/>
        <v>Q</v>
      </c>
      <c r="Q593" s="123">
        <v>0.01</v>
      </c>
      <c r="R593" s="115" t="str">
        <f t="shared" si="165"/>
        <v>UQ</v>
      </c>
      <c r="S593" s="123">
        <v>0.16550000000000001</v>
      </c>
      <c r="T593" s="115" t="str">
        <f t="shared" si="166"/>
        <v>UQ</v>
      </c>
      <c r="U593" s="123">
        <v>6.3</v>
      </c>
      <c r="V593" s="116" t="str">
        <f t="shared" si="167"/>
        <v>Q</v>
      </c>
      <c r="W593" s="346">
        <v>0.52900000000000003</v>
      </c>
      <c r="X593" s="332" t="str">
        <f t="shared" si="168"/>
        <v>UQ</v>
      </c>
      <c r="Y593" s="332"/>
      <c r="Z593" s="123">
        <v>0.16600000000000001</v>
      </c>
      <c r="AA593" s="116" t="str">
        <f t="shared" si="169"/>
        <v>LQ</v>
      </c>
      <c r="AB593" s="123">
        <v>6.39</v>
      </c>
      <c r="AC593" s="116" t="str">
        <f t="shared" si="170"/>
        <v>Q</v>
      </c>
      <c r="AD593" s="123">
        <v>1.4</v>
      </c>
      <c r="AE593" s="121" t="str">
        <f t="shared" si="155"/>
        <v>Q</v>
      </c>
      <c r="AF593" s="123">
        <v>2.31</v>
      </c>
      <c r="AG593" s="121" t="str">
        <f t="shared" si="156"/>
        <v>Q</v>
      </c>
      <c r="AI593" s="121" t="str">
        <f t="shared" si="153"/>
        <v>M</v>
      </c>
      <c r="AK593" s="121" t="str">
        <f t="shared" si="161"/>
        <v>M</v>
      </c>
    </row>
    <row r="594" spans="1:37" ht="15" x14ac:dyDescent="0.25">
      <c r="A594" s="119">
        <v>35</v>
      </c>
      <c r="B594" s="244">
        <v>74</v>
      </c>
      <c r="C594" s="244">
        <v>1994</v>
      </c>
      <c r="D594" s="127">
        <f t="shared" si="162"/>
        <v>34408</v>
      </c>
      <c r="E594" s="123">
        <v>39.6</v>
      </c>
      <c r="F594" s="213" t="str">
        <f t="shared" si="163"/>
        <v>UQ</v>
      </c>
      <c r="G594" s="123">
        <v>6.9</v>
      </c>
      <c r="H594" s="213" t="str">
        <f t="shared" si="164"/>
        <v>UQ</v>
      </c>
      <c r="I594" s="123">
        <v>5.67</v>
      </c>
      <c r="J594" s="121" t="str">
        <f t="shared" si="157"/>
        <v>Q</v>
      </c>
      <c r="K594" s="123">
        <v>0.52</v>
      </c>
      <c r="L594" s="121" t="str">
        <f t="shared" si="158"/>
        <v>Q</v>
      </c>
      <c r="M594" s="123">
        <v>0.68</v>
      </c>
      <c r="N594" s="121" t="str">
        <f t="shared" si="159"/>
        <v>Q</v>
      </c>
      <c r="O594" s="123">
        <v>0.17</v>
      </c>
      <c r="P594" s="121" t="str">
        <f t="shared" si="160"/>
        <v>Q</v>
      </c>
      <c r="Q594" s="123">
        <v>0.01</v>
      </c>
      <c r="R594" s="115" t="str">
        <f t="shared" si="165"/>
        <v>UQ</v>
      </c>
      <c r="S594" s="123">
        <v>0.17100000000000001</v>
      </c>
      <c r="T594" s="115" t="str">
        <f t="shared" si="166"/>
        <v>UQ</v>
      </c>
      <c r="U594" s="123">
        <v>6.18</v>
      </c>
      <c r="V594" s="116" t="str">
        <f t="shared" si="167"/>
        <v>Q</v>
      </c>
      <c r="W594" s="346">
        <v>0.52500000000000002</v>
      </c>
      <c r="X594" s="332" t="str">
        <f t="shared" si="168"/>
        <v>UQ</v>
      </c>
      <c r="Y594" s="332"/>
      <c r="Z594" s="123">
        <v>0.128</v>
      </c>
      <c r="AA594" s="116" t="str">
        <f t="shared" si="169"/>
        <v>LQ</v>
      </c>
      <c r="AB594" s="123">
        <v>6.39</v>
      </c>
      <c r="AC594" s="116" t="str">
        <f t="shared" si="170"/>
        <v>Q</v>
      </c>
      <c r="AD594" s="123">
        <v>1.33</v>
      </c>
      <c r="AE594" s="121" t="str">
        <f t="shared" si="155"/>
        <v>Q</v>
      </c>
      <c r="AF594" s="123">
        <v>2.4300000000000002</v>
      </c>
      <c r="AG594" s="121" t="str">
        <f t="shared" si="156"/>
        <v>Q</v>
      </c>
      <c r="AH594" s="123">
        <v>2.3E-3</v>
      </c>
      <c r="AI594" s="121" t="str">
        <f t="shared" si="153"/>
        <v>Q</v>
      </c>
      <c r="AJ594" s="123">
        <v>0.62939999999999996</v>
      </c>
      <c r="AK594" s="121" t="str">
        <f t="shared" si="161"/>
        <v>Q</v>
      </c>
    </row>
    <row r="595" spans="1:37" ht="15" x14ac:dyDescent="0.25">
      <c r="A595" s="119">
        <v>35</v>
      </c>
      <c r="B595" s="244">
        <v>88</v>
      </c>
      <c r="C595" s="244">
        <v>1994</v>
      </c>
      <c r="D595" s="127">
        <f t="shared" si="162"/>
        <v>34422</v>
      </c>
      <c r="E595" s="123">
        <v>38.799999999999997</v>
      </c>
      <c r="F595" s="213" t="str">
        <f t="shared" si="163"/>
        <v>UQ</v>
      </c>
      <c r="G595" s="123">
        <v>6.87</v>
      </c>
      <c r="H595" s="213" t="str">
        <f t="shared" si="164"/>
        <v>UQ</v>
      </c>
      <c r="I595" s="123">
        <v>5.35</v>
      </c>
      <c r="J595" s="121" t="str">
        <f t="shared" si="157"/>
        <v>Q</v>
      </c>
      <c r="K595" s="123">
        <v>0.51</v>
      </c>
      <c r="L595" s="121" t="str">
        <f t="shared" si="158"/>
        <v>Q</v>
      </c>
      <c r="M595" s="123">
        <v>0.67</v>
      </c>
      <c r="N595" s="121" t="str">
        <f t="shared" si="159"/>
        <v>Q</v>
      </c>
      <c r="O595" s="123">
        <v>0.17</v>
      </c>
      <c r="P595" s="121" t="str">
        <f t="shared" si="160"/>
        <v>Q</v>
      </c>
      <c r="Q595" s="123">
        <v>1.7999999999999999E-2</v>
      </c>
      <c r="R595" s="115" t="str">
        <f t="shared" si="165"/>
        <v>UQ</v>
      </c>
      <c r="S595" s="123">
        <v>0.1661</v>
      </c>
      <c r="T595" s="115" t="str">
        <f t="shared" si="166"/>
        <v>UQ</v>
      </c>
      <c r="U595" s="123">
        <v>6.28</v>
      </c>
      <c r="V595" s="116" t="str">
        <f t="shared" si="167"/>
        <v>Q</v>
      </c>
      <c r="W595" s="346">
        <v>0.53700000000000003</v>
      </c>
      <c r="X595" s="332" t="str">
        <f t="shared" si="168"/>
        <v>UQ</v>
      </c>
      <c r="Y595" s="332"/>
      <c r="Z595" s="123">
        <v>0.154</v>
      </c>
      <c r="AA595" s="116" t="str">
        <f t="shared" si="169"/>
        <v>LQ</v>
      </c>
      <c r="AB595" s="123">
        <v>6.42</v>
      </c>
      <c r="AC595" s="116" t="str">
        <f t="shared" si="170"/>
        <v>Q</v>
      </c>
      <c r="AD595" s="123">
        <v>1.49</v>
      </c>
      <c r="AE595" s="121" t="str">
        <f t="shared" si="155"/>
        <v>Q</v>
      </c>
      <c r="AF595" s="123">
        <v>2.2200000000000002</v>
      </c>
      <c r="AG595" s="121" t="str">
        <f t="shared" si="156"/>
        <v>Q</v>
      </c>
      <c r="AI595" s="121" t="str">
        <f t="shared" si="153"/>
        <v>M</v>
      </c>
      <c r="AK595" s="121" t="str">
        <f t="shared" si="161"/>
        <v>M</v>
      </c>
    </row>
    <row r="596" spans="1:37" ht="15" x14ac:dyDescent="0.25">
      <c r="A596" s="119">
        <v>35</v>
      </c>
      <c r="B596" s="244">
        <v>100</v>
      </c>
      <c r="C596" s="244">
        <v>1994</v>
      </c>
      <c r="D596" s="127">
        <f t="shared" si="162"/>
        <v>34434</v>
      </c>
      <c r="E596" s="123">
        <v>39.4</v>
      </c>
      <c r="F596" s="213" t="str">
        <f t="shared" si="163"/>
        <v>UQ</v>
      </c>
      <c r="G596" s="123">
        <v>6.84</v>
      </c>
      <c r="H596" s="213" t="str">
        <f t="shared" si="164"/>
        <v>UQ</v>
      </c>
      <c r="I596" s="123">
        <v>5.67</v>
      </c>
      <c r="J596" s="121" t="str">
        <f t="shared" si="157"/>
        <v>Q</v>
      </c>
      <c r="K596" s="123">
        <v>0.52</v>
      </c>
      <c r="L596" s="121" t="str">
        <f t="shared" si="158"/>
        <v>Q</v>
      </c>
      <c r="M596" s="123">
        <v>0.65</v>
      </c>
      <c r="N596" s="121" t="str">
        <f t="shared" si="159"/>
        <v>Q</v>
      </c>
      <c r="O596" s="123">
        <v>0.2</v>
      </c>
      <c r="P596" s="121" t="str">
        <f t="shared" si="160"/>
        <v>Q</v>
      </c>
      <c r="Q596" s="123">
        <v>3.6999999999999998E-2</v>
      </c>
      <c r="R596" s="115" t="str">
        <f t="shared" si="165"/>
        <v>UQ</v>
      </c>
      <c r="S596" s="123">
        <v>0.15920000000000001</v>
      </c>
      <c r="T596" s="115" t="str">
        <f t="shared" si="166"/>
        <v>UQ</v>
      </c>
      <c r="U596" s="123">
        <v>6.54</v>
      </c>
      <c r="V596" s="116" t="str">
        <f t="shared" si="167"/>
        <v>Q</v>
      </c>
      <c r="W596" s="346">
        <v>0.65800000000000003</v>
      </c>
      <c r="X596" s="332" t="str">
        <f t="shared" si="168"/>
        <v>UQ</v>
      </c>
      <c r="Y596" s="332"/>
      <c r="Z596" s="123">
        <v>0.23799999999999999</v>
      </c>
      <c r="AA596" s="116" t="str">
        <f t="shared" si="169"/>
        <v>Q</v>
      </c>
      <c r="AB596" s="123">
        <v>5.85</v>
      </c>
      <c r="AC596" s="116" t="str">
        <f t="shared" si="170"/>
        <v>Q</v>
      </c>
      <c r="AD596" s="123">
        <v>1.44</v>
      </c>
      <c r="AE596" s="121" t="str">
        <f t="shared" si="155"/>
        <v>Q</v>
      </c>
      <c r="AF596" s="123">
        <v>2.02</v>
      </c>
      <c r="AG596" s="121" t="str">
        <f t="shared" si="156"/>
        <v>Q</v>
      </c>
      <c r="AH596" s="123">
        <v>1.6000000000000001E-3</v>
      </c>
      <c r="AI596" s="121" t="str">
        <f t="shared" si="153"/>
        <v>Q</v>
      </c>
      <c r="AJ596" s="123">
        <v>0.84930000000000005</v>
      </c>
      <c r="AK596" s="121" t="str">
        <f t="shared" si="161"/>
        <v>Q</v>
      </c>
    </row>
    <row r="597" spans="1:37" ht="15" x14ac:dyDescent="0.25">
      <c r="A597" s="119">
        <v>35</v>
      </c>
      <c r="B597" s="244">
        <v>101</v>
      </c>
      <c r="C597" s="244">
        <v>1994</v>
      </c>
      <c r="D597" s="127">
        <f t="shared" si="162"/>
        <v>34435</v>
      </c>
      <c r="E597" s="123">
        <v>38.9</v>
      </c>
      <c r="F597" s="213" t="str">
        <f t="shared" si="163"/>
        <v>UQ</v>
      </c>
      <c r="G597" s="123">
        <v>6.83</v>
      </c>
      <c r="H597" s="213" t="str">
        <f t="shared" si="164"/>
        <v>UQ</v>
      </c>
      <c r="I597" s="123">
        <v>5.52</v>
      </c>
      <c r="J597" s="121" t="str">
        <f t="shared" si="157"/>
        <v>Q</v>
      </c>
      <c r="K597" s="123">
        <v>0.51</v>
      </c>
      <c r="L597" s="121" t="str">
        <f t="shared" si="158"/>
        <v>Q</v>
      </c>
      <c r="M597" s="123">
        <v>0.62</v>
      </c>
      <c r="N597" s="121" t="str">
        <f t="shared" si="159"/>
        <v>Q</v>
      </c>
      <c r="O597" s="123">
        <v>0.21</v>
      </c>
      <c r="P597" s="121" t="str">
        <f t="shared" si="160"/>
        <v>Q</v>
      </c>
      <c r="Q597" s="123">
        <v>2.4E-2</v>
      </c>
      <c r="R597" s="115" t="str">
        <f t="shared" si="165"/>
        <v>UQ</v>
      </c>
      <c r="S597" s="123">
        <v>0.1641</v>
      </c>
      <c r="T597" s="115" t="str">
        <f t="shared" si="166"/>
        <v>UQ</v>
      </c>
      <c r="U597" s="123">
        <v>6.34</v>
      </c>
      <c r="V597" s="116" t="str">
        <f t="shared" si="167"/>
        <v>Q</v>
      </c>
      <c r="W597" s="346">
        <v>0.60599999999999998</v>
      </c>
      <c r="X597" s="332" t="str">
        <f t="shared" si="168"/>
        <v>UQ</v>
      </c>
      <c r="Y597" s="332"/>
      <c r="Z597" s="123">
        <v>0.223</v>
      </c>
      <c r="AA597" s="116" t="str">
        <f t="shared" si="169"/>
        <v>Q</v>
      </c>
      <c r="AB597" s="123">
        <v>6.05</v>
      </c>
      <c r="AC597" s="116" t="str">
        <f t="shared" si="170"/>
        <v>Q</v>
      </c>
      <c r="AD597" s="123">
        <v>1.29</v>
      </c>
      <c r="AE597" s="121" t="str">
        <f t="shared" si="155"/>
        <v>Q</v>
      </c>
      <c r="AF597" s="123">
        <v>2.1800000000000002</v>
      </c>
      <c r="AG597" s="121" t="str">
        <f t="shared" si="156"/>
        <v>Q</v>
      </c>
      <c r="AI597" s="121" t="str">
        <f t="shared" si="153"/>
        <v>M</v>
      </c>
      <c r="AK597" s="121" t="str">
        <f t="shared" si="161"/>
        <v>M</v>
      </c>
    </row>
    <row r="598" spans="1:37" ht="15" x14ac:dyDescent="0.25">
      <c r="A598" s="119">
        <v>35</v>
      </c>
      <c r="B598" s="244">
        <v>102</v>
      </c>
      <c r="C598" s="244">
        <v>1994</v>
      </c>
      <c r="D598" s="127">
        <f t="shared" si="162"/>
        <v>34436</v>
      </c>
      <c r="E598" s="123">
        <v>39.6</v>
      </c>
      <c r="F598" s="213" t="str">
        <f t="shared" si="163"/>
        <v>UQ</v>
      </c>
      <c r="G598" s="123">
        <v>6.85</v>
      </c>
      <c r="H598" s="213" t="str">
        <f t="shared" si="164"/>
        <v>UQ</v>
      </c>
      <c r="I598" s="123">
        <v>5.49</v>
      </c>
      <c r="J598" s="121" t="str">
        <f t="shared" si="157"/>
        <v>Q</v>
      </c>
      <c r="K598" s="123">
        <v>0.52</v>
      </c>
      <c r="L598" s="121" t="str">
        <f t="shared" si="158"/>
        <v>Q</v>
      </c>
      <c r="M598" s="123">
        <v>0.63</v>
      </c>
      <c r="N598" s="121" t="str">
        <f t="shared" si="159"/>
        <v>Q</v>
      </c>
      <c r="O598" s="123">
        <v>0.2</v>
      </c>
      <c r="P598" s="121" t="str">
        <f t="shared" si="160"/>
        <v>Q</v>
      </c>
      <c r="Q598" s="123">
        <v>1.7999999999999999E-2</v>
      </c>
      <c r="R598" s="115" t="str">
        <f t="shared" si="165"/>
        <v>UQ</v>
      </c>
      <c r="S598" s="123">
        <v>0.1598</v>
      </c>
      <c r="T598" s="115" t="str">
        <f t="shared" si="166"/>
        <v>UQ</v>
      </c>
      <c r="U598" s="123">
        <v>6.36</v>
      </c>
      <c r="V598" s="116" t="str">
        <f t="shared" si="167"/>
        <v>Q</v>
      </c>
      <c r="W598" s="346">
        <v>0.59399999999999997</v>
      </c>
      <c r="X598" s="332" t="str">
        <f t="shared" si="168"/>
        <v>UQ</v>
      </c>
      <c r="Y598" s="332"/>
      <c r="Z598" s="123">
        <v>0.20599999999999999</v>
      </c>
      <c r="AA598" s="116" t="str">
        <f t="shared" si="169"/>
        <v>Q</v>
      </c>
      <c r="AB598" s="123">
        <v>6.04</v>
      </c>
      <c r="AC598" s="116" t="str">
        <f t="shared" si="170"/>
        <v>Q</v>
      </c>
      <c r="AD598" s="123">
        <v>1.3</v>
      </c>
      <c r="AE598" s="121" t="str">
        <f t="shared" si="155"/>
        <v>Q</v>
      </c>
      <c r="AF598" s="123">
        <v>2.1800000000000002</v>
      </c>
      <c r="AG598" s="121" t="str">
        <f t="shared" si="156"/>
        <v>Q</v>
      </c>
      <c r="AI598" s="121" t="str">
        <f t="shared" si="153"/>
        <v>M</v>
      </c>
      <c r="AK598" s="121" t="str">
        <f t="shared" si="161"/>
        <v>M</v>
      </c>
    </row>
    <row r="599" spans="1:37" ht="15" x14ac:dyDescent="0.25">
      <c r="A599" s="119">
        <v>35</v>
      </c>
      <c r="B599" s="244">
        <v>103</v>
      </c>
      <c r="C599" s="244">
        <v>1994</v>
      </c>
      <c r="D599" s="127">
        <f t="shared" si="162"/>
        <v>34437</v>
      </c>
      <c r="E599" s="123">
        <v>39.700000000000003</v>
      </c>
      <c r="F599" s="213" t="str">
        <f t="shared" si="163"/>
        <v>UQ</v>
      </c>
      <c r="G599" s="123">
        <v>6.75</v>
      </c>
      <c r="H599" s="213" t="str">
        <f t="shared" si="164"/>
        <v>UQ</v>
      </c>
      <c r="I599" s="123">
        <v>5.42</v>
      </c>
      <c r="J599" s="121" t="str">
        <f t="shared" si="157"/>
        <v>Q</v>
      </c>
      <c r="K599" s="123">
        <v>0.5</v>
      </c>
      <c r="L599" s="121" t="str">
        <f t="shared" si="158"/>
        <v>Q</v>
      </c>
      <c r="M599" s="123">
        <v>0.62</v>
      </c>
      <c r="N599" s="121" t="str">
        <f t="shared" si="159"/>
        <v>Q</v>
      </c>
      <c r="O599" s="123">
        <v>0.2</v>
      </c>
      <c r="P599" s="121" t="str">
        <f t="shared" si="160"/>
        <v>Q</v>
      </c>
      <c r="Q599" s="123">
        <v>5.3999999999999999E-2</v>
      </c>
      <c r="R599" s="115" t="str">
        <f t="shared" si="165"/>
        <v>UQ</v>
      </c>
      <c r="S599" s="123">
        <v>0.15890000000000001</v>
      </c>
      <c r="T599" s="115" t="str">
        <f t="shared" si="166"/>
        <v>UQ</v>
      </c>
      <c r="U599" s="123">
        <v>6.08</v>
      </c>
      <c r="V599" s="116" t="str">
        <f t="shared" si="167"/>
        <v>Q</v>
      </c>
      <c r="W599" s="346">
        <v>0.61699999999999999</v>
      </c>
      <c r="X599" s="332" t="str">
        <f t="shared" si="168"/>
        <v>UQ</v>
      </c>
      <c r="Y599" s="332"/>
      <c r="Z599" s="123">
        <v>0.245</v>
      </c>
      <c r="AA599" s="116" t="str">
        <f t="shared" si="169"/>
        <v>Q</v>
      </c>
      <c r="AB599" s="123">
        <v>5.85</v>
      </c>
      <c r="AC599" s="116" t="str">
        <f t="shared" si="170"/>
        <v>Q</v>
      </c>
      <c r="AD599" s="123">
        <v>1.65</v>
      </c>
      <c r="AE599" s="121" t="str">
        <f t="shared" si="155"/>
        <v>Q</v>
      </c>
      <c r="AF599" s="123">
        <v>2.4</v>
      </c>
      <c r="AG599" s="121" t="str">
        <f t="shared" si="156"/>
        <v>Q</v>
      </c>
      <c r="AI599" s="121" t="str">
        <f t="shared" si="153"/>
        <v>M</v>
      </c>
      <c r="AK599" s="121" t="str">
        <f t="shared" si="161"/>
        <v>M</v>
      </c>
    </row>
    <row r="600" spans="1:37" ht="15" x14ac:dyDescent="0.25">
      <c r="A600" s="119">
        <v>35</v>
      </c>
      <c r="B600" s="244">
        <v>104</v>
      </c>
      <c r="C600" s="244">
        <v>1994</v>
      </c>
      <c r="D600" s="127">
        <f t="shared" si="162"/>
        <v>34438</v>
      </c>
      <c r="E600" s="123">
        <v>37.200000000000003</v>
      </c>
      <c r="F600" s="213" t="str">
        <f t="shared" si="163"/>
        <v>UQ</v>
      </c>
      <c r="G600" s="123">
        <v>6.52</v>
      </c>
      <c r="H600" s="213" t="str">
        <f t="shared" si="164"/>
        <v>UQ</v>
      </c>
      <c r="I600" s="123">
        <v>4.91</v>
      </c>
      <c r="J600" s="121" t="str">
        <f t="shared" si="157"/>
        <v>Q</v>
      </c>
      <c r="K600" s="123">
        <v>0.45</v>
      </c>
      <c r="L600" s="121" t="str">
        <f t="shared" si="158"/>
        <v>Q</v>
      </c>
      <c r="M600" s="123">
        <v>0.47</v>
      </c>
      <c r="N600" s="121" t="str">
        <f t="shared" si="159"/>
        <v>Q</v>
      </c>
      <c r="O600" s="123">
        <v>0.3</v>
      </c>
      <c r="P600" s="121" t="str">
        <f t="shared" si="160"/>
        <v>Q</v>
      </c>
      <c r="Q600" s="123">
        <v>5.1999999999999998E-2</v>
      </c>
      <c r="R600" s="115" t="str">
        <f t="shared" si="165"/>
        <v>UQ</v>
      </c>
      <c r="S600" s="123">
        <v>7.8E-2</v>
      </c>
      <c r="T600" s="115" t="str">
        <f t="shared" si="166"/>
        <v>UQ</v>
      </c>
      <c r="U600" s="123">
        <v>4.8600000000000003</v>
      </c>
      <c r="V600" s="116" t="str">
        <f t="shared" si="167"/>
        <v>Q</v>
      </c>
      <c r="W600" s="346">
        <v>1.5</v>
      </c>
      <c r="X600" s="332" t="str">
        <f t="shared" si="168"/>
        <v>UQ</v>
      </c>
      <c r="Y600" s="332"/>
      <c r="Z600" s="123">
        <v>0.32500000000000001</v>
      </c>
      <c r="AA600" s="116" t="str">
        <f t="shared" si="169"/>
        <v>Q</v>
      </c>
      <c r="AB600" s="123">
        <v>4.34</v>
      </c>
      <c r="AC600" s="116" t="str">
        <f t="shared" si="170"/>
        <v>Q</v>
      </c>
      <c r="AD600" s="123">
        <v>1.78</v>
      </c>
      <c r="AE600" s="121" t="str">
        <f t="shared" si="155"/>
        <v>Q</v>
      </c>
      <c r="AF600" s="123">
        <v>1.29</v>
      </c>
      <c r="AG600" s="121" t="str">
        <f t="shared" si="156"/>
        <v>Q</v>
      </c>
      <c r="AI600" s="121" t="str">
        <f t="shared" si="153"/>
        <v>M</v>
      </c>
      <c r="AK600" s="121" t="str">
        <f t="shared" si="161"/>
        <v>M</v>
      </c>
    </row>
    <row r="601" spans="1:37" ht="15" x14ac:dyDescent="0.25">
      <c r="A601" s="119">
        <v>35</v>
      </c>
      <c r="B601" s="244">
        <v>105</v>
      </c>
      <c r="C601" s="244">
        <v>1994</v>
      </c>
      <c r="D601" s="127">
        <f t="shared" si="162"/>
        <v>34439</v>
      </c>
      <c r="E601" s="123">
        <v>34.799999999999997</v>
      </c>
      <c r="F601" s="213" t="str">
        <f t="shared" si="163"/>
        <v>UQ</v>
      </c>
      <c r="G601" s="123">
        <v>6.34</v>
      </c>
      <c r="H601" s="213" t="str">
        <f t="shared" si="164"/>
        <v>UQ</v>
      </c>
      <c r="I601" s="123">
        <v>4.33</v>
      </c>
      <c r="J601" s="121" t="str">
        <f t="shared" si="157"/>
        <v>Q</v>
      </c>
      <c r="K601" s="123">
        <v>0.48</v>
      </c>
      <c r="L601" s="121" t="str">
        <f t="shared" si="158"/>
        <v>Q</v>
      </c>
      <c r="M601" s="123">
        <v>0.44</v>
      </c>
      <c r="N601" s="121" t="str">
        <f t="shared" si="159"/>
        <v>Q</v>
      </c>
      <c r="O601" s="123">
        <v>0.24</v>
      </c>
      <c r="P601" s="121" t="str">
        <f t="shared" si="160"/>
        <v>Q</v>
      </c>
      <c r="Q601" s="123">
        <v>2.4E-2</v>
      </c>
      <c r="R601" s="115" t="str">
        <f t="shared" si="165"/>
        <v>UQ</v>
      </c>
      <c r="S601" s="123">
        <v>5.9700000000000003E-2</v>
      </c>
      <c r="T601" s="115" t="str">
        <f t="shared" si="166"/>
        <v>UQ</v>
      </c>
      <c r="U601" s="123">
        <v>4.17</v>
      </c>
      <c r="V601" s="116" t="str">
        <f t="shared" si="167"/>
        <v>Q</v>
      </c>
      <c r="W601" s="346">
        <v>1.73</v>
      </c>
      <c r="X601" s="332" t="str">
        <f t="shared" si="168"/>
        <v>UQ</v>
      </c>
      <c r="Y601" s="332"/>
      <c r="Z601" s="123">
        <v>0.26800000000000002</v>
      </c>
      <c r="AA601" s="116" t="str">
        <f t="shared" si="169"/>
        <v>Q</v>
      </c>
      <c r="AB601" s="123">
        <v>4.16</v>
      </c>
      <c r="AC601" s="116" t="str">
        <f t="shared" si="170"/>
        <v>Q</v>
      </c>
      <c r="AD601" s="123">
        <v>1.84</v>
      </c>
      <c r="AE601" s="121" t="str">
        <f t="shared" si="155"/>
        <v>Q</v>
      </c>
      <c r="AF601" s="123">
        <v>0.95399999999999996</v>
      </c>
      <c r="AG601" s="121" t="str">
        <f t="shared" si="156"/>
        <v>Q</v>
      </c>
      <c r="AH601" s="123">
        <v>4.4000000000000003E-3</v>
      </c>
      <c r="AI601" s="121" t="str">
        <f t="shared" si="153"/>
        <v>Q</v>
      </c>
      <c r="AJ601" s="123">
        <v>1.7531000000000001</v>
      </c>
      <c r="AK601" s="121" t="str">
        <f t="shared" si="161"/>
        <v>Q</v>
      </c>
    </row>
    <row r="602" spans="1:37" ht="15" x14ac:dyDescent="0.25">
      <c r="A602" s="119">
        <v>35</v>
      </c>
      <c r="B602" s="244">
        <v>106</v>
      </c>
      <c r="C602" s="244">
        <v>1994</v>
      </c>
      <c r="D602" s="127">
        <f t="shared" si="162"/>
        <v>34440</v>
      </c>
      <c r="E602" s="123">
        <v>33.200000000000003</v>
      </c>
      <c r="F602" s="213" t="str">
        <f t="shared" si="163"/>
        <v>UQ</v>
      </c>
      <c r="G602" s="123">
        <v>6.38</v>
      </c>
      <c r="H602" s="213" t="str">
        <f t="shared" si="164"/>
        <v>UQ</v>
      </c>
      <c r="I602" s="123">
        <v>4.1100000000000003</v>
      </c>
      <c r="J602" s="121" t="str">
        <f t="shared" si="157"/>
        <v>Q</v>
      </c>
      <c r="K602" s="123">
        <v>0.43</v>
      </c>
      <c r="L602" s="121" t="str">
        <f t="shared" si="158"/>
        <v>Q</v>
      </c>
      <c r="M602" s="123">
        <v>0.44</v>
      </c>
      <c r="N602" s="121" t="str">
        <f t="shared" si="159"/>
        <v>Q</v>
      </c>
      <c r="O602" s="123">
        <v>0.22</v>
      </c>
      <c r="P602" s="121" t="str">
        <f t="shared" si="160"/>
        <v>Q</v>
      </c>
      <c r="Q602" s="123">
        <v>3.2000000000000001E-2</v>
      </c>
      <c r="R602" s="115" t="str">
        <f t="shared" si="165"/>
        <v>UQ</v>
      </c>
      <c r="S602" s="123">
        <v>4.3799999999999999E-2</v>
      </c>
      <c r="T602" s="115" t="str">
        <f t="shared" si="166"/>
        <v>UQ</v>
      </c>
      <c r="U602" s="123">
        <v>4.59</v>
      </c>
      <c r="V602" s="116" t="str">
        <f t="shared" si="167"/>
        <v>Q</v>
      </c>
      <c r="W602" s="346">
        <v>1.61</v>
      </c>
      <c r="X602" s="332" t="str">
        <f t="shared" si="168"/>
        <v>UQ</v>
      </c>
      <c r="Y602" s="332"/>
      <c r="Z602" s="123">
        <v>0.22700000000000001</v>
      </c>
      <c r="AA602" s="116" t="str">
        <f t="shared" si="169"/>
        <v>Q</v>
      </c>
      <c r="AB602" s="123">
        <v>4.28</v>
      </c>
      <c r="AC602" s="116" t="str">
        <f t="shared" si="170"/>
        <v>Q</v>
      </c>
      <c r="AD602" s="123">
        <v>2.2999999999999998</v>
      </c>
      <c r="AE602" s="121" t="str">
        <f t="shared" si="155"/>
        <v>Q</v>
      </c>
      <c r="AF602" s="123">
        <v>0.89700000000000002</v>
      </c>
      <c r="AG602" s="121" t="str">
        <f t="shared" si="156"/>
        <v>Q</v>
      </c>
      <c r="AI602" s="121" t="str">
        <f t="shared" si="153"/>
        <v>M</v>
      </c>
      <c r="AK602" s="121" t="str">
        <f t="shared" si="161"/>
        <v>M</v>
      </c>
    </row>
    <row r="603" spans="1:37" ht="15" x14ac:dyDescent="0.25">
      <c r="A603" s="119">
        <v>35</v>
      </c>
      <c r="B603" s="244">
        <v>107</v>
      </c>
      <c r="C603" s="244">
        <v>1994</v>
      </c>
      <c r="D603" s="127">
        <f t="shared" si="162"/>
        <v>34441</v>
      </c>
      <c r="E603" s="123">
        <v>33.6</v>
      </c>
      <c r="F603" s="213" t="str">
        <f t="shared" si="163"/>
        <v>UQ</v>
      </c>
      <c r="G603" s="123">
        <v>6.45</v>
      </c>
      <c r="H603" s="213" t="str">
        <f t="shared" si="164"/>
        <v>UQ</v>
      </c>
      <c r="I603" s="123">
        <v>4.12</v>
      </c>
      <c r="J603" s="121" t="str">
        <f t="shared" si="157"/>
        <v>Q</v>
      </c>
      <c r="K603" s="123">
        <v>0.44</v>
      </c>
      <c r="L603" s="121" t="str">
        <f t="shared" si="158"/>
        <v>Q</v>
      </c>
      <c r="M603" s="123">
        <v>0.45</v>
      </c>
      <c r="N603" s="121" t="str">
        <f t="shared" si="159"/>
        <v>Q</v>
      </c>
      <c r="O603" s="123">
        <v>0.19</v>
      </c>
      <c r="P603" s="121" t="str">
        <f t="shared" si="160"/>
        <v>Q</v>
      </c>
      <c r="Q603" s="123">
        <v>2.5999999999999999E-2</v>
      </c>
      <c r="R603" s="115" t="str">
        <f t="shared" si="165"/>
        <v>UQ</v>
      </c>
      <c r="S603" s="123">
        <v>6.0299999999999999E-2</v>
      </c>
      <c r="T603" s="115" t="str">
        <f t="shared" si="166"/>
        <v>UQ</v>
      </c>
      <c r="U603" s="123">
        <v>4.28</v>
      </c>
      <c r="V603" s="116" t="str">
        <f t="shared" si="167"/>
        <v>Q</v>
      </c>
      <c r="W603" s="346">
        <v>1.5</v>
      </c>
      <c r="X603" s="332" t="str">
        <f t="shared" si="168"/>
        <v>UQ</v>
      </c>
      <c r="Y603" s="332"/>
      <c r="Z603" s="123">
        <v>0.21</v>
      </c>
      <c r="AA603" s="116" t="str">
        <f t="shared" si="169"/>
        <v>Q</v>
      </c>
      <c r="AB603" s="123">
        <v>4.4000000000000004</v>
      </c>
      <c r="AC603" s="116" t="str">
        <f t="shared" si="170"/>
        <v>Q</v>
      </c>
      <c r="AD603" s="123">
        <v>1.69</v>
      </c>
      <c r="AE603" s="121" t="str">
        <f t="shared" si="155"/>
        <v>Q</v>
      </c>
      <c r="AF603" s="123">
        <v>0.92900000000000005</v>
      </c>
      <c r="AG603" s="121" t="str">
        <f t="shared" si="156"/>
        <v>Q</v>
      </c>
      <c r="AI603" s="121" t="str">
        <f t="shared" si="153"/>
        <v>M</v>
      </c>
      <c r="AK603" s="121" t="str">
        <f t="shared" si="161"/>
        <v>M</v>
      </c>
    </row>
    <row r="604" spans="1:37" ht="15" x14ac:dyDescent="0.25">
      <c r="A604" s="119">
        <v>35</v>
      </c>
      <c r="B604" s="244">
        <v>108</v>
      </c>
      <c r="C604" s="244">
        <v>1994</v>
      </c>
      <c r="D604" s="127">
        <f t="shared" si="162"/>
        <v>34442</v>
      </c>
      <c r="E604" s="123">
        <v>34.700000000000003</v>
      </c>
      <c r="F604" s="213" t="str">
        <f t="shared" si="163"/>
        <v>UQ</v>
      </c>
      <c r="G604" s="123">
        <v>6.5</v>
      </c>
      <c r="H604" s="213" t="str">
        <f t="shared" si="164"/>
        <v>UQ</v>
      </c>
      <c r="I604" s="123">
        <v>4.45</v>
      </c>
      <c r="J604" s="121" t="str">
        <f t="shared" si="157"/>
        <v>Q</v>
      </c>
      <c r="K604" s="123">
        <v>0.46</v>
      </c>
      <c r="L604" s="121" t="str">
        <f t="shared" si="158"/>
        <v>Q</v>
      </c>
      <c r="M604" s="123">
        <v>0.49</v>
      </c>
      <c r="N604" s="121" t="str">
        <f t="shared" si="159"/>
        <v>Q</v>
      </c>
      <c r="O604" s="123">
        <v>0.18</v>
      </c>
      <c r="P604" s="121" t="str">
        <f t="shared" si="160"/>
        <v>Q</v>
      </c>
      <c r="Q604" s="123">
        <v>2.1999999999999999E-2</v>
      </c>
      <c r="R604" s="115" t="str">
        <f t="shared" si="165"/>
        <v>UQ</v>
      </c>
      <c r="S604" s="123">
        <v>7.1199999999999999E-2</v>
      </c>
      <c r="T604" s="115" t="str">
        <f t="shared" si="166"/>
        <v>UQ</v>
      </c>
      <c r="U604" s="123">
        <v>4.46</v>
      </c>
      <c r="V604" s="116" t="str">
        <f t="shared" si="167"/>
        <v>Q</v>
      </c>
      <c r="W604" s="346">
        <v>1.39</v>
      </c>
      <c r="X604" s="332" t="str">
        <f t="shared" si="168"/>
        <v>UQ</v>
      </c>
      <c r="Y604" s="332"/>
      <c r="Z604" s="123">
        <v>0.183</v>
      </c>
      <c r="AA604" s="116" t="str">
        <f t="shared" si="169"/>
        <v>LQ</v>
      </c>
      <c r="AB604" s="123">
        <v>4.57</v>
      </c>
      <c r="AC604" s="116" t="str">
        <f t="shared" si="170"/>
        <v>Q</v>
      </c>
      <c r="AD604" s="123">
        <v>1.68</v>
      </c>
      <c r="AE604" s="121" t="str">
        <f t="shared" si="155"/>
        <v>Q</v>
      </c>
      <c r="AF604" s="123">
        <v>1.1200000000000001</v>
      </c>
      <c r="AG604" s="121" t="str">
        <f t="shared" si="156"/>
        <v>Q</v>
      </c>
      <c r="AI604" s="121" t="str">
        <f t="shared" si="153"/>
        <v>M</v>
      </c>
      <c r="AK604" s="121" t="str">
        <f t="shared" si="161"/>
        <v>M</v>
      </c>
    </row>
    <row r="605" spans="1:37" ht="15" x14ac:dyDescent="0.25">
      <c r="A605" s="119">
        <v>35</v>
      </c>
      <c r="B605" s="244">
        <v>109</v>
      </c>
      <c r="C605" s="244">
        <v>1994</v>
      </c>
      <c r="D605" s="127">
        <f t="shared" si="162"/>
        <v>34443</v>
      </c>
      <c r="E605" s="123">
        <v>33</v>
      </c>
      <c r="F605" s="213" t="str">
        <f t="shared" si="163"/>
        <v>UQ</v>
      </c>
      <c r="G605" s="123">
        <v>6.52</v>
      </c>
      <c r="H605" s="213" t="str">
        <f t="shared" si="164"/>
        <v>UQ</v>
      </c>
      <c r="I605" s="123">
        <v>4.09</v>
      </c>
      <c r="J605" s="121" t="str">
        <f t="shared" si="157"/>
        <v>Q</v>
      </c>
      <c r="K605" s="123">
        <v>0.44</v>
      </c>
      <c r="L605" s="121" t="str">
        <f t="shared" si="158"/>
        <v>Q</v>
      </c>
      <c r="M605" s="123">
        <v>0.45</v>
      </c>
      <c r="N605" s="121" t="str">
        <f t="shared" si="159"/>
        <v>Q</v>
      </c>
      <c r="O605" s="123">
        <v>0.18</v>
      </c>
      <c r="P605" s="121" t="str">
        <f t="shared" si="160"/>
        <v>Q</v>
      </c>
      <c r="Q605" s="123">
        <v>2.4E-2</v>
      </c>
      <c r="R605" s="115" t="str">
        <f t="shared" si="165"/>
        <v>UQ</v>
      </c>
      <c r="S605" s="123">
        <v>5.7799999999999997E-2</v>
      </c>
      <c r="T605" s="115" t="str">
        <f t="shared" si="166"/>
        <v>UQ</v>
      </c>
      <c r="U605" s="123">
        <v>4.47</v>
      </c>
      <c r="V605" s="116" t="str">
        <f t="shared" si="167"/>
        <v>Q</v>
      </c>
      <c r="W605" s="346">
        <v>1.44</v>
      </c>
      <c r="X605" s="332" t="str">
        <f t="shared" si="168"/>
        <v>UQ</v>
      </c>
      <c r="Y605" s="332"/>
      <c r="Z605" s="123">
        <v>0.253</v>
      </c>
      <c r="AA605" s="116" t="str">
        <f t="shared" si="169"/>
        <v>Q</v>
      </c>
      <c r="AB605" s="123">
        <v>4.33</v>
      </c>
      <c r="AC605" s="116" t="str">
        <f t="shared" si="170"/>
        <v>Q</v>
      </c>
      <c r="AD605" s="123">
        <v>1.86</v>
      </c>
      <c r="AE605" s="121" t="str">
        <f t="shared" si="155"/>
        <v>Q</v>
      </c>
      <c r="AF605" s="123">
        <v>0.94399999999999995</v>
      </c>
      <c r="AG605" s="121" t="str">
        <f t="shared" si="156"/>
        <v>Q</v>
      </c>
      <c r="AI605" s="121" t="str">
        <f t="shared" si="153"/>
        <v>M</v>
      </c>
      <c r="AK605" s="121" t="str">
        <f t="shared" si="161"/>
        <v>M</v>
      </c>
    </row>
    <row r="606" spans="1:37" ht="15" x14ac:dyDescent="0.25">
      <c r="A606" s="119">
        <v>35</v>
      </c>
      <c r="B606" s="244">
        <v>110</v>
      </c>
      <c r="C606" s="244">
        <v>1994</v>
      </c>
      <c r="D606" s="127">
        <f t="shared" si="162"/>
        <v>34444</v>
      </c>
      <c r="E606" s="123">
        <v>32.799999999999997</v>
      </c>
      <c r="F606" s="213" t="str">
        <f t="shared" si="163"/>
        <v>UQ</v>
      </c>
      <c r="G606" s="123">
        <v>6.5</v>
      </c>
      <c r="H606" s="213" t="str">
        <f t="shared" si="164"/>
        <v>UQ</v>
      </c>
      <c r="I606" s="123">
        <v>3.99</v>
      </c>
      <c r="J606" s="121" t="str">
        <f t="shared" si="157"/>
        <v>Q</v>
      </c>
      <c r="K606" s="123">
        <v>0.41</v>
      </c>
      <c r="L606" s="121" t="str">
        <f t="shared" si="158"/>
        <v>Q</v>
      </c>
      <c r="M606" s="123">
        <v>0.44</v>
      </c>
      <c r="N606" s="121" t="str">
        <f t="shared" si="159"/>
        <v>Q</v>
      </c>
      <c r="O606" s="123">
        <v>0.17</v>
      </c>
      <c r="P606" s="121" t="str">
        <f t="shared" si="160"/>
        <v>Q</v>
      </c>
      <c r="Q606" s="123">
        <v>1.2999999999999999E-2</v>
      </c>
      <c r="R606" s="115" t="str">
        <f t="shared" si="165"/>
        <v>UQ</v>
      </c>
      <c r="S606" s="123">
        <v>5.5800000000000002E-2</v>
      </c>
      <c r="T606" s="115" t="str">
        <f t="shared" si="166"/>
        <v>UQ</v>
      </c>
      <c r="U606" s="123">
        <v>4.3899999999999997</v>
      </c>
      <c r="V606" s="116" t="str">
        <f t="shared" si="167"/>
        <v>Q</v>
      </c>
      <c r="W606" s="346">
        <v>1.37</v>
      </c>
      <c r="X606" s="332" t="str">
        <f t="shared" si="168"/>
        <v>UQ</v>
      </c>
      <c r="Y606" s="332"/>
      <c r="Z606" s="123">
        <v>0.23899999999999999</v>
      </c>
      <c r="AA606" s="116" t="str">
        <f t="shared" si="169"/>
        <v>Q</v>
      </c>
      <c r="AB606" s="123">
        <v>4.38</v>
      </c>
      <c r="AC606" s="116" t="str">
        <f t="shared" si="170"/>
        <v>Q</v>
      </c>
      <c r="AD606" s="123">
        <v>1.58</v>
      </c>
      <c r="AE606" s="121" t="str">
        <f t="shared" si="155"/>
        <v>Q</v>
      </c>
      <c r="AF606" s="123">
        <v>0.95699999999999996</v>
      </c>
      <c r="AG606" s="121" t="str">
        <f t="shared" si="156"/>
        <v>Q</v>
      </c>
      <c r="AH606" s="123">
        <v>4.1000000000000003E-3</v>
      </c>
      <c r="AI606" s="121" t="str">
        <f t="shared" si="153"/>
        <v>Q</v>
      </c>
      <c r="AJ606" s="123">
        <v>1.4468000000000001</v>
      </c>
      <c r="AK606" s="121" t="str">
        <f t="shared" si="161"/>
        <v>Q</v>
      </c>
    </row>
    <row r="607" spans="1:37" ht="15" x14ac:dyDescent="0.25">
      <c r="A607" s="119">
        <v>35</v>
      </c>
      <c r="B607" s="244">
        <v>111</v>
      </c>
      <c r="C607" s="244">
        <v>1994</v>
      </c>
      <c r="D607" s="127">
        <f t="shared" si="162"/>
        <v>34445</v>
      </c>
      <c r="E607" s="123">
        <v>32.799999999999997</v>
      </c>
      <c r="F607" s="213" t="str">
        <f t="shared" si="163"/>
        <v>UQ</v>
      </c>
      <c r="G607" s="123">
        <v>6.49</v>
      </c>
      <c r="H607" s="213" t="str">
        <f t="shared" si="164"/>
        <v>UQ</v>
      </c>
      <c r="I607" s="123">
        <v>4.25</v>
      </c>
      <c r="J607" s="121" t="str">
        <f t="shared" si="157"/>
        <v>Q</v>
      </c>
      <c r="K607" s="123">
        <v>0.43</v>
      </c>
      <c r="L607" s="121" t="str">
        <f t="shared" si="158"/>
        <v>Q</v>
      </c>
      <c r="M607" s="123">
        <v>0.45</v>
      </c>
      <c r="N607" s="121" t="str">
        <f t="shared" si="159"/>
        <v>Q</v>
      </c>
      <c r="O607" s="123">
        <v>0.18</v>
      </c>
      <c r="P607" s="121" t="str">
        <f t="shared" si="160"/>
        <v>Q</v>
      </c>
      <c r="Q607" s="123">
        <v>1.9E-2</v>
      </c>
      <c r="R607" s="115" t="str">
        <f t="shared" si="165"/>
        <v>UQ</v>
      </c>
      <c r="S607" s="123">
        <v>7.7499999999999999E-2</v>
      </c>
      <c r="T607" s="115" t="str">
        <f t="shared" si="166"/>
        <v>UQ</v>
      </c>
      <c r="U607" s="123">
        <v>4.46</v>
      </c>
      <c r="V607" s="116" t="str">
        <f t="shared" si="167"/>
        <v>Q</v>
      </c>
      <c r="W607" s="346">
        <v>1.3</v>
      </c>
      <c r="X607" s="332" t="str">
        <f t="shared" si="168"/>
        <v>UQ</v>
      </c>
      <c r="Y607" s="332"/>
      <c r="Z607" s="123">
        <v>0.23400000000000001</v>
      </c>
      <c r="AA607" s="116" t="str">
        <f t="shared" si="169"/>
        <v>Q</v>
      </c>
      <c r="AB607" s="123">
        <v>4.5</v>
      </c>
      <c r="AC607" s="116" t="str">
        <f t="shared" si="170"/>
        <v>Q</v>
      </c>
      <c r="AD607" s="123">
        <v>1.54</v>
      </c>
      <c r="AE607" s="121" t="str">
        <f t="shared" si="155"/>
        <v>Q</v>
      </c>
      <c r="AF607" s="123">
        <v>0.97799999999999998</v>
      </c>
      <c r="AG607" s="121" t="str">
        <f t="shared" si="156"/>
        <v>Q</v>
      </c>
      <c r="AI607" s="121" t="str">
        <f t="shared" si="153"/>
        <v>M</v>
      </c>
      <c r="AK607" s="121" t="str">
        <f t="shared" si="161"/>
        <v>M</v>
      </c>
    </row>
    <row r="608" spans="1:37" ht="15" x14ac:dyDescent="0.25">
      <c r="A608" s="119">
        <v>35</v>
      </c>
      <c r="B608" s="244">
        <v>112</v>
      </c>
      <c r="C608" s="244">
        <v>1994</v>
      </c>
      <c r="D608" s="127">
        <f t="shared" si="162"/>
        <v>34446</v>
      </c>
      <c r="E608" s="123">
        <v>33.1</v>
      </c>
      <c r="F608" s="213" t="str">
        <f t="shared" si="163"/>
        <v>UQ</v>
      </c>
      <c r="G608" s="123">
        <v>6.51</v>
      </c>
      <c r="H608" s="213" t="str">
        <f t="shared" si="164"/>
        <v>UQ</v>
      </c>
      <c r="I608" s="123">
        <v>4.09</v>
      </c>
      <c r="J608" s="121" t="str">
        <f t="shared" si="157"/>
        <v>Q</v>
      </c>
      <c r="K608" s="123">
        <v>0.43</v>
      </c>
      <c r="L608" s="121" t="str">
        <f t="shared" si="158"/>
        <v>Q</v>
      </c>
      <c r="M608" s="123">
        <v>0.46</v>
      </c>
      <c r="N608" s="121" t="str">
        <f t="shared" si="159"/>
        <v>Q</v>
      </c>
      <c r="O608" s="123">
        <v>0.17</v>
      </c>
      <c r="P608" s="121" t="str">
        <f t="shared" si="160"/>
        <v>Q</v>
      </c>
      <c r="Q608" s="123">
        <v>0.02</v>
      </c>
      <c r="R608" s="115" t="str">
        <f t="shared" si="165"/>
        <v>UQ</v>
      </c>
      <c r="S608" s="123">
        <v>6.6400000000000001E-2</v>
      </c>
      <c r="T608" s="115" t="str">
        <f t="shared" si="166"/>
        <v>UQ</v>
      </c>
      <c r="U608" s="123">
        <v>4.75</v>
      </c>
      <c r="V608" s="116" t="str">
        <f t="shared" si="167"/>
        <v>Q</v>
      </c>
      <c r="W608" s="346">
        <v>1.26</v>
      </c>
      <c r="X608" s="332" t="str">
        <f t="shared" si="168"/>
        <v>UQ</v>
      </c>
      <c r="Y608" s="332"/>
      <c r="Z608" s="123">
        <v>0.28599999999999998</v>
      </c>
      <c r="AA608" s="116" t="str">
        <f t="shared" si="169"/>
        <v>Q</v>
      </c>
      <c r="AB608" s="123">
        <v>4.55</v>
      </c>
      <c r="AC608" s="116" t="str">
        <f t="shared" si="170"/>
        <v>Q</v>
      </c>
      <c r="AD608" s="123">
        <v>1.53</v>
      </c>
      <c r="AE608" s="121" t="str">
        <f t="shared" si="155"/>
        <v>Q</v>
      </c>
      <c r="AF608" s="123">
        <v>1.06</v>
      </c>
      <c r="AG608" s="121" t="str">
        <f t="shared" si="156"/>
        <v>Q</v>
      </c>
      <c r="AI608" s="121" t="str">
        <f t="shared" si="153"/>
        <v>M</v>
      </c>
      <c r="AK608" s="121" t="str">
        <f t="shared" si="161"/>
        <v>M</v>
      </c>
    </row>
    <row r="609" spans="1:37" ht="15" x14ac:dyDescent="0.25">
      <c r="A609" s="119">
        <v>35</v>
      </c>
      <c r="B609" s="244">
        <v>113</v>
      </c>
      <c r="C609" s="244">
        <v>1994</v>
      </c>
      <c r="D609" s="127">
        <f t="shared" si="162"/>
        <v>34447</v>
      </c>
      <c r="E609" s="123">
        <v>31.6</v>
      </c>
      <c r="F609" s="213" t="str">
        <f t="shared" si="163"/>
        <v>UQ</v>
      </c>
      <c r="G609" s="123">
        <v>6.43</v>
      </c>
      <c r="H609" s="213" t="str">
        <f t="shared" si="164"/>
        <v>UQ</v>
      </c>
      <c r="I609" s="123">
        <v>4.4000000000000004</v>
      </c>
      <c r="J609" s="121" t="str">
        <f t="shared" si="157"/>
        <v>Q</v>
      </c>
      <c r="K609" s="123">
        <v>0.43</v>
      </c>
      <c r="L609" s="121" t="str">
        <f t="shared" si="158"/>
        <v>Q</v>
      </c>
      <c r="M609" s="123">
        <v>0.45</v>
      </c>
      <c r="N609" s="121" t="str">
        <f t="shared" si="159"/>
        <v>Q</v>
      </c>
      <c r="O609" s="123">
        <v>0.17</v>
      </c>
      <c r="P609" s="121" t="str">
        <f t="shared" si="160"/>
        <v>Q</v>
      </c>
      <c r="Q609" s="123">
        <v>2.5000000000000001E-2</v>
      </c>
      <c r="R609" s="115" t="str">
        <f t="shared" si="165"/>
        <v>UQ</v>
      </c>
      <c r="S609" s="123">
        <v>5.8299999999999998E-2</v>
      </c>
      <c r="T609" s="115" t="str">
        <f t="shared" si="166"/>
        <v>UQ</v>
      </c>
      <c r="U609" s="123">
        <v>4.51</v>
      </c>
      <c r="V609" s="116" t="str">
        <f t="shared" si="167"/>
        <v>Q</v>
      </c>
      <c r="W609" s="346">
        <v>1.27</v>
      </c>
      <c r="X609" s="332" t="str">
        <f t="shared" si="168"/>
        <v>UQ</v>
      </c>
      <c r="Y609" s="332"/>
      <c r="Z609" s="123">
        <v>0.23200000000000001</v>
      </c>
      <c r="AA609" s="116" t="str">
        <f t="shared" si="169"/>
        <v>Q</v>
      </c>
      <c r="AB609" s="123">
        <v>4.41</v>
      </c>
      <c r="AC609" s="116" t="str">
        <f t="shared" si="170"/>
        <v>Q</v>
      </c>
      <c r="AD609" s="123">
        <v>2.14</v>
      </c>
      <c r="AE609" s="121" t="str">
        <f t="shared" si="155"/>
        <v>Q</v>
      </c>
      <c r="AF609" s="123">
        <v>1.1200000000000001</v>
      </c>
      <c r="AG609" s="121" t="str">
        <f t="shared" si="156"/>
        <v>Q</v>
      </c>
      <c r="AI609" s="121" t="str">
        <f t="shared" si="153"/>
        <v>M</v>
      </c>
      <c r="AK609" s="121" t="str">
        <f t="shared" si="161"/>
        <v>M</v>
      </c>
    </row>
    <row r="610" spans="1:37" ht="15" x14ac:dyDescent="0.25">
      <c r="A610" s="119">
        <v>35</v>
      </c>
      <c r="B610" s="244">
        <v>114</v>
      </c>
      <c r="C610" s="244">
        <v>1994</v>
      </c>
      <c r="D610" s="127">
        <f t="shared" si="162"/>
        <v>34448</v>
      </c>
      <c r="E610" s="123">
        <v>29.4</v>
      </c>
      <c r="F610" s="213" t="str">
        <f t="shared" si="163"/>
        <v>UQ</v>
      </c>
      <c r="G610" s="123">
        <v>6.38</v>
      </c>
      <c r="H610" s="213" t="str">
        <f t="shared" si="164"/>
        <v>UQ</v>
      </c>
      <c r="I610" s="123">
        <v>3.54</v>
      </c>
      <c r="J610" s="121" t="str">
        <f t="shared" si="157"/>
        <v>Q</v>
      </c>
      <c r="K610" s="123">
        <v>0.38</v>
      </c>
      <c r="L610" s="121" t="str">
        <f t="shared" si="158"/>
        <v>Q</v>
      </c>
      <c r="M610" s="123">
        <v>0.41</v>
      </c>
      <c r="N610" s="121" t="str">
        <f t="shared" si="159"/>
        <v>Q</v>
      </c>
      <c r="O610" s="123">
        <v>0.19</v>
      </c>
      <c r="P610" s="121" t="str">
        <f t="shared" si="160"/>
        <v>Q</v>
      </c>
      <c r="Q610" s="123">
        <v>2.1999999999999999E-2</v>
      </c>
      <c r="R610" s="115" t="str">
        <f t="shared" si="165"/>
        <v>UQ</v>
      </c>
      <c r="S610" s="123">
        <v>3.4500000000000003E-2</v>
      </c>
      <c r="T610" s="115" t="str">
        <f t="shared" si="166"/>
        <v>UQ</v>
      </c>
      <c r="U610" s="123">
        <v>4.1500000000000004</v>
      </c>
      <c r="V610" s="116" t="str">
        <f t="shared" si="167"/>
        <v>Q</v>
      </c>
      <c r="W610" s="346">
        <v>1.22</v>
      </c>
      <c r="X610" s="332" t="str">
        <f t="shared" si="168"/>
        <v>UQ</v>
      </c>
      <c r="Y610" s="332"/>
      <c r="Z610" s="123">
        <v>0.23599999999999999</v>
      </c>
      <c r="AA610" s="116" t="str">
        <f t="shared" si="169"/>
        <v>Q</v>
      </c>
      <c r="AB610" s="123">
        <v>4.25</v>
      </c>
      <c r="AC610" s="116" t="str">
        <f t="shared" si="170"/>
        <v>Q</v>
      </c>
      <c r="AD610" s="123">
        <v>2.06</v>
      </c>
      <c r="AE610" s="121" t="str">
        <f t="shared" si="155"/>
        <v>Q</v>
      </c>
      <c r="AF610" s="123">
        <v>0.73299999999999998</v>
      </c>
      <c r="AG610" s="121" t="str">
        <f t="shared" si="156"/>
        <v>Q</v>
      </c>
      <c r="AI610" s="121" t="str">
        <f t="shared" si="153"/>
        <v>M</v>
      </c>
      <c r="AK610" s="121" t="str">
        <f t="shared" si="161"/>
        <v>M</v>
      </c>
    </row>
    <row r="611" spans="1:37" ht="15" x14ac:dyDescent="0.25">
      <c r="A611" s="119">
        <v>35</v>
      </c>
      <c r="B611" s="244">
        <v>130</v>
      </c>
      <c r="C611" s="244">
        <v>1994</v>
      </c>
      <c r="D611" s="127">
        <f t="shared" si="162"/>
        <v>34464</v>
      </c>
      <c r="E611" s="123">
        <v>28.7</v>
      </c>
      <c r="F611" s="213" t="str">
        <f t="shared" si="163"/>
        <v>UQ</v>
      </c>
      <c r="G611" s="123">
        <v>6.52</v>
      </c>
      <c r="H611" s="213" t="str">
        <f t="shared" si="164"/>
        <v>UQ</v>
      </c>
      <c r="I611" s="123">
        <v>3.89</v>
      </c>
      <c r="J611" s="121" t="str">
        <f t="shared" si="157"/>
        <v>Q</v>
      </c>
      <c r="K611" s="123">
        <v>0.4</v>
      </c>
      <c r="L611" s="121" t="str">
        <f t="shared" si="158"/>
        <v>Q</v>
      </c>
      <c r="M611" s="123">
        <v>0.76</v>
      </c>
      <c r="N611" s="121" t="str">
        <f t="shared" si="159"/>
        <v>Q</v>
      </c>
      <c r="O611" s="123">
        <v>0.16</v>
      </c>
      <c r="P611" s="121" t="str">
        <f t="shared" si="160"/>
        <v>Q</v>
      </c>
      <c r="Q611" s="123">
        <v>8.9999999999999993E-3</v>
      </c>
      <c r="R611" s="115" t="str">
        <f t="shared" si="165"/>
        <v>UQ</v>
      </c>
      <c r="S611" s="123">
        <v>7.6999999999999999E-2</v>
      </c>
      <c r="T611" s="115" t="str">
        <f t="shared" si="166"/>
        <v>UQ</v>
      </c>
      <c r="U611" s="123">
        <v>4.54</v>
      </c>
      <c r="V611" s="116" t="str">
        <f t="shared" si="167"/>
        <v>Q</v>
      </c>
      <c r="W611" s="346">
        <v>0.76</v>
      </c>
      <c r="X611" s="332" t="str">
        <f t="shared" si="168"/>
        <v>UQ</v>
      </c>
      <c r="Y611" s="332"/>
      <c r="Z611" s="123">
        <v>0.311</v>
      </c>
      <c r="AA611" s="116" t="str">
        <f t="shared" si="169"/>
        <v>Q</v>
      </c>
      <c r="AB611" s="123">
        <v>4.6399999999999997</v>
      </c>
      <c r="AC611" s="116" t="str">
        <f t="shared" si="170"/>
        <v>Q</v>
      </c>
      <c r="AD611" s="123">
        <v>2.1</v>
      </c>
      <c r="AE611" s="121" t="str">
        <f t="shared" si="155"/>
        <v>Q</v>
      </c>
      <c r="AF611" s="123">
        <v>1.26</v>
      </c>
      <c r="AG611" s="121" t="str">
        <f t="shared" si="156"/>
        <v>Q</v>
      </c>
      <c r="AH611" s="123">
        <v>1E-3</v>
      </c>
      <c r="AI611" s="121" t="str">
        <f t="shared" si="153"/>
        <v>Q</v>
      </c>
      <c r="AJ611" s="123">
        <v>0.9294</v>
      </c>
      <c r="AK611" s="121" t="str">
        <f t="shared" si="161"/>
        <v>Q</v>
      </c>
    </row>
    <row r="612" spans="1:37" ht="15" x14ac:dyDescent="0.25">
      <c r="A612" s="119">
        <v>35</v>
      </c>
      <c r="B612" s="244">
        <v>144</v>
      </c>
      <c r="C612" s="244">
        <v>1994</v>
      </c>
      <c r="D612" s="127">
        <f t="shared" si="162"/>
        <v>34478</v>
      </c>
      <c r="E612" s="123">
        <v>32.9</v>
      </c>
      <c r="F612" s="213" t="str">
        <f t="shared" si="163"/>
        <v>UQ</v>
      </c>
      <c r="G612" s="123">
        <v>6.61</v>
      </c>
      <c r="H612" s="213" t="str">
        <f t="shared" si="164"/>
        <v>UQ</v>
      </c>
      <c r="I612" s="123">
        <v>4.7</v>
      </c>
      <c r="J612" s="121" t="str">
        <f t="shared" si="157"/>
        <v>Q</v>
      </c>
      <c r="K612" s="123">
        <v>0.44</v>
      </c>
      <c r="L612" s="121" t="str">
        <f t="shared" si="158"/>
        <v>Q</v>
      </c>
      <c r="M612" s="123">
        <v>0.53</v>
      </c>
      <c r="N612" s="121" t="str">
        <f t="shared" si="159"/>
        <v>Q</v>
      </c>
      <c r="O612" s="123">
        <v>0.16</v>
      </c>
      <c r="P612" s="121" t="str">
        <f t="shared" si="160"/>
        <v>Q</v>
      </c>
      <c r="Q612" s="123">
        <v>1.0999999999999999E-2</v>
      </c>
      <c r="R612" s="115" t="str">
        <f t="shared" si="165"/>
        <v>UQ</v>
      </c>
      <c r="S612" s="123">
        <v>0.1191</v>
      </c>
      <c r="T612" s="115" t="str">
        <f t="shared" si="166"/>
        <v>UQ</v>
      </c>
      <c r="U612" s="123">
        <v>5.08</v>
      </c>
      <c r="V612" s="116" t="str">
        <f t="shared" si="167"/>
        <v>Q</v>
      </c>
      <c r="W612" s="346">
        <v>0.69699999999999995</v>
      </c>
      <c r="X612" s="332" t="str">
        <f t="shared" si="168"/>
        <v>UQ</v>
      </c>
      <c r="Y612" s="332"/>
      <c r="Z612" s="123">
        <v>0.22500000000000001</v>
      </c>
      <c r="AA612" s="116" t="str">
        <f t="shared" si="169"/>
        <v>Q</v>
      </c>
      <c r="AB612" s="123">
        <v>5.27</v>
      </c>
      <c r="AC612" s="116" t="str">
        <f t="shared" si="170"/>
        <v>Q</v>
      </c>
      <c r="AD612" s="123">
        <v>3.1</v>
      </c>
      <c r="AE612" s="121" t="str">
        <f t="shared" si="155"/>
        <v>Q</v>
      </c>
      <c r="AF612" s="123">
        <v>1.27</v>
      </c>
      <c r="AG612" s="121" t="str">
        <f t="shared" si="156"/>
        <v>Q</v>
      </c>
      <c r="AI612" s="121" t="str">
        <f t="shared" si="153"/>
        <v>M</v>
      </c>
      <c r="AK612" s="121" t="str">
        <f t="shared" si="161"/>
        <v>M</v>
      </c>
    </row>
    <row r="613" spans="1:37" ht="15" x14ac:dyDescent="0.25">
      <c r="A613" s="119">
        <v>35</v>
      </c>
      <c r="B613" s="244">
        <v>158</v>
      </c>
      <c r="C613" s="244">
        <v>1994</v>
      </c>
      <c r="D613" s="127">
        <f t="shared" si="162"/>
        <v>34492</v>
      </c>
      <c r="E613" s="123">
        <v>32.700000000000003</v>
      </c>
      <c r="F613" s="213" t="str">
        <f t="shared" si="163"/>
        <v>UQ</v>
      </c>
      <c r="G613" s="123">
        <v>6.59</v>
      </c>
      <c r="H613" s="213" t="str">
        <f t="shared" si="164"/>
        <v>UQ</v>
      </c>
      <c r="I613" s="123">
        <v>4.6399999999999997</v>
      </c>
      <c r="J613" s="121" t="str">
        <f t="shared" si="157"/>
        <v>Q</v>
      </c>
      <c r="K613" s="123">
        <v>0.43</v>
      </c>
      <c r="L613" s="121" t="str">
        <f t="shared" si="158"/>
        <v>Q</v>
      </c>
      <c r="M613" s="123">
        <v>0.56999999999999995</v>
      </c>
      <c r="N613" s="121" t="str">
        <f t="shared" si="159"/>
        <v>Q</v>
      </c>
      <c r="O613" s="123">
        <v>0.18</v>
      </c>
      <c r="P613" s="121" t="str">
        <f t="shared" si="160"/>
        <v>Q</v>
      </c>
      <c r="Q613" s="123">
        <v>0.01</v>
      </c>
      <c r="R613" s="115" t="str">
        <f t="shared" si="165"/>
        <v>UQ</v>
      </c>
      <c r="S613" s="123">
        <v>0.1153</v>
      </c>
      <c r="T613" s="115" t="str">
        <f t="shared" si="166"/>
        <v>UQ</v>
      </c>
      <c r="U613" s="123">
        <v>5.72</v>
      </c>
      <c r="V613" s="116" t="str">
        <f t="shared" si="167"/>
        <v>Q</v>
      </c>
      <c r="W613" s="346">
        <v>0.57299999999999995</v>
      </c>
      <c r="X613" s="332" t="str">
        <f t="shared" si="168"/>
        <v>UQ</v>
      </c>
      <c r="Y613" s="332"/>
      <c r="Z613" s="123">
        <v>0.20599999999999999</v>
      </c>
      <c r="AA613" s="116" t="str">
        <f t="shared" si="169"/>
        <v>Q</v>
      </c>
      <c r="AB613" s="123">
        <v>5.5839999999999996</v>
      </c>
      <c r="AC613" s="116" t="str">
        <f t="shared" si="170"/>
        <v>Q</v>
      </c>
      <c r="AD613" s="123">
        <v>1.93</v>
      </c>
      <c r="AE613" s="121" t="str">
        <f t="shared" si="155"/>
        <v>Q</v>
      </c>
      <c r="AF613" s="123">
        <v>1.84</v>
      </c>
      <c r="AG613" s="121" t="str">
        <f t="shared" si="156"/>
        <v>Q</v>
      </c>
      <c r="AH613" s="123">
        <v>1.5E-3</v>
      </c>
      <c r="AI613" s="121" t="str">
        <f t="shared" si="153"/>
        <v>Q</v>
      </c>
      <c r="AJ613" s="123">
        <v>0.76060000000000005</v>
      </c>
      <c r="AK613" s="121" t="str">
        <f t="shared" si="161"/>
        <v>Q</v>
      </c>
    </row>
    <row r="614" spans="1:37" ht="15" x14ac:dyDescent="0.25">
      <c r="A614" s="119">
        <v>35</v>
      </c>
      <c r="B614" s="244">
        <v>172</v>
      </c>
      <c r="C614" s="244">
        <v>1994</v>
      </c>
      <c r="D614" s="127">
        <f t="shared" si="162"/>
        <v>34506</v>
      </c>
      <c r="E614" s="123">
        <v>37.200000000000003</v>
      </c>
      <c r="F614" s="213" t="str">
        <f t="shared" si="163"/>
        <v>UQ</v>
      </c>
      <c r="G614" s="123">
        <v>7.03</v>
      </c>
      <c r="H614" s="213" t="str">
        <f t="shared" si="164"/>
        <v>UQ</v>
      </c>
      <c r="I614" s="123">
        <v>5.33</v>
      </c>
      <c r="J614" s="121" t="str">
        <f t="shared" si="157"/>
        <v>Q</v>
      </c>
      <c r="K614" s="123">
        <v>0.47</v>
      </c>
      <c r="L614" s="121" t="str">
        <f t="shared" si="158"/>
        <v>Q</v>
      </c>
      <c r="M614" s="123">
        <v>0.57999999999999996</v>
      </c>
      <c r="N614" s="121" t="str">
        <f t="shared" si="159"/>
        <v>Q</v>
      </c>
      <c r="O614" s="123">
        <v>0.16</v>
      </c>
      <c r="P614" s="121" t="str">
        <f t="shared" si="160"/>
        <v>Q</v>
      </c>
      <c r="Q614" s="123">
        <v>1.7999999999999999E-2</v>
      </c>
      <c r="R614" s="115" t="str">
        <f t="shared" si="165"/>
        <v>UQ</v>
      </c>
      <c r="S614" s="123">
        <v>0.1323</v>
      </c>
      <c r="T614" s="115" t="str">
        <f t="shared" si="166"/>
        <v>UQ</v>
      </c>
      <c r="U614" s="123">
        <v>5.61</v>
      </c>
      <c r="V614" s="116" t="str">
        <f t="shared" si="167"/>
        <v>Q</v>
      </c>
      <c r="W614" s="346">
        <v>0.60099999999999998</v>
      </c>
      <c r="X614" s="332" t="str">
        <f t="shared" si="168"/>
        <v>UQ</v>
      </c>
      <c r="Y614" s="332"/>
      <c r="Z614" s="123">
        <v>0.26300000000000001</v>
      </c>
      <c r="AA614" s="116" t="str">
        <f t="shared" si="169"/>
        <v>Q</v>
      </c>
      <c r="AB614" s="123">
        <v>5.952</v>
      </c>
      <c r="AC614" s="116" t="str">
        <f t="shared" si="170"/>
        <v>Q</v>
      </c>
      <c r="AD614" s="123">
        <v>1.6519999999999999</v>
      </c>
      <c r="AE614" s="121" t="str">
        <f t="shared" si="155"/>
        <v>Q</v>
      </c>
      <c r="AF614" s="123">
        <v>1.9419999999999999</v>
      </c>
      <c r="AG614" s="121" t="str">
        <f t="shared" si="156"/>
        <v>Q</v>
      </c>
      <c r="AI614" s="121" t="str">
        <f t="shared" si="153"/>
        <v>M</v>
      </c>
      <c r="AK614" s="121" t="str">
        <f t="shared" si="161"/>
        <v>M</v>
      </c>
    </row>
    <row r="615" spans="1:37" ht="15" x14ac:dyDescent="0.25">
      <c r="A615" s="119">
        <v>35</v>
      </c>
      <c r="B615" s="244">
        <v>186</v>
      </c>
      <c r="C615" s="244">
        <v>1994</v>
      </c>
      <c r="D615" s="127">
        <f t="shared" si="162"/>
        <v>34520</v>
      </c>
      <c r="E615" s="123"/>
      <c r="F615" s="213" t="str">
        <f t="shared" si="163"/>
        <v>M</v>
      </c>
      <c r="H615" s="213" t="str">
        <f t="shared" si="164"/>
        <v>M</v>
      </c>
      <c r="J615" s="121" t="str">
        <f t="shared" si="157"/>
        <v>M</v>
      </c>
      <c r="L615" s="121" t="str">
        <f t="shared" si="158"/>
        <v>M</v>
      </c>
      <c r="N615" s="121" t="str">
        <f t="shared" si="159"/>
        <v>M</v>
      </c>
      <c r="P615" s="121" t="str">
        <f t="shared" si="160"/>
        <v>M</v>
      </c>
      <c r="R615" s="115" t="str">
        <f t="shared" si="165"/>
        <v>M</v>
      </c>
      <c r="T615" s="115" t="str">
        <f t="shared" si="166"/>
        <v>M</v>
      </c>
      <c r="V615" s="116" t="str">
        <f t="shared" si="167"/>
        <v>M</v>
      </c>
      <c r="X615" s="332" t="str">
        <f t="shared" si="168"/>
        <v>M</v>
      </c>
      <c r="Y615" s="332"/>
      <c r="AA615" s="116" t="str">
        <f t="shared" si="169"/>
        <v>M</v>
      </c>
      <c r="AC615" s="116" t="str">
        <f t="shared" si="170"/>
        <v>M</v>
      </c>
      <c r="AE615" s="121" t="str">
        <f t="shared" si="155"/>
        <v>M</v>
      </c>
      <c r="AG615" s="121" t="str">
        <f t="shared" si="156"/>
        <v>M</v>
      </c>
      <c r="AI615" s="121" t="str">
        <f t="shared" si="153"/>
        <v>M</v>
      </c>
      <c r="AK615" s="121" t="str">
        <f t="shared" si="161"/>
        <v>M</v>
      </c>
    </row>
    <row r="616" spans="1:37" ht="15" x14ac:dyDescent="0.25">
      <c r="A616" s="119">
        <v>35</v>
      </c>
      <c r="B616" s="244">
        <v>201</v>
      </c>
      <c r="C616" s="244">
        <v>1994</v>
      </c>
      <c r="D616" s="127">
        <f t="shared" si="162"/>
        <v>34535</v>
      </c>
      <c r="E616" s="123">
        <v>44.5</v>
      </c>
      <c r="F616" s="213" t="str">
        <f t="shared" si="163"/>
        <v>UQ</v>
      </c>
      <c r="G616" s="123">
        <v>6.99</v>
      </c>
      <c r="H616" s="213" t="str">
        <f t="shared" si="164"/>
        <v>UQ</v>
      </c>
      <c r="I616" s="123">
        <v>7.18</v>
      </c>
      <c r="J616" s="121" t="str">
        <f t="shared" si="157"/>
        <v>Q</v>
      </c>
      <c r="K616" s="123">
        <v>0.63</v>
      </c>
      <c r="L616" s="121" t="str">
        <f t="shared" si="158"/>
        <v>Q</v>
      </c>
      <c r="M616" s="123">
        <v>0.75</v>
      </c>
      <c r="N616" s="121" t="str">
        <f t="shared" si="159"/>
        <v>Q</v>
      </c>
      <c r="O616" s="123">
        <v>0.24</v>
      </c>
      <c r="P616" s="121" t="str">
        <f t="shared" si="160"/>
        <v>Q</v>
      </c>
      <c r="Q616" s="123">
        <v>3.5000000000000003E-2</v>
      </c>
      <c r="R616" s="115" t="str">
        <f t="shared" si="165"/>
        <v>UQ</v>
      </c>
      <c r="S616" s="123">
        <v>0.2591</v>
      </c>
      <c r="T616" s="115" t="str">
        <f t="shared" si="166"/>
        <v>UQ</v>
      </c>
      <c r="U616" s="123">
        <v>4.75</v>
      </c>
      <c r="V616" s="116" t="str">
        <f t="shared" si="167"/>
        <v>Q</v>
      </c>
      <c r="W616" s="346">
        <v>0.44</v>
      </c>
      <c r="X616" s="332" t="str">
        <f t="shared" si="168"/>
        <v>UQ</v>
      </c>
      <c r="Y616" s="332"/>
      <c r="Z616" s="123">
        <v>0.26600000000000001</v>
      </c>
      <c r="AA616" s="116" t="str">
        <f t="shared" si="169"/>
        <v>Q</v>
      </c>
      <c r="AB616" s="123">
        <v>7.1980000000000004</v>
      </c>
      <c r="AC616" s="116" t="str">
        <f t="shared" si="170"/>
        <v>Q</v>
      </c>
      <c r="AD616" s="123">
        <v>3.8180000000000001</v>
      </c>
      <c r="AE616" s="121" t="str">
        <f t="shared" si="155"/>
        <v>Q</v>
      </c>
      <c r="AF616" s="123">
        <v>3.3319999999999999</v>
      </c>
      <c r="AG616" s="121" t="str">
        <f t="shared" si="156"/>
        <v>Q</v>
      </c>
      <c r="AI616" s="121" t="str">
        <f t="shared" si="153"/>
        <v>M</v>
      </c>
      <c r="AK616" s="121" t="str">
        <f t="shared" si="161"/>
        <v>M</v>
      </c>
    </row>
    <row r="617" spans="1:37" ht="15" x14ac:dyDescent="0.25">
      <c r="A617" s="119">
        <v>35</v>
      </c>
      <c r="B617" s="244">
        <v>228</v>
      </c>
      <c r="C617" s="244">
        <v>1994</v>
      </c>
      <c r="D617" s="127">
        <f t="shared" si="162"/>
        <v>34562</v>
      </c>
      <c r="E617" s="123"/>
      <c r="F617" s="213" t="str">
        <f t="shared" si="163"/>
        <v>M</v>
      </c>
      <c r="H617" s="213" t="str">
        <f t="shared" si="164"/>
        <v>M</v>
      </c>
      <c r="J617" s="121" t="str">
        <f t="shared" si="157"/>
        <v>M</v>
      </c>
      <c r="L617" s="121" t="str">
        <f t="shared" si="158"/>
        <v>M</v>
      </c>
      <c r="N617" s="121" t="str">
        <f t="shared" si="159"/>
        <v>M</v>
      </c>
      <c r="P617" s="121" t="str">
        <f t="shared" si="160"/>
        <v>M</v>
      </c>
      <c r="R617" s="115" t="str">
        <f t="shared" si="165"/>
        <v>M</v>
      </c>
      <c r="T617" s="115" t="str">
        <f t="shared" si="166"/>
        <v>M</v>
      </c>
      <c r="V617" s="116" t="str">
        <f t="shared" si="167"/>
        <v>M</v>
      </c>
      <c r="X617" s="332" t="str">
        <f t="shared" si="168"/>
        <v>M</v>
      </c>
      <c r="Y617" s="332"/>
      <c r="AA617" s="116" t="str">
        <f t="shared" si="169"/>
        <v>M</v>
      </c>
      <c r="AC617" s="116" t="str">
        <f t="shared" si="170"/>
        <v>M</v>
      </c>
      <c r="AE617" s="121" t="str">
        <f t="shared" si="155"/>
        <v>M</v>
      </c>
      <c r="AG617" s="121" t="str">
        <f t="shared" si="156"/>
        <v>M</v>
      </c>
      <c r="AI617" s="121" t="str">
        <f t="shared" si="153"/>
        <v>M</v>
      </c>
      <c r="AK617" s="121" t="str">
        <f t="shared" si="161"/>
        <v>M</v>
      </c>
    </row>
    <row r="618" spans="1:37" ht="15" x14ac:dyDescent="0.25">
      <c r="A618" s="119">
        <v>35</v>
      </c>
      <c r="B618" s="244">
        <v>242</v>
      </c>
      <c r="C618" s="244">
        <v>1994</v>
      </c>
      <c r="D618" s="127">
        <f t="shared" si="162"/>
        <v>34576</v>
      </c>
      <c r="E618" s="123"/>
      <c r="F618" s="213" t="str">
        <f t="shared" si="163"/>
        <v>M</v>
      </c>
      <c r="H618" s="213" t="str">
        <f t="shared" si="164"/>
        <v>M</v>
      </c>
      <c r="J618" s="121" t="str">
        <f t="shared" si="157"/>
        <v>M</v>
      </c>
      <c r="L618" s="121" t="str">
        <f t="shared" si="158"/>
        <v>M</v>
      </c>
      <c r="N618" s="121" t="str">
        <f t="shared" si="159"/>
        <v>M</v>
      </c>
      <c r="P618" s="121" t="str">
        <f t="shared" si="160"/>
        <v>M</v>
      </c>
      <c r="R618" s="115" t="str">
        <f t="shared" si="165"/>
        <v>M</v>
      </c>
      <c r="T618" s="115" t="str">
        <f t="shared" si="166"/>
        <v>M</v>
      </c>
      <c r="V618" s="116" t="str">
        <f t="shared" si="167"/>
        <v>M</v>
      </c>
      <c r="X618" s="332" t="str">
        <f t="shared" si="168"/>
        <v>M</v>
      </c>
      <c r="Y618" s="332"/>
      <c r="AA618" s="116" t="str">
        <f t="shared" si="169"/>
        <v>M</v>
      </c>
      <c r="AC618" s="116" t="str">
        <f t="shared" si="170"/>
        <v>M</v>
      </c>
      <c r="AE618" s="121" t="str">
        <f t="shared" si="155"/>
        <v>M</v>
      </c>
      <c r="AG618" s="121" t="str">
        <f t="shared" si="156"/>
        <v>M</v>
      </c>
      <c r="AI618" s="121" t="str">
        <f t="shared" si="153"/>
        <v>M</v>
      </c>
      <c r="AK618" s="121" t="str">
        <f t="shared" si="161"/>
        <v>M</v>
      </c>
    </row>
    <row r="619" spans="1:37" ht="15" x14ac:dyDescent="0.25">
      <c r="A619" s="119">
        <v>35</v>
      </c>
      <c r="B619" s="244">
        <v>256</v>
      </c>
      <c r="C619" s="244">
        <v>1994</v>
      </c>
      <c r="D619" s="127">
        <f t="shared" si="162"/>
        <v>34590</v>
      </c>
      <c r="E619" s="123">
        <v>40</v>
      </c>
      <c r="F619" s="213" t="str">
        <f t="shared" si="163"/>
        <v>UQ</v>
      </c>
      <c r="G619" s="123">
        <v>6.74</v>
      </c>
      <c r="H619" s="213" t="str">
        <f t="shared" si="164"/>
        <v>UQ</v>
      </c>
      <c r="I619" s="123">
        <v>5.76</v>
      </c>
      <c r="J619" s="121" t="str">
        <f t="shared" si="157"/>
        <v>Q</v>
      </c>
      <c r="K619" s="123">
        <v>0.51</v>
      </c>
      <c r="L619" s="121" t="str">
        <f t="shared" si="158"/>
        <v>Q</v>
      </c>
      <c r="M619" s="123">
        <v>0.67</v>
      </c>
      <c r="N619" s="121" t="str">
        <f t="shared" si="159"/>
        <v>Q</v>
      </c>
      <c r="O619" s="123">
        <v>0.26</v>
      </c>
      <c r="P619" s="121" t="str">
        <f t="shared" si="160"/>
        <v>Q</v>
      </c>
      <c r="Q619" s="123">
        <v>1.0999999999999999E-2</v>
      </c>
      <c r="R619" s="115" t="str">
        <f t="shared" si="165"/>
        <v>UQ</v>
      </c>
      <c r="S619" s="123">
        <v>0.1784</v>
      </c>
      <c r="T619" s="115" t="str">
        <f t="shared" si="166"/>
        <v>UQ</v>
      </c>
      <c r="U619" s="123">
        <v>5.85</v>
      </c>
      <c r="V619" s="116" t="str">
        <f t="shared" si="167"/>
        <v>Q</v>
      </c>
      <c r="W619" s="346">
        <v>0.60099999999999998</v>
      </c>
      <c r="X619" s="332" t="str">
        <f t="shared" si="168"/>
        <v>UQ</v>
      </c>
      <c r="Y619" s="332"/>
      <c r="Z619" s="123">
        <v>0.186</v>
      </c>
      <c r="AA619" s="116" t="str">
        <f t="shared" si="169"/>
        <v>LQ</v>
      </c>
      <c r="AB619" s="123">
        <v>6.5860000000000003</v>
      </c>
      <c r="AC619" s="116" t="str">
        <f t="shared" si="170"/>
        <v>Q</v>
      </c>
      <c r="AD619" s="123">
        <v>1.89</v>
      </c>
      <c r="AE619" s="121" t="str">
        <f t="shared" si="155"/>
        <v>Q</v>
      </c>
      <c r="AF619" s="123">
        <v>2.2749999999999999</v>
      </c>
      <c r="AG619" s="121" t="str">
        <f t="shared" si="156"/>
        <v>Q</v>
      </c>
      <c r="AH619" s="123">
        <v>1.4E-3</v>
      </c>
      <c r="AI619" s="121" t="str">
        <f t="shared" si="153"/>
        <v>Q</v>
      </c>
      <c r="AJ619" s="123">
        <v>0.85899999999999999</v>
      </c>
      <c r="AK619" s="121" t="str">
        <f t="shared" si="161"/>
        <v>Q</v>
      </c>
    </row>
    <row r="620" spans="1:37" ht="15" x14ac:dyDescent="0.25">
      <c r="A620" s="119">
        <v>35</v>
      </c>
      <c r="B620" s="244">
        <v>269</v>
      </c>
      <c r="C620" s="244">
        <v>1994</v>
      </c>
      <c r="D620" s="127">
        <f t="shared" si="162"/>
        <v>34603</v>
      </c>
      <c r="E620" s="123">
        <v>41.2</v>
      </c>
      <c r="F620" s="213" t="str">
        <f t="shared" si="163"/>
        <v>UQ</v>
      </c>
      <c r="G620" s="123">
        <v>6.58</v>
      </c>
      <c r="H620" s="213" t="str">
        <f t="shared" si="164"/>
        <v>UQ</v>
      </c>
      <c r="I620" s="123">
        <v>5.84</v>
      </c>
      <c r="J620" s="121" t="str">
        <f t="shared" si="157"/>
        <v>Q</v>
      </c>
      <c r="K620" s="123">
        <v>0.53</v>
      </c>
      <c r="L620" s="121" t="str">
        <f t="shared" si="158"/>
        <v>Q</v>
      </c>
      <c r="M620" s="123">
        <v>0.66</v>
      </c>
      <c r="N620" s="121" t="str">
        <f t="shared" si="159"/>
        <v>Q</v>
      </c>
      <c r="O620" s="123">
        <v>0.5</v>
      </c>
      <c r="P620" s="121" t="str">
        <f t="shared" si="160"/>
        <v>Q</v>
      </c>
      <c r="Q620" s="123">
        <v>2.3E-2</v>
      </c>
      <c r="R620" s="115" t="str">
        <f t="shared" si="165"/>
        <v>UQ</v>
      </c>
      <c r="S620" s="123">
        <v>0.18110000000000001</v>
      </c>
      <c r="T620" s="115" t="str">
        <f t="shared" si="166"/>
        <v>UQ</v>
      </c>
      <c r="U620" s="123">
        <v>5.83</v>
      </c>
      <c r="V620" s="116" t="str">
        <f t="shared" si="167"/>
        <v>Q</v>
      </c>
      <c r="W620" s="346">
        <v>0.54100000000000004</v>
      </c>
      <c r="X620" s="332" t="str">
        <f t="shared" si="168"/>
        <v>UQ</v>
      </c>
      <c r="Y620" s="332"/>
      <c r="Z620" s="123">
        <v>0.22900000000000001</v>
      </c>
      <c r="AA620" s="116" t="str">
        <f t="shared" si="169"/>
        <v>Q</v>
      </c>
      <c r="AB620" s="123">
        <v>6.7990000000000004</v>
      </c>
      <c r="AC620" s="116" t="str">
        <f t="shared" si="170"/>
        <v>Q</v>
      </c>
      <c r="AD620" s="123">
        <v>2.532</v>
      </c>
      <c r="AE620" s="121" t="str">
        <f t="shared" si="155"/>
        <v>Q</v>
      </c>
      <c r="AF620" s="123">
        <v>2.4550000000000001</v>
      </c>
      <c r="AG620" s="121" t="str">
        <f t="shared" si="156"/>
        <v>Q</v>
      </c>
      <c r="AI620" s="121" t="str">
        <f t="shared" si="153"/>
        <v>M</v>
      </c>
      <c r="AK620" s="121" t="str">
        <f t="shared" si="161"/>
        <v>M</v>
      </c>
    </row>
    <row r="621" spans="1:37" ht="15" x14ac:dyDescent="0.25">
      <c r="A621" s="119">
        <v>35</v>
      </c>
      <c r="B621" s="244">
        <v>276</v>
      </c>
      <c r="C621" s="244">
        <v>1994</v>
      </c>
      <c r="D621" s="127">
        <f t="shared" si="162"/>
        <v>34610</v>
      </c>
      <c r="E621" s="123">
        <v>40.200000000000003</v>
      </c>
      <c r="F621" s="213" t="str">
        <f t="shared" si="163"/>
        <v>UQ</v>
      </c>
      <c r="G621" s="123">
        <v>6.72</v>
      </c>
      <c r="H621" s="213" t="str">
        <f t="shared" si="164"/>
        <v>UQ</v>
      </c>
      <c r="I621" s="123">
        <v>5.62</v>
      </c>
      <c r="J621" s="121" t="str">
        <f t="shared" si="157"/>
        <v>Q</v>
      </c>
      <c r="K621" s="123">
        <v>0.57999999999999996</v>
      </c>
      <c r="L621" s="121" t="str">
        <f t="shared" si="158"/>
        <v>Q</v>
      </c>
      <c r="M621" s="123">
        <v>0.65</v>
      </c>
      <c r="N621" s="121" t="str">
        <f t="shared" si="159"/>
        <v>Q</v>
      </c>
      <c r="O621" s="123">
        <v>0.24</v>
      </c>
      <c r="P621" s="121" t="str">
        <f t="shared" si="160"/>
        <v>Q</v>
      </c>
      <c r="Q621" s="123">
        <v>1.0999999999999999E-2</v>
      </c>
      <c r="R621" s="115" t="str">
        <f t="shared" si="165"/>
        <v>UQ</v>
      </c>
      <c r="S621" s="123">
        <v>0.17380000000000001</v>
      </c>
      <c r="T621" s="115" t="str">
        <f t="shared" si="166"/>
        <v>UQ</v>
      </c>
      <c r="U621" s="123">
        <v>5.83</v>
      </c>
      <c r="V621" s="116" t="str">
        <f t="shared" si="167"/>
        <v>Q</v>
      </c>
      <c r="W621" s="346">
        <v>0.58199999999999996</v>
      </c>
      <c r="X621" s="332" t="str">
        <f t="shared" si="168"/>
        <v>UQ</v>
      </c>
      <c r="Y621" s="332"/>
      <c r="Z621" s="123">
        <v>0.22</v>
      </c>
      <c r="AA621" s="116" t="str">
        <f t="shared" si="169"/>
        <v>Q</v>
      </c>
      <c r="AB621" s="123">
        <v>6.702</v>
      </c>
      <c r="AC621" s="116" t="str">
        <f t="shared" si="170"/>
        <v>Q</v>
      </c>
      <c r="AD621" s="123">
        <v>1.6910000000000001</v>
      </c>
      <c r="AE621" s="121" t="str">
        <f t="shared" si="155"/>
        <v>Q</v>
      </c>
      <c r="AF621" s="123">
        <v>2.3820000000000001</v>
      </c>
      <c r="AG621" s="121" t="str">
        <f t="shared" si="156"/>
        <v>Q</v>
      </c>
      <c r="AH621" s="123">
        <v>3.0999999999999999E-3</v>
      </c>
      <c r="AI621" s="121" t="str">
        <f t="shared" si="153"/>
        <v>Q</v>
      </c>
      <c r="AJ621" s="123">
        <v>0.73819999999999997</v>
      </c>
      <c r="AK621" s="121" t="str">
        <f t="shared" si="161"/>
        <v>Q</v>
      </c>
    </row>
    <row r="622" spans="1:37" ht="15" x14ac:dyDescent="0.25">
      <c r="A622" s="119">
        <v>35</v>
      </c>
      <c r="B622" s="244">
        <v>291</v>
      </c>
      <c r="C622" s="244">
        <v>1994</v>
      </c>
      <c r="D622" s="127">
        <f t="shared" si="162"/>
        <v>34625</v>
      </c>
      <c r="E622" s="123">
        <v>42.1</v>
      </c>
      <c r="F622" s="213" t="str">
        <f t="shared" si="163"/>
        <v>UQ</v>
      </c>
      <c r="G622" s="123">
        <v>6.66</v>
      </c>
      <c r="H622" s="213" t="str">
        <f t="shared" si="164"/>
        <v>UQ</v>
      </c>
      <c r="I622" s="123">
        <v>6.02</v>
      </c>
      <c r="J622" s="121" t="str">
        <f t="shared" si="157"/>
        <v>Q</v>
      </c>
      <c r="K622" s="123">
        <v>0.56000000000000005</v>
      </c>
      <c r="L622" s="121" t="str">
        <f t="shared" si="158"/>
        <v>Q</v>
      </c>
      <c r="M622" s="123">
        <v>0.7</v>
      </c>
      <c r="N622" s="121" t="str">
        <f t="shared" si="159"/>
        <v>Q</v>
      </c>
      <c r="O622" s="123">
        <v>0.43</v>
      </c>
      <c r="P622" s="121" t="str">
        <f t="shared" si="160"/>
        <v>Q</v>
      </c>
      <c r="Q622" s="123">
        <v>1.4999999999999999E-2</v>
      </c>
      <c r="R622" s="115" t="str">
        <f t="shared" si="165"/>
        <v>UQ</v>
      </c>
      <c r="S622" s="123">
        <v>0.1749</v>
      </c>
      <c r="T622" s="115" t="str">
        <f t="shared" si="166"/>
        <v>UQ</v>
      </c>
      <c r="U622" s="123">
        <v>6.16</v>
      </c>
      <c r="V622" s="116" t="str">
        <f t="shared" si="167"/>
        <v>Q</v>
      </c>
      <c r="W622" s="346">
        <v>0.59499999999999997</v>
      </c>
      <c r="X622" s="332" t="str">
        <f t="shared" si="168"/>
        <v>UQ</v>
      </c>
      <c r="Y622" s="332"/>
      <c r="Z622" s="123">
        <v>0.34799999999999998</v>
      </c>
      <c r="AA622" s="116" t="str">
        <f t="shared" si="169"/>
        <v>Q</v>
      </c>
      <c r="AB622" s="123">
        <v>6.6820000000000004</v>
      </c>
      <c r="AC622" s="116" t="str">
        <f t="shared" si="170"/>
        <v>Q</v>
      </c>
      <c r="AD622" s="123">
        <v>2.823</v>
      </c>
      <c r="AE622" s="121" t="str">
        <f t="shared" si="155"/>
        <v>Q</v>
      </c>
      <c r="AF622" s="123">
        <v>2.762</v>
      </c>
      <c r="AG622" s="121" t="str">
        <f t="shared" si="156"/>
        <v>Q</v>
      </c>
      <c r="AI622" s="121" t="str">
        <f t="shared" si="153"/>
        <v>M</v>
      </c>
      <c r="AK622" s="121" t="str">
        <f t="shared" si="161"/>
        <v>M</v>
      </c>
    </row>
    <row r="623" spans="1:37" ht="15" x14ac:dyDescent="0.25">
      <c r="A623" s="119">
        <v>35</v>
      </c>
      <c r="B623" s="244">
        <v>300</v>
      </c>
      <c r="C623" s="244">
        <v>1994</v>
      </c>
      <c r="D623" s="127">
        <f t="shared" si="162"/>
        <v>34634</v>
      </c>
      <c r="E623" s="123">
        <v>31.5</v>
      </c>
      <c r="F623" s="213" t="str">
        <f t="shared" si="163"/>
        <v>UQ</v>
      </c>
      <c r="G623" s="123">
        <v>6.5</v>
      </c>
      <c r="H623" s="213" t="str">
        <f t="shared" si="164"/>
        <v>UQ</v>
      </c>
      <c r="I623" s="123">
        <v>4.0599999999999996</v>
      </c>
      <c r="J623" s="121" t="str">
        <f t="shared" si="157"/>
        <v>Q</v>
      </c>
      <c r="K623" s="123">
        <v>0.39</v>
      </c>
      <c r="L623" s="121" t="str">
        <f t="shared" si="158"/>
        <v>Q</v>
      </c>
      <c r="M623" s="123">
        <v>0.51</v>
      </c>
      <c r="N623" s="121" t="str">
        <f t="shared" si="159"/>
        <v>Q</v>
      </c>
      <c r="O623" s="123">
        <v>0.2</v>
      </c>
      <c r="P623" s="121" t="str">
        <f t="shared" si="160"/>
        <v>Q</v>
      </c>
      <c r="Q623" s="123">
        <v>2.5999999999999999E-2</v>
      </c>
      <c r="R623" s="115" t="str">
        <f t="shared" si="165"/>
        <v>UQ</v>
      </c>
      <c r="S623" s="123">
        <v>9.5000000000000001E-2</v>
      </c>
      <c r="T623" s="115" t="str">
        <f t="shared" si="166"/>
        <v>UQ</v>
      </c>
      <c r="U623" s="123">
        <v>5.58</v>
      </c>
      <c r="V623" s="116" t="str">
        <f t="shared" si="167"/>
        <v>Q</v>
      </c>
      <c r="W623" s="346">
        <v>0.67400000000000004</v>
      </c>
      <c r="X623" s="332" t="str">
        <f t="shared" si="168"/>
        <v>UQ</v>
      </c>
      <c r="Y623" s="332"/>
      <c r="Z623" s="123">
        <v>0.34499999999999997</v>
      </c>
      <c r="AA623" s="116" t="str">
        <f t="shared" si="169"/>
        <v>Q</v>
      </c>
      <c r="AB623" s="123">
        <v>5.3440000000000003</v>
      </c>
      <c r="AC623" s="116" t="str">
        <f t="shared" si="170"/>
        <v>Q</v>
      </c>
      <c r="AD623" s="123">
        <v>2.9769999999999999</v>
      </c>
      <c r="AE623" s="121" t="str">
        <f t="shared" si="155"/>
        <v>Q</v>
      </c>
      <c r="AF623" s="123">
        <v>1.2749999999999999</v>
      </c>
      <c r="AG623" s="121" t="str">
        <f t="shared" si="156"/>
        <v>Q</v>
      </c>
      <c r="AH623" s="123">
        <v>3.8E-3</v>
      </c>
      <c r="AI623" s="121" t="str">
        <f t="shared" si="153"/>
        <v>Q</v>
      </c>
      <c r="AJ623" s="123">
        <v>0.82650000000000001</v>
      </c>
      <c r="AK623" s="121" t="str">
        <f t="shared" si="161"/>
        <v>Q</v>
      </c>
    </row>
    <row r="624" spans="1:37" ht="15" x14ac:dyDescent="0.25">
      <c r="A624" s="119">
        <v>35</v>
      </c>
      <c r="B624" s="244">
        <v>319</v>
      </c>
      <c r="C624" s="244">
        <v>1994</v>
      </c>
      <c r="D624" s="127">
        <f t="shared" si="162"/>
        <v>34653</v>
      </c>
      <c r="E624" s="123">
        <v>30.7</v>
      </c>
      <c r="F624" s="213" t="str">
        <f t="shared" si="163"/>
        <v>UQ</v>
      </c>
      <c r="G624" s="123">
        <v>6.42</v>
      </c>
      <c r="H624" s="213" t="str">
        <f t="shared" si="164"/>
        <v>UQ</v>
      </c>
      <c r="I624" s="123">
        <v>3.91</v>
      </c>
      <c r="J624" s="121" t="str">
        <f t="shared" si="157"/>
        <v>Q</v>
      </c>
      <c r="K624" s="123">
        <v>0.4</v>
      </c>
      <c r="L624" s="121" t="str">
        <f t="shared" si="158"/>
        <v>Q</v>
      </c>
      <c r="M624" s="123">
        <v>0.52</v>
      </c>
      <c r="N624" s="121" t="str">
        <f t="shared" si="159"/>
        <v>Q</v>
      </c>
      <c r="O624" s="123">
        <v>0.15</v>
      </c>
      <c r="P624" s="121" t="str">
        <f t="shared" si="160"/>
        <v>Q</v>
      </c>
      <c r="Q624" s="123">
        <v>1.2E-2</v>
      </c>
      <c r="R624" s="115" t="str">
        <f t="shared" si="165"/>
        <v>UQ</v>
      </c>
      <c r="S624" s="123">
        <v>9.3600000000000003E-2</v>
      </c>
      <c r="T624" s="115" t="str">
        <f t="shared" si="166"/>
        <v>UQ</v>
      </c>
      <c r="U624" s="123">
        <v>5.2</v>
      </c>
      <c r="V624" s="116" t="str">
        <f t="shared" si="167"/>
        <v>Q</v>
      </c>
      <c r="W624" s="346">
        <v>0.79600000000000004</v>
      </c>
      <c r="X624" s="332" t="str">
        <f t="shared" si="168"/>
        <v>UQ</v>
      </c>
      <c r="Y624" s="332"/>
      <c r="Z624" s="123">
        <v>0.255</v>
      </c>
      <c r="AA624" s="116" t="str">
        <f t="shared" si="169"/>
        <v>Q</v>
      </c>
      <c r="AB624" s="123">
        <v>5.24</v>
      </c>
      <c r="AC624" s="116" t="str">
        <f t="shared" si="170"/>
        <v>Q</v>
      </c>
      <c r="AD624" s="123">
        <v>2.5</v>
      </c>
      <c r="AE624" s="121" t="str">
        <f t="shared" si="155"/>
        <v>Q</v>
      </c>
      <c r="AF624" s="123">
        <v>1.2529999999999999</v>
      </c>
      <c r="AG624" s="121" t="str">
        <f t="shared" si="156"/>
        <v>Q</v>
      </c>
      <c r="AI624" s="121" t="str">
        <f t="shared" si="153"/>
        <v>M</v>
      </c>
      <c r="AK624" s="121" t="str">
        <f t="shared" si="161"/>
        <v>M</v>
      </c>
    </row>
    <row r="625" spans="1:37" ht="15" x14ac:dyDescent="0.25">
      <c r="A625" s="119">
        <v>35</v>
      </c>
      <c r="B625" s="244">
        <v>333</v>
      </c>
      <c r="C625" s="244">
        <v>1994</v>
      </c>
      <c r="D625" s="127">
        <f t="shared" si="162"/>
        <v>34667</v>
      </c>
      <c r="E625" s="123">
        <v>34.1</v>
      </c>
      <c r="F625" s="213" t="str">
        <f t="shared" si="163"/>
        <v>UQ</v>
      </c>
      <c r="G625" s="123">
        <v>6.48</v>
      </c>
      <c r="H625" s="213" t="str">
        <f t="shared" si="164"/>
        <v>UQ</v>
      </c>
      <c r="I625" s="123">
        <v>4.5999999999999996</v>
      </c>
      <c r="J625" s="121" t="str">
        <f t="shared" si="157"/>
        <v>Q</v>
      </c>
      <c r="K625" s="123">
        <v>0.44</v>
      </c>
      <c r="L625" s="121" t="str">
        <f t="shared" si="158"/>
        <v>Q</v>
      </c>
      <c r="M625" s="123">
        <v>0.59</v>
      </c>
      <c r="N625" s="121" t="str">
        <f t="shared" si="159"/>
        <v>Q</v>
      </c>
      <c r="O625" s="123">
        <v>0.17</v>
      </c>
      <c r="P625" s="121" t="str">
        <f t="shared" si="160"/>
        <v>Q</v>
      </c>
      <c r="Q625" s="123">
        <v>1.2E-2</v>
      </c>
      <c r="R625" s="115" t="str">
        <f t="shared" si="165"/>
        <v>UQ</v>
      </c>
      <c r="S625" s="123">
        <v>0.11650000000000001</v>
      </c>
      <c r="T625" s="115" t="str">
        <f t="shared" si="166"/>
        <v>UQ</v>
      </c>
      <c r="U625" s="123">
        <v>5.8</v>
      </c>
      <c r="V625" s="116" t="str">
        <f t="shared" si="167"/>
        <v>Q</v>
      </c>
      <c r="W625" s="346">
        <v>0.66100000000000003</v>
      </c>
      <c r="X625" s="332" t="str">
        <f t="shared" si="168"/>
        <v>UQ</v>
      </c>
      <c r="Y625" s="332"/>
      <c r="Z625" s="123">
        <v>0.27500000000000002</v>
      </c>
      <c r="AA625" s="116" t="str">
        <f t="shared" si="169"/>
        <v>Q</v>
      </c>
      <c r="AB625" s="123">
        <v>5.9619999999999997</v>
      </c>
      <c r="AC625" s="116" t="str">
        <f t="shared" si="170"/>
        <v>Q</v>
      </c>
      <c r="AD625" s="123">
        <v>1.77</v>
      </c>
      <c r="AE625" s="121" t="str">
        <f t="shared" si="155"/>
        <v>Q</v>
      </c>
      <c r="AF625" s="123">
        <v>2.077</v>
      </c>
      <c r="AG625" s="121" t="str">
        <f t="shared" si="156"/>
        <v>Q</v>
      </c>
      <c r="AH625" s="123">
        <v>1.4E-3</v>
      </c>
      <c r="AI625" s="121" t="str">
        <f t="shared" si="153"/>
        <v>Q</v>
      </c>
      <c r="AJ625" s="123">
        <v>0.96609999999999996</v>
      </c>
      <c r="AK625" s="121" t="str">
        <f t="shared" si="161"/>
        <v>Q</v>
      </c>
    </row>
    <row r="626" spans="1:37" ht="15" x14ac:dyDescent="0.25">
      <c r="A626" s="119">
        <v>35</v>
      </c>
      <c r="B626" s="244">
        <v>347</v>
      </c>
      <c r="C626" s="244">
        <v>1994</v>
      </c>
      <c r="D626" s="127">
        <f t="shared" si="162"/>
        <v>34681</v>
      </c>
      <c r="E626" s="123">
        <v>35.4</v>
      </c>
      <c r="F626" s="213" t="str">
        <f t="shared" si="163"/>
        <v>UQ</v>
      </c>
      <c r="G626" s="123">
        <v>6.51</v>
      </c>
      <c r="H626" s="213" t="str">
        <f t="shared" si="164"/>
        <v>UQ</v>
      </c>
      <c r="I626" s="123">
        <v>4.74</v>
      </c>
      <c r="J626" s="121" t="str">
        <f t="shared" si="157"/>
        <v>Q</v>
      </c>
      <c r="K626" s="123">
        <v>0.45</v>
      </c>
      <c r="L626" s="121" t="str">
        <f t="shared" si="158"/>
        <v>Q</v>
      </c>
      <c r="M626" s="123">
        <v>0.61</v>
      </c>
      <c r="N626" s="121" t="str">
        <f t="shared" si="159"/>
        <v>Q</v>
      </c>
      <c r="O626" s="123">
        <v>0.15</v>
      </c>
      <c r="P626" s="121" t="str">
        <f t="shared" si="160"/>
        <v>Q</v>
      </c>
      <c r="Q626" s="123">
        <v>1.9E-2</v>
      </c>
      <c r="R626" s="115" t="str">
        <f t="shared" si="165"/>
        <v>UQ</v>
      </c>
      <c r="S626" s="123">
        <v>0.12939999999999999</v>
      </c>
      <c r="T626" s="115" t="str">
        <f t="shared" si="166"/>
        <v>UQ</v>
      </c>
      <c r="U626" s="123">
        <v>5.41</v>
      </c>
      <c r="V626" s="116" t="str">
        <f t="shared" si="167"/>
        <v>Q</v>
      </c>
      <c r="W626" s="346">
        <v>0.71399999999999997</v>
      </c>
      <c r="X626" s="332" t="str">
        <f t="shared" si="168"/>
        <v>UQ</v>
      </c>
      <c r="Y626" s="332"/>
      <c r="Z626" s="123">
        <v>0.14099999999999999</v>
      </c>
      <c r="AA626" s="116" t="str">
        <f t="shared" si="169"/>
        <v>LQ</v>
      </c>
      <c r="AB626" s="123">
        <v>6.1319999999999997</v>
      </c>
      <c r="AC626" s="116" t="str">
        <f t="shared" si="170"/>
        <v>Q</v>
      </c>
      <c r="AD626" s="123">
        <v>1.675</v>
      </c>
      <c r="AE626" s="121" t="str">
        <f t="shared" si="155"/>
        <v>Q</v>
      </c>
      <c r="AF626" s="123">
        <v>2.1800000000000002</v>
      </c>
      <c r="AG626" s="121" t="str">
        <f t="shared" si="156"/>
        <v>Q</v>
      </c>
      <c r="AI626" s="121" t="str">
        <f t="shared" si="153"/>
        <v>M</v>
      </c>
      <c r="AK626" s="121" t="str">
        <f t="shared" si="161"/>
        <v>M</v>
      </c>
    </row>
    <row r="627" spans="1:37" ht="15" x14ac:dyDescent="0.25">
      <c r="A627" s="119">
        <v>35</v>
      </c>
      <c r="B627" s="244">
        <v>361</v>
      </c>
      <c r="C627" s="244">
        <v>1994</v>
      </c>
      <c r="D627" s="127">
        <f t="shared" si="162"/>
        <v>34695</v>
      </c>
      <c r="E627" s="123">
        <v>36.9</v>
      </c>
      <c r="F627" s="213" t="str">
        <f t="shared" si="163"/>
        <v>UQ</v>
      </c>
      <c r="G627" s="123">
        <v>6.71</v>
      </c>
      <c r="H627" s="213" t="str">
        <f t="shared" si="164"/>
        <v>UQ</v>
      </c>
      <c r="I627" s="123">
        <v>5.03</v>
      </c>
      <c r="J627" s="121" t="str">
        <f t="shared" si="157"/>
        <v>Q</v>
      </c>
      <c r="K627" s="123">
        <v>0.46</v>
      </c>
      <c r="L627" s="121" t="str">
        <f t="shared" si="158"/>
        <v>Q</v>
      </c>
      <c r="M627" s="123">
        <v>0.63</v>
      </c>
      <c r="N627" s="121" t="str">
        <f t="shared" si="159"/>
        <v>Q</v>
      </c>
      <c r="O627" s="123">
        <v>0.16</v>
      </c>
      <c r="P627" s="121" t="str">
        <f t="shared" si="160"/>
        <v>Q</v>
      </c>
      <c r="Q627" s="123">
        <v>2.7E-2</v>
      </c>
      <c r="R627" s="115" t="str">
        <f t="shared" si="165"/>
        <v>UQ</v>
      </c>
      <c r="S627" s="123">
        <v>0.1512</v>
      </c>
      <c r="T627" s="115" t="str">
        <f t="shared" si="166"/>
        <v>UQ</v>
      </c>
      <c r="U627" s="123">
        <v>5.69</v>
      </c>
      <c r="V627" s="116" t="str">
        <f t="shared" si="167"/>
        <v>Q</v>
      </c>
      <c r="W627" s="346">
        <v>0.66700000000000004</v>
      </c>
      <c r="X627" s="332" t="str">
        <f t="shared" si="168"/>
        <v>UQ</v>
      </c>
      <c r="Y627" s="332"/>
      <c r="Z627" s="123">
        <v>0.14799999999999999</v>
      </c>
      <c r="AA627" s="116" t="str">
        <f t="shared" si="169"/>
        <v>LQ</v>
      </c>
      <c r="AB627" s="123">
        <v>6.0490000000000004</v>
      </c>
      <c r="AC627" s="116" t="str">
        <f t="shared" si="170"/>
        <v>Q</v>
      </c>
      <c r="AD627" s="123">
        <v>1.45</v>
      </c>
      <c r="AE627" s="121" t="str">
        <f t="shared" si="155"/>
        <v>Q</v>
      </c>
      <c r="AF627" s="123">
        <v>2.1909999999999998</v>
      </c>
      <c r="AG627" s="121" t="str">
        <f t="shared" si="156"/>
        <v>Q</v>
      </c>
      <c r="AH627" s="123">
        <v>8.0000000000000004E-4</v>
      </c>
      <c r="AI627" s="121" t="str">
        <f t="shared" si="153"/>
        <v>LQ</v>
      </c>
      <c r="AJ627" s="123">
        <v>0.83150000000000002</v>
      </c>
      <c r="AK627" s="121" t="str">
        <f t="shared" si="161"/>
        <v>Q</v>
      </c>
    </row>
    <row r="628" spans="1:37" ht="15" x14ac:dyDescent="0.25">
      <c r="A628" s="119">
        <v>35</v>
      </c>
      <c r="B628" s="244">
        <v>10</v>
      </c>
      <c r="C628" s="244">
        <v>1995</v>
      </c>
      <c r="D628" s="127">
        <f t="shared" si="162"/>
        <v>34709</v>
      </c>
      <c r="E628" s="123">
        <v>37.700000000000003</v>
      </c>
      <c r="F628" s="213" t="str">
        <f t="shared" si="163"/>
        <v>UQ</v>
      </c>
      <c r="G628" s="123">
        <v>6.72</v>
      </c>
      <c r="H628" s="213" t="str">
        <f t="shared" si="164"/>
        <v>UQ</v>
      </c>
      <c r="I628" s="123">
        <v>5.48</v>
      </c>
      <c r="J628" s="121" t="str">
        <f t="shared" si="157"/>
        <v>Q</v>
      </c>
      <c r="K628" s="123">
        <v>0.49</v>
      </c>
      <c r="L628" s="121" t="str">
        <f t="shared" si="158"/>
        <v>Q</v>
      </c>
      <c r="M628" s="123">
        <v>0.65</v>
      </c>
      <c r="N628" s="121" t="str">
        <f t="shared" si="159"/>
        <v>Q</v>
      </c>
      <c r="O628" s="123">
        <v>0.16</v>
      </c>
      <c r="P628" s="121" t="str">
        <f t="shared" si="160"/>
        <v>Q</v>
      </c>
      <c r="Q628" s="123">
        <v>0.02</v>
      </c>
      <c r="R628" s="115" t="str">
        <f t="shared" si="165"/>
        <v>UQ</v>
      </c>
      <c r="S628" s="123">
        <v>0.14430000000000001</v>
      </c>
      <c r="T628" s="115" t="str">
        <f t="shared" si="166"/>
        <v>UQ</v>
      </c>
      <c r="U628" s="123">
        <v>5.91</v>
      </c>
      <c r="V628" s="116" t="str">
        <f t="shared" si="167"/>
        <v>Q</v>
      </c>
      <c r="W628" s="346">
        <v>0.66400000000000003</v>
      </c>
      <c r="X628" s="332" t="str">
        <f t="shared" si="168"/>
        <v>UQ</v>
      </c>
      <c r="Y628" s="332"/>
      <c r="Z628" s="123">
        <v>0.11700000000000001</v>
      </c>
      <c r="AA628" s="116" t="str">
        <f t="shared" si="169"/>
        <v>LQ</v>
      </c>
      <c r="AB628" s="123">
        <v>5.851</v>
      </c>
      <c r="AC628" s="116" t="str">
        <f t="shared" si="170"/>
        <v>Q</v>
      </c>
      <c r="AD628" s="123">
        <v>1.615</v>
      </c>
      <c r="AE628" s="121" t="str">
        <f t="shared" si="155"/>
        <v>Q</v>
      </c>
      <c r="AF628" s="123">
        <v>2</v>
      </c>
      <c r="AG628" s="121" t="str">
        <f t="shared" si="156"/>
        <v>Q</v>
      </c>
      <c r="AI628" s="121" t="str">
        <f t="shared" si="153"/>
        <v>M</v>
      </c>
      <c r="AK628" s="121" t="str">
        <f t="shared" si="161"/>
        <v>M</v>
      </c>
    </row>
    <row r="629" spans="1:37" ht="15" x14ac:dyDescent="0.25">
      <c r="A629" s="119">
        <v>35</v>
      </c>
      <c r="B629" s="244">
        <v>24</v>
      </c>
      <c r="C629" s="244">
        <v>1995</v>
      </c>
      <c r="D629" s="127">
        <f t="shared" si="162"/>
        <v>34723</v>
      </c>
      <c r="E629" s="123">
        <v>38.299999999999997</v>
      </c>
      <c r="F629" s="213" t="str">
        <f t="shared" si="163"/>
        <v>UQ</v>
      </c>
      <c r="G629" s="123">
        <v>6.76</v>
      </c>
      <c r="H629" s="213" t="str">
        <f t="shared" si="164"/>
        <v>UQ</v>
      </c>
      <c r="I629" s="123">
        <v>4.97</v>
      </c>
      <c r="J629" s="121" t="str">
        <f t="shared" si="157"/>
        <v>Q</v>
      </c>
      <c r="K629" s="123">
        <v>0.48</v>
      </c>
      <c r="L629" s="121" t="str">
        <f t="shared" si="158"/>
        <v>Q</v>
      </c>
      <c r="M629" s="123">
        <v>0.62</v>
      </c>
      <c r="N629" s="121" t="str">
        <f t="shared" si="159"/>
        <v>Q</v>
      </c>
      <c r="O629" s="123">
        <v>0.17</v>
      </c>
      <c r="P629" s="121" t="str">
        <f t="shared" si="160"/>
        <v>Q</v>
      </c>
      <c r="Q629" s="123">
        <v>4.1000000000000003E-3</v>
      </c>
      <c r="R629" s="115" t="str">
        <f t="shared" si="165"/>
        <v>UQ</v>
      </c>
      <c r="S629" s="123">
        <v>0.15939999999999999</v>
      </c>
      <c r="T629" s="115" t="str">
        <f t="shared" si="166"/>
        <v>UQ</v>
      </c>
      <c r="U629" s="123">
        <v>5.68</v>
      </c>
      <c r="V629" s="116" t="str">
        <f t="shared" si="167"/>
        <v>Q</v>
      </c>
      <c r="W629" s="346">
        <v>0.68899999999999995</v>
      </c>
      <c r="X629" s="332" t="str">
        <f t="shared" si="168"/>
        <v>UQ</v>
      </c>
      <c r="Y629" s="332"/>
      <c r="Z629" s="123">
        <v>7.9000000000000001E-2</v>
      </c>
      <c r="AA629" s="116" t="str">
        <f t="shared" si="169"/>
        <v>LQ</v>
      </c>
      <c r="AB629" s="123">
        <v>6.1260000000000003</v>
      </c>
      <c r="AC629" s="116" t="str">
        <f t="shared" si="170"/>
        <v>Q</v>
      </c>
      <c r="AD629" s="123">
        <v>1.629</v>
      </c>
      <c r="AE629" s="121" t="str">
        <f t="shared" si="155"/>
        <v>Q</v>
      </c>
      <c r="AF629" s="123">
        <v>1.97</v>
      </c>
      <c r="AG629" s="121" t="str">
        <f t="shared" si="156"/>
        <v>Q</v>
      </c>
      <c r="AH629" s="123">
        <v>1.6000000000000001E-3</v>
      </c>
      <c r="AI629" s="121" t="str">
        <f t="shared" si="153"/>
        <v>Q</v>
      </c>
      <c r="AJ629" s="123">
        <v>0.86370000000000002</v>
      </c>
      <c r="AK629" s="121" t="str">
        <f t="shared" si="161"/>
        <v>Q</v>
      </c>
    </row>
    <row r="630" spans="1:37" ht="15" x14ac:dyDescent="0.25">
      <c r="A630" s="119">
        <v>35</v>
      </c>
      <c r="B630" s="244">
        <v>40</v>
      </c>
      <c r="C630" s="244">
        <v>1995</v>
      </c>
      <c r="D630" s="127">
        <f t="shared" si="162"/>
        <v>34739</v>
      </c>
      <c r="E630" s="123">
        <v>40</v>
      </c>
      <c r="F630" s="213" t="str">
        <f t="shared" si="163"/>
        <v>UQ</v>
      </c>
      <c r="G630" s="123">
        <v>6.71</v>
      </c>
      <c r="H630" s="213" t="str">
        <f t="shared" si="164"/>
        <v>UQ</v>
      </c>
      <c r="I630" s="123">
        <v>5.91</v>
      </c>
      <c r="J630" s="121" t="str">
        <f t="shared" si="157"/>
        <v>Q</v>
      </c>
      <c r="K630" s="123">
        <v>0.49</v>
      </c>
      <c r="L630" s="121" t="str">
        <f t="shared" si="158"/>
        <v>Q</v>
      </c>
      <c r="M630" s="123">
        <v>0.65</v>
      </c>
      <c r="N630" s="121" t="str">
        <f t="shared" si="159"/>
        <v>Q</v>
      </c>
      <c r="O630" s="123">
        <v>0.17</v>
      </c>
      <c r="P630" s="121" t="str">
        <f t="shared" si="160"/>
        <v>Q</v>
      </c>
      <c r="Q630" s="123">
        <v>6.4000000000000003E-3</v>
      </c>
      <c r="R630" s="115" t="str">
        <f t="shared" si="165"/>
        <v>UQ</v>
      </c>
      <c r="S630" s="123">
        <v>0.16470000000000001</v>
      </c>
      <c r="T630" s="115" t="str">
        <f t="shared" si="166"/>
        <v>UQ</v>
      </c>
      <c r="U630" s="123">
        <v>5.87</v>
      </c>
      <c r="V630" s="116" t="str">
        <f t="shared" si="167"/>
        <v>Q</v>
      </c>
      <c r="W630" s="346">
        <v>0.67100000000000004</v>
      </c>
      <c r="X630" s="332" t="str">
        <f t="shared" si="168"/>
        <v>UQ</v>
      </c>
      <c r="Y630" s="332"/>
      <c r="Z630" s="123">
        <v>0.158</v>
      </c>
      <c r="AA630" s="116" t="str">
        <f t="shared" si="169"/>
        <v>LQ</v>
      </c>
      <c r="AB630" s="123">
        <v>6.3659999999999997</v>
      </c>
      <c r="AC630" s="116" t="str">
        <f t="shared" si="170"/>
        <v>Q</v>
      </c>
      <c r="AD630" s="123">
        <v>2.1150000000000002</v>
      </c>
      <c r="AE630" s="121" t="str">
        <f t="shared" si="155"/>
        <v>Q</v>
      </c>
      <c r="AF630" s="123">
        <v>1.91</v>
      </c>
      <c r="AG630" s="121" t="str">
        <f t="shared" si="156"/>
        <v>Q</v>
      </c>
      <c r="AI630" s="121" t="str">
        <f t="shared" si="153"/>
        <v>M</v>
      </c>
      <c r="AK630" s="121" t="str">
        <f t="shared" si="161"/>
        <v>M</v>
      </c>
    </row>
    <row r="631" spans="1:37" ht="15" x14ac:dyDescent="0.25">
      <c r="A631" s="119">
        <v>35</v>
      </c>
      <c r="B631" s="244">
        <v>52</v>
      </c>
      <c r="C631" s="244">
        <v>1995</v>
      </c>
      <c r="D631" s="127">
        <f t="shared" si="162"/>
        <v>34751</v>
      </c>
      <c r="E631" s="123">
        <v>40.1</v>
      </c>
      <c r="F631" s="213" t="str">
        <f t="shared" si="163"/>
        <v>UQ</v>
      </c>
      <c r="G631" s="123">
        <v>6.76</v>
      </c>
      <c r="H631" s="213" t="str">
        <f t="shared" si="164"/>
        <v>UQ</v>
      </c>
      <c r="I631" s="123">
        <v>6.27</v>
      </c>
      <c r="J631" s="121" t="str">
        <f t="shared" si="157"/>
        <v>Q</v>
      </c>
      <c r="K631" s="123">
        <v>0.5</v>
      </c>
      <c r="L631" s="121" t="str">
        <f t="shared" si="158"/>
        <v>Q</v>
      </c>
      <c r="M631" s="123">
        <v>0.64</v>
      </c>
      <c r="N631" s="121" t="str">
        <f t="shared" si="159"/>
        <v>Q</v>
      </c>
      <c r="O631" s="123">
        <v>0.18</v>
      </c>
      <c r="P631" s="121" t="str">
        <f t="shared" si="160"/>
        <v>Q</v>
      </c>
      <c r="Q631" s="123">
        <v>1.21E-2</v>
      </c>
      <c r="R631" s="115" t="str">
        <f t="shared" si="165"/>
        <v>UQ</v>
      </c>
      <c r="S631" s="123">
        <v>0.153</v>
      </c>
      <c r="T631" s="115" t="str">
        <f t="shared" si="166"/>
        <v>UQ</v>
      </c>
      <c r="U631" s="123">
        <v>5.99</v>
      </c>
      <c r="V631" s="116" t="str">
        <f t="shared" si="167"/>
        <v>Q</v>
      </c>
      <c r="W631" s="346">
        <v>0.68899999999999995</v>
      </c>
      <c r="X631" s="332" t="str">
        <f t="shared" si="168"/>
        <v>UQ</v>
      </c>
      <c r="Y631" s="332"/>
      <c r="Z631" s="123">
        <v>0.154</v>
      </c>
      <c r="AA631" s="116" t="str">
        <f t="shared" si="169"/>
        <v>LQ</v>
      </c>
      <c r="AB631" s="123">
        <v>6.4009999999999998</v>
      </c>
      <c r="AC631" s="116" t="str">
        <f t="shared" si="170"/>
        <v>Q</v>
      </c>
      <c r="AD631" s="123">
        <v>1.669</v>
      </c>
      <c r="AE631" s="121" t="str">
        <f t="shared" si="155"/>
        <v>Q</v>
      </c>
      <c r="AF631" s="123">
        <v>2.2400000000000002</v>
      </c>
      <c r="AG631" s="121" t="str">
        <f t="shared" si="156"/>
        <v>Q</v>
      </c>
      <c r="AH631" s="123">
        <v>1.1999999999999999E-3</v>
      </c>
      <c r="AI631" s="121" t="str">
        <f t="shared" si="153"/>
        <v>Q</v>
      </c>
      <c r="AJ631" s="123">
        <v>0.88190000000000002</v>
      </c>
      <c r="AK631" s="121" t="str">
        <f t="shared" si="161"/>
        <v>Q</v>
      </c>
    </row>
    <row r="632" spans="1:37" ht="15" x14ac:dyDescent="0.25">
      <c r="A632" s="119">
        <v>35</v>
      </c>
      <c r="B632" s="244">
        <v>65</v>
      </c>
      <c r="C632" s="244">
        <v>1995</v>
      </c>
      <c r="D632" s="127">
        <f t="shared" si="162"/>
        <v>34764</v>
      </c>
      <c r="E632" s="123">
        <v>40.4</v>
      </c>
      <c r="F632" s="213" t="str">
        <f t="shared" si="163"/>
        <v>UQ</v>
      </c>
      <c r="G632" s="123">
        <v>6.82</v>
      </c>
      <c r="H632" s="213" t="str">
        <f t="shared" si="164"/>
        <v>UQ</v>
      </c>
      <c r="I632" s="123">
        <v>6.15</v>
      </c>
      <c r="J632" s="121" t="str">
        <f t="shared" si="157"/>
        <v>Q</v>
      </c>
      <c r="K632" s="123">
        <v>0.55000000000000004</v>
      </c>
      <c r="L632" s="121" t="str">
        <f t="shared" si="158"/>
        <v>Q</v>
      </c>
      <c r="M632" s="123">
        <v>0.64</v>
      </c>
      <c r="N632" s="121" t="str">
        <f t="shared" si="159"/>
        <v>Q</v>
      </c>
      <c r="O632" s="123">
        <v>0.17</v>
      </c>
      <c r="P632" s="121" t="str">
        <f t="shared" si="160"/>
        <v>Q</v>
      </c>
      <c r="Q632" s="123">
        <v>1.54E-2</v>
      </c>
      <c r="R632" s="115" t="str">
        <f t="shared" si="165"/>
        <v>UQ</v>
      </c>
      <c r="S632" s="123">
        <v>0.16500000000000001</v>
      </c>
      <c r="T632" s="115" t="str">
        <f t="shared" si="166"/>
        <v>UQ</v>
      </c>
      <c r="U632" s="123">
        <v>6.14</v>
      </c>
      <c r="V632" s="116" t="str">
        <f t="shared" si="167"/>
        <v>Q</v>
      </c>
      <c r="W632" s="346">
        <v>0.70699999999999996</v>
      </c>
      <c r="X632" s="332" t="str">
        <f t="shared" si="168"/>
        <v>UQ</v>
      </c>
      <c r="Y632" s="332"/>
      <c r="Z632" s="123">
        <v>0.17</v>
      </c>
      <c r="AA632" s="116" t="str">
        <f t="shared" si="169"/>
        <v>LQ</v>
      </c>
      <c r="AB632" s="123">
        <v>6.45</v>
      </c>
      <c r="AC632" s="116" t="str">
        <f t="shared" si="170"/>
        <v>Q</v>
      </c>
      <c r="AD632" s="123">
        <v>2.4700000000000002</v>
      </c>
      <c r="AE632" s="121" t="str">
        <f t="shared" si="155"/>
        <v>Q</v>
      </c>
      <c r="AF632" s="123">
        <v>2.16</v>
      </c>
      <c r="AG632" s="121" t="str">
        <f t="shared" si="156"/>
        <v>Q</v>
      </c>
      <c r="AI632" s="121" t="str">
        <f t="shared" si="153"/>
        <v>M</v>
      </c>
      <c r="AK632" s="121" t="str">
        <f t="shared" si="161"/>
        <v>M</v>
      </c>
    </row>
    <row r="633" spans="1:37" ht="15" x14ac:dyDescent="0.25">
      <c r="A633" s="119">
        <v>35</v>
      </c>
      <c r="B633" s="244">
        <v>74</v>
      </c>
      <c r="C633" s="244">
        <v>1995</v>
      </c>
      <c r="D633" s="127">
        <f t="shared" si="162"/>
        <v>34773</v>
      </c>
      <c r="E633" s="123">
        <v>35</v>
      </c>
      <c r="F633" s="213" t="str">
        <f t="shared" si="163"/>
        <v>UQ</v>
      </c>
      <c r="G633" s="123">
        <v>6.3</v>
      </c>
      <c r="H633" s="213" t="str">
        <f t="shared" si="164"/>
        <v>UQ</v>
      </c>
      <c r="I633" s="123">
        <v>3.988</v>
      </c>
      <c r="J633" s="121" t="str">
        <f t="shared" si="157"/>
        <v>Q</v>
      </c>
      <c r="K633" s="123">
        <v>0.41599999999999998</v>
      </c>
      <c r="L633" s="121" t="str">
        <f t="shared" si="158"/>
        <v>Q</v>
      </c>
      <c r="M633" s="123">
        <v>0.41599999999999998</v>
      </c>
      <c r="N633" s="121" t="str">
        <f t="shared" si="159"/>
        <v>Q</v>
      </c>
      <c r="O633" s="123">
        <v>0.24099999999999999</v>
      </c>
      <c r="P633" s="121" t="str">
        <f t="shared" si="160"/>
        <v>Q</v>
      </c>
      <c r="Q633" s="123">
        <v>5.0799999999999998E-2</v>
      </c>
      <c r="R633" s="115" t="str">
        <f t="shared" si="165"/>
        <v>UQ</v>
      </c>
      <c r="S633" s="123">
        <v>4.82E-2</v>
      </c>
      <c r="T633" s="115" t="str">
        <f t="shared" si="166"/>
        <v>UQ</v>
      </c>
      <c r="U633" s="123">
        <v>4.0599999999999996</v>
      </c>
      <c r="V633" s="116" t="str">
        <f t="shared" si="167"/>
        <v>Q</v>
      </c>
      <c r="W633" s="346">
        <v>1.8740000000000001</v>
      </c>
      <c r="X633" s="332" t="str">
        <f t="shared" si="168"/>
        <v>UQ</v>
      </c>
      <c r="Y633" s="332"/>
      <c r="Z633" s="123">
        <v>0.15</v>
      </c>
      <c r="AA633" s="116" t="str">
        <f t="shared" si="169"/>
        <v>LQ</v>
      </c>
      <c r="AB633" s="123">
        <v>3.9729999999999999</v>
      </c>
      <c r="AC633" s="116" t="str">
        <f t="shared" si="170"/>
        <v>Q</v>
      </c>
      <c r="AD633" s="123">
        <v>2.5880000000000001</v>
      </c>
      <c r="AE633" s="121" t="str">
        <f t="shared" si="155"/>
        <v>Q</v>
      </c>
      <c r="AF633" s="123">
        <v>0.66</v>
      </c>
      <c r="AG633" s="121" t="str">
        <f t="shared" si="156"/>
        <v>Q</v>
      </c>
      <c r="AH633" s="123">
        <v>6.4000000000000003E-3</v>
      </c>
      <c r="AI633" s="121" t="str">
        <f t="shared" si="153"/>
        <v>Q</v>
      </c>
      <c r="AJ633" s="123">
        <v>1.8393999999999999</v>
      </c>
      <c r="AK633" s="121" t="str">
        <f t="shared" si="161"/>
        <v>Q</v>
      </c>
    </row>
    <row r="634" spans="1:37" ht="15" x14ac:dyDescent="0.25">
      <c r="A634" s="119">
        <v>35</v>
      </c>
      <c r="B634" s="244">
        <v>75</v>
      </c>
      <c r="C634" s="244">
        <v>1995</v>
      </c>
      <c r="D634" s="127">
        <f t="shared" si="162"/>
        <v>34774</v>
      </c>
      <c r="E634" s="123">
        <v>34.200000000000003</v>
      </c>
      <c r="F634" s="213" t="str">
        <f t="shared" si="163"/>
        <v>UQ</v>
      </c>
      <c r="G634" s="123">
        <v>6.34</v>
      </c>
      <c r="H634" s="213" t="str">
        <f t="shared" si="164"/>
        <v>UQ</v>
      </c>
      <c r="I634" s="123">
        <v>4.0570000000000004</v>
      </c>
      <c r="J634" s="121" t="str">
        <f t="shared" si="157"/>
        <v>Q</v>
      </c>
      <c r="K634" s="123">
        <v>0.41399999999999998</v>
      </c>
      <c r="L634" s="121" t="str">
        <f t="shared" si="158"/>
        <v>Q</v>
      </c>
      <c r="M634" s="123">
        <v>0.45600000000000002</v>
      </c>
      <c r="N634" s="121" t="str">
        <f t="shared" si="159"/>
        <v>Q</v>
      </c>
      <c r="O634" s="123">
        <v>0.219</v>
      </c>
      <c r="P634" s="121" t="str">
        <f t="shared" si="160"/>
        <v>Q</v>
      </c>
      <c r="Q634" s="123">
        <v>1.7299999999999999E-2</v>
      </c>
      <c r="R634" s="115" t="str">
        <f t="shared" si="165"/>
        <v>UQ</v>
      </c>
      <c r="S634" s="123">
        <v>5.1799999999999999E-2</v>
      </c>
      <c r="T634" s="115" t="str">
        <f t="shared" si="166"/>
        <v>UQ</v>
      </c>
      <c r="U634" s="123">
        <v>4.07</v>
      </c>
      <c r="V634" s="116" t="str">
        <f t="shared" si="167"/>
        <v>Q</v>
      </c>
      <c r="W634" s="346">
        <v>1.698</v>
      </c>
      <c r="X634" s="332" t="str">
        <f t="shared" si="168"/>
        <v>UQ</v>
      </c>
      <c r="Y634" s="332"/>
      <c r="Z634" s="123">
        <v>9.6000000000000002E-2</v>
      </c>
      <c r="AA634" s="116" t="str">
        <f t="shared" si="169"/>
        <v>LQ</v>
      </c>
      <c r="AB634" s="123">
        <v>4.1820000000000004</v>
      </c>
      <c r="AC634" s="116" t="str">
        <f t="shared" si="170"/>
        <v>Q</v>
      </c>
      <c r="AD634" s="123">
        <v>2.5499999999999998</v>
      </c>
      <c r="AE634" s="121" t="str">
        <f t="shared" si="155"/>
        <v>Q</v>
      </c>
      <c r="AF634" s="123">
        <v>0.8</v>
      </c>
      <c r="AG634" s="121" t="str">
        <f t="shared" si="156"/>
        <v>Q</v>
      </c>
      <c r="AI634" s="121" t="str">
        <f t="shared" ref="AI634:AI697" si="171">IF(AH634&gt;=0.001,"Q",IF(AH634="","M","LQ"))</f>
        <v>M</v>
      </c>
      <c r="AK634" s="121" t="str">
        <f t="shared" si="161"/>
        <v>M</v>
      </c>
    </row>
    <row r="635" spans="1:37" ht="15" x14ac:dyDescent="0.25">
      <c r="A635" s="119">
        <v>35</v>
      </c>
      <c r="B635" s="244">
        <v>76</v>
      </c>
      <c r="C635" s="244">
        <v>1995</v>
      </c>
      <c r="D635" s="127">
        <f t="shared" si="162"/>
        <v>34775</v>
      </c>
      <c r="E635" s="123">
        <v>35</v>
      </c>
      <c r="F635" s="213" t="str">
        <f t="shared" si="163"/>
        <v>UQ</v>
      </c>
      <c r="G635" s="123">
        <v>6.49</v>
      </c>
      <c r="H635" s="213" t="str">
        <f t="shared" si="164"/>
        <v>UQ</v>
      </c>
      <c r="I635" s="123">
        <v>4.2679999999999998</v>
      </c>
      <c r="J635" s="121" t="str">
        <f t="shared" si="157"/>
        <v>Q</v>
      </c>
      <c r="K635" s="123">
        <v>0.42699999999999999</v>
      </c>
      <c r="L635" s="121" t="str">
        <f t="shared" si="158"/>
        <v>Q</v>
      </c>
      <c r="M635" s="123">
        <v>0.46300000000000002</v>
      </c>
      <c r="N635" s="121" t="str">
        <f t="shared" si="159"/>
        <v>Q</v>
      </c>
      <c r="O635" s="123">
        <v>0.193</v>
      </c>
      <c r="P635" s="121" t="str">
        <f t="shared" si="160"/>
        <v>Q</v>
      </c>
      <c r="Q635" s="123">
        <v>9.1999999999999998E-3</v>
      </c>
      <c r="R635" s="115" t="str">
        <f t="shared" si="165"/>
        <v>UQ</v>
      </c>
      <c r="S635" s="123">
        <v>6.2600000000000003E-2</v>
      </c>
      <c r="T635" s="115" t="str">
        <f t="shared" si="166"/>
        <v>UQ</v>
      </c>
      <c r="U635" s="123">
        <v>4.38</v>
      </c>
      <c r="V635" s="116" t="str">
        <f t="shared" si="167"/>
        <v>Q</v>
      </c>
      <c r="W635" s="346">
        <v>1.627</v>
      </c>
      <c r="X635" s="332" t="str">
        <f t="shared" si="168"/>
        <v>UQ</v>
      </c>
      <c r="Y635" s="332"/>
      <c r="Z635" s="123">
        <v>7.2999999999999995E-2</v>
      </c>
      <c r="AA635" s="116" t="str">
        <f t="shared" si="169"/>
        <v>LQ</v>
      </c>
      <c r="AB635" s="123">
        <v>4.391</v>
      </c>
      <c r="AC635" s="116" t="str">
        <f t="shared" si="170"/>
        <v>Q</v>
      </c>
      <c r="AD635" s="123">
        <v>1.9039999999999999</v>
      </c>
      <c r="AE635" s="121" t="str">
        <f t="shared" si="155"/>
        <v>Q</v>
      </c>
      <c r="AF635" s="123">
        <v>1.03</v>
      </c>
      <c r="AG635" s="121" t="str">
        <f t="shared" si="156"/>
        <v>Q</v>
      </c>
      <c r="AI635" s="121" t="str">
        <f t="shared" si="171"/>
        <v>M</v>
      </c>
      <c r="AK635" s="121" t="str">
        <f t="shared" si="161"/>
        <v>M</v>
      </c>
    </row>
    <row r="636" spans="1:37" ht="15" x14ac:dyDescent="0.25">
      <c r="A636" s="119">
        <v>35</v>
      </c>
      <c r="B636" s="244">
        <v>77</v>
      </c>
      <c r="C636" s="244">
        <v>1995</v>
      </c>
      <c r="D636" s="127">
        <f t="shared" si="162"/>
        <v>34776</v>
      </c>
      <c r="E636" s="123">
        <v>35.5</v>
      </c>
      <c r="F636" s="213" t="str">
        <f t="shared" si="163"/>
        <v>UQ</v>
      </c>
      <c r="G636" s="123">
        <v>6.47</v>
      </c>
      <c r="H636" s="213" t="str">
        <f t="shared" si="164"/>
        <v>UQ</v>
      </c>
      <c r="I636" s="123">
        <v>4.34</v>
      </c>
      <c r="J636" s="121" t="str">
        <f t="shared" si="157"/>
        <v>Q</v>
      </c>
      <c r="K636" s="123">
        <v>0.44</v>
      </c>
      <c r="L636" s="121" t="str">
        <f t="shared" si="158"/>
        <v>Q</v>
      </c>
      <c r="M636" s="123">
        <v>0.48499999999999999</v>
      </c>
      <c r="N636" s="121" t="str">
        <f t="shared" si="159"/>
        <v>Q</v>
      </c>
      <c r="O636" s="123">
        <v>0.182</v>
      </c>
      <c r="P636" s="121" t="str">
        <f t="shared" si="160"/>
        <v>Q</v>
      </c>
      <c r="Q636" s="123">
        <v>8.9999999999999993E-3</v>
      </c>
      <c r="R636" s="115" t="str">
        <f t="shared" si="165"/>
        <v>UQ</v>
      </c>
      <c r="S636" s="123">
        <v>7.6799999999999993E-2</v>
      </c>
      <c r="T636" s="115" t="str">
        <f t="shared" si="166"/>
        <v>UQ</v>
      </c>
      <c r="U636" s="123">
        <v>4.5</v>
      </c>
      <c r="V636" s="116" t="str">
        <f t="shared" si="167"/>
        <v>Q</v>
      </c>
      <c r="W636" s="346">
        <v>1.48</v>
      </c>
      <c r="X636" s="332" t="str">
        <f t="shared" si="168"/>
        <v>UQ</v>
      </c>
      <c r="Y636" s="332"/>
      <c r="Z636" s="123">
        <v>0.13900000000000001</v>
      </c>
      <c r="AA636" s="116" t="str">
        <f t="shared" si="169"/>
        <v>LQ</v>
      </c>
      <c r="AB636" s="123">
        <v>4.6289999999999996</v>
      </c>
      <c r="AC636" s="116" t="str">
        <f t="shared" si="170"/>
        <v>Q</v>
      </c>
      <c r="AD636" s="123">
        <v>2.411</v>
      </c>
      <c r="AE636" s="121" t="str">
        <f t="shared" si="155"/>
        <v>Q</v>
      </c>
      <c r="AF636" s="123">
        <v>1.31</v>
      </c>
      <c r="AG636" s="121" t="str">
        <f t="shared" si="156"/>
        <v>Q</v>
      </c>
      <c r="AI636" s="121" t="str">
        <f t="shared" si="171"/>
        <v>M</v>
      </c>
      <c r="AK636" s="121" t="str">
        <f t="shared" si="161"/>
        <v>M</v>
      </c>
    </row>
    <row r="637" spans="1:37" ht="15" x14ac:dyDescent="0.25">
      <c r="A637" s="119">
        <v>35</v>
      </c>
      <c r="B637" s="244">
        <v>79</v>
      </c>
      <c r="C637" s="244">
        <v>1995</v>
      </c>
      <c r="D637" s="127">
        <f t="shared" si="162"/>
        <v>34778</v>
      </c>
      <c r="E637" s="123">
        <v>36.1</v>
      </c>
      <c r="F637" s="213" t="str">
        <f t="shared" si="163"/>
        <v>UQ</v>
      </c>
      <c r="G637" s="123">
        <v>6.48</v>
      </c>
      <c r="H637" s="213" t="str">
        <f t="shared" si="164"/>
        <v>UQ</v>
      </c>
      <c r="I637" s="123">
        <v>4.0179999999999998</v>
      </c>
      <c r="J637" s="121" t="str">
        <f t="shared" si="157"/>
        <v>Q</v>
      </c>
      <c r="K637" s="123">
        <v>0.42499999999999999</v>
      </c>
      <c r="L637" s="121" t="str">
        <f t="shared" si="158"/>
        <v>Q</v>
      </c>
      <c r="M637" s="123">
        <v>0.51100000000000001</v>
      </c>
      <c r="N637" s="121" t="str">
        <f t="shared" si="159"/>
        <v>Q</v>
      </c>
      <c r="O637" s="123">
        <v>0.17899999999999999</v>
      </c>
      <c r="P637" s="121" t="str">
        <f t="shared" si="160"/>
        <v>Q</v>
      </c>
      <c r="Q637" s="123">
        <v>1.67E-2</v>
      </c>
      <c r="R637" s="115" t="str">
        <f t="shared" si="165"/>
        <v>UQ</v>
      </c>
      <c r="S637" s="123">
        <v>9.0899999999999995E-2</v>
      </c>
      <c r="T637" s="115" t="str">
        <f t="shared" si="166"/>
        <v>UQ</v>
      </c>
      <c r="U637" s="123">
        <v>4.79</v>
      </c>
      <c r="V637" s="116" t="str">
        <f t="shared" si="167"/>
        <v>Q</v>
      </c>
      <c r="W637" s="346">
        <v>1.4059999999999999</v>
      </c>
      <c r="X637" s="332" t="str">
        <f t="shared" si="168"/>
        <v>UQ</v>
      </c>
      <c r="Y637" s="332"/>
      <c r="Z637" s="123">
        <v>0.152</v>
      </c>
      <c r="AA637" s="116" t="str">
        <f t="shared" si="169"/>
        <v>LQ</v>
      </c>
      <c r="AB637" s="123">
        <v>4.9109999999999996</v>
      </c>
      <c r="AC637" s="116" t="str">
        <f t="shared" si="170"/>
        <v>Q</v>
      </c>
      <c r="AD637" s="123">
        <v>1.8819999999999999</v>
      </c>
      <c r="AE637" s="121" t="str">
        <f t="shared" si="155"/>
        <v>Q</v>
      </c>
      <c r="AF637" s="123">
        <v>1.46</v>
      </c>
      <c r="AG637" s="121" t="str">
        <f t="shared" si="156"/>
        <v>Q</v>
      </c>
      <c r="AI637" s="121" t="str">
        <f t="shared" si="171"/>
        <v>M</v>
      </c>
      <c r="AK637" s="121" t="str">
        <f t="shared" si="161"/>
        <v>M</v>
      </c>
    </row>
    <row r="638" spans="1:37" ht="15" x14ac:dyDescent="0.25">
      <c r="A638" s="119">
        <v>35</v>
      </c>
      <c r="B638" s="244">
        <v>80</v>
      </c>
      <c r="C638" s="244">
        <v>1995</v>
      </c>
      <c r="D638" s="127">
        <f t="shared" si="162"/>
        <v>34779</v>
      </c>
      <c r="E638" s="123">
        <v>33.4</v>
      </c>
      <c r="F638" s="213" t="str">
        <f t="shared" si="163"/>
        <v>UQ</v>
      </c>
      <c r="G638" s="123">
        <v>6.29</v>
      </c>
      <c r="H638" s="213" t="str">
        <f t="shared" si="164"/>
        <v>UQ</v>
      </c>
      <c r="I638" s="123">
        <v>5.3410000000000002</v>
      </c>
      <c r="J638" s="121" t="str">
        <f t="shared" si="157"/>
        <v>Q</v>
      </c>
      <c r="K638" s="123">
        <v>0.59399999999999997</v>
      </c>
      <c r="L638" s="121" t="str">
        <f t="shared" si="158"/>
        <v>Q</v>
      </c>
      <c r="M638" s="123">
        <v>0.56299999999999994</v>
      </c>
      <c r="N638" s="121" t="str">
        <f t="shared" si="159"/>
        <v>Q</v>
      </c>
      <c r="O638" s="123">
        <v>0.45200000000000001</v>
      </c>
      <c r="P638" s="121" t="str">
        <f t="shared" si="160"/>
        <v>Q</v>
      </c>
      <c r="Q638" s="123">
        <v>5.5999999999999999E-3</v>
      </c>
      <c r="R638" s="115" t="str">
        <f t="shared" si="165"/>
        <v>UQ</v>
      </c>
      <c r="S638" s="123">
        <v>4.1500000000000002E-2</v>
      </c>
      <c r="T638" s="115" t="str">
        <f t="shared" si="166"/>
        <v>UQ</v>
      </c>
      <c r="U638" s="123">
        <v>4.13</v>
      </c>
      <c r="V638" s="116" t="str">
        <f t="shared" si="167"/>
        <v>Q</v>
      </c>
      <c r="W638" s="346">
        <v>1.556</v>
      </c>
      <c r="X638" s="332" t="str">
        <f t="shared" si="168"/>
        <v>UQ</v>
      </c>
      <c r="Y638" s="332"/>
      <c r="Z638" s="123">
        <v>0.113</v>
      </c>
      <c r="AA638" s="116" t="str">
        <f t="shared" si="169"/>
        <v>LQ</v>
      </c>
      <c r="AB638" s="123">
        <v>4.274</v>
      </c>
      <c r="AC638" s="116" t="str">
        <f t="shared" si="170"/>
        <v>Q</v>
      </c>
      <c r="AD638" s="123">
        <v>1.962</v>
      </c>
      <c r="AE638" s="121" t="str">
        <f t="shared" si="155"/>
        <v>Q</v>
      </c>
      <c r="AF638" s="123">
        <v>1.01</v>
      </c>
      <c r="AG638" s="121" t="str">
        <f t="shared" si="156"/>
        <v>Q</v>
      </c>
      <c r="AH638" s="123">
        <v>1.1999999999999999E-3</v>
      </c>
      <c r="AI638" s="121" t="str">
        <f t="shared" si="171"/>
        <v>Q</v>
      </c>
      <c r="AJ638" s="123">
        <v>1.5234000000000001</v>
      </c>
      <c r="AK638" s="121" t="str">
        <f t="shared" si="161"/>
        <v>Q</v>
      </c>
    </row>
    <row r="639" spans="1:37" ht="15" x14ac:dyDescent="0.25">
      <c r="A639" s="119">
        <v>35</v>
      </c>
      <c r="B639" s="244">
        <v>82</v>
      </c>
      <c r="C639" s="244">
        <v>1995</v>
      </c>
      <c r="D639" s="127">
        <f t="shared" si="162"/>
        <v>34781</v>
      </c>
      <c r="E639" s="123">
        <v>34.1</v>
      </c>
      <c r="F639" s="213" t="str">
        <f t="shared" si="163"/>
        <v>UQ</v>
      </c>
      <c r="G639" s="123">
        <v>6.43</v>
      </c>
      <c r="H639" s="213" t="str">
        <f t="shared" si="164"/>
        <v>UQ</v>
      </c>
      <c r="I639" s="123">
        <v>4.57</v>
      </c>
      <c r="J639" s="121" t="str">
        <f t="shared" si="157"/>
        <v>Q</v>
      </c>
      <c r="K639" s="123">
        <v>0.52600000000000002</v>
      </c>
      <c r="L639" s="121" t="str">
        <f t="shared" si="158"/>
        <v>Q</v>
      </c>
      <c r="M639" s="123">
        <v>0.58599999999999997</v>
      </c>
      <c r="N639" s="121" t="str">
        <f t="shared" si="159"/>
        <v>Q</v>
      </c>
      <c r="O639" s="123">
        <v>0.32300000000000001</v>
      </c>
      <c r="P639" s="121" t="str">
        <f t="shared" si="160"/>
        <v>Q</v>
      </c>
      <c r="Q639" s="123">
        <v>1.5599999999999999E-2</v>
      </c>
      <c r="R639" s="115" t="str">
        <f t="shared" si="165"/>
        <v>UQ</v>
      </c>
      <c r="S639" s="123">
        <v>7.4200000000000002E-2</v>
      </c>
      <c r="T639" s="115" t="str">
        <f t="shared" si="166"/>
        <v>UQ</v>
      </c>
      <c r="U639" s="123">
        <v>4.75</v>
      </c>
      <c r="V639" s="116" t="str">
        <f t="shared" si="167"/>
        <v>Q</v>
      </c>
      <c r="W639" s="346">
        <v>1.3720000000000001</v>
      </c>
      <c r="X639" s="332" t="str">
        <f t="shared" si="168"/>
        <v>UQ</v>
      </c>
      <c r="Y639" s="332"/>
      <c r="Z639" s="123">
        <v>0.14899999999999999</v>
      </c>
      <c r="AA639" s="116" t="str">
        <f t="shared" si="169"/>
        <v>LQ</v>
      </c>
      <c r="AB639" s="123">
        <v>4.6859999999999999</v>
      </c>
      <c r="AC639" s="116" t="str">
        <f t="shared" si="170"/>
        <v>Q</v>
      </c>
      <c r="AD639" s="123">
        <v>2.3610000000000002</v>
      </c>
      <c r="AE639" s="121" t="str">
        <f t="shared" si="155"/>
        <v>Q</v>
      </c>
      <c r="AF639" s="123">
        <v>1.1100000000000001</v>
      </c>
      <c r="AG639" s="121" t="str">
        <f t="shared" si="156"/>
        <v>Q</v>
      </c>
      <c r="AI639" s="121" t="str">
        <f t="shared" si="171"/>
        <v>M</v>
      </c>
      <c r="AK639" s="121" t="str">
        <f t="shared" si="161"/>
        <v>M</v>
      </c>
    </row>
    <row r="640" spans="1:37" ht="15" x14ac:dyDescent="0.25">
      <c r="A640" s="119">
        <v>35</v>
      </c>
      <c r="B640" s="244">
        <v>85</v>
      </c>
      <c r="C640" s="244">
        <v>1995</v>
      </c>
      <c r="D640" s="127">
        <f t="shared" si="162"/>
        <v>34784</v>
      </c>
      <c r="E640" s="123">
        <v>34.6</v>
      </c>
      <c r="F640" s="213" t="str">
        <f t="shared" si="163"/>
        <v>UQ</v>
      </c>
      <c r="G640" s="123">
        <v>6.45</v>
      </c>
      <c r="H640" s="213" t="str">
        <f t="shared" si="164"/>
        <v>UQ</v>
      </c>
      <c r="I640" s="123">
        <v>4.8179999999999996</v>
      </c>
      <c r="J640" s="121" t="str">
        <f t="shared" si="157"/>
        <v>Q</v>
      </c>
      <c r="K640" s="123">
        <v>0.57099999999999995</v>
      </c>
      <c r="L640" s="121" t="str">
        <f t="shared" si="158"/>
        <v>Q</v>
      </c>
      <c r="M640" s="123">
        <v>0.64600000000000002</v>
      </c>
      <c r="N640" s="121" t="str">
        <f t="shared" si="159"/>
        <v>Q</v>
      </c>
      <c r="O640" s="123">
        <v>0.32400000000000001</v>
      </c>
      <c r="P640" s="121" t="str">
        <f t="shared" si="160"/>
        <v>Q</v>
      </c>
      <c r="Q640" s="123">
        <v>2.0799999999999999E-2</v>
      </c>
      <c r="R640" s="115" t="str">
        <f t="shared" si="165"/>
        <v>UQ</v>
      </c>
      <c r="S640" s="123">
        <v>8.3599999999999994E-2</v>
      </c>
      <c r="T640" s="115" t="str">
        <f t="shared" si="166"/>
        <v>UQ</v>
      </c>
      <c r="U640" s="123">
        <v>4.5999999999999996</v>
      </c>
      <c r="V640" s="116" t="str">
        <f t="shared" si="167"/>
        <v>Q</v>
      </c>
      <c r="W640" s="346">
        <v>1.32</v>
      </c>
      <c r="X640" s="332" t="str">
        <f t="shared" si="168"/>
        <v>UQ</v>
      </c>
      <c r="Y640" s="332"/>
      <c r="Z640" s="123">
        <v>0.14699999999999999</v>
      </c>
      <c r="AA640" s="116" t="str">
        <f t="shared" si="169"/>
        <v>LQ</v>
      </c>
      <c r="AB640" s="123">
        <v>4.8470000000000004</v>
      </c>
      <c r="AC640" s="116" t="str">
        <f t="shared" si="170"/>
        <v>Q</v>
      </c>
      <c r="AD640" s="123">
        <v>2.6469999999999998</v>
      </c>
      <c r="AE640" s="121" t="str">
        <f t="shared" si="155"/>
        <v>Q</v>
      </c>
      <c r="AF640" s="123">
        <v>1.51</v>
      </c>
      <c r="AG640" s="121" t="str">
        <f t="shared" si="156"/>
        <v>Q</v>
      </c>
      <c r="AI640" s="121" t="str">
        <f t="shared" si="171"/>
        <v>M</v>
      </c>
      <c r="AK640" s="121" t="str">
        <f t="shared" si="161"/>
        <v>M</v>
      </c>
    </row>
    <row r="641" spans="1:37" ht="15" x14ac:dyDescent="0.25">
      <c r="A641" s="119">
        <v>35</v>
      </c>
      <c r="B641" s="244">
        <v>86</v>
      </c>
      <c r="C641" s="244">
        <v>1995</v>
      </c>
      <c r="D641" s="127">
        <f t="shared" si="162"/>
        <v>34785</v>
      </c>
      <c r="E641" s="123">
        <v>34.5</v>
      </c>
      <c r="F641" s="213" t="str">
        <f t="shared" si="163"/>
        <v>UQ</v>
      </c>
      <c r="G641" s="123">
        <v>6.42</v>
      </c>
      <c r="H641" s="213" t="str">
        <f t="shared" si="164"/>
        <v>UQ</v>
      </c>
      <c r="I641" s="123">
        <v>4.8440000000000003</v>
      </c>
      <c r="J641" s="121" t="str">
        <f t="shared" si="157"/>
        <v>Q</v>
      </c>
      <c r="K641" s="123">
        <v>0.56000000000000005</v>
      </c>
      <c r="L641" s="121" t="str">
        <f t="shared" si="158"/>
        <v>Q</v>
      </c>
      <c r="M641" s="123">
        <v>0.64</v>
      </c>
      <c r="N641" s="121" t="str">
        <f t="shared" si="159"/>
        <v>Q</v>
      </c>
      <c r="O641" s="123">
        <v>0.30499999999999999</v>
      </c>
      <c r="P641" s="121" t="str">
        <f t="shared" si="160"/>
        <v>Q</v>
      </c>
      <c r="Q641" s="123">
        <v>2.1499999999999998E-2</v>
      </c>
      <c r="R641" s="115" t="str">
        <f t="shared" si="165"/>
        <v>UQ</v>
      </c>
      <c r="S641" s="123">
        <v>7.85E-2</v>
      </c>
      <c r="T641" s="115" t="str">
        <f t="shared" si="166"/>
        <v>UQ</v>
      </c>
      <c r="U641" s="123">
        <v>4.5999999999999996</v>
      </c>
      <c r="V641" s="116" t="str">
        <f t="shared" si="167"/>
        <v>Q</v>
      </c>
      <c r="W641" s="346">
        <v>1.3320000000000001</v>
      </c>
      <c r="X641" s="332" t="str">
        <f t="shared" si="168"/>
        <v>UQ</v>
      </c>
      <c r="Y641" s="332"/>
      <c r="Z641" s="123">
        <v>0.14799999999999999</v>
      </c>
      <c r="AA641" s="116" t="str">
        <f t="shared" si="169"/>
        <v>LQ</v>
      </c>
      <c r="AB641" s="123">
        <v>4.7910000000000004</v>
      </c>
      <c r="AC641" s="116" t="str">
        <f t="shared" si="170"/>
        <v>Q</v>
      </c>
      <c r="AD641" s="123">
        <v>2.3650000000000002</v>
      </c>
      <c r="AE641" s="121" t="str">
        <f t="shared" si="155"/>
        <v>Q</v>
      </c>
      <c r="AF641" s="123">
        <v>1.38</v>
      </c>
      <c r="AG641" s="121" t="str">
        <f t="shared" si="156"/>
        <v>Q</v>
      </c>
      <c r="AI641" s="121" t="str">
        <f t="shared" si="171"/>
        <v>M</v>
      </c>
      <c r="AK641" s="121" t="str">
        <f t="shared" si="161"/>
        <v>M</v>
      </c>
    </row>
    <row r="642" spans="1:37" ht="15" x14ac:dyDescent="0.25">
      <c r="A642" s="119">
        <v>35</v>
      </c>
      <c r="B642" s="244">
        <v>88</v>
      </c>
      <c r="C642" s="244">
        <v>1995</v>
      </c>
      <c r="D642" s="127">
        <f t="shared" si="162"/>
        <v>34787</v>
      </c>
      <c r="E642" s="123">
        <v>32.9</v>
      </c>
      <c r="F642" s="213" t="str">
        <f t="shared" si="163"/>
        <v>UQ</v>
      </c>
      <c r="G642" s="123">
        <v>6.39</v>
      </c>
      <c r="H642" s="213" t="str">
        <f t="shared" si="164"/>
        <v>UQ</v>
      </c>
      <c r="I642" s="123">
        <v>4.4669999999999996</v>
      </c>
      <c r="J642" s="121" t="str">
        <f t="shared" si="157"/>
        <v>Q</v>
      </c>
      <c r="K642" s="123">
        <v>0.55500000000000005</v>
      </c>
      <c r="L642" s="121" t="str">
        <f t="shared" si="158"/>
        <v>Q</v>
      </c>
      <c r="M642" s="123">
        <v>0.64</v>
      </c>
      <c r="N642" s="121" t="str">
        <f t="shared" si="159"/>
        <v>Q</v>
      </c>
      <c r="O642" s="123">
        <v>0.28999999999999998</v>
      </c>
      <c r="P642" s="121" t="str">
        <f t="shared" si="160"/>
        <v>Q</v>
      </c>
      <c r="Q642" s="123">
        <v>1.9099999999999999E-2</v>
      </c>
      <c r="R642" s="115" t="str">
        <f t="shared" si="165"/>
        <v>UQ</v>
      </c>
      <c r="S642" s="123">
        <v>6.5699999999999995E-2</v>
      </c>
      <c r="T642" s="115" t="str">
        <f t="shared" si="166"/>
        <v>UQ</v>
      </c>
      <c r="U642" s="123">
        <v>4.47</v>
      </c>
      <c r="V642" s="116" t="str">
        <f t="shared" si="167"/>
        <v>Q</v>
      </c>
      <c r="W642" s="346">
        <v>1.327</v>
      </c>
      <c r="X642" s="332" t="str">
        <f t="shared" si="168"/>
        <v>UQ</v>
      </c>
      <c r="Y642" s="332"/>
      <c r="Z642" s="123">
        <v>0.13</v>
      </c>
      <c r="AA642" s="116" t="str">
        <f t="shared" si="169"/>
        <v>LQ</v>
      </c>
      <c r="AB642" s="123">
        <v>4.63</v>
      </c>
      <c r="AC642" s="116" t="str">
        <f t="shared" si="170"/>
        <v>Q</v>
      </c>
      <c r="AD642" s="123">
        <v>2.5339999999999998</v>
      </c>
      <c r="AE642" s="121" t="str">
        <f t="shared" si="155"/>
        <v>Q</v>
      </c>
      <c r="AF642" s="123">
        <v>1.18</v>
      </c>
      <c r="AG642" s="121" t="str">
        <f t="shared" si="156"/>
        <v>Q</v>
      </c>
      <c r="AI642" s="121" t="str">
        <f t="shared" si="171"/>
        <v>M</v>
      </c>
      <c r="AK642" s="121" t="str">
        <f t="shared" si="161"/>
        <v>M</v>
      </c>
    </row>
    <row r="643" spans="1:37" ht="15" x14ac:dyDescent="0.25">
      <c r="A643" s="119">
        <v>35</v>
      </c>
      <c r="B643" s="244">
        <v>90</v>
      </c>
      <c r="C643" s="244">
        <v>1995</v>
      </c>
      <c r="D643" s="127">
        <f t="shared" si="162"/>
        <v>34789</v>
      </c>
      <c r="E643" s="123">
        <v>33.4</v>
      </c>
      <c r="F643" s="213" t="str">
        <f t="shared" si="163"/>
        <v>UQ</v>
      </c>
      <c r="G643" s="123">
        <v>6.52</v>
      </c>
      <c r="H643" s="213" t="str">
        <f t="shared" si="164"/>
        <v>UQ</v>
      </c>
      <c r="I643" s="123">
        <v>5.24</v>
      </c>
      <c r="J643" s="121" t="str">
        <f t="shared" si="157"/>
        <v>Q</v>
      </c>
      <c r="K643" s="123">
        <v>0.55400000000000005</v>
      </c>
      <c r="L643" s="121" t="str">
        <f t="shared" si="158"/>
        <v>Q</v>
      </c>
      <c r="M643" s="123">
        <v>0.63100000000000001</v>
      </c>
      <c r="N643" s="121" t="str">
        <f t="shared" si="159"/>
        <v>Q</v>
      </c>
      <c r="O643" s="123">
        <v>0.28000000000000003</v>
      </c>
      <c r="P643" s="121" t="str">
        <f t="shared" si="160"/>
        <v>Q</v>
      </c>
      <c r="Q643" s="123">
        <v>2.5499999999999998E-2</v>
      </c>
      <c r="R643" s="115" t="str">
        <f t="shared" si="165"/>
        <v>UQ</v>
      </c>
      <c r="S643" s="123">
        <v>7.5700000000000003E-2</v>
      </c>
      <c r="T643" s="115" t="str">
        <f t="shared" si="166"/>
        <v>UQ</v>
      </c>
      <c r="U643" s="123">
        <v>4.57</v>
      </c>
      <c r="V643" s="116" t="str">
        <f t="shared" si="167"/>
        <v>Q</v>
      </c>
      <c r="W643" s="346">
        <v>1.282</v>
      </c>
      <c r="X643" s="332" t="str">
        <f t="shared" si="168"/>
        <v>UQ</v>
      </c>
      <c r="Y643" s="332"/>
      <c r="Z643" s="123">
        <v>0.161</v>
      </c>
      <c r="AA643" s="116" t="str">
        <f t="shared" si="169"/>
        <v>LQ</v>
      </c>
      <c r="AB643" s="123">
        <v>4.8259999999999996</v>
      </c>
      <c r="AC643" s="116" t="str">
        <f t="shared" si="170"/>
        <v>Q</v>
      </c>
      <c r="AD643" s="123">
        <v>3.0950000000000002</v>
      </c>
      <c r="AE643" s="121" t="str">
        <f t="shared" si="155"/>
        <v>Q</v>
      </c>
      <c r="AF643" s="123">
        <v>1.07</v>
      </c>
      <c r="AG643" s="121" t="str">
        <f t="shared" si="156"/>
        <v>Q</v>
      </c>
      <c r="AH643" s="123">
        <v>1.1000000000000001E-3</v>
      </c>
      <c r="AI643" s="121" t="str">
        <f t="shared" si="171"/>
        <v>Q</v>
      </c>
      <c r="AJ643" s="123">
        <v>1.4065000000000001</v>
      </c>
      <c r="AK643" s="121" t="str">
        <f t="shared" si="161"/>
        <v>Q</v>
      </c>
    </row>
    <row r="644" spans="1:37" ht="15" x14ac:dyDescent="0.25">
      <c r="A644" s="119">
        <v>35</v>
      </c>
      <c r="B644" s="244">
        <v>95</v>
      </c>
      <c r="C644" s="244">
        <v>1995</v>
      </c>
      <c r="D644" s="127">
        <f t="shared" si="162"/>
        <v>34794</v>
      </c>
      <c r="E644" s="123">
        <v>34.5</v>
      </c>
      <c r="F644" s="213" t="str">
        <f t="shared" si="163"/>
        <v>UQ</v>
      </c>
      <c r="G644" s="123">
        <v>6.49</v>
      </c>
      <c r="H644" s="213" t="str">
        <f t="shared" si="164"/>
        <v>UQ</v>
      </c>
      <c r="I644" s="123">
        <v>5.367</v>
      </c>
      <c r="J644" s="121" t="str">
        <f t="shared" si="157"/>
        <v>Q</v>
      </c>
      <c r="K644" s="123">
        <v>0.55500000000000005</v>
      </c>
      <c r="L644" s="121" t="str">
        <f t="shared" si="158"/>
        <v>Q</v>
      </c>
      <c r="M644" s="123">
        <v>0.66</v>
      </c>
      <c r="N644" s="121" t="str">
        <f t="shared" si="159"/>
        <v>Q</v>
      </c>
      <c r="O644" s="123">
        <v>0.28599999999999998</v>
      </c>
      <c r="P644" s="121" t="str">
        <f t="shared" si="160"/>
        <v>Q</v>
      </c>
      <c r="Q644" s="123">
        <v>5.3600000000000002E-2</v>
      </c>
      <c r="R644" s="115" t="str">
        <f t="shared" si="165"/>
        <v>UQ</v>
      </c>
      <c r="S644" s="123">
        <v>8.4199999999999997E-2</v>
      </c>
      <c r="T644" s="115" t="str">
        <f t="shared" si="166"/>
        <v>UQ</v>
      </c>
      <c r="U644" s="123">
        <v>4.76</v>
      </c>
      <c r="V644" s="116" t="str">
        <f t="shared" si="167"/>
        <v>Q</v>
      </c>
      <c r="W644" s="346">
        <v>1.1839999999999999</v>
      </c>
      <c r="X644" s="332" t="str">
        <f t="shared" si="168"/>
        <v>UQ</v>
      </c>
      <c r="Y644" s="332"/>
      <c r="Z644" s="123">
        <v>0.158</v>
      </c>
      <c r="AA644" s="116" t="str">
        <f t="shared" si="169"/>
        <v>LQ</v>
      </c>
      <c r="AB644" s="123">
        <v>5.0220000000000002</v>
      </c>
      <c r="AC644" s="116" t="str">
        <f t="shared" si="170"/>
        <v>Q</v>
      </c>
      <c r="AD644" s="123">
        <v>3.4140000000000001</v>
      </c>
      <c r="AE644" s="121" t="str">
        <f t="shared" si="155"/>
        <v>Q</v>
      </c>
      <c r="AF644" s="123">
        <v>1.31</v>
      </c>
      <c r="AG644" s="121" t="str">
        <f t="shared" si="156"/>
        <v>Q</v>
      </c>
      <c r="AI644" s="121" t="str">
        <f t="shared" si="171"/>
        <v>M</v>
      </c>
      <c r="AK644" s="121" t="str">
        <f t="shared" si="161"/>
        <v>M</v>
      </c>
    </row>
    <row r="645" spans="1:37" ht="15" x14ac:dyDescent="0.25">
      <c r="A645" s="119">
        <v>35</v>
      </c>
      <c r="B645" s="244">
        <v>101</v>
      </c>
      <c r="C645" s="244">
        <v>1995</v>
      </c>
      <c r="D645" s="127">
        <f t="shared" si="162"/>
        <v>34800</v>
      </c>
      <c r="E645" s="123">
        <v>36.200000000000003</v>
      </c>
      <c r="F645" s="213" t="str">
        <f t="shared" si="163"/>
        <v>UQ</v>
      </c>
      <c r="G645" s="123">
        <v>6.53</v>
      </c>
      <c r="H645" s="213" t="str">
        <f t="shared" si="164"/>
        <v>UQ</v>
      </c>
      <c r="I645" s="123">
        <v>5.2409999999999997</v>
      </c>
      <c r="J645" s="121" t="str">
        <f t="shared" si="157"/>
        <v>Q</v>
      </c>
      <c r="K645" s="123">
        <v>0.57099999999999995</v>
      </c>
      <c r="L645" s="121" t="str">
        <f t="shared" si="158"/>
        <v>Q</v>
      </c>
      <c r="M645" s="123">
        <v>0.70699999999999996</v>
      </c>
      <c r="N645" s="121" t="str">
        <f t="shared" si="159"/>
        <v>Q</v>
      </c>
      <c r="O645" s="123">
        <v>0.26800000000000002</v>
      </c>
      <c r="P645" s="121" t="str">
        <f t="shared" si="160"/>
        <v>Q</v>
      </c>
      <c r="Q645" s="123">
        <v>1.83E-2</v>
      </c>
      <c r="R645" s="115" t="str">
        <f t="shared" si="165"/>
        <v>UQ</v>
      </c>
      <c r="S645" s="123">
        <v>0.1106</v>
      </c>
      <c r="T645" s="115" t="str">
        <f t="shared" si="166"/>
        <v>UQ</v>
      </c>
      <c r="U645" s="123">
        <v>5.17</v>
      </c>
      <c r="V645" s="116" t="str">
        <f t="shared" si="167"/>
        <v>Q</v>
      </c>
      <c r="W645" s="346">
        <v>1.0780000000000001</v>
      </c>
      <c r="X645" s="332" t="str">
        <f t="shared" si="168"/>
        <v>UQ</v>
      </c>
      <c r="Y645" s="332"/>
      <c r="Z645" s="123">
        <v>0.16400000000000001</v>
      </c>
      <c r="AA645" s="116" t="str">
        <f t="shared" si="169"/>
        <v>LQ</v>
      </c>
      <c r="AB645" s="123">
        <v>5.5679999999999996</v>
      </c>
      <c r="AC645" s="116" t="str">
        <f t="shared" si="170"/>
        <v>Q</v>
      </c>
      <c r="AD645" s="123">
        <v>1.665</v>
      </c>
      <c r="AE645" s="121" t="str">
        <f t="shared" si="155"/>
        <v>Q</v>
      </c>
      <c r="AF645" s="123">
        <v>1.63</v>
      </c>
      <c r="AG645" s="121" t="str">
        <f t="shared" si="156"/>
        <v>Q</v>
      </c>
      <c r="AI645" s="121" t="str">
        <f t="shared" si="171"/>
        <v>M</v>
      </c>
      <c r="AK645" s="121" t="str">
        <f t="shared" si="161"/>
        <v>M</v>
      </c>
    </row>
    <row r="646" spans="1:37" ht="15" x14ac:dyDescent="0.25">
      <c r="A646" s="119">
        <v>35</v>
      </c>
      <c r="B646" s="244">
        <v>102</v>
      </c>
      <c r="C646" s="244">
        <v>1995</v>
      </c>
      <c r="D646" s="127">
        <f t="shared" si="162"/>
        <v>34801</v>
      </c>
      <c r="E646" s="123">
        <v>34.4</v>
      </c>
      <c r="F646" s="213" t="str">
        <f t="shared" si="163"/>
        <v>UQ</v>
      </c>
      <c r="G646" s="123">
        <v>6.52</v>
      </c>
      <c r="H646" s="213" t="str">
        <f t="shared" si="164"/>
        <v>UQ</v>
      </c>
      <c r="I646" s="123">
        <v>4.88</v>
      </c>
      <c r="J646" s="121" t="str">
        <f t="shared" si="157"/>
        <v>Q</v>
      </c>
      <c r="K646" s="123">
        <v>0.53200000000000003</v>
      </c>
      <c r="L646" s="121" t="str">
        <f t="shared" si="158"/>
        <v>Q</v>
      </c>
      <c r="M646" s="123">
        <v>0.626</v>
      </c>
      <c r="N646" s="121" t="str">
        <f t="shared" si="159"/>
        <v>Q</v>
      </c>
      <c r="O646" s="123">
        <v>0.28999999999999998</v>
      </c>
      <c r="P646" s="121" t="str">
        <f t="shared" si="160"/>
        <v>Q</v>
      </c>
      <c r="Q646" s="123">
        <v>1.9199999999999998E-2</v>
      </c>
      <c r="R646" s="115" t="str">
        <f t="shared" si="165"/>
        <v>UQ</v>
      </c>
      <c r="S646" s="123">
        <v>9.3100000000000002E-2</v>
      </c>
      <c r="T646" s="115" t="str">
        <f t="shared" si="166"/>
        <v>UQ</v>
      </c>
      <c r="U646" s="123">
        <v>4.7300000000000004</v>
      </c>
      <c r="V646" s="116" t="str">
        <f t="shared" si="167"/>
        <v>Q</v>
      </c>
      <c r="W646" s="346">
        <v>1.0720000000000001</v>
      </c>
      <c r="X646" s="332" t="str">
        <f t="shared" si="168"/>
        <v>UQ</v>
      </c>
      <c r="Y646" s="332"/>
      <c r="Z646" s="123">
        <v>0.151</v>
      </c>
      <c r="AA646" s="116" t="str">
        <f t="shared" si="169"/>
        <v>LQ</v>
      </c>
      <c r="AB646" s="123">
        <v>4.8369999999999997</v>
      </c>
      <c r="AC646" s="116" t="str">
        <f t="shared" si="170"/>
        <v>Q</v>
      </c>
      <c r="AD646" s="123">
        <v>2.073</v>
      </c>
      <c r="AE646" s="121" t="str">
        <f t="shared" si="155"/>
        <v>Q</v>
      </c>
      <c r="AF646" s="123">
        <v>1.56</v>
      </c>
      <c r="AG646" s="121" t="str">
        <f t="shared" si="156"/>
        <v>Q</v>
      </c>
      <c r="AI646" s="121" t="str">
        <f t="shared" si="171"/>
        <v>M</v>
      </c>
      <c r="AK646" s="121" t="str">
        <f t="shared" si="161"/>
        <v>M</v>
      </c>
    </row>
    <row r="647" spans="1:37" ht="15" x14ac:dyDescent="0.25">
      <c r="A647" s="119">
        <v>35</v>
      </c>
      <c r="B647" s="244">
        <v>103</v>
      </c>
      <c r="C647" s="244">
        <v>1995</v>
      </c>
      <c r="D647" s="127">
        <f t="shared" si="162"/>
        <v>34802</v>
      </c>
      <c r="E647" s="123">
        <v>32.1</v>
      </c>
      <c r="F647" s="213" t="str">
        <f t="shared" si="163"/>
        <v>UQ</v>
      </c>
      <c r="G647" s="123">
        <v>6.39</v>
      </c>
      <c r="H647" s="213" t="str">
        <f t="shared" si="164"/>
        <v>UQ</v>
      </c>
      <c r="I647" s="123">
        <v>5.4669999999999996</v>
      </c>
      <c r="J647" s="121" t="str">
        <f t="shared" si="157"/>
        <v>Q</v>
      </c>
      <c r="K647" s="123">
        <v>0.55200000000000005</v>
      </c>
      <c r="L647" s="121" t="str">
        <f t="shared" si="158"/>
        <v>Q</v>
      </c>
      <c r="M647" s="123">
        <v>0.58799999999999997</v>
      </c>
      <c r="N647" s="121" t="str">
        <f t="shared" si="159"/>
        <v>Q</v>
      </c>
      <c r="O647" s="123">
        <v>0.309</v>
      </c>
      <c r="P647" s="121" t="str">
        <f t="shared" si="160"/>
        <v>Q</v>
      </c>
      <c r="Q647" s="123">
        <v>1.9900000000000001E-2</v>
      </c>
      <c r="R647" s="115" t="str">
        <f t="shared" si="165"/>
        <v>UQ</v>
      </c>
      <c r="S647" s="123">
        <v>6.2100000000000002E-2</v>
      </c>
      <c r="T647" s="115" t="str">
        <f t="shared" si="166"/>
        <v>UQ</v>
      </c>
      <c r="U647" s="123">
        <v>4.45</v>
      </c>
      <c r="V647" s="116" t="str">
        <f t="shared" si="167"/>
        <v>Q</v>
      </c>
      <c r="W647" s="346">
        <v>1.345</v>
      </c>
      <c r="X647" s="332" t="str">
        <f t="shared" si="168"/>
        <v>UQ</v>
      </c>
      <c r="Y647" s="332"/>
      <c r="Z647" s="123">
        <v>0.153</v>
      </c>
      <c r="AA647" s="116" t="str">
        <f t="shared" si="169"/>
        <v>LQ</v>
      </c>
      <c r="AB647" s="123">
        <v>4.51</v>
      </c>
      <c r="AC647" s="116" t="str">
        <f t="shared" si="170"/>
        <v>Q</v>
      </c>
      <c r="AD647" s="123">
        <v>1.6830000000000001</v>
      </c>
      <c r="AE647" s="121" t="str">
        <f t="shared" si="155"/>
        <v>Q</v>
      </c>
      <c r="AF647" s="123">
        <v>1.1200000000000001</v>
      </c>
      <c r="AG647" s="121" t="str">
        <f t="shared" si="156"/>
        <v>Q</v>
      </c>
      <c r="AI647" s="121" t="str">
        <f t="shared" si="171"/>
        <v>M</v>
      </c>
      <c r="AK647" s="121" t="str">
        <f t="shared" si="161"/>
        <v>M</v>
      </c>
    </row>
    <row r="648" spans="1:37" ht="15" x14ac:dyDescent="0.25">
      <c r="A648" s="119">
        <v>35</v>
      </c>
      <c r="B648" s="244">
        <v>105</v>
      </c>
      <c r="C648" s="244">
        <v>1995</v>
      </c>
      <c r="D648" s="127">
        <f t="shared" si="162"/>
        <v>34804</v>
      </c>
      <c r="E648" s="123">
        <v>32.200000000000003</v>
      </c>
      <c r="F648" s="213" t="str">
        <f t="shared" si="163"/>
        <v>UQ</v>
      </c>
      <c r="G648" s="123">
        <v>6.41</v>
      </c>
      <c r="H648" s="213" t="str">
        <f t="shared" si="164"/>
        <v>UQ</v>
      </c>
      <c r="I648" s="123">
        <v>5.0380000000000003</v>
      </c>
      <c r="J648" s="121" t="str">
        <f t="shared" si="157"/>
        <v>Q</v>
      </c>
      <c r="K648" s="123">
        <v>0.51900000000000002</v>
      </c>
      <c r="L648" s="121" t="str">
        <f t="shared" si="158"/>
        <v>Q</v>
      </c>
      <c r="M648" s="123">
        <v>0.59099999999999997</v>
      </c>
      <c r="N648" s="121" t="str">
        <f t="shared" si="159"/>
        <v>Q</v>
      </c>
      <c r="O648" s="123">
        <v>0.28000000000000003</v>
      </c>
      <c r="P648" s="121" t="str">
        <f t="shared" si="160"/>
        <v>Q</v>
      </c>
      <c r="Q648" s="123">
        <v>1.11E-2</v>
      </c>
      <c r="R648" s="115" t="str">
        <f t="shared" si="165"/>
        <v>UQ</v>
      </c>
      <c r="S648" s="123">
        <v>6.4199999999999993E-2</v>
      </c>
      <c r="T648" s="115" t="str">
        <f t="shared" si="166"/>
        <v>UQ</v>
      </c>
      <c r="U648" s="123">
        <v>4.45</v>
      </c>
      <c r="V648" s="116" t="str">
        <f t="shared" si="167"/>
        <v>Q</v>
      </c>
      <c r="W648" s="346">
        <v>1.252</v>
      </c>
      <c r="X648" s="332" t="str">
        <f t="shared" si="168"/>
        <v>UQ</v>
      </c>
      <c r="Y648" s="332"/>
      <c r="Z648" s="123">
        <v>0.14499999999999999</v>
      </c>
      <c r="AA648" s="116" t="str">
        <f t="shared" si="169"/>
        <v>LQ</v>
      </c>
      <c r="AB648" s="123">
        <v>4.7220000000000004</v>
      </c>
      <c r="AC648" s="116" t="str">
        <f t="shared" si="170"/>
        <v>Q</v>
      </c>
      <c r="AD648" s="123">
        <v>1.645</v>
      </c>
      <c r="AE648" s="121" t="str">
        <f t="shared" ref="AE648:AE711" si="172">IF(AD648&gt;=0.4,"Q",IF(AD648="","M","LQ"))</f>
        <v>Q</v>
      </c>
      <c r="AF648" s="123">
        <v>1.1200000000000001</v>
      </c>
      <c r="AG648" s="121" t="str">
        <f t="shared" ref="AG648:AG711" si="173">IF(AF648&gt;=0.5,"Q",IF(AF648="","M","LQ"))</f>
        <v>Q</v>
      </c>
      <c r="AH648" s="123">
        <v>1.1000000000000001E-3</v>
      </c>
      <c r="AI648" s="121" t="str">
        <f t="shared" si="171"/>
        <v>Q</v>
      </c>
      <c r="AJ648" s="123">
        <v>1.3341000000000001</v>
      </c>
      <c r="AK648" s="121" t="str">
        <f t="shared" si="161"/>
        <v>Q</v>
      </c>
    </row>
    <row r="649" spans="1:37" ht="15" x14ac:dyDescent="0.25">
      <c r="A649" s="119">
        <v>35</v>
      </c>
      <c r="B649" s="244">
        <v>107</v>
      </c>
      <c r="C649" s="244">
        <v>1995</v>
      </c>
      <c r="D649" s="127">
        <f t="shared" si="162"/>
        <v>34806</v>
      </c>
      <c r="E649" s="123">
        <v>31</v>
      </c>
      <c r="F649" s="213" t="str">
        <f t="shared" si="163"/>
        <v>UQ</v>
      </c>
      <c r="G649" s="123">
        <v>6.37</v>
      </c>
      <c r="H649" s="213" t="str">
        <f t="shared" si="164"/>
        <v>UQ</v>
      </c>
      <c r="I649" s="123">
        <v>4.8739999999999997</v>
      </c>
      <c r="J649" s="121" t="str">
        <f t="shared" si="157"/>
        <v>Q</v>
      </c>
      <c r="K649" s="123">
        <v>0.502</v>
      </c>
      <c r="L649" s="121" t="str">
        <f t="shared" si="158"/>
        <v>Q</v>
      </c>
      <c r="M649" s="123">
        <v>0.58399999999999996</v>
      </c>
      <c r="N649" s="121" t="str">
        <f t="shared" si="159"/>
        <v>Q</v>
      </c>
      <c r="O649" s="123">
        <v>0.27900000000000003</v>
      </c>
      <c r="P649" s="121" t="str">
        <f t="shared" si="160"/>
        <v>Q</v>
      </c>
      <c r="Q649" s="123">
        <v>1.5599999999999999E-2</v>
      </c>
      <c r="R649" s="115" t="str">
        <f t="shared" si="165"/>
        <v>UQ</v>
      </c>
      <c r="S649" s="123">
        <v>5.5599999999999997E-2</v>
      </c>
      <c r="T649" s="115" t="str">
        <f t="shared" si="166"/>
        <v>UQ</v>
      </c>
      <c r="U649" s="123">
        <v>4.41</v>
      </c>
      <c r="V649" s="116" t="str">
        <f t="shared" si="167"/>
        <v>Q</v>
      </c>
      <c r="W649" s="346">
        <v>1.2350000000000001</v>
      </c>
      <c r="X649" s="332" t="str">
        <f t="shared" si="168"/>
        <v>UQ</v>
      </c>
      <c r="Y649" s="332"/>
      <c r="Z649" s="123">
        <v>0.14799999999999999</v>
      </c>
      <c r="AA649" s="116" t="str">
        <f t="shared" si="169"/>
        <v>LQ</v>
      </c>
      <c r="AB649" s="123">
        <v>4.59</v>
      </c>
      <c r="AC649" s="116" t="str">
        <f t="shared" si="170"/>
        <v>Q</v>
      </c>
      <c r="AD649" s="123">
        <v>1.7470000000000001</v>
      </c>
      <c r="AE649" s="121" t="str">
        <f t="shared" si="172"/>
        <v>Q</v>
      </c>
      <c r="AF649" s="123">
        <v>1.0900000000000001</v>
      </c>
      <c r="AG649" s="121" t="str">
        <f t="shared" si="173"/>
        <v>Q</v>
      </c>
      <c r="AI649" s="121" t="str">
        <f t="shared" si="171"/>
        <v>M</v>
      </c>
      <c r="AK649" s="121" t="str">
        <f t="shared" si="161"/>
        <v>M</v>
      </c>
    </row>
    <row r="650" spans="1:37" ht="15" x14ac:dyDescent="0.25">
      <c r="A650" s="119">
        <v>35</v>
      </c>
      <c r="B650" s="244">
        <v>109</v>
      </c>
      <c r="C650" s="244">
        <v>1995</v>
      </c>
      <c r="D650" s="127">
        <f t="shared" si="162"/>
        <v>34808</v>
      </c>
      <c r="E650" s="123">
        <v>29.8</v>
      </c>
      <c r="F650" s="213" t="str">
        <f t="shared" si="163"/>
        <v>UQ</v>
      </c>
      <c r="G650" s="123">
        <v>6.27</v>
      </c>
      <c r="H650" s="213" t="str">
        <f t="shared" si="164"/>
        <v>UQ</v>
      </c>
      <c r="I650" s="123">
        <v>4.6269999999999998</v>
      </c>
      <c r="J650" s="121" t="str">
        <f t="shared" si="157"/>
        <v>Q</v>
      </c>
      <c r="K650" s="123">
        <v>0.48299999999999998</v>
      </c>
      <c r="L650" s="121" t="str">
        <f t="shared" si="158"/>
        <v>Q</v>
      </c>
      <c r="M650" s="123">
        <v>0.52</v>
      </c>
      <c r="N650" s="121" t="str">
        <f t="shared" si="159"/>
        <v>Q</v>
      </c>
      <c r="O650" s="123">
        <v>0.29099999999999998</v>
      </c>
      <c r="P650" s="121" t="str">
        <f t="shared" si="160"/>
        <v>Q</v>
      </c>
      <c r="Q650" s="123">
        <v>2.4400000000000002E-2</v>
      </c>
      <c r="R650" s="115" t="str">
        <f t="shared" si="165"/>
        <v>UQ</v>
      </c>
      <c r="S650" s="123">
        <v>4.6800000000000001E-2</v>
      </c>
      <c r="T650" s="115" t="str">
        <f t="shared" si="166"/>
        <v>UQ</v>
      </c>
      <c r="U650" s="123">
        <v>4.1900000000000004</v>
      </c>
      <c r="V650" s="116" t="str">
        <f t="shared" si="167"/>
        <v>Q</v>
      </c>
      <c r="W650" s="346">
        <v>1.274</v>
      </c>
      <c r="X650" s="332" t="str">
        <f t="shared" si="168"/>
        <v>UQ</v>
      </c>
      <c r="Y650" s="332"/>
      <c r="Z650" s="123">
        <v>0.13700000000000001</v>
      </c>
      <c r="AA650" s="116" t="str">
        <f t="shared" si="169"/>
        <v>LQ</v>
      </c>
      <c r="AB650" s="123">
        <v>4.32</v>
      </c>
      <c r="AC650" s="116" t="str">
        <f t="shared" si="170"/>
        <v>Q</v>
      </c>
      <c r="AD650" s="123">
        <v>1.9370000000000001</v>
      </c>
      <c r="AE650" s="121" t="str">
        <f t="shared" si="172"/>
        <v>Q</v>
      </c>
      <c r="AF650" s="123">
        <v>0.84</v>
      </c>
      <c r="AG650" s="121" t="str">
        <f t="shared" si="173"/>
        <v>Q</v>
      </c>
      <c r="AI650" s="121" t="str">
        <f t="shared" si="171"/>
        <v>M</v>
      </c>
      <c r="AK650" s="121" t="str">
        <f t="shared" si="161"/>
        <v>M</v>
      </c>
    </row>
    <row r="651" spans="1:37" ht="15" x14ac:dyDescent="0.25">
      <c r="A651" s="119">
        <v>35</v>
      </c>
      <c r="B651" s="244">
        <v>128</v>
      </c>
      <c r="C651" s="244">
        <v>1995</v>
      </c>
      <c r="D651" s="127">
        <f t="shared" si="162"/>
        <v>34827</v>
      </c>
      <c r="E651" s="123">
        <v>31.2</v>
      </c>
      <c r="F651" s="213" t="str">
        <f t="shared" si="163"/>
        <v>UQ</v>
      </c>
      <c r="G651" s="123">
        <v>6.47</v>
      </c>
      <c r="H651" s="213" t="str">
        <f t="shared" si="164"/>
        <v>UQ</v>
      </c>
      <c r="I651" s="123">
        <v>4.4480000000000004</v>
      </c>
      <c r="J651" s="121" t="str">
        <f t="shared" si="157"/>
        <v>Q</v>
      </c>
      <c r="K651" s="123">
        <v>0.44800000000000001</v>
      </c>
      <c r="L651" s="121" t="str">
        <f t="shared" si="158"/>
        <v>Q</v>
      </c>
      <c r="M651" s="123">
        <v>0.54600000000000004</v>
      </c>
      <c r="N651" s="121" t="str">
        <f t="shared" si="159"/>
        <v>Q</v>
      </c>
      <c r="O651" s="123">
        <v>0.23699999999999999</v>
      </c>
      <c r="P651" s="121" t="str">
        <f t="shared" si="160"/>
        <v>Q</v>
      </c>
      <c r="Q651" s="123">
        <v>3.0700000000000002E-2</v>
      </c>
      <c r="R651" s="115" t="str">
        <f t="shared" si="165"/>
        <v>UQ</v>
      </c>
      <c r="S651" s="123">
        <v>7.9500000000000001E-2</v>
      </c>
      <c r="T651" s="115" t="str">
        <f t="shared" si="166"/>
        <v>UQ</v>
      </c>
      <c r="U651" s="123">
        <v>4.51</v>
      </c>
      <c r="V651" s="116" t="str">
        <f t="shared" si="167"/>
        <v>Q</v>
      </c>
      <c r="W651" s="346">
        <v>0.94299999999999995</v>
      </c>
      <c r="X651" s="332" t="str">
        <f t="shared" si="168"/>
        <v>UQ</v>
      </c>
      <c r="Y651" s="332"/>
      <c r="Z651" s="123">
        <v>0.13900000000000001</v>
      </c>
      <c r="AA651" s="116" t="str">
        <f t="shared" si="169"/>
        <v>LQ</v>
      </c>
      <c r="AB651" s="123">
        <v>5.05</v>
      </c>
      <c r="AC651" s="116" t="str">
        <f t="shared" si="170"/>
        <v>Q</v>
      </c>
      <c r="AD651" s="123">
        <v>2.5350000000000001</v>
      </c>
      <c r="AE651" s="121" t="str">
        <f t="shared" si="172"/>
        <v>Q</v>
      </c>
      <c r="AF651" s="123">
        <v>1.23</v>
      </c>
      <c r="AG651" s="121" t="str">
        <f t="shared" si="173"/>
        <v>Q</v>
      </c>
      <c r="AI651" s="121" t="str">
        <f t="shared" si="171"/>
        <v>M</v>
      </c>
      <c r="AK651" s="121" t="str">
        <f t="shared" si="161"/>
        <v>M</v>
      </c>
    </row>
    <row r="652" spans="1:37" ht="15" x14ac:dyDescent="0.25">
      <c r="A652" s="119">
        <v>35</v>
      </c>
      <c r="B652" s="244">
        <v>144</v>
      </c>
      <c r="C652" s="244">
        <v>1995</v>
      </c>
      <c r="D652" s="127">
        <f t="shared" si="162"/>
        <v>34843</v>
      </c>
      <c r="E652" s="123">
        <v>27.7</v>
      </c>
      <c r="F652" s="213" t="str">
        <f t="shared" si="163"/>
        <v>UQ</v>
      </c>
      <c r="G652" s="123">
        <v>6.47</v>
      </c>
      <c r="H652" s="213" t="str">
        <f t="shared" si="164"/>
        <v>UQ</v>
      </c>
      <c r="I652" s="123">
        <v>4.6859999999999999</v>
      </c>
      <c r="J652" s="121" t="str">
        <f t="shared" si="157"/>
        <v>Q</v>
      </c>
      <c r="K652" s="123">
        <v>0.46800000000000003</v>
      </c>
      <c r="L652" s="121" t="str">
        <f t="shared" si="158"/>
        <v>Q</v>
      </c>
      <c r="M652" s="123">
        <v>0.61199999999999999</v>
      </c>
      <c r="N652" s="121" t="str">
        <f t="shared" si="159"/>
        <v>Q</v>
      </c>
      <c r="O652" s="123">
        <v>0.17799999999999999</v>
      </c>
      <c r="P652" s="121" t="str">
        <f t="shared" si="160"/>
        <v>Q</v>
      </c>
      <c r="Q652" s="123">
        <v>2.5899999999999999E-2</v>
      </c>
      <c r="R652" s="115" t="str">
        <f t="shared" si="165"/>
        <v>UQ</v>
      </c>
      <c r="S652" s="123">
        <v>8.0600000000000005E-2</v>
      </c>
      <c r="T652" s="115" t="str">
        <f t="shared" si="166"/>
        <v>UQ</v>
      </c>
      <c r="U652" s="123">
        <v>4.74</v>
      </c>
      <c r="V652" s="116" t="str">
        <f t="shared" si="167"/>
        <v>Q</v>
      </c>
      <c r="W652" s="346">
        <v>0.80100000000000005</v>
      </c>
      <c r="X652" s="332" t="str">
        <f t="shared" si="168"/>
        <v>UQ</v>
      </c>
      <c r="Y652" s="332"/>
      <c r="Z652" s="123">
        <v>0.14599999999999999</v>
      </c>
      <c r="AA652" s="116" t="str">
        <f t="shared" si="169"/>
        <v>LQ</v>
      </c>
      <c r="AB652" s="123">
        <v>5.1849999999999996</v>
      </c>
      <c r="AC652" s="116" t="str">
        <f t="shared" si="170"/>
        <v>Q</v>
      </c>
      <c r="AD652" s="123">
        <v>1.952</v>
      </c>
      <c r="AE652" s="121" t="str">
        <f t="shared" si="172"/>
        <v>Q</v>
      </c>
      <c r="AF652" s="123">
        <v>1.38</v>
      </c>
      <c r="AG652" s="121" t="str">
        <f t="shared" si="173"/>
        <v>Q</v>
      </c>
      <c r="AH652" s="123">
        <v>3.0000000000000001E-3</v>
      </c>
      <c r="AI652" s="121" t="str">
        <f t="shared" si="171"/>
        <v>Q</v>
      </c>
      <c r="AJ652" s="123">
        <v>1.0488</v>
      </c>
      <c r="AK652" s="121" t="str">
        <f t="shared" si="161"/>
        <v>Q</v>
      </c>
    </row>
    <row r="653" spans="1:37" ht="15" x14ac:dyDescent="0.25">
      <c r="A653" s="119">
        <v>35</v>
      </c>
      <c r="B653" s="244">
        <v>158</v>
      </c>
      <c r="C653" s="244">
        <v>1995</v>
      </c>
      <c r="D653" s="127">
        <f t="shared" si="162"/>
        <v>34857</v>
      </c>
      <c r="E653" s="123">
        <v>32.9</v>
      </c>
      <c r="F653" s="213" t="str">
        <f t="shared" si="163"/>
        <v>UQ</v>
      </c>
      <c r="G653" s="123">
        <v>6.68</v>
      </c>
      <c r="H653" s="213" t="str">
        <f t="shared" si="164"/>
        <v>UQ</v>
      </c>
      <c r="I653" s="123">
        <v>5.915</v>
      </c>
      <c r="J653" s="121" t="str">
        <f t="shared" ref="J653:J716" si="174">IF(I653&gt;=0.075,"Q",IF(I653="","M","LQ"))</f>
        <v>Q</v>
      </c>
      <c r="K653" s="123">
        <v>0.58799999999999997</v>
      </c>
      <c r="L653" s="121" t="str">
        <f t="shared" si="158"/>
        <v>Q</v>
      </c>
      <c r="M653" s="123">
        <v>0.71799999999999997</v>
      </c>
      <c r="N653" s="121" t="str">
        <f t="shared" si="159"/>
        <v>Q</v>
      </c>
      <c r="O653" s="123">
        <v>0.23200000000000001</v>
      </c>
      <c r="P653" s="121" t="str">
        <f t="shared" si="160"/>
        <v>Q</v>
      </c>
      <c r="Q653" s="123">
        <v>9.4999999999999998E-3</v>
      </c>
      <c r="R653" s="115" t="str">
        <f t="shared" si="165"/>
        <v>UQ</v>
      </c>
      <c r="S653" s="123">
        <v>0.1137</v>
      </c>
      <c r="T653" s="115" t="str">
        <f t="shared" si="166"/>
        <v>UQ</v>
      </c>
      <c r="U653" s="123">
        <v>5.33</v>
      </c>
      <c r="V653" s="116" t="str">
        <f t="shared" si="167"/>
        <v>Q</v>
      </c>
      <c r="W653" s="346">
        <v>0.76800000000000002</v>
      </c>
      <c r="X653" s="332" t="str">
        <f t="shared" si="168"/>
        <v>UQ</v>
      </c>
      <c r="Y653" s="332"/>
      <c r="Z653" s="123">
        <v>0.16400000000000001</v>
      </c>
      <c r="AA653" s="116" t="str">
        <f t="shared" si="169"/>
        <v>LQ</v>
      </c>
      <c r="AB653" s="123">
        <v>5.6580000000000004</v>
      </c>
      <c r="AC653" s="116" t="str">
        <f t="shared" si="170"/>
        <v>Q</v>
      </c>
      <c r="AD653" s="123">
        <v>1.883</v>
      </c>
      <c r="AE653" s="121" t="str">
        <f t="shared" si="172"/>
        <v>Q</v>
      </c>
      <c r="AF653" s="123">
        <v>1.76</v>
      </c>
      <c r="AG653" s="121" t="str">
        <f t="shared" si="173"/>
        <v>Q</v>
      </c>
      <c r="AI653" s="121" t="str">
        <f t="shared" si="171"/>
        <v>M</v>
      </c>
      <c r="AK653" s="121" t="str">
        <f t="shared" si="161"/>
        <v>M</v>
      </c>
    </row>
    <row r="654" spans="1:37" ht="15" x14ac:dyDescent="0.25">
      <c r="A654" s="119">
        <v>35</v>
      </c>
      <c r="B654" s="244">
        <v>172</v>
      </c>
      <c r="C654" s="244">
        <v>1995</v>
      </c>
      <c r="D654" s="127">
        <f t="shared" si="162"/>
        <v>34871</v>
      </c>
      <c r="E654" s="123">
        <v>37.1</v>
      </c>
      <c r="F654" s="213" t="str">
        <f t="shared" si="163"/>
        <v>UQ</v>
      </c>
      <c r="G654" s="123">
        <v>6.71</v>
      </c>
      <c r="H654" s="213" t="str">
        <f t="shared" si="164"/>
        <v>UQ</v>
      </c>
      <c r="I654" s="123">
        <v>4.4740000000000002</v>
      </c>
      <c r="J654" s="121" t="str">
        <f t="shared" si="174"/>
        <v>Q</v>
      </c>
      <c r="K654" s="123">
        <v>0.437</v>
      </c>
      <c r="L654" s="121" t="str">
        <f t="shared" ref="L654:L717" si="175">IF(K654&gt;=0.02,"Q",IF(K654="","M","LQ"))</f>
        <v>Q</v>
      </c>
      <c r="M654" s="123">
        <v>0.62</v>
      </c>
      <c r="N654" s="121" t="str">
        <f t="shared" ref="N654:N717" si="176">IF(M654&gt;=0.02,"Q",IF(M654="","M","LQ"))</f>
        <v>Q</v>
      </c>
      <c r="O654" s="123">
        <v>0.17199999999999999</v>
      </c>
      <c r="P654" s="121" t="str">
        <f t="shared" ref="P654:P717" si="177">IF(O654&gt;=0.02,"Q",IF(O654="","M","LQ"))</f>
        <v>Q</v>
      </c>
      <c r="Q654" s="123">
        <v>2.6499999999999999E-2</v>
      </c>
      <c r="R654" s="115" t="str">
        <f t="shared" si="165"/>
        <v>UQ</v>
      </c>
      <c r="S654" s="123">
        <v>0.1283</v>
      </c>
      <c r="T654" s="115" t="str">
        <f t="shared" si="166"/>
        <v>UQ</v>
      </c>
      <c r="U654" s="123">
        <v>5.25</v>
      </c>
      <c r="V654" s="116" t="str">
        <f t="shared" si="167"/>
        <v>Q</v>
      </c>
      <c r="W654" s="346">
        <v>0.73199999999999998</v>
      </c>
      <c r="X654" s="332" t="str">
        <f t="shared" si="168"/>
        <v>UQ</v>
      </c>
      <c r="Y654" s="332"/>
      <c r="Z654" s="123">
        <v>0.182</v>
      </c>
      <c r="AA654" s="116" t="str">
        <f t="shared" si="169"/>
        <v>LQ</v>
      </c>
      <c r="AB654" s="123">
        <v>6.1070000000000002</v>
      </c>
      <c r="AC654" s="116" t="str">
        <f t="shared" si="170"/>
        <v>Q</v>
      </c>
      <c r="AD654" s="123">
        <v>1.6359999999999999</v>
      </c>
      <c r="AE654" s="121" t="str">
        <f t="shared" si="172"/>
        <v>Q</v>
      </c>
      <c r="AF654" s="123">
        <v>2.0499999999999998</v>
      </c>
      <c r="AG654" s="121" t="str">
        <f t="shared" si="173"/>
        <v>Q</v>
      </c>
      <c r="AH654" s="123">
        <v>2.8999999999999998E-3</v>
      </c>
      <c r="AI654" s="121" t="str">
        <f t="shared" si="171"/>
        <v>Q</v>
      </c>
      <c r="AJ654" s="123">
        <v>0.93010000000000004</v>
      </c>
      <c r="AK654" s="121" t="str">
        <f t="shared" ref="AK654:AK717" si="178">IF(AJ654&gt;=0.05,"Q",IF(AJ654="","M","LQ"))</f>
        <v>Q</v>
      </c>
    </row>
    <row r="655" spans="1:37" ht="15" x14ac:dyDescent="0.25">
      <c r="A655" s="119">
        <v>35</v>
      </c>
      <c r="B655" s="244">
        <v>186</v>
      </c>
      <c r="C655" s="244">
        <v>1995</v>
      </c>
      <c r="D655" s="127">
        <f t="shared" si="162"/>
        <v>34885</v>
      </c>
      <c r="E655" s="123">
        <v>71</v>
      </c>
      <c r="F655" s="213" t="str">
        <f t="shared" si="163"/>
        <v>UQ</v>
      </c>
      <c r="G655" s="123">
        <v>7.5</v>
      </c>
      <c r="H655" s="213" t="str">
        <f t="shared" si="164"/>
        <v>UQ</v>
      </c>
      <c r="I655" s="273">
        <v>10.28</v>
      </c>
      <c r="J655" s="121" t="s">
        <v>236</v>
      </c>
      <c r="K655" s="273">
        <v>0.96599999999999997</v>
      </c>
      <c r="L655" s="121" t="s">
        <v>236</v>
      </c>
      <c r="M655" s="273">
        <v>1.2230000000000001</v>
      </c>
      <c r="N655" s="121" t="s">
        <v>236</v>
      </c>
      <c r="O655" s="273">
        <v>0.32200000000000001</v>
      </c>
      <c r="P655" s="121" t="s">
        <v>236</v>
      </c>
      <c r="Q655" s="123">
        <v>2.12E-2</v>
      </c>
      <c r="R655" s="115" t="str">
        <f t="shared" si="165"/>
        <v>UQ</v>
      </c>
      <c r="T655" s="115" t="str">
        <f t="shared" si="166"/>
        <v>M</v>
      </c>
      <c r="U655" s="123">
        <v>6.18</v>
      </c>
      <c r="V655" s="116" t="str">
        <f t="shared" si="167"/>
        <v>Q</v>
      </c>
      <c r="W655" s="346">
        <v>0.85499999999999998</v>
      </c>
      <c r="X655" s="332" t="str">
        <f t="shared" si="168"/>
        <v>UQ</v>
      </c>
      <c r="Y655" s="332"/>
      <c r="Z655" s="123">
        <v>0.23599999999999999</v>
      </c>
      <c r="AA655" s="116" t="str">
        <f t="shared" si="169"/>
        <v>Q</v>
      </c>
      <c r="AB655" s="123">
        <v>10.282</v>
      </c>
      <c r="AC655" s="116" t="str">
        <f t="shared" si="170"/>
        <v>Q</v>
      </c>
      <c r="AD655" s="123">
        <v>1.6220000000000001</v>
      </c>
      <c r="AE655" s="121" t="str">
        <f t="shared" si="172"/>
        <v>Q</v>
      </c>
      <c r="AF655" s="123">
        <v>2.93</v>
      </c>
      <c r="AG655" s="121" t="str">
        <f t="shared" si="173"/>
        <v>Q</v>
      </c>
      <c r="AI655" s="121" t="str">
        <f t="shared" si="171"/>
        <v>M</v>
      </c>
      <c r="AK655" s="121" t="str">
        <f t="shared" si="178"/>
        <v>M</v>
      </c>
    </row>
    <row r="656" spans="1:37" ht="15" x14ac:dyDescent="0.25">
      <c r="A656" s="119">
        <v>35</v>
      </c>
      <c r="B656" s="244">
        <v>199</v>
      </c>
      <c r="C656" s="244">
        <v>1995</v>
      </c>
      <c r="D656" s="127">
        <f t="shared" ref="D656:D719" si="179">DATE(C656,1,B656)</f>
        <v>34898</v>
      </c>
      <c r="E656" s="123"/>
      <c r="F656" s="213" t="str">
        <f t="shared" ref="F656:F719" si="180">IF(E656&gt;0,"UQ","M")</f>
        <v>M</v>
      </c>
      <c r="H656" s="213" t="str">
        <f t="shared" ref="H656:H719" si="181">IF(G656&gt;0,"UQ","M")</f>
        <v>M</v>
      </c>
      <c r="J656" s="121" t="str">
        <f t="shared" si="174"/>
        <v>M</v>
      </c>
      <c r="L656" s="121" t="str">
        <f t="shared" si="175"/>
        <v>M</v>
      </c>
      <c r="N656" s="121" t="str">
        <f t="shared" si="176"/>
        <v>M</v>
      </c>
      <c r="P656" s="121" t="str">
        <f t="shared" si="177"/>
        <v>M</v>
      </c>
      <c r="Q656" s="123">
        <v>4.19E-2</v>
      </c>
      <c r="R656" s="115" t="str">
        <f t="shared" ref="R656:R719" si="182">IF(Q656&gt;0,"UQ","M")</f>
        <v>UQ</v>
      </c>
      <c r="T656" s="115" t="str">
        <f t="shared" ref="T656:T719" si="183">IF(S656&gt;0,"UQ","M")</f>
        <v>M</v>
      </c>
      <c r="V656" s="116" t="str">
        <f t="shared" ref="V656:V719" si="184">IF(U656&gt;=0.5,"Q",IF(U656="","M","LQ"))</f>
        <v>M</v>
      </c>
      <c r="W656" s="346">
        <v>0.81899999999999995</v>
      </c>
      <c r="X656" s="332" t="str">
        <f t="shared" ref="X656:X719" si="185">IF(W656&gt;0,"UQ","M")</f>
        <v>UQ</v>
      </c>
      <c r="Y656" s="332"/>
      <c r="AA656" s="116" t="str">
        <f t="shared" ref="AA656:AA719" si="186">IF(Z656&gt;=0.2,"Q",IF(Z656="","M","LQ"))</f>
        <v>M</v>
      </c>
      <c r="AC656" s="116" t="str">
        <f t="shared" ref="AC656:AC719" si="187">IF(AB656&gt;=0.5,"Q",IF(AB656="","M","LQ"))</f>
        <v>M</v>
      </c>
      <c r="AD656" s="123">
        <v>1.952</v>
      </c>
      <c r="AE656" s="121" t="str">
        <f t="shared" si="172"/>
        <v>Q</v>
      </c>
      <c r="AF656" s="123">
        <v>3.16</v>
      </c>
      <c r="AG656" s="121" t="str">
        <f t="shared" si="173"/>
        <v>Q</v>
      </c>
      <c r="AH656" s="123">
        <v>1E-3</v>
      </c>
      <c r="AI656" s="121" t="str">
        <f t="shared" si="171"/>
        <v>Q</v>
      </c>
      <c r="AJ656" s="123">
        <v>1.0363</v>
      </c>
      <c r="AK656" s="121" t="str">
        <f t="shared" si="178"/>
        <v>Q</v>
      </c>
    </row>
    <row r="657" spans="1:37" ht="15" x14ac:dyDescent="0.25">
      <c r="A657" s="119">
        <v>35</v>
      </c>
      <c r="B657" s="244">
        <v>208</v>
      </c>
      <c r="C657" s="244">
        <v>1995</v>
      </c>
      <c r="D657" s="127">
        <f t="shared" si="179"/>
        <v>34907</v>
      </c>
      <c r="E657" s="123">
        <v>40.200000000000003</v>
      </c>
      <c r="F657" s="213" t="str">
        <f t="shared" si="180"/>
        <v>UQ</v>
      </c>
      <c r="G657" s="123">
        <v>6.81</v>
      </c>
      <c r="H657" s="213" t="str">
        <f t="shared" si="181"/>
        <v>UQ</v>
      </c>
      <c r="I657" s="123">
        <v>4.9420000000000002</v>
      </c>
      <c r="J657" s="121" t="str">
        <f t="shared" si="174"/>
        <v>Q</v>
      </c>
      <c r="K657" s="123">
        <v>0.47899999999999998</v>
      </c>
      <c r="L657" s="121" t="str">
        <f t="shared" si="175"/>
        <v>Q</v>
      </c>
      <c r="M657" s="123">
        <v>0.72099999999999997</v>
      </c>
      <c r="N657" s="121" t="str">
        <f t="shared" si="176"/>
        <v>Q</v>
      </c>
      <c r="O657" s="123">
        <v>0.26800000000000002</v>
      </c>
      <c r="P657" s="121" t="str">
        <f t="shared" si="177"/>
        <v>Q</v>
      </c>
      <c r="Q657" s="123">
        <v>4.2299999999999997E-2</v>
      </c>
      <c r="R657" s="115" t="str">
        <f t="shared" si="182"/>
        <v>UQ</v>
      </c>
      <c r="S657" s="123">
        <v>0.1613</v>
      </c>
      <c r="T657" s="115" t="str">
        <f t="shared" si="183"/>
        <v>UQ</v>
      </c>
      <c r="U657" s="123">
        <v>5.86</v>
      </c>
      <c r="V657" s="116" t="str">
        <f t="shared" si="184"/>
        <v>Q</v>
      </c>
      <c r="W657" s="346">
        <v>0.85299999999999998</v>
      </c>
      <c r="X657" s="332" t="str">
        <f t="shared" si="185"/>
        <v>UQ</v>
      </c>
      <c r="Y657" s="332"/>
      <c r="Z657" s="123">
        <v>0.19400000000000001</v>
      </c>
      <c r="AA657" s="116" t="str">
        <f t="shared" si="186"/>
        <v>LQ</v>
      </c>
      <c r="AB657" s="123">
        <v>7.2119999999999997</v>
      </c>
      <c r="AC657" s="116" t="str">
        <f t="shared" si="187"/>
        <v>Q</v>
      </c>
      <c r="AD657" s="123">
        <v>1.1259999999999999</v>
      </c>
      <c r="AE657" s="121" t="str">
        <f t="shared" si="172"/>
        <v>Q</v>
      </c>
      <c r="AF657" s="123">
        <v>3.4</v>
      </c>
      <c r="AG657" s="121" t="str">
        <f t="shared" si="173"/>
        <v>Q</v>
      </c>
      <c r="AI657" s="121" t="str">
        <f t="shared" si="171"/>
        <v>M</v>
      </c>
      <c r="AK657" s="121" t="str">
        <f t="shared" si="178"/>
        <v>M</v>
      </c>
    </row>
    <row r="658" spans="1:37" ht="15" x14ac:dyDescent="0.25">
      <c r="A658" s="119">
        <v>35</v>
      </c>
      <c r="B658" s="244">
        <v>221</v>
      </c>
      <c r="C658" s="244">
        <v>1995</v>
      </c>
      <c r="D658" s="127">
        <f t="shared" si="179"/>
        <v>34920</v>
      </c>
      <c r="E658" s="123">
        <v>42.5</v>
      </c>
      <c r="F658" s="213" t="str">
        <f t="shared" si="180"/>
        <v>UQ</v>
      </c>
      <c r="G658" s="123">
        <v>6.66</v>
      </c>
      <c r="H658" s="213" t="str">
        <f t="shared" si="181"/>
        <v>UQ</v>
      </c>
      <c r="I658" s="123">
        <v>5.4329999999999998</v>
      </c>
      <c r="J658" s="121" t="str">
        <f t="shared" si="174"/>
        <v>Q</v>
      </c>
      <c r="K658" s="123">
        <v>0.50700000000000001</v>
      </c>
      <c r="L658" s="121" t="str">
        <f t="shared" si="175"/>
        <v>Q</v>
      </c>
      <c r="M658" s="123">
        <v>0.749</v>
      </c>
      <c r="N658" s="121" t="str">
        <f t="shared" si="176"/>
        <v>Q</v>
      </c>
      <c r="O658" s="123">
        <v>0.35499999999999998</v>
      </c>
      <c r="P658" s="121" t="str">
        <f t="shared" si="177"/>
        <v>Q</v>
      </c>
      <c r="Q658" s="123">
        <v>3.1899999999999998E-2</v>
      </c>
      <c r="R658" s="115" t="str">
        <f t="shared" si="182"/>
        <v>UQ</v>
      </c>
      <c r="S658" s="123">
        <v>0.18279999999999999</v>
      </c>
      <c r="T658" s="115" t="str">
        <f t="shared" si="183"/>
        <v>UQ</v>
      </c>
      <c r="U658" s="123">
        <v>5.88</v>
      </c>
      <c r="V658" s="116" t="str">
        <f t="shared" si="184"/>
        <v>Q</v>
      </c>
      <c r="W658" s="346">
        <v>0.61299999999999999</v>
      </c>
      <c r="X658" s="332" t="str">
        <f t="shared" si="185"/>
        <v>UQ</v>
      </c>
      <c r="Y658" s="332"/>
      <c r="Z658" s="123">
        <v>0.20300000000000001</v>
      </c>
      <c r="AA658" s="116" t="str">
        <f t="shared" si="186"/>
        <v>Q</v>
      </c>
      <c r="AB658" s="123">
        <v>7.7949999999999999</v>
      </c>
      <c r="AC658" s="116" t="str">
        <f t="shared" si="187"/>
        <v>Q</v>
      </c>
      <c r="AD658" s="123">
        <v>1.4550000000000001</v>
      </c>
      <c r="AE658" s="121" t="str">
        <f t="shared" si="172"/>
        <v>Q</v>
      </c>
      <c r="AF658" s="123">
        <v>3.42</v>
      </c>
      <c r="AG658" s="121" t="str">
        <f t="shared" si="173"/>
        <v>Q</v>
      </c>
      <c r="AH658" s="123">
        <v>2E-3</v>
      </c>
      <c r="AI658" s="121" t="str">
        <f t="shared" si="171"/>
        <v>Q</v>
      </c>
      <c r="AJ658" s="123">
        <v>1.0069999999999999</v>
      </c>
      <c r="AK658" s="121" t="str">
        <f t="shared" si="178"/>
        <v>Q</v>
      </c>
    </row>
    <row r="659" spans="1:37" ht="15" x14ac:dyDescent="0.25">
      <c r="A659" s="119">
        <v>35</v>
      </c>
      <c r="B659" s="244">
        <v>235</v>
      </c>
      <c r="C659" s="244">
        <v>1995</v>
      </c>
      <c r="D659" s="127">
        <f t="shared" si="179"/>
        <v>34934</v>
      </c>
      <c r="E659" s="123"/>
      <c r="F659" s="213" t="str">
        <f t="shared" si="180"/>
        <v>M</v>
      </c>
      <c r="H659" s="213" t="str">
        <f t="shared" si="181"/>
        <v>M</v>
      </c>
      <c r="J659" s="121" t="str">
        <f t="shared" si="174"/>
        <v>M</v>
      </c>
      <c r="L659" s="121" t="str">
        <f t="shared" si="175"/>
        <v>M</v>
      </c>
      <c r="N659" s="121" t="str">
        <f t="shared" si="176"/>
        <v>M</v>
      </c>
      <c r="P659" s="121" t="str">
        <f t="shared" si="177"/>
        <v>M</v>
      </c>
      <c r="Q659" s="123">
        <v>1.7500000000000002E-2</v>
      </c>
      <c r="R659" s="115" t="str">
        <f t="shared" si="182"/>
        <v>UQ</v>
      </c>
      <c r="T659" s="115" t="str">
        <f t="shared" si="183"/>
        <v>M</v>
      </c>
      <c r="V659" s="116" t="str">
        <f t="shared" si="184"/>
        <v>M</v>
      </c>
      <c r="W659" s="346">
        <v>0.873</v>
      </c>
      <c r="X659" s="332" t="str">
        <f t="shared" si="185"/>
        <v>UQ</v>
      </c>
      <c r="Y659" s="332"/>
      <c r="AA659" s="116" t="str">
        <f t="shared" si="186"/>
        <v>M</v>
      </c>
      <c r="AC659" s="116" t="str">
        <f t="shared" si="187"/>
        <v>M</v>
      </c>
      <c r="AD659" s="123">
        <v>1.6</v>
      </c>
      <c r="AE659" s="121" t="str">
        <f t="shared" si="172"/>
        <v>Q</v>
      </c>
      <c r="AF659" s="123">
        <v>3.45</v>
      </c>
      <c r="AG659" s="121" t="str">
        <f t="shared" si="173"/>
        <v>Q</v>
      </c>
      <c r="AI659" s="121" t="str">
        <f t="shared" si="171"/>
        <v>M</v>
      </c>
      <c r="AK659" s="121" t="str">
        <f t="shared" si="178"/>
        <v>M</v>
      </c>
    </row>
    <row r="660" spans="1:37" ht="15" x14ac:dyDescent="0.25">
      <c r="A660" s="119">
        <v>35</v>
      </c>
      <c r="B660" s="244">
        <v>249</v>
      </c>
      <c r="C660" s="244">
        <v>1995</v>
      </c>
      <c r="D660" s="127">
        <f t="shared" si="179"/>
        <v>34948</v>
      </c>
      <c r="E660" s="123">
        <v>45</v>
      </c>
      <c r="F660" s="213" t="str">
        <f t="shared" si="180"/>
        <v>UQ</v>
      </c>
      <c r="G660" s="123">
        <v>6.77</v>
      </c>
      <c r="H660" s="213" t="str">
        <f t="shared" si="181"/>
        <v>UQ</v>
      </c>
      <c r="I660" s="123">
        <v>5.5149999999999997</v>
      </c>
      <c r="J660" s="121" t="str">
        <f t="shared" si="174"/>
        <v>Q</v>
      </c>
      <c r="K660" s="123">
        <v>0.50600000000000001</v>
      </c>
      <c r="L660" s="121" t="str">
        <f t="shared" si="175"/>
        <v>Q</v>
      </c>
      <c r="M660" s="123">
        <v>0.72399999999999998</v>
      </c>
      <c r="N660" s="121" t="str">
        <f t="shared" si="176"/>
        <v>Q</v>
      </c>
      <c r="O660" s="123">
        <v>0.35799999999999998</v>
      </c>
      <c r="P660" s="121" t="str">
        <f t="shared" si="177"/>
        <v>Q</v>
      </c>
      <c r="Q660" s="123">
        <v>2.8199999999999999E-2</v>
      </c>
      <c r="R660" s="115" t="str">
        <f t="shared" si="182"/>
        <v>UQ</v>
      </c>
      <c r="S660" s="123">
        <v>0.17380000000000001</v>
      </c>
      <c r="T660" s="115" t="str">
        <f t="shared" si="183"/>
        <v>UQ</v>
      </c>
      <c r="U660" s="123">
        <v>5.7539999999999996</v>
      </c>
      <c r="V660" s="116" t="str">
        <f t="shared" si="184"/>
        <v>Q</v>
      </c>
      <c r="W660" s="346">
        <v>1.008</v>
      </c>
      <c r="X660" s="332" t="str">
        <f t="shared" si="185"/>
        <v>UQ</v>
      </c>
      <c r="Y660" s="332"/>
      <c r="Z660" s="123">
        <v>0.18099999999999999</v>
      </c>
      <c r="AA660" s="116" t="str">
        <f t="shared" si="186"/>
        <v>LQ</v>
      </c>
      <c r="AB660" s="123">
        <v>7.2350000000000003</v>
      </c>
      <c r="AC660" s="116" t="str">
        <f t="shared" si="187"/>
        <v>Q</v>
      </c>
      <c r="AD660" s="123">
        <v>2.4740000000000002</v>
      </c>
      <c r="AE660" s="121" t="str">
        <f t="shared" si="172"/>
        <v>Q</v>
      </c>
      <c r="AF660" s="123">
        <v>2.4500000000000002</v>
      </c>
      <c r="AG660" s="121" t="str">
        <f t="shared" si="173"/>
        <v>Q</v>
      </c>
      <c r="AH660" s="123">
        <v>5.5999999999999999E-3</v>
      </c>
      <c r="AI660" s="121" t="str">
        <f t="shared" si="171"/>
        <v>Q</v>
      </c>
      <c r="AJ660" s="123">
        <v>1.3334999999999999</v>
      </c>
      <c r="AK660" s="121" t="str">
        <f t="shared" si="178"/>
        <v>Q</v>
      </c>
    </row>
    <row r="661" spans="1:37" ht="15" x14ac:dyDescent="0.25">
      <c r="A661" s="119">
        <v>35</v>
      </c>
      <c r="B661" s="244">
        <v>263</v>
      </c>
      <c r="C661" s="244">
        <v>1995</v>
      </c>
      <c r="D661" s="127">
        <f t="shared" si="179"/>
        <v>34962</v>
      </c>
      <c r="E661" s="123">
        <v>38.6</v>
      </c>
      <c r="F661" s="213" t="str">
        <f t="shared" si="180"/>
        <v>UQ</v>
      </c>
      <c r="G661" s="123">
        <v>6.77</v>
      </c>
      <c r="H661" s="213" t="str">
        <f t="shared" si="181"/>
        <v>UQ</v>
      </c>
      <c r="I661" s="123">
        <v>5.3250000000000002</v>
      </c>
      <c r="J661" s="121" t="str">
        <f t="shared" si="174"/>
        <v>Q</v>
      </c>
      <c r="K661" s="123">
        <v>0.49299999999999999</v>
      </c>
      <c r="L661" s="121" t="str">
        <f t="shared" si="175"/>
        <v>Q</v>
      </c>
      <c r="M661" s="123">
        <v>0.64600000000000002</v>
      </c>
      <c r="N661" s="121" t="str">
        <f t="shared" si="176"/>
        <v>Q</v>
      </c>
      <c r="O661" s="123">
        <v>0.28899999999999998</v>
      </c>
      <c r="P661" s="121" t="str">
        <f t="shared" si="177"/>
        <v>Q</v>
      </c>
      <c r="Q661" s="123">
        <v>1.2699999999999999E-2</v>
      </c>
      <c r="R661" s="115" t="str">
        <f t="shared" si="182"/>
        <v>UQ</v>
      </c>
      <c r="S661" s="123">
        <v>0.14899999999999999</v>
      </c>
      <c r="T661" s="115" t="str">
        <f t="shared" si="183"/>
        <v>UQ</v>
      </c>
      <c r="U661" s="123">
        <v>5.79</v>
      </c>
      <c r="V661" s="116" t="str">
        <f t="shared" si="184"/>
        <v>Q</v>
      </c>
      <c r="W661" s="346">
        <v>1.08</v>
      </c>
      <c r="X661" s="332" t="str">
        <f t="shared" si="185"/>
        <v>UQ</v>
      </c>
      <c r="Y661" s="332"/>
      <c r="Z661" s="123">
        <v>0.33200000000000002</v>
      </c>
      <c r="AA661" s="116" t="str">
        <f t="shared" si="186"/>
        <v>Q</v>
      </c>
      <c r="AB661" s="123">
        <v>6.62</v>
      </c>
      <c r="AC661" s="116" t="str">
        <f t="shared" si="187"/>
        <v>Q</v>
      </c>
      <c r="AD661" s="123">
        <v>2.012</v>
      </c>
      <c r="AE661" s="121" t="str">
        <f t="shared" si="172"/>
        <v>Q</v>
      </c>
      <c r="AF661" s="123">
        <v>2.0299999999999998</v>
      </c>
      <c r="AG661" s="121" t="str">
        <f t="shared" si="173"/>
        <v>Q</v>
      </c>
      <c r="AI661" s="121" t="str">
        <f t="shared" si="171"/>
        <v>M</v>
      </c>
      <c r="AK661" s="121" t="str">
        <f t="shared" si="178"/>
        <v>M</v>
      </c>
    </row>
    <row r="662" spans="1:37" ht="15" x14ac:dyDescent="0.25">
      <c r="A662" s="119">
        <v>35</v>
      </c>
      <c r="B662" s="244">
        <v>276</v>
      </c>
      <c r="C662" s="244">
        <v>1995</v>
      </c>
      <c r="D662" s="127">
        <f t="shared" si="179"/>
        <v>34975</v>
      </c>
      <c r="E662" s="123">
        <v>33.299999999999997</v>
      </c>
      <c r="F662" s="213" t="str">
        <f t="shared" si="180"/>
        <v>UQ</v>
      </c>
      <c r="G662" s="123">
        <v>6.6</v>
      </c>
      <c r="H662" s="213" t="str">
        <f t="shared" si="181"/>
        <v>UQ</v>
      </c>
      <c r="I662" s="123">
        <v>4.71</v>
      </c>
      <c r="J662" s="121" t="str">
        <f t="shared" si="174"/>
        <v>Q</v>
      </c>
      <c r="K662" s="123">
        <v>0.432</v>
      </c>
      <c r="L662" s="121" t="str">
        <f t="shared" si="175"/>
        <v>Q</v>
      </c>
      <c r="M662" s="123">
        <v>0.57799999999999996</v>
      </c>
      <c r="N662" s="121" t="str">
        <f t="shared" si="176"/>
        <v>Q</v>
      </c>
      <c r="O662" s="123">
        <v>0.35499999999999998</v>
      </c>
      <c r="P662" s="121" t="str">
        <f t="shared" si="177"/>
        <v>Q</v>
      </c>
      <c r="Q662" s="123">
        <v>7.7999999999999996E-3</v>
      </c>
      <c r="R662" s="115" t="str">
        <f t="shared" si="182"/>
        <v>UQ</v>
      </c>
      <c r="S662" s="123">
        <v>0.12870000000000001</v>
      </c>
      <c r="T662" s="115" t="str">
        <f t="shared" si="183"/>
        <v>UQ</v>
      </c>
      <c r="U662" s="123">
        <v>5.99</v>
      </c>
      <c r="V662" s="116" t="str">
        <f t="shared" si="184"/>
        <v>Q</v>
      </c>
      <c r="W662" s="346">
        <v>0.74299999999999999</v>
      </c>
      <c r="X662" s="332" t="str">
        <f t="shared" si="185"/>
        <v>UQ</v>
      </c>
      <c r="Y662" s="332"/>
      <c r="Z662" s="123">
        <v>0.32200000000000001</v>
      </c>
      <c r="AA662" s="116" t="str">
        <f t="shared" si="186"/>
        <v>Q</v>
      </c>
      <c r="AB662" s="123">
        <v>5.8650000000000002</v>
      </c>
      <c r="AC662" s="116" t="str">
        <f t="shared" si="187"/>
        <v>Q</v>
      </c>
      <c r="AD662" s="123">
        <v>2.234</v>
      </c>
      <c r="AE662" s="121" t="str">
        <f t="shared" si="172"/>
        <v>Q</v>
      </c>
      <c r="AF662" s="123">
        <v>1.92</v>
      </c>
      <c r="AG662" s="121" t="str">
        <f t="shared" si="173"/>
        <v>Q</v>
      </c>
      <c r="AH662" s="123">
        <v>1.1999999999999999E-3</v>
      </c>
      <c r="AI662" s="121" t="str">
        <f t="shared" si="171"/>
        <v>Q</v>
      </c>
      <c r="AJ662" s="123">
        <v>0.94259999999999999</v>
      </c>
      <c r="AK662" s="121" t="str">
        <f t="shared" si="178"/>
        <v>Q</v>
      </c>
    </row>
    <row r="663" spans="1:37" ht="15" x14ac:dyDescent="0.25">
      <c r="A663" s="119">
        <v>35</v>
      </c>
      <c r="B663" s="244">
        <v>290</v>
      </c>
      <c r="C663" s="244">
        <v>1995</v>
      </c>
      <c r="D663" s="127">
        <f t="shared" si="179"/>
        <v>34989</v>
      </c>
      <c r="E663" s="123">
        <v>29.5</v>
      </c>
      <c r="F663" s="213" t="str">
        <f t="shared" si="180"/>
        <v>UQ</v>
      </c>
      <c r="G663" s="123">
        <v>6.5</v>
      </c>
      <c r="H663" s="213" t="str">
        <f t="shared" si="181"/>
        <v>UQ</v>
      </c>
      <c r="I663" s="123">
        <v>3.7280000000000002</v>
      </c>
      <c r="J663" s="121" t="str">
        <f t="shared" si="174"/>
        <v>Q</v>
      </c>
      <c r="K663" s="123">
        <v>0.36</v>
      </c>
      <c r="L663" s="121" t="str">
        <f t="shared" si="175"/>
        <v>Q</v>
      </c>
      <c r="M663" s="123">
        <v>0.48899999999999999</v>
      </c>
      <c r="N663" s="121" t="str">
        <f t="shared" si="176"/>
        <v>Q</v>
      </c>
      <c r="O663" s="123">
        <v>0.18099999999999999</v>
      </c>
      <c r="P663" s="121" t="str">
        <f t="shared" si="177"/>
        <v>Q</v>
      </c>
      <c r="Q663" s="123">
        <v>4.7999999999999996E-3</v>
      </c>
      <c r="R663" s="115" t="str">
        <f t="shared" si="182"/>
        <v>UQ</v>
      </c>
      <c r="S663" s="123">
        <v>7.1300000000000002E-2</v>
      </c>
      <c r="T663" s="115" t="str">
        <f t="shared" si="183"/>
        <v>UQ</v>
      </c>
      <c r="U663" s="123">
        <v>5.13</v>
      </c>
      <c r="V663" s="116" t="str">
        <f t="shared" si="184"/>
        <v>Q</v>
      </c>
      <c r="W663" s="346">
        <v>0.55600000000000005</v>
      </c>
      <c r="X663" s="332" t="str">
        <f t="shared" si="185"/>
        <v>UQ</v>
      </c>
      <c r="Y663" s="332"/>
      <c r="Z663" s="123">
        <v>0.376</v>
      </c>
      <c r="AA663" s="116" t="str">
        <f t="shared" si="186"/>
        <v>Q</v>
      </c>
      <c r="AB663" s="123">
        <v>5.2590000000000003</v>
      </c>
      <c r="AC663" s="116" t="str">
        <f t="shared" si="187"/>
        <v>Q</v>
      </c>
      <c r="AD663" s="123">
        <v>2.9239999999999999</v>
      </c>
      <c r="AE663" s="121" t="str">
        <f t="shared" si="172"/>
        <v>Q</v>
      </c>
      <c r="AF663" s="123">
        <v>1.28</v>
      </c>
      <c r="AG663" s="121" t="str">
        <f t="shared" si="173"/>
        <v>Q</v>
      </c>
      <c r="AI663" s="121" t="str">
        <f t="shared" si="171"/>
        <v>M</v>
      </c>
      <c r="AK663" s="121" t="str">
        <f t="shared" si="178"/>
        <v>M</v>
      </c>
    </row>
    <row r="664" spans="1:37" ht="15" x14ac:dyDescent="0.25">
      <c r="A664" s="119">
        <v>35</v>
      </c>
      <c r="B664" s="244">
        <v>304</v>
      </c>
      <c r="C664" s="244">
        <v>1995</v>
      </c>
      <c r="D664" s="127">
        <f t="shared" si="179"/>
        <v>35003</v>
      </c>
      <c r="E664" s="123">
        <v>30.7</v>
      </c>
      <c r="F664" s="213" t="str">
        <f t="shared" si="180"/>
        <v>UQ</v>
      </c>
      <c r="G664" s="123">
        <v>6.57</v>
      </c>
      <c r="H664" s="213" t="str">
        <f t="shared" si="181"/>
        <v>UQ</v>
      </c>
      <c r="I664" s="123">
        <v>3.734</v>
      </c>
      <c r="J664" s="121" t="str">
        <f t="shared" si="174"/>
        <v>Q</v>
      </c>
      <c r="K664" s="123">
        <v>0.36499999999999999</v>
      </c>
      <c r="L664" s="121" t="str">
        <f t="shared" si="175"/>
        <v>Q</v>
      </c>
      <c r="M664" s="123">
        <v>0.51900000000000002</v>
      </c>
      <c r="N664" s="121" t="str">
        <f t="shared" si="176"/>
        <v>Q</v>
      </c>
      <c r="O664" s="123">
        <v>0.16</v>
      </c>
      <c r="P664" s="121" t="str">
        <f t="shared" si="177"/>
        <v>Q</v>
      </c>
      <c r="Q664" s="123">
        <v>8.3999999999999995E-3</v>
      </c>
      <c r="R664" s="115" t="str">
        <f t="shared" si="182"/>
        <v>UQ</v>
      </c>
      <c r="S664" s="123">
        <v>9.01E-2</v>
      </c>
      <c r="T664" s="115" t="str">
        <f t="shared" si="183"/>
        <v>UQ</v>
      </c>
      <c r="U664" s="123">
        <v>5.32</v>
      </c>
      <c r="V664" s="116" t="str">
        <f t="shared" si="184"/>
        <v>Q</v>
      </c>
      <c r="W664" s="346">
        <v>0.499</v>
      </c>
      <c r="X664" s="332" t="str">
        <f t="shared" si="185"/>
        <v>UQ</v>
      </c>
      <c r="Y664" s="332"/>
      <c r="Z664" s="123">
        <v>0.20200000000000001</v>
      </c>
      <c r="AA664" s="116" t="str">
        <f t="shared" si="186"/>
        <v>Q</v>
      </c>
      <c r="AB664" s="123">
        <v>5.6820000000000004</v>
      </c>
      <c r="AC664" s="116" t="str">
        <f t="shared" si="187"/>
        <v>Q</v>
      </c>
      <c r="AD664" s="123">
        <v>2.258</v>
      </c>
      <c r="AE664" s="121" t="str">
        <f t="shared" si="172"/>
        <v>Q</v>
      </c>
      <c r="AF664" s="123">
        <v>1.54</v>
      </c>
      <c r="AG664" s="121" t="str">
        <f t="shared" si="173"/>
        <v>Q</v>
      </c>
      <c r="AH664" s="123">
        <v>1.9E-3</v>
      </c>
      <c r="AI664" s="121" t="str">
        <f t="shared" si="171"/>
        <v>Q</v>
      </c>
      <c r="AJ664" s="123">
        <v>0.71589999999999998</v>
      </c>
      <c r="AK664" s="121" t="str">
        <f t="shared" si="178"/>
        <v>Q</v>
      </c>
    </row>
    <row r="665" spans="1:37" ht="15" x14ac:dyDescent="0.25">
      <c r="A665" s="119">
        <v>35</v>
      </c>
      <c r="B665" s="244">
        <v>319</v>
      </c>
      <c r="C665" s="244">
        <v>1995</v>
      </c>
      <c r="D665" s="127">
        <f t="shared" si="179"/>
        <v>35018</v>
      </c>
      <c r="E665" s="123">
        <v>33.4</v>
      </c>
      <c r="F665" s="213" t="str">
        <f t="shared" si="180"/>
        <v>UQ</v>
      </c>
      <c r="G665" s="123">
        <v>6.84</v>
      </c>
      <c r="H665" s="213" t="str">
        <f t="shared" si="181"/>
        <v>UQ</v>
      </c>
      <c r="I665" s="123">
        <v>4.2149999999999999</v>
      </c>
      <c r="J665" s="121" t="str">
        <f t="shared" si="174"/>
        <v>Q</v>
      </c>
      <c r="K665" s="123">
        <v>0.39500000000000002</v>
      </c>
      <c r="L665" s="121" t="str">
        <f t="shared" si="175"/>
        <v>Q</v>
      </c>
      <c r="M665" s="123">
        <v>0.55500000000000005</v>
      </c>
      <c r="N665" s="121" t="str">
        <f t="shared" si="176"/>
        <v>Q</v>
      </c>
      <c r="O665" s="123">
        <v>0.14499999999999999</v>
      </c>
      <c r="P665" s="121" t="str">
        <f t="shared" si="177"/>
        <v>Q</v>
      </c>
      <c r="Q665" s="123">
        <v>1.54E-2</v>
      </c>
      <c r="R665" s="115" t="str">
        <f t="shared" si="182"/>
        <v>UQ</v>
      </c>
      <c r="S665" s="123">
        <v>0.1113</v>
      </c>
      <c r="T665" s="115" t="str">
        <f t="shared" si="183"/>
        <v>UQ</v>
      </c>
      <c r="U665" s="123">
        <v>5.3079999999999998</v>
      </c>
      <c r="V665" s="116" t="str">
        <f t="shared" si="184"/>
        <v>Q</v>
      </c>
      <c r="W665" s="346">
        <v>0.59799999999999998</v>
      </c>
      <c r="X665" s="332" t="str">
        <f t="shared" si="185"/>
        <v>UQ</v>
      </c>
      <c r="Y665" s="332"/>
      <c r="Z665" s="123">
        <v>0.17299999999999999</v>
      </c>
      <c r="AA665" s="116" t="str">
        <f t="shared" si="186"/>
        <v>LQ</v>
      </c>
      <c r="AB665" s="123">
        <v>6.0640000000000001</v>
      </c>
      <c r="AC665" s="116" t="str">
        <f t="shared" si="187"/>
        <v>Q</v>
      </c>
      <c r="AD665" s="123">
        <v>1.956</v>
      </c>
      <c r="AE665" s="121" t="str">
        <f t="shared" si="172"/>
        <v>Q</v>
      </c>
      <c r="AF665" s="123">
        <v>1.72</v>
      </c>
      <c r="AG665" s="121" t="str">
        <f t="shared" si="173"/>
        <v>Q</v>
      </c>
      <c r="AI665" s="121" t="str">
        <f t="shared" si="171"/>
        <v>M</v>
      </c>
      <c r="AK665" s="121" t="str">
        <f t="shared" si="178"/>
        <v>M</v>
      </c>
    </row>
    <row r="666" spans="1:37" ht="15" x14ac:dyDescent="0.25">
      <c r="A666" s="119">
        <v>35</v>
      </c>
      <c r="B666" s="244">
        <v>333</v>
      </c>
      <c r="C666" s="244">
        <v>1995</v>
      </c>
      <c r="D666" s="127">
        <f t="shared" si="179"/>
        <v>35032</v>
      </c>
      <c r="E666" s="123">
        <v>35.5</v>
      </c>
      <c r="F666" s="213" t="str">
        <f t="shared" si="180"/>
        <v>UQ</v>
      </c>
      <c r="G666" s="123">
        <v>6.65</v>
      </c>
      <c r="H666" s="213" t="str">
        <f t="shared" si="181"/>
        <v>UQ</v>
      </c>
      <c r="I666" s="123">
        <v>4.5339999999999998</v>
      </c>
      <c r="J666" s="121" t="str">
        <f t="shared" si="174"/>
        <v>Q</v>
      </c>
      <c r="K666" s="123">
        <v>0.441</v>
      </c>
      <c r="L666" s="121" t="str">
        <f t="shared" si="175"/>
        <v>Q</v>
      </c>
      <c r="M666" s="123">
        <v>0.6</v>
      </c>
      <c r="N666" s="121" t="str">
        <f t="shared" si="176"/>
        <v>Q</v>
      </c>
      <c r="O666" s="123">
        <v>0.14899999999999999</v>
      </c>
      <c r="P666" s="121" t="str">
        <f t="shared" si="177"/>
        <v>Q</v>
      </c>
      <c r="Q666" s="123">
        <v>3.5000000000000001E-3</v>
      </c>
      <c r="R666" s="115" t="str">
        <f t="shared" si="182"/>
        <v>UQ</v>
      </c>
      <c r="S666" s="123">
        <v>0.13170000000000001</v>
      </c>
      <c r="T666" s="115" t="str">
        <f t="shared" si="183"/>
        <v>UQ</v>
      </c>
      <c r="U666" s="123">
        <v>5.62</v>
      </c>
      <c r="V666" s="116" t="str">
        <f t="shared" si="184"/>
        <v>Q</v>
      </c>
      <c r="W666" s="346">
        <v>0.65300000000000002</v>
      </c>
      <c r="X666" s="332" t="str">
        <f t="shared" si="185"/>
        <v>UQ</v>
      </c>
      <c r="Y666" s="332"/>
      <c r="Z666" s="123">
        <v>0.26</v>
      </c>
      <c r="AA666" s="116" t="str">
        <f t="shared" si="186"/>
        <v>Q</v>
      </c>
      <c r="AB666" s="123">
        <v>6.2859999999999996</v>
      </c>
      <c r="AC666" s="116" t="str">
        <f t="shared" si="187"/>
        <v>Q</v>
      </c>
      <c r="AD666" s="123">
        <v>2.0720000000000001</v>
      </c>
      <c r="AE666" s="121" t="str">
        <f t="shared" si="172"/>
        <v>Q</v>
      </c>
      <c r="AF666" s="123">
        <v>2</v>
      </c>
      <c r="AG666" s="121" t="str">
        <f t="shared" si="173"/>
        <v>Q</v>
      </c>
      <c r="AH666" s="123">
        <v>2.2000000000000001E-3</v>
      </c>
      <c r="AI666" s="121" t="str">
        <f t="shared" si="171"/>
        <v>Q</v>
      </c>
      <c r="AJ666" s="123">
        <v>0.80579999999999996</v>
      </c>
      <c r="AK666" s="121" t="str">
        <f t="shared" si="178"/>
        <v>Q</v>
      </c>
    </row>
    <row r="667" spans="1:37" ht="15" x14ac:dyDescent="0.25">
      <c r="A667" s="119">
        <v>35</v>
      </c>
      <c r="B667" s="244">
        <v>347</v>
      </c>
      <c r="C667" s="244">
        <v>1995</v>
      </c>
      <c r="D667" s="127">
        <f t="shared" si="179"/>
        <v>35046</v>
      </c>
      <c r="E667" s="123">
        <v>36.6</v>
      </c>
      <c r="F667" s="213" t="str">
        <f t="shared" si="180"/>
        <v>UQ</v>
      </c>
      <c r="G667" s="123">
        <v>6.85</v>
      </c>
      <c r="H667" s="213" t="str">
        <f t="shared" si="181"/>
        <v>UQ</v>
      </c>
      <c r="I667" s="123">
        <v>4.71</v>
      </c>
      <c r="J667" s="121" t="str">
        <f t="shared" si="174"/>
        <v>Q</v>
      </c>
      <c r="K667" s="123">
        <v>0.45700000000000002</v>
      </c>
      <c r="L667" s="121" t="str">
        <f t="shared" si="175"/>
        <v>Q</v>
      </c>
      <c r="M667" s="123">
        <v>0.622</v>
      </c>
      <c r="N667" s="121" t="str">
        <f t="shared" si="176"/>
        <v>Q</v>
      </c>
      <c r="O667" s="123">
        <v>0.157</v>
      </c>
      <c r="P667" s="121" t="str">
        <f t="shared" si="177"/>
        <v>Q</v>
      </c>
      <c r="Q667" s="123">
        <v>1.03E-2</v>
      </c>
      <c r="R667" s="115" t="str">
        <f t="shared" si="182"/>
        <v>UQ</v>
      </c>
      <c r="S667" s="123">
        <v>0.1414</v>
      </c>
      <c r="T667" s="115" t="str">
        <f t="shared" si="183"/>
        <v>UQ</v>
      </c>
      <c r="U667" s="123">
        <v>5.6550000000000002</v>
      </c>
      <c r="V667" s="116" t="str">
        <f t="shared" si="184"/>
        <v>Q</v>
      </c>
      <c r="W667" s="346">
        <v>0.68</v>
      </c>
      <c r="X667" s="332" t="str">
        <f t="shared" si="185"/>
        <v>UQ</v>
      </c>
      <c r="Y667" s="332"/>
      <c r="Z667" s="123">
        <v>0.157</v>
      </c>
      <c r="AA667" s="116" t="str">
        <f t="shared" si="186"/>
        <v>LQ</v>
      </c>
      <c r="AB667" s="123">
        <v>6.41</v>
      </c>
      <c r="AC667" s="116" t="str">
        <f t="shared" si="187"/>
        <v>Q</v>
      </c>
      <c r="AD667" s="123">
        <v>1.7729999999999999</v>
      </c>
      <c r="AE667" s="121" t="str">
        <f t="shared" si="172"/>
        <v>Q</v>
      </c>
      <c r="AF667" s="123">
        <v>2.1</v>
      </c>
      <c r="AG667" s="121" t="str">
        <f t="shared" si="173"/>
        <v>Q</v>
      </c>
      <c r="AI667" s="121" t="str">
        <f t="shared" si="171"/>
        <v>M</v>
      </c>
      <c r="AK667" s="121" t="str">
        <f t="shared" si="178"/>
        <v>M</v>
      </c>
    </row>
    <row r="668" spans="1:37" ht="15" x14ac:dyDescent="0.25">
      <c r="A668" s="119">
        <v>35</v>
      </c>
      <c r="B668" s="244">
        <v>3</v>
      </c>
      <c r="C668" s="244">
        <v>1996</v>
      </c>
      <c r="D668" s="127">
        <f t="shared" si="179"/>
        <v>35067</v>
      </c>
      <c r="E668" s="123">
        <v>38.5</v>
      </c>
      <c r="F668" s="213" t="str">
        <f t="shared" si="180"/>
        <v>UQ</v>
      </c>
      <c r="G668" s="123">
        <v>6.93</v>
      </c>
      <c r="H668" s="213" t="str">
        <f t="shared" si="181"/>
        <v>UQ</v>
      </c>
      <c r="I668" s="123">
        <v>5.0590000000000002</v>
      </c>
      <c r="J668" s="121" t="str">
        <f t="shared" si="174"/>
        <v>Q</v>
      </c>
      <c r="K668" s="123">
        <v>0.46800000000000003</v>
      </c>
      <c r="L668" s="121" t="str">
        <f t="shared" si="175"/>
        <v>Q</v>
      </c>
      <c r="M668" s="123">
        <v>0.60199999999999998</v>
      </c>
      <c r="N668" s="121" t="str">
        <f t="shared" si="176"/>
        <v>Q</v>
      </c>
      <c r="O668" s="123">
        <v>0.158</v>
      </c>
      <c r="P668" s="121" t="str">
        <f t="shared" si="177"/>
        <v>Q</v>
      </c>
      <c r="Q668" s="123">
        <v>2.5499999999999998E-2</v>
      </c>
      <c r="R668" s="115" t="str">
        <f t="shared" si="182"/>
        <v>UQ</v>
      </c>
      <c r="S668" s="123">
        <v>0.15279999999999999</v>
      </c>
      <c r="T668" s="115" t="str">
        <f t="shared" si="183"/>
        <v>UQ</v>
      </c>
      <c r="U668" s="123">
        <v>5.83</v>
      </c>
      <c r="V668" s="116" t="str">
        <f t="shared" si="184"/>
        <v>Q</v>
      </c>
      <c r="W668" s="346">
        <v>0.68400000000000005</v>
      </c>
      <c r="X668" s="332" t="str">
        <f t="shared" si="185"/>
        <v>UQ</v>
      </c>
      <c r="Y668" s="332"/>
      <c r="Z668" s="123">
        <v>0.28699999999999998</v>
      </c>
      <c r="AA668" s="116" t="str">
        <f t="shared" si="186"/>
        <v>Q</v>
      </c>
      <c r="AB668" s="123">
        <v>6.44</v>
      </c>
      <c r="AC668" s="116" t="str">
        <f t="shared" si="187"/>
        <v>Q</v>
      </c>
      <c r="AD668" s="123">
        <v>1.8680000000000001</v>
      </c>
      <c r="AE668" s="121" t="str">
        <f t="shared" si="172"/>
        <v>Q</v>
      </c>
      <c r="AF668" s="123">
        <v>1.89</v>
      </c>
      <c r="AG668" s="121" t="str">
        <f t="shared" si="173"/>
        <v>Q</v>
      </c>
      <c r="AH668" s="123">
        <v>1.1999999999999999E-3</v>
      </c>
      <c r="AI668" s="121" t="str">
        <f t="shared" si="171"/>
        <v>Q</v>
      </c>
      <c r="AJ668" s="123">
        <v>0.86809999999999998</v>
      </c>
      <c r="AK668" s="121" t="str">
        <f t="shared" si="178"/>
        <v>Q</v>
      </c>
    </row>
    <row r="669" spans="1:37" ht="15" x14ac:dyDescent="0.25">
      <c r="A669" s="119">
        <v>35</v>
      </c>
      <c r="B669" s="244">
        <v>16</v>
      </c>
      <c r="C669" s="244">
        <v>1996</v>
      </c>
      <c r="D669" s="127">
        <f t="shared" si="179"/>
        <v>35080</v>
      </c>
      <c r="E669" s="123">
        <v>38.299999999999997</v>
      </c>
      <c r="F669" s="213" t="str">
        <f t="shared" si="180"/>
        <v>UQ</v>
      </c>
      <c r="G669" s="123">
        <v>6.91</v>
      </c>
      <c r="H669" s="213" t="str">
        <f t="shared" si="181"/>
        <v>UQ</v>
      </c>
      <c r="I669" s="123">
        <v>5.1619999999999999</v>
      </c>
      <c r="J669" s="121" t="str">
        <f t="shared" si="174"/>
        <v>Q</v>
      </c>
      <c r="K669" s="123">
        <v>0.47099999999999997</v>
      </c>
      <c r="L669" s="121" t="str">
        <f t="shared" si="175"/>
        <v>Q</v>
      </c>
      <c r="M669" s="123">
        <v>0.625</v>
      </c>
      <c r="N669" s="121" t="str">
        <f t="shared" si="176"/>
        <v>Q</v>
      </c>
      <c r="O669" s="123">
        <v>0.14899999999999999</v>
      </c>
      <c r="P669" s="121" t="str">
        <f t="shared" si="177"/>
        <v>Q</v>
      </c>
      <c r="Q669" s="123">
        <v>1.37E-2</v>
      </c>
      <c r="R669" s="115" t="str">
        <f t="shared" si="182"/>
        <v>UQ</v>
      </c>
      <c r="S669" s="123">
        <v>0.15859999999999999</v>
      </c>
      <c r="T669" s="115" t="str">
        <f t="shared" si="183"/>
        <v>UQ</v>
      </c>
      <c r="U669" s="123">
        <v>5.66</v>
      </c>
      <c r="V669" s="116" t="str">
        <f t="shared" si="184"/>
        <v>Q</v>
      </c>
      <c r="W669" s="346">
        <v>0.64500000000000002</v>
      </c>
      <c r="X669" s="332" t="str">
        <f t="shared" si="185"/>
        <v>UQ</v>
      </c>
      <c r="Y669" s="332"/>
      <c r="Z669" s="123">
        <v>0.217</v>
      </c>
      <c r="AA669" s="116" t="str">
        <f t="shared" si="186"/>
        <v>Q</v>
      </c>
      <c r="AB669" s="123">
        <v>6.39</v>
      </c>
      <c r="AC669" s="116" t="str">
        <f t="shared" si="187"/>
        <v>Q</v>
      </c>
      <c r="AD669" s="123">
        <v>1.4970000000000001</v>
      </c>
      <c r="AE669" s="121" t="str">
        <f t="shared" si="172"/>
        <v>Q</v>
      </c>
      <c r="AF669" s="123">
        <v>2.06</v>
      </c>
      <c r="AG669" s="121" t="str">
        <f t="shared" si="173"/>
        <v>Q</v>
      </c>
      <c r="AI669" s="121" t="str">
        <f t="shared" si="171"/>
        <v>M</v>
      </c>
      <c r="AK669" s="121" t="str">
        <f t="shared" si="178"/>
        <v>M</v>
      </c>
    </row>
    <row r="670" spans="1:37" ht="15" x14ac:dyDescent="0.25">
      <c r="A670" s="119">
        <v>35</v>
      </c>
      <c r="B670" s="244">
        <v>32</v>
      </c>
      <c r="C670" s="244">
        <v>1996</v>
      </c>
      <c r="D670" s="127">
        <f t="shared" si="179"/>
        <v>35096</v>
      </c>
      <c r="E670" s="123">
        <v>37</v>
      </c>
      <c r="F670" s="213" t="str">
        <f t="shared" si="180"/>
        <v>UQ</v>
      </c>
      <c r="G670" s="123">
        <v>6.88</v>
      </c>
      <c r="H670" s="213" t="str">
        <f t="shared" si="181"/>
        <v>UQ</v>
      </c>
      <c r="I670" s="123">
        <v>4.9429999999999996</v>
      </c>
      <c r="J670" s="121" t="str">
        <f t="shared" si="174"/>
        <v>Q</v>
      </c>
      <c r="K670" s="123">
        <v>0.46500000000000002</v>
      </c>
      <c r="L670" s="121" t="str">
        <f t="shared" si="175"/>
        <v>Q</v>
      </c>
      <c r="M670" s="123">
        <v>0.59199999999999997</v>
      </c>
      <c r="N670" s="121" t="str">
        <f t="shared" si="176"/>
        <v>Q</v>
      </c>
      <c r="O670" s="123">
        <v>0.14299999999999999</v>
      </c>
      <c r="P670" s="121" t="str">
        <f t="shared" si="177"/>
        <v>Q</v>
      </c>
      <c r="Q670" s="123">
        <v>1.4800000000000001E-2</v>
      </c>
      <c r="R670" s="115" t="str">
        <f t="shared" si="182"/>
        <v>UQ</v>
      </c>
      <c r="S670" s="123">
        <v>0.13020000000000001</v>
      </c>
      <c r="T670" s="115" t="str">
        <f t="shared" si="183"/>
        <v>UQ</v>
      </c>
      <c r="U670" s="123">
        <v>5.26</v>
      </c>
      <c r="V670" s="116" t="str">
        <f t="shared" si="184"/>
        <v>Q</v>
      </c>
      <c r="W670" s="346">
        <v>0.78200000000000003</v>
      </c>
      <c r="X670" s="332" t="str">
        <f t="shared" si="185"/>
        <v>UQ</v>
      </c>
      <c r="Y670" s="332"/>
      <c r="Z670" s="123">
        <v>0.215</v>
      </c>
      <c r="AA670" s="116" t="str">
        <f t="shared" si="186"/>
        <v>Q</v>
      </c>
      <c r="AB670" s="123">
        <v>5.8710000000000004</v>
      </c>
      <c r="AC670" s="116" t="str">
        <f t="shared" si="187"/>
        <v>Q</v>
      </c>
      <c r="AD670" s="123">
        <v>1.6559999999999999</v>
      </c>
      <c r="AE670" s="121" t="str">
        <f t="shared" si="172"/>
        <v>Q</v>
      </c>
      <c r="AF670" s="123">
        <v>1.82</v>
      </c>
      <c r="AG670" s="121" t="str">
        <f t="shared" si="173"/>
        <v>Q</v>
      </c>
      <c r="AH670" s="123">
        <v>1.1000000000000001E-3</v>
      </c>
      <c r="AI670" s="121" t="str">
        <f t="shared" si="171"/>
        <v>Q</v>
      </c>
      <c r="AJ670" s="123">
        <v>1.0130999999999999</v>
      </c>
      <c r="AK670" s="121" t="str">
        <f t="shared" si="178"/>
        <v>Q</v>
      </c>
    </row>
    <row r="671" spans="1:37" ht="15" x14ac:dyDescent="0.25">
      <c r="A671" s="119">
        <v>35</v>
      </c>
      <c r="B671" s="244">
        <v>45</v>
      </c>
      <c r="C671" s="244">
        <v>1996</v>
      </c>
      <c r="D671" s="127">
        <f t="shared" si="179"/>
        <v>35109</v>
      </c>
      <c r="E671" s="123">
        <v>37.5</v>
      </c>
      <c r="F671" s="213" t="str">
        <f t="shared" si="180"/>
        <v>UQ</v>
      </c>
      <c r="G671" s="123">
        <v>6.77</v>
      </c>
      <c r="H671" s="213" t="str">
        <f t="shared" si="181"/>
        <v>UQ</v>
      </c>
      <c r="I671" s="123">
        <v>4.8470000000000004</v>
      </c>
      <c r="J671" s="121" t="str">
        <f t="shared" si="174"/>
        <v>Q</v>
      </c>
      <c r="K671" s="123">
        <v>0.44600000000000001</v>
      </c>
      <c r="L671" s="121" t="str">
        <f t="shared" si="175"/>
        <v>Q</v>
      </c>
      <c r="M671" s="123">
        <v>0.58899999999999997</v>
      </c>
      <c r="N671" s="121" t="str">
        <f t="shared" si="176"/>
        <v>Q</v>
      </c>
      <c r="O671" s="123">
        <v>0.158</v>
      </c>
      <c r="P671" s="121" t="str">
        <f t="shared" si="177"/>
        <v>Q</v>
      </c>
      <c r="Q671" s="123">
        <v>5.0700000000000002E-2</v>
      </c>
      <c r="R671" s="115" t="str">
        <f t="shared" si="182"/>
        <v>UQ</v>
      </c>
      <c r="S671" s="123">
        <v>0.13739999999999999</v>
      </c>
      <c r="T671" s="115" t="str">
        <f t="shared" si="183"/>
        <v>UQ</v>
      </c>
      <c r="U671" s="123">
        <v>5.76</v>
      </c>
      <c r="V671" s="116" t="str">
        <f t="shared" si="184"/>
        <v>Q</v>
      </c>
      <c r="W671" s="346">
        <v>0.80900000000000005</v>
      </c>
      <c r="X671" s="332" t="str">
        <f t="shared" si="185"/>
        <v>UQ</v>
      </c>
      <c r="Y671" s="332"/>
      <c r="Z671" s="123">
        <v>0.223</v>
      </c>
      <c r="AA671" s="116" t="str">
        <f t="shared" si="186"/>
        <v>Q</v>
      </c>
      <c r="AB671" s="123">
        <v>6.0129999999999999</v>
      </c>
      <c r="AC671" s="116" t="str">
        <f t="shared" si="187"/>
        <v>Q</v>
      </c>
      <c r="AD671" s="123">
        <v>1.5580000000000001</v>
      </c>
      <c r="AE671" s="121" t="str">
        <f t="shared" si="172"/>
        <v>Q</v>
      </c>
      <c r="AF671" s="123">
        <v>1.85</v>
      </c>
      <c r="AG671" s="121" t="str">
        <f t="shared" si="173"/>
        <v>Q</v>
      </c>
      <c r="AI671" s="121" t="str">
        <f t="shared" si="171"/>
        <v>M</v>
      </c>
      <c r="AK671" s="121" t="str">
        <f t="shared" si="178"/>
        <v>M</v>
      </c>
    </row>
    <row r="672" spans="1:37" ht="15" x14ac:dyDescent="0.25">
      <c r="A672" s="119">
        <v>35</v>
      </c>
      <c r="B672" s="244">
        <v>59</v>
      </c>
      <c r="C672" s="244">
        <v>1996</v>
      </c>
      <c r="D672" s="127">
        <f t="shared" si="179"/>
        <v>35123</v>
      </c>
      <c r="E672" s="123">
        <v>37.5</v>
      </c>
      <c r="F672" s="213" t="str">
        <f t="shared" si="180"/>
        <v>UQ</v>
      </c>
      <c r="G672" s="123">
        <v>6.81</v>
      </c>
      <c r="H672" s="213" t="str">
        <f t="shared" si="181"/>
        <v>UQ</v>
      </c>
      <c r="I672" s="123">
        <v>4.6840000000000002</v>
      </c>
      <c r="J672" s="121" t="str">
        <f t="shared" si="174"/>
        <v>Q</v>
      </c>
      <c r="K672" s="123">
        <v>0.44400000000000001</v>
      </c>
      <c r="L672" s="121" t="str">
        <f t="shared" si="175"/>
        <v>Q</v>
      </c>
      <c r="M672" s="123">
        <v>0.59699999999999998</v>
      </c>
      <c r="N672" s="121" t="str">
        <f t="shared" si="176"/>
        <v>Q</v>
      </c>
      <c r="O672" s="123">
        <v>0.159</v>
      </c>
      <c r="P672" s="121" t="str">
        <f t="shared" si="177"/>
        <v>Q</v>
      </c>
      <c r="Q672" s="123">
        <v>1.6E-2</v>
      </c>
      <c r="R672" s="115" t="str">
        <f t="shared" si="182"/>
        <v>UQ</v>
      </c>
      <c r="S672" s="123">
        <v>0.13689999999999999</v>
      </c>
      <c r="T672" s="115" t="str">
        <f t="shared" si="183"/>
        <v>UQ</v>
      </c>
      <c r="U672" s="123">
        <v>5.75</v>
      </c>
      <c r="V672" s="116" t="str">
        <f t="shared" si="184"/>
        <v>Q</v>
      </c>
      <c r="W672" s="346">
        <v>0.80500000000000005</v>
      </c>
      <c r="X672" s="332" t="str">
        <f t="shared" si="185"/>
        <v>UQ</v>
      </c>
      <c r="Y672" s="332"/>
      <c r="Z672" s="123">
        <v>0.23499999999999999</v>
      </c>
      <c r="AA672" s="116" t="str">
        <f t="shared" si="186"/>
        <v>Q</v>
      </c>
      <c r="AB672" s="123">
        <v>6.133</v>
      </c>
      <c r="AC672" s="116" t="str">
        <f t="shared" si="187"/>
        <v>Q</v>
      </c>
      <c r="AD672" s="123">
        <v>1.6839999999999999</v>
      </c>
      <c r="AE672" s="121" t="str">
        <f t="shared" si="172"/>
        <v>Q</v>
      </c>
      <c r="AF672" s="123">
        <v>1.86</v>
      </c>
      <c r="AG672" s="121" t="str">
        <f t="shared" si="173"/>
        <v>Q</v>
      </c>
      <c r="AH672" s="123">
        <v>8.9999999999999998E-4</v>
      </c>
      <c r="AI672" s="121" t="str">
        <f t="shared" si="171"/>
        <v>LQ</v>
      </c>
      <c r="AJ672" s="123">
        <v>0.9919</v>
      </c>
      <c r="AK672" s="121" t="str">
        <f t="shared" si="178"/>
        <v>Q</v>
      </c>
    </row>
    <row r="673" spans="1:37" ht="15" x14ac:dyDescent="0.25">
      <c r="A673" s="119">
        <v>35</v>
      </c>
      <c r="B673" s="244">
        <v>72</v>
      </c>
      <c r="C673" s="244">
        <v>1996</v>
      </c>
      <c r="D673" s="127">
        <f t="shared" si="179"/>
        <v>35136</v>
      </c>
      <c r="E673" s="123">
        <v>38.700000000000003</v>
      </c>
      <c r="F673" s="213" t="str">
        <f t="shared" si="180"/>
        <v>UQ</v>
      </c>
      <c r="G673" s="123">
        <v>6.8</v>
      </c>
      <c r="H673" s="213" t="str">
        <f t="shared" si="181"/>
        <v>UQ</v>
      </c>
      <c r="I673" s="123">
        <v>5.0119999999999996</v>
      </c>
      <c r="J673" s="121" t="str">
        <f t="shared" si="174"/>
        <v>Q</v>
      </c>
      <c r="K673" s="123">
        <v>0.47799999999999998</v>
      </c>
      <c r="L673" s="121" t="str">
        <f t="shared" si="175"/>
        <v>Q</v>
      </c>
      <c r="M673" s="123">
        <v>0.57199999999999995</v>
      </c>
      <c r="N673" s="121" t="str">
        <f t="shared" si="176"/>
        <v>Q</v>
      </c>
      <c r="O673" s="123">
        <v>0.16900000000000001</v>
      </c>
      <c r="P673" s="121" t="str">
        <f t="shared" si="177"/>
        <v>Q</v>
      </c>
      <c r="Q673" s="123">
        <v>1.21E-2</v>
      </c>
      <c r="R673" s="115" t="str">
        <f t="shared" si="182"/>
        <v>UQ</v>
      </c>
      <c r="S673" s="123">
        <v>0.15</v>
      </c>
      <c r="T673" s="115" t="str">
        <f t="shared" si="183"/>
        <v>UQ</v>
      </c>
      <c r="U673" s="123">
        <v>5.84</v>
      </c>
      <c r="V673" s="116" t="str">
        <f t="shared" si="184"/>
        <v>Q</v>
      </c>
      <c r="W673" s="346">
        <v>0.78100000000000003</v>
      </c>
      <c r="X673" s="332" t="str">
        <f t="shared" si="185"/>
        <v>UQ</v>
      </c>
      <c r="Y673" s="332"/>
      <c r="Z673" s="123">
        <v>0.20699999999999999</v>
      </c>
      <c r="AA673" s="116" t="str">
        <f t="shared" si="186"/>
        <v>Q</v>
      </c>
      <c r="AB673" s="123">
        <v>6.1130000000000004</v>
      </c>
      <c r="AC673" s="116" t="str">
        <f t="shared" si="187"/>
        <v>Q</v>
      </c>
      <c r="AD673" s="123">
        <v>1.7869999999999999</v>
      </c>
      <c r="AE673" s="121" t="str">
        <f t="shared" si="172"/>
        <v>Q</v>
      </c>
      <c r="AF673" s="123">
        <v>2.09</v>
      </c>
      <c r="AG673" s="121" t="str">
        <f t="shared" si="173"/>
        <v>Q</v>
      </c>
      <c r="AI673" s="121" t="str">
        <f t="shared" si="171"/>
        <v>M</v>
      </c>
      <c r="AK673" s="121" t="str">
        <f t="shared" si="178"/>
        <v>M</v>
      </c>
    </row>
    <row r="674" spans="1:37" ht="15" x14ac:dyDescent="0.25">
      <c r="A674" s="119">
        <v>35</v>
      </c>
      <c r="B674" s="244">
        <v>79</v>
      </c>
      <c r="C674" s="244">
        <v>1996</v>
      </c>
      <c r="D674" s="127">
        <f t="shared" si="179"/>
        <v>35143</v>
      </c>
      <c r="E674" s="123">
        <v>39.1</v>
      </c>
      <c r="F674" s="213" t="str">
        <f t="shared" si="180"/>
        <v>UQ</v>
      </c>
      <c r="G674" s="123">
        <v>6.88</v>
      </c>
      <c r="H674" s="213" t="str">
        <f t="shared" si="181"/>
        <v>UQ</v>
      </c>
      <c r="I674" s="123">
        <v>4.827</v>
      </c>
      <c r="J674" s="121" t="str">
        <f t="shared" si="174"/>
        <v>Q</v>
      </c>
      <c r="K674" s="123">
        <v>0.46300000000000002</v>
      </c>
      <c r="L674" s="121" t="str">
        <f t="shared" si="175"/>
        <v>Q</v>
      </c>
      <c r="M674" s="123">
        <v>0.54500000000000004</v>
      </c>
      <c r="N674" s="121" t="str">
        <f t="shared" si="176"/>
        <v>Q</v>
      </c>
      <c r="O674" s="123">
        <v>0.157</v>
      </c>
      <c r="P674" s="121" t="str">
        <f t="shared" si="177"/>
        <v>Q</v>
      </c>
      <c r="Q674" s="123">
        <v>1.5299999999999999E-2</v>
      </c>
      <c r="R674" s="115" t="str">
        <f t="shared" si="182"/>
        <v>UQ</v>
      </c>
      <c r="S674" s="123">
        <v>0.1449</v>
      </c>
      <c r="T674" s="115" t="str">
        <f t="shared" si="183"/>
        <v>UQ</v>
      </c>
      <c r="U674" s="123">
        <v>5.78</v>
      </c>
      <c r="V674" s="116" t="str">
        <f t="shared" si="184"/>
        <v>Q</v>
      </c>
      <c r="W674" s="346">
        <v>0.79900000000000004</v>
      </c>
      <c r="X674" s="332" t="str">
        <f t="shared" si="185"/>
        <v>UQ</v>
      </c>
      <c r="Y674" s="332"/>
      <c r="Z674" s="123">
        <v>0.22900000000000001</v>
      </c>
      <c r="AA674" s="116" t="str">
        <f t="shared" si="186"/>
        <v>Q</v>
      </c>
      <c r="AB674" s="123">
        <v>6.202</v>
      </c>
      <c r="AC674" s="116" t="str">
        <f t="shared" si="187"/>
        <v>Q</v>
      </c>
      <c r="AD674" s="123">
        <v>1.6739999999999999</v>
      </c>
      <c r="AE674" s="121" t="str">
        <f t="shared" si="172"/>
        <v>Q</v>
      </c>
      <c r="AF674" s="123">
        <v>1.95</v>
      </c>
      <c r="AG674" s="121" t="str">
        <f t="shared" si="173"/>
        <v>Q</v>
      </c>
      <c r="AI674" s="121" t="str">
        <f t="shared" si="171"/>
        <v>M</v>
      </c>
      <c r="AK674" s="121" t="str">
        <f t="shared" si="178"/>
        <v>M</v>
      </c>
    </row>
    <row r="675" spans="1:37" ht="15" x14ac:dyDescent="0.25">
      <c r="A675" s="119">
        <v>35</v>
      </c>
      <c r="B675" s="244">
        <v>86</v>
      </c>
      <c r="C675" s="244">
        <v>1996</v>
      </c>
      <c r="D675" s="127">
        <f t="shared" si="179"/>
        <v>35150</v>
      </c>
      <c r="E675" s="123">
        <v>38.799999999999997</v>
      </c>
      <c r="F675" s="213" t="str">
        <f t="shared" si="180"/>
        <v>UQ</v>
      </c>
      <c r="G675" s="123">
        <v>6.77</v>
      </c>
      <c r="H675" s="213" t="str">
        <f t="shared" si="181"/>
        <v>UQ</v>
      </c>
      <c r="I675" s="123">
        <v>4.2229999999999999</v>
      </c>
      <c r="J675" s="121" t="str">
        <f t="shared" si="174"/>
        <v>Q</v>
      </c>
      <c r="K675" s="123">
        <v>0.42599999999999999</v>
      </c>
      <c r="L675" s="121" t="str">
        <f t="shared" si="175"/>
        <v>Q</v>
      </c>
      <c r="M675" s="123">
        <v>0.52500000000000002</v>
      </c>
      <c r="N675" s="121" t="str">
        <f t="shared" si="176"/>
        <v>Q</v>
      </c>
      <c r="O675" s="123">
        <v>0.16400000000000001</v>
      </c>
      <c r="P675" s="121" t="str">
        <f t="shared" si="177"/>
        <v>Q</v>
      </c>
      <c r="Q675" s="123">
        <v>2.1600000000000001E-2</v>
      </c>
      <c r="R675" s="115" t="str">
        <f t="shared" si="182"/>
        <v>UQ</v>
      </c>
      <c r="S675" s="123">
        <v>0.13739999999999999</v>
      </c>
      <c r="T675" s="115" t="str">
        <f t="shared" si="183"/>
        <v>UQ</v>
      </c>
      <c r="U675" s="123">
        <v>5.63</v>
      </c>
      <c r="V675" s="116" t="str">
        <f t="shared" si="184"/>
        <v>Q</v>
      </c>
      <c r="W675" s="346">
        <v>0.86799999999999999</v>
      </c>
      <c r="X675" s="332" t="str">
        <f t="shared" si="185"/>
        <v>UQ</v>
      </c>
      <c r="Y675" s="332"/>
      <c r="Z675" s="123">
        <v>0.28299999999999997</v>
      </c>
      <c r="AA675" s="116" t="str">
        <f t="shared" si="186"/>
        <v>Q</v>
      </c>
      <c r="AB675" s="123">
        <v>6.0250000000000004</v>
      </c>
      <c r="AC675" s="116" t="str">
        <f t="shared" si="187"/>
        <v>Q</v>
      </c>
      <c r="AD675" s="123">
        <v>1.6020000000000001</v>
      </c>
      <c r="AE675" s="121" t="str">
        <f t="shared" si="172"/>
        <v>Q</v>
      </c>
      <c r="AF675" s="123">
        <v>1.95</v>
      </c>
      <c r="AG675" s="121" t="str">
        <f t="shared" si="173"/>
        <v>Q</v>
      </c>
      <c r="AH675" s="123">
        <v>1.2999999999999999E-3</v>
      </c>
      <c r="AI675" s="121" t="str">
        <f t="shared" si="171"/>
        <v>Q</v>
      </c>
      <c r="AJ675" s="123">
        <v>1.0867</v>
      </c>
      <c r="AK675" s="121" t="str">
        <f t="shared" si="178"/>
        <v>Q</v>
      </c>
    </row>
    <row r="676" spans="1:37" ht="15" x14ac:dyDescent="0.25">
      <c r="A676" s="119">
        <v>35</v>
      </c>
      <c r="B676" s="244">
        <v>93</v>
      </c>
      <c r="C676" s="244">
        <v>1996</v>
      </c>
      <c r="D676" s="127">
        <f t="shared" si="179"/>
        <v>35157</v>
      </c>
      <c r="E676" s="123">
        <v>39.1</v>
      </c>
      <c r="F676" s="213" t="str">
        <f t="shared" si="180"/>
        <v>UQ</v>
      </c>
      <c r="G676" s="123">
        <v>6.78</v>
      </c>
      <c r="H676" s="213" t="str">
        <f t="shared" si="181"/>
        <v>UQ</v>
      </c>
      <c r="I676" s="123">
        <v>4.5890000000000004</v>
      </c>
      <c r="J676" s="121" t="str">
        <f t="shared" si="174"/>
        <v>Q</v>
      </c>
      <c r="K676" s="123">
        <v>0.438</v>
      </c>
      <c r="L676" s="121" t="str">
        <f t="shared" si="175"/>
        <v>Q</v>
      </c>
      <c r="M676" s="123">
        <v>0.51800000000000002</v>
      </c>
      <c r="N676" s="121" t="str">
        <f t="shared" si="176"/>
        <v>Q</v>
      </c>
      <c r="O676" s="123">
        <v>0.15</v>
      </c>
      <c r="P676" s="121" t="str">
        <f t="shared" si="177"/>
        <v>Q</v>
      </c>
      <c r="Q676" s="123">
        <v>1.11E-2</v>
      </c>
      <c r="R676" s="115" t="str">
        <f t="shared" si="182"/>
        <v>UQ</v>
      </c>
      <c r="S676" s="123">
        <v>0.13500000000000001</v>
      </c>
      <c r="T676" s="115" t="str">
        <f t="shared" si="183"/>
        <v>UQ</v>
      </c>
      <c r="U676" s="123">
        <v>5.52</v>
      </c>
      <c r="V676" s="116" t="str">
        <f t="shared" si="184"/>
        <v>Q</v>
      </c>
      <c r="W676" s="346">
        <v>0.91800000000000004</v>
      </c>
      <c r="X676" s="332" t="str">
        <f t="shared" si="185"/>
        <v>UQ</v>
      </c>
      <c r="Y676" s="332"/>
      <c r="Z676" s="123">
        <v>0.25</v>
      </c>
      <c r="AA676" s="116" t="str">
        <f t="shared" si="186"/>
        <v>Q</v>
      </c>
      <c r="AB676" s="123">
        <v>5.8840000000000003</v>
      </c>
      <c r="AC676" s="116" t="str">
        <f t="shared" si="187"/>
        <v>Q</v>
      </c>
      <c r="AD676" s="123">
        <v>1.409</v>
      </c>
      <c r="AE676" s="121" t="str">
        <f t="shared" si="172"/>
        <v>Q</v>
      </c>
      <c r="AF676" s="123">
        <v>1.76</v>
      </c>
      <c r="AG676" s="121" t="str">
        <f t="shared" si="173"/>
        <v>Q</v>
      </c>
      <c r="AI676" s="121" t="str">
        <f t="shared" si="171"/>
        <v>M</v>
      </c>
      <c r="AK676" s="121" t="str">
        <f t="shared" si="178"/>
        <v>M</v>
      </c>
    </row>
    <row r="677" spans="1:37" ht="15" x14ac:dyDescent="0.25">
      <c r="A677" s="119">
        <v>35</v>
      </c>
      <c r="B677" s="244">
        <v>100</v>
      </c>
      <c r="C677" s="244">
        <v>1996</v>
      </c>
      <c r="D677" s="127">
        <f t="shared" si="179"/>
        <v>35164</v>
      </c>
      <c r="E677" s="123">
        <v>38.9</v>
      </c>
      <c r="F677" s="213" t="str">
        <f t="shared" si="180"/>
        <v>UQ</v>
      </c>
      <c r="G677" s="123">
        <v>6.74</v>
      </c>
      <c r="H677" s="213" t="str">
        <f t="shared" si="181"/>
        <v>UQ</v>
      </c>
      <c r="I677" s="123">
        <v>4.8470000000000004</v>
      </c>
      <c r="J677" s="121" t="str">
        <f t="shared" si="174"/>
        <v>Q</v>
      </c>
      <c r="K677" s="123">
        <v>0.442</v>
      </c>
      <c r="L677" s="121" t="str">
        <f t="shared" si="175"/>
        <v>Q</v>
      </c>
      <c r="M677" s="123">
        <v>0.53700000000000003</v>
      </c>
      <c r="N677" s="121" t="str">
        <f t="shared" si="176"/>
        <v>Q</v>
      </c>
      <c r="O677" s="123">
        <v>0.14000000000000001</v>
      </c>
      <c r="P677" s="121" t="str">
        <f t="shared" si="177"/>
        <v>Q</v>
      </c>
      <c r="Q677" s="123">
        <v>2.5499999999999998E-2</v>
      </c>
      <c r="R677" s="115" t="str">
        <f t="shared" si="182"/>
        <v>UQ</v>
      </c>
      <c r="S677" s="123">
        <v>0.13619999999999999</v>
      </c>
      <c r="T677" s="115" t="str">
        <f t="shared" si="183"/>
        <v>UQ</v>
      </c>
      <c r="U677" s="123">
        <v>5.59</v>
      </c>
      <c r="V677" s="116" t="str">
        <f t="shared" si="184"/>
        <v>Q</v>
      </c>
      <c r="W677" s="346">
        <v>0.92900000000000005</v>
      </c>
      <c r="X677" s="332" t="str">
        <f t="shared" si="185"/>
        <v>UQ</v>
      </c>
      <c r="Y677" s="332"/>
      <c r="Z677" s="123">
        <v>0.222</v>
      </c>
      <c r="AA677" s="116" t="str">
        <f t="shared" si="186"/>
        <v>Q</v>
      </c>
      <c r="AB677" s="123">
        <v>5.75</v>
      </c>
      <c r="AC677" s="116" t="str">
        <f t="shared" si="187"/>
        <v>Q</v>
      </c>
      <c r="AD677" s="123">
        <v>1.7829999999999999</v>
      </c>
      <c r="AE677" s="121" t="str">
        <f t="shared" si="172"/>
        <v>Q</v>
      </c>
      <c r="AF677" s="123">
        <v>1.69</v>
      </c>
      <c r="AG677" s="121" t="str">
        <f t="shared" si="173"/>
        <v>Q</v>
      </c>
      <c r="AH677" s="123">
        <v>1E-3</v>
      </c>
      <c r="AI677" s="121" t="str">
        <f t="shared" si="171"/>
        <v>Q</v>
      </c>
      <c r="AJ677" s="123">
        <v>1.0859000000000001</v>
      </c>
      <c r="AK677" s="121" t="str">
        <f t="shared" si="178"/>
        <v>Q</v>
      </c>
    </row>
    <row r="678" spans="1:37" ht="15" x14ac:dyDescent="0.25">
      <c r="A678" s="119">
        <v>35</v>
      </c>
      <c r="B678" s="244">
        <v>103</v>
      </c>
      <c r="C678" s="244">
        <v>1996</v>
      </c>
      <c r="D678" s="127">
        <f t="shared" si="179"/>
        <v>35167</v>
      </c>
      <c r="E678" s="123">
        <v>38.5</v>
      </c>
      <c r="F678" s="213" t="str">
        <f t="shared" si="180"/>
        <v>UQ</v>
      </c>
      <c r="G678" s="123">
        <v>6.7</v>
      </c>
      <c r="H678" s="213" t="str">
        <f t="shared" si="181"/>
        <v>UQ</v>
      </c>
      <c r="I678" s="123">
        <v>4.8810000000000002</v>
      </c>
      <c r="J678" s="121" t="str">
        <f t="shared" si="174"/>
        <v>Q</v>
      </c>
      <c r="K678" s="123">
        <v>0.46600000000000003</v>
      </c>
      <c r="L678" s="121" t="str">
        <f t="shared" si="175"/>
        <v>Q</v>
      </c>
      <c r="M678" s="123">
        <v>0.53900000000000003</v>
      </c>
      <c r="N678" s="121" t="str">
        <f t="shared" si="176"/>
        <v>Q</v>
      </c>
      <c r="O678" s="123">
        <v>0.15</v>
      </c>
      <c r="P678" s="121" t="str">
        <f t="shared" si="177"/>
        <v>Q</v>
      </c>
      <c r="Q678" s="123">
        <v>1.21E-2</v>
      </c>
      <c r="R678" s="115" t="str">
        <f t="shared" si="182"/>
        <v>UQ</v>
      </c>
      <c r="S678" s="123">
        <v>0.129</v>
      </c>
      <c r="T678" s="115" t="str">
        <f t="shared" si="183"/>
        <v>UQ</v>
      </c>
      <c r="U678" s="123">
        <v>5.51</v>
      </c>
      <c r="V678" s="116" t="str">
        <f t="shared" si="184"/>
        <v>Q</v>
      </c>
      <c r="W678" s="346">
        <v>0.96899999999999997</v>
      </c>
      <c r="X678" s="332" t="str">
        <f t="shared" si="185"/>
        <v>UQ</v>
      </c>
      <c r="Y678" s="332"/>
      <c r="Z678" s="123">
        <v>0.255</v>
      </c>
      <c r="AA678" s="116" t="str">
        <f t="shared" si="186"/>
        <v>Q</v>
      </c>
      <c r="AB678" s="123">
        <v>5.6059999999999999</v>
      </c>
      <c r="AC678" s="116" t="str">
        <f t="shared" si="187"/>
        <v>Q</v>
      </c>
      <c r="AD678" s="123">
        <v>1.542</v>
      </c>
      <c r="AE678" s="121" t="str">
        <f t="shared" si="172"/>
        <v>Q</v>
      </c>
      <c r="AF678" s="123">
        <v>1.84</v>
      </c>
      <c r="AG678" s="121" t="str">
        <f t="shared" si="173"/>
        <v>Q</v>
      </c>
      <c r="AI678" s="121" t="str">
        <f t="shared" si="171"/>
        <v>M</v>
      </c>
      <c r="AK678" s="121" t="str">
        <f t="shared" si="178"/>
        <v>M</v>
      </c>
    </row>
    <row r="679" spans="1:37" ht="15" x14ac:dyDescent="0.25">
      <c r="A679" s="119">
        <v>35</v>
      </c>
      <c r="B679" s="244">
        <v>105</v>
      </c>
      <c r="C679" s="244">
        <v>1996</v>
      </c>
      <c r="D679" s="127">
        <f t="shared" si="179"/>
        <v>35169</v>
      </c>
      <c r="E679" s="123">
        <v>37</v>
      </c>
      <c r="F679" s="213" t="str">
        <f t="shared" si="180"/>
        <v>UQ</v>
      </c>
      <c r="G679" s="123">
        <v>6.6</v>
      </c>
      <c r="H679" s="213" t="str">
        <f t="shared" si="181"/>
        <v>UQ</v>
      </c>
      <c r="I679" s="123">
        <v>4.4359999999999999</v>
      </c>
      <c r="J679" s="121" t="str">
        <f t="shared" si="174"/>
        <v>Q</v>
      </c>
      <c r="K679" s="123">
        <v>0.44</v>
      </c>
      <c r="L679" s="121" t="str">
        <f t="shared" si="175"/>
        <v>Q</v>
      </c>
      <c r="M679" s="123">
        <v>0.48099999999999998</v>
      </c>
      <c r="N679" s="121" t="str">
        <f t="shared" si="176"/>
        <v>Q</v>
      </c>
      <c r="O679" s="123">
        <v>0.15</v>
      </c>
      <c r="P679" s="121" t="str">
        <f t="shared" si="177"/>
        <v>Q</v>
      </c>
      <c r="Q679" s="123">
        <v>1.0699999999999999E-2</v>
      </c>
      <c r="R679" s="115" t="str">
        <f t="shared" si="182"/>
        <v>UQ</v>
      </c>
      <c r="S679" s="123">
        <v>9.8500000000000004E-2</v>
      </c>
      <c r="T679" s="115" t="str">
        <f t="shared" si="183"/>
        <v>UQ</v>
      </c>
      <c r="U679" s="123">
        <v>5.13</v>
      </c>
      <c r="V679" s="116" t="str">
        <f t="shared" si="184"/>
        <v>Q</v>
      </c>
      <c r="W679" s="346">
        <v>1.155</v>
      </c>
      <c r="X679" s="332" t="str">
        <f t="shared" si="185"/>
        <v>UQ</v>
      </c>
      <c r="Y679" s="332"/>
      <c r="Z679" s="123">
        <v>0.23</v>
      </c>
      <c r="AA679" s="116" t="str">
        <f t="shared" si="186"/>
        <v>Q</v>
      </c>
      <c r="AB679" s="123">
        <v>5.1980000000000004</v>
      </c>
      <c r="AC679" s="116" t="str">
        <f t="shared" si="187"/>
        <v>Q</v>
      </c>
      <c r="AD679" s="123">
        <v>1.3859999999999999</v>
      </c>
      <c r="AE679" s="121" t="str">
        <f t="shared" si="172"/>
        <v>Q</v>
      </c>
      <c r="AF679" s="123">
        <v>1.64</v>
      </c>
      <c r="AG679" s="121" t="str">
        <f t="shared" si="173"/>
        <v>Q</v>
      </c>
      <c r="AI679" s="121" t="str">
        <f t="shared" si="171"/>
        <v>M</v>
      </c>
      <c r="AK679" s="121" t="str">
        <f t="shared" si="178"/>
        <v>M</v>
      </c>
    </row>
    <row r="680" spans="1:37" ht="15" x14ac:dyDescent="0.25">
      <c r="A680" s="119">
        <v>35</v>
      </c>
      <c r="B680" s="244">
        <v>107</v>
      </c>
      <c r="C680" s="244">
        <v>1996</v>
      </c>
      <c r="D680" s="127">
        <f t="shared" si="179"/>
        <v>35171</v>
      </c>
      <c r="E680" s="123">
        <v>36.200000000000003</v>
      </c>
      <c r="F680" s="213" t="str">
        <f t="shared" si="180"/>
        <v>UQ</v>
      </c>
      <c r="G680" s="123">
        <v>6.63</v>
      </c>
      <c r="H680" s="213" t="str">
        <f t="shared" si="181"/>
        <v>UQ</v>
      </c>
      <c r="I680" s="123">
        <v>4.774</v>
      </c>
      <c r="J680" s="121" t="str">
        <f t="shared" si="174"/>
        <v>Q</v>
      </c>
      <c r="K680" s="123">
        <v>0.432</v>
      </c>
      <c r="L680" s="121" t="str">
        <f t="shared" si="175"/>
        <v>Q</v>
      </c>
      <c r="M680" s="123">
        <v>0.497</v>
      </c>
      <c r="N680" s="121" t="str">
        <f t="shared" si="176"/>
        <v>Q</v>
      </c>
      <c r="O680" s="123">
        <v>0.158</v>
      </c>
      <c r="P680" s="121" t="str">
        <f t="shared" si="177"/>
        <v>Q</v>
      </c>
      <c r="Q680" s="123">
        <v>1.84E-2</v>
      </c>
      <c r="R680" s="115" t="str">
        <f t="shared" si="182"/>
        <v>UQ</v>
      </c>
      <c r="S680" s="123">
        <v>0.1004</v>
      </c>
      <c r="T680" s="115" t="str">
        <f t="shared" si="183"/>
        <v>UQ</v>
      </c>
      <c r="U680" s="123">
        <v>5.07</v>
      </c>
      <c r="V680" s="116" t="str">
        <f t="shared" si="184"/>
        <v>Q</v>
      </c>
      <c r="W680" s="346">
        <v>1.139</v>
      </c>
      <c r="X680" s="332" t="str">
        <f t="shared" si="185"/>
        <v>UQ</v>
      </c>
      <c r="Y680" s="332"/>
      <c r="Z680" s="123">
        <v>0.224</v>
      </c>
      <c r="AA680" s="116" t="str">
        <f t="shared" si="186"/>
        <v>Q</v>
      </c>
      <c r="AB680" s="123">
        <v>5.2960000000000003</v>
      </c>
      <c r="AC680" s="116" t="str">
        <f t="shared" si="187"/>
        <v>Q</v>
      </c>
      <c r="AD680" s="123">
        <v>5.5910000000000002</v>
      </c>
      <c r="AE680" s="121" t="str">
        <f t="shared" si="172"/>
        <v>Q</v>
      </c>
      <c r="AF680" s="123">
        <v>2.69</v>
      </c>
      <c r="AG680" s="121" t="str">
        <f t="shared" si="173"/>
        <v>Q</v>
      </c>
      <c r="AI680" s="121" t="str">
        <f t="shared" si="171"/>
        <v>M</v>
      </c>
      <c r="AK680" s="121" t="str">
        <f t="shared" si="178"/>
        <v>M</v>
      </c>
    </row>
    <row r="681" spans="1:37" ht="15" x14ac:dyDescent="0.25">
      <c r="A681" s="119">
        <v>35</v>
      </c>
      <c r="B681" s="244">
        <v>108</v>
      </c>
      <c r="C681" s="244">
        <v>1996</v>
      </c>
      <c r="D681" s="127">
        <f t="shared" si="179"/>
        <v>35172</v>
      </c>
      <c r="E681" s="123">
        <v>36.200000000000003</v>
      </c>
      <c r="F681" s="213" t="str">
        <f t="shared" si="180"/>
        <v>UQ</v>
      </c>
      <c r="G681" s="123">
        <v>6.6</v>
      </c>
      <c r="H681" s="213" t="str">
        <f t="shared" si="181"/>
        <v>UQ</v>
      </c>
      <c r="I681" s="123">
        <v>4.5739999999999998</v>
      </c>
      <c r="J681" s="121" t="str">
        <f t="shared" si="174"/>
        <v>Q</v>
      </c>
      <c r="K681" s="123">
        <v>0.44400000000000001</v>
      </c>
      <c r="L681" s="121" t="str">
        <f t="shared" si="175"/>
        <v>Q</v>
      </c>
      <c r="M681" s="123">
        <v>0.52500000000000002</v>
      </c>
      <c r="N681" s="121" t="str">
        <f t="shared" si="176"/>
        <v>Q</v>
      </c>
      <c r="O681" s="123">
        <v>0.16700000000000001</v>
      </c>
      <c r="P681" s="121" t="str">
        <f t="shared" si="177"/>
        <v>Q</v>
      </c>
      <c r="Q681" s="123">
        <v>1.01E-2</v>
      </c>
      <c r="R681" s="115" t="str">
        <f t="shared" si="182"/>
        <v>UQ</v>
      </c>
      <c r="S681" s="123">
        <v>0.1032</v>
      </c>
      <c r="T681" s="115" t="str">
        <f t="shared" si="183"/>
        <v>UQ</v>
      </c>
      <c r="U681" s="123">
        <v>5.15</v>
      </c>
      <c r="V681" s="116" t="str">
        <f t="shared" si="184"/>
        <v>Q</v>
      </c>
      <c r="W681" s="346">
        <v>1.1220000000000001</v>
      </c>
      <c r="X681" s="332" t="str">
        <f t="shared" si="185"/>
        <v>UQ</v>
      </c>
      <c r="Y681" s="332"/>
      <c r="Z681" s="123">
        <v>0.23200000000000001</v>
      </c>
      <c r="AA681" s="116" t="str">
        <f t="shared" si="186"/>
        <v>Q</v>
      </c>
      <c r="AB681" s="123">
        <v>5.3810000000000002</v>
      </c>
      <c r="AC681" s="116" t="str">
        <f t="shared" si="187"/>
        <v>Q</v>
      </c>
      <c r="AD681" s="123">
        <v>1.478</v>
      </c>
      <c r="AE681" s="121" t="str">
        <f t="shared" si="172"/>
        <v>Q</v>
      </c>
      <c r="AF681" s="123">
        <v>1.62</v>
      </c>
      <c r="AG681" s="121" t="str">
        <f t="shared" si="173"/>
        <v>Q</v>
      </c>
      <c r="AI681" s="121" t="str">
        <f t="shared" si="171"/>
        <v>M</v>
      </c>
      <c r="AK681" s="121" t="str">
        <f t="shared" si="178"/>
        <v>M</v>
      </c>
    </row>
    <row r="682" spans="1:37" ht="15" x14ac:dyDescent="0.25">
      <c r="A682" s="119">
        <v>35</v>
      </c>
      <c r="B682" s="244">
        <v>109</v>
      </c>
      <c r="C682" s="244">
        <v>1996</v>
      </c>
      <c r="D682" s="127">
        <f t="shared" si="179"/>
        <v>35173</v>
      </c>
      <c r="E682" s="123">
        <v>36.1</v>
      </c>
      <c r="F682" s="213" t="str">
        <f t="shared" si="180"/>
        <v>UQ</v>
      </c>
      <c r="G682" s="123">
        <v>6.69</v>
      </c>
      <c r="H682" s="213" t="str">
        <f t="shared" si="181"/>
        <v>UQ</v>
      </c>
      <c r="I682" s="123">
        <v>4.4059999999999997</v>
      </c>
      <c r="J682" s="121" t="str">
        <f t="shared" si="174"/>
        <v>Q</v>
      </c>
      <c r="K682" s="123">
        <v>0.435</v>
      </c>
      <c r="L682" s="121" t="str">
        <f t="shared" si="175"/>
        <v>Q</v>
      </c>
      <c r="M682" s="123">
        <v>0.52100000000000002</v>
      </c>
      <c r="N682" s="121" t="str">
        <f t="shared" si="176"/>
        <v>Q</v>
      </c>
      <c r="O682" s="123">
        <v>0.17100000000000001</v>
      </c>
      <c r="P682" s="121" t="str">
        <f t="shared" si="177"/>
        <v>Q</v>
      </c>
      <c r="Q682" s="123">
        <v>1.11E-2</v>
      </c>
      <c r="R682" s="115" t="str">
        <f t="shared" si="182"/>
        <v>UQ</v>
      </c>
      <c r="S682" s="123">
        <v>0.1072</v>
      </c>
      <c r="T682" s="115" t="str">
        <f t="shared" si="183"/>
        <v>UQ</v>
      </c>
      <c r="U682" s="123">
        <v>5.0999999999999996</v>
      </c>
      <c r="V682" s="116" t="str">
        <f t="shared" si="184"/>
        <v>Q</v>
      </c>
      <c r="W682" s="346">
        <v>1.119</v>
      </c>
      <c r="X682" s="332" t="str">
        <f t="shared" si="185"/>
        <v>UQ</v>
      </c>
      <c r="Y682" s="332"/>
      <c r="Z682" s="123">
        <v>0.215</v>
      </c>
      <c r="AA682" s="116" t="str">
        <f t="shared" si="186"/>
        <v>Q</v>
      </c>
      <c r="AB682" s="123">
        <v>5.36</v>
      </c>
      <c r="AC682" s="116" t="str">
        <f t="shared" si="187"/>
        <v>Q</v>
      </c>
      <c r="AD682" s="123">
        <v>1.4710000000000001</v>
      </c>
      <c r="AE682" s="121" t="str">
        <f t="shared" si="172"/>
        <v>Q</v>
      </c>
      <c r="AF682" s="123">
        <v>1.56</v>
      </c>
      <c r="AG682" s="121" t="str">
        <f t="shared" si="173"/>
        <v>Q</v>
      </c>
      <c r="AH682" s="123">
        <v>1.8E-3</v>
      </c>
      <c r="AI682" s="121" t="str">
        <f t="shared" si="171"/>
        <v>Q</v>
      </c>
      <c r="AJ682" s="123">
        <v>1.3218000000000001</v>
      </c>
      <c r="AK682" s="121" t="str">
        <f t="shared" si="178"/>
        <v>Q</v>
      </c>
    </row>
    <row r="683" spans="1:37" ht="15" x14ac:dyDescent="0.25">
      <c r="A683" s="119">
        <v>35</v>
      </c>
      <c r="B683" s="244">
        <v>110</v>
      </c>
      <c r="C683" s="244">
        <v>1996</v>
      </c>
      <c r="D683" s="127">
        <f t="shared" si="179"/>
        <v>35174</v>
      </c>
      <c r="E683" s="123">
        <v>34.200000000000003</v>
      </c>
      <c r="F683" s="213" t="str">
        <f t="shared" si="180"/>
        <v>UQ</v>
      </c>
      <c r="G683" s="123">
        <v>6.37</v>
      </c>
      <c r="H683" s="213" t="str">
        <f t="shared" si="181"/>
        <v>UQ</v>
      </c>
      <c r="I683" s="123">
        <v>3.931</v>
      </c>
      <c r="J683" s="121" t="str">
        <f t="shared" si="174"/>
        <v>Q</v>
      </c>
      <c r="K683" s="123">
        <v>0.40699999999999997</v>
      </c>
      <c r="L683" s="121" t="str">
        <f t="shared" si="175"/>
        <v>Q</v>
      </c>
      <c r="M683" s="123">
        <v>0.48199999999999998</v>
      </c>
      <c r="N683" s="121" t="str">
        <f t="shared" si="176"/>
        <v>Q</v>
      </c>
      <c r="O683" s="123">
        <v>0.25800000000000001</v>
      </c>
      <c r="P683" s="121" t="str">
        <f t="shared" si="177"/>
        <v>Q</v>
      </c>
      <c r="Q683" s="123">
        <v>2.6599999999999999E-2</v>
      </c>
      <c r="R683" s="115" t="str">
        <f t="shared" si="182"/>
        <v>UQ</v>
      </c>
      <c r="S683" s="123">
        <v>5.7500000000000002E-2</v>
      </c>
      <c r="T683" s="115" t="str">
        <f t="shared" si="183"/>
        <v>UQ</v>
      </c>
      <c r="U683" s="123">
        <v>4.29</v>
      </c>
      <c r="V683" s="116" t="str">
        <f t="shared" si="184"/>
        <v>Q</v>
      </c>
      <c r="W683" s="346">
        <v>1.647</v>
      </c>
      <c r="X683" s="332" t="str">
        <f t="shared" si="185"/>
        <v>UQ</v>
      </c>
      <c r="Y683" s="332"/>
      <c r="Z683" s="123">
        <v>0.25</v>
      </c>
      <c r="AA683" s="116" t="str">
        <f t="shared" si="186"/>
        <v>Q</v>
      </c>
      <c r="AB683" s="123">
        <v>4.32</v>
      </c>
      <c r="AC683" s="116" t="str">
        <f t="shared" si="187"/>
        <v>Q</v>
      </c>
      <c r="AD683" s="123">
        <v>2.2490000000000001</v>
      </c>
      <c r="AE683" s="121" t="str">
        <f t="shared" si="172"/>
        <v>Q</v>
      </c>
      <c r="AF683" s="123">
        <v>0.84</v>
      </c>
      <c r="AG683" s="121" t="str">
        <f t="shared" si="173"/>
        <v>Q</v>
      </c>
      <c r="AI683" s="121" t="str">
        <f t="shared" si="171"/>
        <v>M</v>
      </c>
      <c r="AK683" s="121" t="str">
        <f t="shared" si="178"/>
        <v>M</v>
      </c>
    </row>
    <row r="684" spans="1:37" ht="15" x14ac:dyDescent="0.25">
      <c r="A684" s="119">
        <v>35</v>
      </c>
      <c r="B684" s="244">
        <v>111</v>
      </c>
      <c r="C684" s="244">
        <v>1996</v>
      </c>
      <c r="D684" s="127">
        <f t="shared" si="179"/>
        <v>35175</v>
      </c>
      <c r="E684" s="123">
        <v>33.6</v>
      </c>
      <c r="F684" s="213" t="str">
        <f t="shared" si="180"/>
        <v>UQ</v>
      </c>
      <c r="G684" s="123">
        <v>6.33</v>
      </c>
      <c r="H684" s="213" t="str">
        <f t="shared" si="181"/>
        <v>UQ</v>
      </c>
      <c r="I684" s="123">
        <v>3.4710000000000001</v>
      </c>
      <c r="J684" s="121" t="str">
        <f t="shared" si="174"/>
        <v>Q</v>
      </c>
      <c r="K684" s="123">
        <v>0.39300000000000002</v>
      </c>
      <c r="L684" s="121" t="str">
        <f t="shared" si="175"/>
        <v>Q</v>
      </c>
      <c r="M684" s="123">
        <v>0.48499999999999999</v>
      </c>
      <c r="N684" s="121" t="str">
        <f t="shared" si="176"/>
        <v>Q</v>
      </c>
      <c r="O684" s="123">
        <v>0.216</v>
      </c>
      <c r="P684" s="121" t="str">
        <f t="shared" si="177"/>
        <v>Q</v>
      </c>
      <c r="Q684" s="123">
        <v>1.46E-2</v>
      </c>
      <c r="R684" s="115" t="str">
        <f t="shared" si="182"/>
        <v>UQ</v>
      </c>
      <c r="S684" s="123">
        <v>4.6300000000000001E-2</v>
      </c>
      <c r="T684" s="115" t="str">
        <f t="shared" si="183"/>
        <v>UQ</v>
      </c>
      <c r="U684" s="123">
        <v>4.4800000000000004</v>
      </c>
      <c r="V684" s="116" t="str">
        <f t="shared" si="184"/>
        <v>Q</v>
      </c>
      <c r="W684" s="346">
        <v>1.569</v>
      </c>
      <c r="X684" s="332" t="str">
        <f t="shared" si="185"/>
        <v>UQ</v>
      </c>
      <c r="Y684" s="332"/>
      <c r="Z684" s="123">
        <v>0.378</v>
      </c>
      <c r="AA684" s="116" t="str">
        <f t="shared" si="186"/>
        <v>Q</v>
      </c>
      <c r="AB684" s="123">
        <v>4.4560000000000004</v>
      </c>
      <c r="AC684" s="116" t="str">
        <f t="shared" si="187"/>
        <v>Q</v>
      </c>
      <c r="AD684" s="123">
        <v>2.0539999999999998</v>
      </c>
      <c r="AE684" s="121" t="str">
        <f t="shared" si="172"/>
        <v>Q</v>
      </c>
      <c r="AF684" s="123">
        <v>0.86</v>
      </c>
      <c r="AG684" s="121" t="str">
        <f t="shared" si="173"/>
        <v>Q</v>
      </c>
      <c r="AI684" s="121" t="str">
        <f t="shared" si="171"/>
        <v>M</v>
      </c>
      <c r="AK684" s="121" t="str">
        <f t="shared" si="178"/>
        <v>M</v>
      </c>
    </row>
    <row r="685" spans="1:37" ht="15" x14ac:dyDescent="0.25">
      <c r="A685" s="119">
        <v>35</v>
      </c>
      <c r="B685" s="244">
        <v>112</v>
      </c>
      <c r="C685" s="244">
        <v>1996</v>
      </c>
      <c r="D685" s="127">
        <f t="shared" si="179"/>
        <v>35176</v>
      </c>
      <c r="E685" s="123">
        <v>32.799999999999997</v>
      </c>
      <c r="F685" s="213" t="str">
        <f t="shared" si="180"/>
        <v>UQ</v>
      </c>
      <c r="G685" s="123">
        <v>6.32</v>
      </c>
      <c r="H685" s="213" t="str">
        <f t="shared" si="181"/>
        <v>UQ</v>
      </c>
      <c r="I685" s="123">
        <v>3.702</v>
      </c>
      <c r="J685" s="121" t="str">
        <f t="shared" si="174"/>
        <v>Q</v>
      </c>
      <c r="K685" s="123">
        <v>0.38800000000000001</v>
      </c>
      <c r="L685" s="121" t="str">
        <f t="shared" si="175"/>
        <v>Q</v>
      </c>
      <c r="M685" s="123">
        <v>0.46200000000000002</v>
      </c>
      <c r="N685" s="121" t="str">
        <f t="shared" si="176"/>
        <v>Q</v>
      </c>
      <c r="O685" s="123">
        <v>0.22500000000000001</v>
      </c>
      <c r="P685" s="121" t="str">
        <f t="shared" si="177"/>
        <v>Q</v>
      </c>
      <c r="Q685" s="123">
        <v>1.38E-2</v>
      </c>
      <c r="R685" s="115" t="str">
        <f t="shared" si="182"/>
        <v>UQ</v>
      </c>
      <c r="S685" s="123">
        <v>4.3099999999999999E-2</v>
      </c>
      <c r="T685" s="115" t="str">
        <f t="shared" si="183"/>
        <v>UQ</v>
      </c>
      <c r="U685" s="123">
        <v>4.3899999999999997</v>
      </c>
      <c r="V685" s="116" t="str">
        <f t="shared" si="184"/>
        <v>Q</v>
      </c>
      <c r="W685" s="346">
        <v>1.579</v>
      </c>
      <c r="X685" s="332" t="str">
        <f t="shared" si="185"/>
        <v>UQ</v>
      </c>
      <c r="Y685" s="332"/>
      <c r="Z685" s="123">
        <v>0.30599999999999999</v>
      </c>
      <c r="AA685" s="116" t="str">
        <f t="shared" si="186"/>
        <v>Q</v>
      </c>
      <c r="AB685" s="123">
        <v>4.4859999999999998</v>
      </c>
      <c r="AC685" s="116" t="str">
        <f t="shared" si="187"/>
        <v>Q</v>
      </c>
      <c r="AD685" s="123">
        <v>2.1219999999999999</v>
      </c>
      <c r="AE685" s="121" t="str">
        <f t="shared" si="172"/>
        <v>Q</v>
      </c>
      <c r="AF685" s="123">
        <v>0.79</v>
      </c>
      <c r="AG685" s="121" t="str">
        <f t="shared" si="173"/>
        <v>Q</v>
      </c>
      <c r="AI685" s="121" t="str">
        <f t="shared" si="171"/>
        <v>M</v>
      </c>
      <c r="AK685" s="121" t="str">
        <f t="shared" si="178"/>
        <v>M</v>
      </c>
    </row>
    <row r="686" spans="1:37" ht="15" x14ac:dyDescent="0.25">
      <c r="A686" s="119">
        <v>35</v>
      </c>
      <c r="B686" s="244">
        <v>113</v>
      </c>
      <c r="C686" s="244">
        <v>1996</v>
      </c>
      <c r="D686" s="127">
        <f t="shared" si="179"/>
        <v>35177</v>
      </c>
      <c r="E686" s="123">
        <v>31.9</v>
      </c>
      <c r="F686" s="213" t="str">
        <f t="shared" si="180"/>
        <v>UQ</v>
      </c>
      <c r="G686" s="123">
        <v>6.22</v>
      </c>
      <c r="H686" s="213" t="str">
        <f t="shared" si="181"/>
        <v>UQ</v>
      </c>
      <c r="I686" s="123">
        <v>3.782</v>
      </c>
      <c r="J686" s="121" t="str">
        <f t="shared" si="174"/>
        <v>Q</v>
      </c>
      <c r="K686" s="123">
        <v>0.38600000000000001</v>
      </c>
      <c r="L686" s="121" t="str">
        <f t="shared" si="175"/>
        <v>Q</v>
      </c>
      <c r="M686" s="123">
        <v>0.47199999999999998</v>
      </c>
      <c r="N686" s="121" t="str">
        <f t="shared" si="176"/>
        <v>Q</v>
      </c>
      <c r="O686" s="123">
        <v>0.19900000000000001</v>
      </c>
      <c r="P686" s="121" t="str">
        <f t="shared" si="177"/>
        <v>Q</v>
      </c>
      <c r="Q686" s="123">
        <v>1.17E-2</v>
      </c>
      <c r="R686" s="115" t="str">
        <f t="shared" si="182"/>
        <v>UQ</v>
      </c>
      <c r="S686" s="123">
        <v>2.86E-2</v>
      </c>
      <c r="T686" s="115" t="str">
        <f t="shared" si="183"/>
        <v>UQ</v>
      </c>
      <c r="U686" s="123">
        <v>4.3499999999999996</v>
      </c>
      <c r="V686" s="116" t="str">
        <f t="shared" si="184"/>
        <v>Q</v>
      </c>
      <c r="W686" s="346">
        <v>1.5089999999999999</v>
      </c>
      <c r="X686" s="332" t="str">
        <f t="shared" si="185"/>
        <v>UQ</v>
      </c>
      <c r="Y686" s="332"/>
      <c r="Z686" s="123">
        <v>0.27</v>
      </c>
      <c r="AA686" s="116" t="str">
        <f t="shared" si="186"/>
        <v>Q</v>
      </c>
      <c r="AB686" s="123">
        <v>4.5220000000000002</v>
      </c>
      <c r="AC686" s="116" t="str">
        <f t="shared" si="187"/>
        <v>Q</v>
      </c>
      <c r="AD686" s="123">
        <v>2.0790000000000002</v>
      </c>
      <c r="AE686" s="121" t="str">
        <f t="shared" si="172"/>
        <v>Q</v>
      </c>
      <c r="AF686" s="123">
        <v>0.88</v>
      </c>
      <c r="AG686" s="121" t="str">
        <f t="shared" si="173"/>
        <v>Q</v>
      </c>
      <c r="AI686" s="121" t="str">
        <f t="shared" si="171"/>
        <v>M</v>
      </c>
      <c r="AK686" s="121" t="str">
        <f t="shared" si="178"/>
        <v>M</v>
      </c>
    </row>
    <row r="687" spans="1:37" ht="15" x14ac:dyDescent="0.25">
      <c r="A687" s="119">
        <v>35</v>
      </c>
      <c r="B687" s="244">
        <v>114</v>
      </c>
      <c r="C687" s="244">
        <v>1996</v>
      </c>
      <c r="D687" s="127">
        <f t="shared" si="179"/>
        <v>35178</v>
      </c>
      <c r="E687" s="123">
        <v>31.5</v>
      </c>
      <c r="F687" s="213" t="str">
        <f t="shared" si="180"/>
        <v>UQ</v>
      </c>
      <c r="G687" s="123">
        <v>6.33</v>
      </c>
      <c r="H687" s="213" t="str">
        <f t="shared" si="181"/>
        <v>UQ</v>
      </c>
      <c r="I687" s="123">
        <v>3.3959999999999999</v>
      </c>
      <c r="J687" s="121" t="str">
        <f t="shared" si="174"/>
        <v>Q</v>
      </c>
      <c r="K687" s="123">
        <v>0.36699999999999999</v>
      </c>
      <c r="L687" s="121" t="str">
        <f t="shared" si="175"/>
        <v>Q</v>
      </c>
      <c r="M687" s="123">
        <v>0.48499999999999999</v>
      </c>
      <c r="N687" s="121" t="str">
        <f t="shared" si="176"/>
        <v>Q</v>
      </c>
      <c r="O687" s="123">
        <v>0.19600000000000001</v>
      </c>
      <c r="P687" s="121" t="str">
        <f t="shared" si="177"/>
        <v>Q</v>
      </c>
      <c r="Q687" s="123">
        <v>9.1999999999999998E-3</v>
      </c>
      <c r="R687" s="115" t="str">
        <f t="shared" si="182"/>
        <v>UQ</v>
      </c>
      <c r="S687" s="123">
        <v>4.4200000000000003E-2</v>
      </c>
      <c r="T687" s="115" t="str">
        <f t="shared" si="183"/>
        <v>UQ</v>
      </c>
      <c r="U687" s="123">
        <v>4.3</v>
      </c>
      <c r="V687" s="116" t="str">
        <f t="shared" si="184"/>
        <v>Q</v>
      </c>
      <c r="W687" s="346">
        <v>1.446</v>
      </c>
      <c r="X687" s="332" t="str">
        <f t="shared" si="185"/>
        <v>UQ</v>
      </c>
      <c r="Y687" s="332"/>
      <c r="Z687" s="123">
        <v>0.253</v>
      </c>
      <c r="AA687" s="116" t="str">
        <f t="shared" si="186"/>
        <v>Q</v>
      </c>
      <c r="AB687" s="123">
        <v>4.5129999999999999</v>
      </c>
      <c r="AC687" s="116" t="str">
        <f t="shared" si="187"/>
        <v>Q</v>
      </c>
      <c r="AD687" s="123">
        <v>1.9410000000000001</v>
      </c>
      <c r="AE687" s="121" t="str">
        <f t="shared" si="172"/>
        <v>Q</v>
      </c>
      <c r="AF687" s="123">
        <v>0.88</v>
      </c>
      <c r="AG687" s="121" t="str">
        <f t="shared" si="173"/>
        <v>Q</v>
      </c>
      <c r="AH687" s="123">
        <v>1.5E-3</v>
      </c>
      <c r="AI687" s="121" t="str">
        <f t="shared" si="171"/>
        <v>Q</v>
      </c>
      <c r="AJ687" s="123">
        <v>1.6798999999999999</v>
      </c>
      <c r="AK687" s="121" t="str">
        <f t="shared" si="178"/>
        <v>Q</v>
      </c>
    </row>
    <row r="688" spans="1:37" ht="15" x14ac:dyDescent="0.25">
      <c r="A688" s="119">
        <v>35</v>
      </c>
      <c r="B688" s="244">
        <v>115</v>
      </c>
      <c r="C688" s="244">
        <v>1996</v>
      </c>
      <c r="D688" s="127">
        <f t="shared" si="179"/>
        <v>35179</v>
      </c>
      <c r="E688" s="123">
        <v>32.299999999999997</v>
      </c>
      <c r="F688" s="213" t="str">
        <f t="shared" si="180"/>
        <v>UQ</v>
      </c>
      <c r="G688" s="123">
        <v>6.37</v>
      </c>
      <c r="H688" s="213" t="str">
        <f t="shared" si="181"/>
        <v>UQ</v>
      </c>
      <c r="I688" s="123">
        <v>3.5</v>
      </c>
      <c r="J688" s="121" t="str">
        <f t="shared" si="174"/>
        <v>Q</v>
      </c>
      <c r="K688" s="123">
        <v>0.36699999999999999</v>
      </c>
      <c r="L688" s="121" t="str">
        <f t="shared" si="175"/>
        <v>Q</v>
      </c>
      <c r="M688" s="123">
        <v>0.48599999999999999</v>
      </c>
      <c r="N688" s="121" t="str">
        <f t="shared" si="176"/>
        <v>Q</v>
      </c>
      <c r="O688" s="123">
        <v>0.191</v>
      </c>
      <c r="P688" s="121" t="str">
        <f t="shared" si="177"/>
        <v>Q</v>
      </c>
      <c r="Q688" s="123">
        <v>1.15E-2</v>
      </c>
      <c r="R688" s="115" t="str">
        <f t="shared" si="182"/>
        <v>UQ</v>
      </c>
      <c r="S688" s="123">
        <v>5.4899999999999997E-2</v>
      </c>
      <c r="T688" s="115" t="str">
        <f t="shared" si="183"/>
        <v>UQ</v>
      </c>
      <c r="U688" s="123">
        <v>4.63</v>
      </c>
      <c r="V688" s="116" t="str">
        <f t="shared" si="184"/>
        <v>Q</v>
      </c>
      <c r="W688" s="346">
        <v>1.42</v>
      </c>
      <c r="X688" s="332" t="str">
        <f t="shared" si="185"/>
        <v>UQ</v>
      </c>
      <c r="Y688" s="332"/>
      <c r="Z688" s="123">
        <v>0.254</v>
      </c>
      <c r="AA688" s="116" t="str">
        <f t="shared" si="186"/>
        <v>Q</v>
      </c>
      <c r="AB688" s="123">
        <v>4.5529999999999999</v>
      </c>
      <c r="AC688" s="116" t="str">
        <f t="shared" si="187"/>
        <v>Q</v>
      </c>
      <c r="AD688" s="123">
        <v>2.1</v>
      </c>
      <c r="AE688" s="121" t="str">
        <f t="shared" si="172"/>
        <v>Q</v>
      </c>
      <c r="AF688" s="123">
        <v>0.92</v>
      </c>
      <c r="AG688" s="121" t="str">
        <f t="shared" si="173"/>
        <v>Q</v>
      </c>
      <c r="AI688" s="121" t="str">
        <f t="shared" si="171"/>
        <v>M</v>
      </c>
      <c r="AK688" s="121" t="str">
        <f t="shared" si="178"/>
        <v>M</v>
      </c>
    </row>
    <row r="689" spans="1:37" ht="15" x14ac:dyDescent="0.25">
      <c r="A689" s="119">
        <v>35</v>
      </c>
      <c r="B689" s="244">
        <v>116</v>
      </c>
      <c r="C689" s="244">
        <v>1996</v>
      </c>
      <c r="D689" s="127">
        <f t="shared" si="179"/>
        <v>35180</v>
      </c>
      <c r="E689" s="123">
        <v>32.299999999999997</v>
      </c>
      <c r="F689" s="213" t="str">
        <f t="shared" si="180"/>
        <v>UQ</v>
      </c>
      <c r="G689" s="123">
        <v>6.35</v>
      </c>
      <c r="H689" s="213" t="str">
        <f t="shared" si="181"/>
        <v>UQ</v>
      </c>
      <c r="I689" s="123">
        <v>3.919</v>
      </c>
      <c r="J689" s="121" t="str">
        <f t="shared" si="174"/>
        <v>Q</v>
      </c>
      <c r="K689" s="123">
        <v>0.38700000000000001</v>
      </c>
      <c r="L689" s="121" t="str">
        <f t="shared" si="175"/>
        <v>Q</v>
      </c>
      <c r="M689" s="123">
        <v>0.48699999999999999</v>
      </c>
      <c r="N689" s="121" t="str">
        <f t="shared" si="176"/>
        <v>Q</v>
      </c>
      <c r="O689" s="123">
        <v>0.183</v>
      </c>
      <c r="P689" s="121" t="str">
        <f t="shared" si="177"/>
        <v>Q</v>
      </c>
      <c r="Q689" s="123">
        <v>1.3899999999999999E-2</v>
      </c>
      <c r="R689" s="115" t="str">
        <f t="shared" si="182"/>
        <v>UQ</v>
      </c>
      <c r="S689" s="123">
        <v>5.9900000000000002E-2</v>
      </c>
      <c r="T689" s="115" t="str">
        <f t="shared" si="183"/>
        <v>UQ</v>
      </c>
      <c r="U689" s="123">
        <v>4.7300000000000004</v>
      </c>
      <c r="V689" s="116" t="str">
        <f t="shared" si="184"/>
        <v>Q</v>
      </c>
      <c r="W689" s="346">
        <v>1.3660000000000001</v>
      </c>
      <c r="X689" s="332" t="str">
        <f t="shared" si="185"/>
        <v>UQ</v>
      </c>
      <c r="Y689" s="332"/>
      <c r="Z689" s="123">
        <v>0.245</v>
      </c>
      <c r="AA689" s="116" t="str">
        <f t="shared" si="186"/>
        <v>Q</v>
      </c>
      <c r="AB689" s="123">
        <v>4.6669999999999998</v>
      </c>
      <c r="AC689" s="116" t="str">
        <f t="shared" si="187"/>
        <v>Q</v>
      </c>
      <c r="AD689" s="123">
        <v>1.9279999999999999</v>
      </c>
      <c r="AE689" s="121" t="str">
        <f t="shared" si="172"/>
        <v>Q</v>
      </c>
      <c r="AF689" s="123">
        <v>1.08</v>
      </c>
      <c r="AG689" s="121" t="str">
        <f t="shared" si="173"/>
        <v>Q</v>
      </c>
      <c r="AI689" s="121" t="str">
        <f t="shared" si="171"/>
        <v>M</v>
      </c>
      <c r="AK689" s="121" t="str">
        <f t="shared" si="178"/>
        <v>M</v>
      </c>
    </row>
    <row r="690" spans="1:37" ht="15" x14ac:dyDescent="0.25">
      <c r="A690" s="119">
        <v>35</v>
      </c>
      <c r="B690" s="244">
        <v>117</v>
      </c>
      <c r="C690" s="244">
        <v>1996</v>
      </c>
      <c r="D690" s="127">
        <f t="shared" si="179"/>
        <v>35181</v>
      </c>
      <c r="E690" s="123">
        <v>31.3</v>
      </c>
      <c r="F690" s="213" t="str">
        <f t="shared" si="180"/>
        <v>UQ</v>
      </c>
      <c r="G690" s="123">
        <v>6.37</v>
      </c>
      <c r="H690" s="213" t="str">
        <f t="shared" si="181"/>
        <v>UQ</v>
      </c>
      <c r="I690" s="123">
        <v>3.206</v>
      </c>
      <c r="J690" s="121" t="str">
        <f t="shared" si="174"/>
        <v>Q</v>
      </c>
      <c r="K690" s="123">
        <v>0.35899999999999999</v>
      </c>
      <c r="L690" s="121" t="str">
        <f t="shared" si="175"/>
        <v>Q</v>
      </c>
      <c r="M690" s="123">
        <v>0.47699999999999998</v>
      </c>
      <c r="N690" s="121" t="str">
        <f t="shared" si="176"/>
        <v>Q</v>
      </c>
      <c r="O690" s="123">
        <v>0.186</v>
      </c>
      <c r="P690" s="121" t="str">
        <f t="shared" si="177"/>
        <v>Q</v>
      </c>
      <c r="Q690" s="123">
        <v>1.1599999999999999E-2</v>
      </c>
      <c r="R690" s="115" t="str">
        <f t="shared" si="182"/>
        <v>UQ</v>
      </c>
      <c r="S690" s="123">
        <v>5.4600000000000003E-2</v>
      </c>
      <c r="T690" s="115" t="str">
        <f t="shared" si="183"/>
        <v>UQ</v>
      </c>
      <c r="U690" s="123">
        <v>4.7</v>
      </c>
      <c r="V690" s="116" t="str">
        <f t="shared" si="184"/>
        <v>Q</v>
      </c>
      <c r="W690" s="346">
        <v>1.355</v>
      </c>
      <c r="X690" s="332" t="str">
        <f t="shared" si="185"/>
        <v>UQ</v>
      </c>
      <c r="Y690" s="332"/>
      <c r="Z690" s="123">
        <v>0.22900000000000001</v>
      </c>
      <c r="AA690" s="116" t="str">
        <f t="shared" si="186"/>
        <v>Q</v>
      </c>
      <c r="AB690" s="123">
        <v>4.476</v>
      </c>
      <c r="AC690" s="116" t="str">
        <f t="shared" si="187"/>
        <v>Q</v>
      </c>
      <c r="AD690" s="123">
        <v>1.9159999999999999</v>
      </c>
      <c r="AE690" s="121" t="str">
        <f t="shared" si="172"/>
        <v>Q</v>
      </c>
      <c r="AF690" s="123">
        <v>1.01</v>
      </c>
      <c r="AG690" s="121" t="str">
        <f t="shared" si="173"/>
        <v>Q</v>
      </c>
      <c r="AI690" s="121" t="str">
        <f t="shared" si="171"/>
        <v>M</v>
      </c>
      <c r="AK690" s="121" t="str">
        <f t="shared" si="178"/>
        <v>M</v>
      </c>
    </row>
    <row r="691" spans="1:37" ht="15" x14ac:dyDescent="0.25">
      <c r="A691" s="119">
        <v>35</v>
      </c>
      <c r="B691" s="244">
        <v>118</v>
      </c>
      <c r="C691" s="244">
        <v>1996</v>
      </c>
      <c r="D691" s="127">
        <f t="shared" si="179"/>
        <v>35182</v>
      </c>
      <c r="E691" s="123">
        <v>32.299999999999997</v>
      </c>
      <c r="F691" s="213" t="str">
        <f t="shared" si="180"/>
        <v>UQ</v>
      </c>
      <c r="G691" s="123">
        <v>6.41</v>
      </c>
      <c r="H691" s="213" t="str">
        <f t="shared" si="181"/>
        <v>UQ</v>
      </c>
      <c r="I691" s="123">
        <v>3.8719999999999999</v>
      </c>
      <c r="J691" s="121" t="str">
        <f t="shared" si="174"/>
        <v>Q</v>
      </c>
      <c r="K691" s="123">
        <v>0.38500000000000001</v>
      </c>
      <c r="L691" s="121" t="str">
        <f t="shared" si="175"/>
        <v>Q</v>
      </c>
      <c r="M691" s="123">
        <v>0.48499999999999999</v>
      </c>
      <c r="N691" s="121" t="str">
        <f t="shared" si="176"/>
        <v>Q</v>
      </c>
      <c r="O691" s="123">
        <v>0.17299999999999999</v>
      </c>
      <c r="P691" s="121" t="str">
        <f t="shared" si="177"/>
        <v>Q</v>
      </c>
      <c r="Q691" s="123">
        <v>1.15E-2</v>
      </c>
      <c r="R691" s="115" t="str">
        <f t="shared" si="182"/>
        <v>UQ</v>
      </c>
      <c r="S691" s="123">
        <v>5.7799999999999997E-2</v>
      </c>
      <c r="T691" s="115" t="str">
        <f t="shared" si="183"/>
        <v>UQ</v>
      </c>
      <c r="U691" s="123">
        <v>4.7300000000000004</v>
      </c>
      <c r="V691" s="116" t="str">
        <f t="shared" si="184"/>
        <v>Q</v>
      </c>
      <c r="W691" s="346">
        <v>1.3009999999999999</v>
      </c>
      <c r="X691" s="332" t="str">
        <f t="shared" si="185"/>
        <v>UQ</v>
      </c>
      <c r="Y691" s="332"/>
      <c r="Z691" s="123">
        <v>0.223</v>
      </c>
      <c r="AA691" s="116" t="str">
        <f t="shared" si="186"/>
        <v>Q</v>
      </c>
      <c r="AB691" s="123">
        <v>4.7060000000000004</v>
      </c>
      <c r="AC691" s="116" t="str">
        <f t="shared" si="187"/>
        <v>Q</v>
      </c>
      <c r="AD691" s="123">
        <v>1.841</v>
      </c>
      <c r="AE691" s="121" t="str">
        <f t="shared" si="172"/>
        <v>Q</v>
      </c>
      <c r="AF691" s="123">
        <v>1.17</v>
      </c>
      <c r="AG691" s="121" t="str">
        <f t="shared" si="173"/>
        <v>Q</v>
      </c>
      <c r="AI691" s="121" t="str">
        <f t="shared" si="171"/>
        <v>M</v>
      </c>
      <c r="AK691" s="121" t="str">
        <f t="shared" si="178"/>
        <v>M</v>
      </c>
    </row>
    <row r="692" spans="1:37" ht="15" x14ac:dyDescent="0.25">
      <c r="A692" s="119">
        <v>35</v>
      </c>
      <c r="B692" s="244">
        <v>121</v>
      </c>
      <c r="C692" s="244">
        <v>1996</v>
      </c>
      <c r="D692" s="127">
        <f t="shared" si="179"/>
        <v>35185</v>
      </c>
      <c r="E692" s="123">
        <v>32.299999999999997</v>
      </c>
      <c r="F692" s="213" t="str">
        <f t="shared" si="180"/>
        <v>UQ</v>
      </c>
      <c r="G692" s="123">
        <v>6.47</v>
      </c>
      <c r="H692" s="213" t="str">
        <f t="shared" si="181"/>
        <v>UQ</v>
      </c>
      <c r="I692" s="123">
        <v>3.91</v>
      </c>
      <c r="J692" s="121" t="str">
        <f t="shared" si="174"/>
        <v>Q</v>
      </c>
      <c r="K692" s="123">
        <v>0.38</v>
      </c>
      <c r="L692" s="121" t="str">
        <f t="shared" si="175"/>
        <v>Q</v>
      </c>
      <c r="M692" s="123">
        <v>0.51500000000000001</v>
      </c>
      <c r="N692" s="121" t="str">
        <f t="shared" si="176"/>
        <v>Q</v>
      </c>
      <c r="O692" s="123">
        <v>0.17899999999999999</v>
      </c>
      <c r="P692" s="121" t="str">
        <f t="shared" si="177"/>
        <v>Q</v>
      </c>
      <c r="Q692" s="123">
        <v>1.32E-2</v>
      </c>
      <c r="R692" s="115" t="str">
        <f t="shared" si="182"/>
        <v>UQ</v>
      </c>
      <c r="S692" s="123">
        <v>6.88E-2</v>
      </c>
      <c r="T692" s="115" t="str">
        <f t="shared" si="183"/>
        <v>UQ</v>
      </c>
      <c r="U692" s="123">
        <v>4.6500000000000004</v>
      </c>
      <c r="V692" s="116" t="str">
        <f t="shared" si="184"/>
        <v>Q</v>
      </c>
      <c r="W692" s="346">
        <v>1.2470000000000001</v>
      </c>
      <c r="X692" s="332" t="str">
        <f t="shared" si="185"/>
        <v>UQ</v>
      </c>
      <c r="Y692" s="332"/>
      <c r="Z692" s="123">
        <v>0.223</v>
      </c>
      <c r="AA692" s="116" t="str">
        <f t="shared" si="186"/>
        <v>Q</v>
      </c>
      <c r="AB692" s="123">
        <v>4.74</v>
      </c>
      <c r="AC692" s="116" t="str">
        <f t="shared" si="187"/>
        <v>Q</v>
      </c>
      <c r="AD692" s="123">
        <v>1.768</v>
      </c>
      <c r="AE692" s="121" t="str">
        <f t="shared" si="172"/>
        <v>Q</v>
      </c>
      <c r="AF692" s="123">
        <v>1.04</v>
      </c>
      <c r="AG692" s="121" t="str">
        <f t="shared" si="173"/>
        <v>Q</v>
      </c>
      <c r="AH692" s="123">
        <v>1.1000000000000001E-3</v>
      </c>
      <c r="AI692" s="121" t="str">
        <f t="shared" si="171"/>
        <v>Q</v>
      </c>
      <c r="AJ692" s="123">
        <v>1.4567000000000001</v>
      </c>
      <c r="AK692" s="121" t="str">
        <f t="shared" si="178"/>
        <v>Q</v>
      </c>
    </row>
    <row r="693" spans="1:37" ht="15" x14ac:dyDescent="0.25">
      <c r="A693" s="119">
        <v>35</v>
      </c>
      <c r="B693" s="244">
        <v>124</v>
      </c>
      <c r="C693" s="244">
        <v>1996</v>
      </c>
      <c r="D693" s="127">
        <f t="shared" si="179"/>
        <v>35188</v>
      </c>
      <c r="E693" s="123">
        <v>32.9</v>
      </c>
      <c r="F693" s="213" t="str">
        <f t="shared" si="180"/>
        <v>UQ</v>
      </c>
      <c r="G693" s="123">
        <v>6.51</v>
      </c>
      <c r="H693" s="213" t="str">
        <f t="shared" si="181"/>
        <v>UQ</v>
      </c>
      <c r="I693" s="123">
        <v>4.1440000000000001</v>
      </c>
      <c r="J693" s="121" t="str">
        <f t="shared" si="174"/>
        <v>Q</v>
      </c>
      <c r="K693" s="123">
        <v>0.39900000000000002</v>
      </c>
      <c r="L693" s="121" t="str">
        <f t="shared" si="175"/>
        <v>Q</v>
      </c>
      <c r="M693" s="123">
        <v>0.51200000000000001</v>
      </c>
      <c r="N693" s="121" t="str">
        <f t="shared" si="176"/>
        <v>Q</v>
      </c>
      <c r="O693" s="123">
        <v>0.16400000000000001</v>
      </c>
      <c r="P693" s="121" t="str">
        <f t="shared" si="177"/>
        <v>Q</v>
      </c>
      <c r="Q693" s="123">
        <v>0.01</v>
      </c>
      <c r="R693" s="115" t="str">
        <f t="shared" si="182"/>
        <v>UQ</v>
      </c>
      <c r="S693" s="123">
        <v>8.1000000000000003E-2</v>
      </c>
      <c r="T693" s="115" t="str">
        <f t="shared" si="183"/>
        <v>UQ</v>
      </c>
      <c r="U693" s="123">
        <v>4.8499999999999996</v>
      </c>
      <c r="V693" s="116" t="str">
        <f t="shared" si="184"/>
        <v>Q</v>
      </c>
      <c r="W693" s="346">
        <v>1.202</v>
      </c>
      <c r="X693" s="332" t="str">
        <f t="shared" si="185"/>
        <v>UQ</v>
      </c>
      <c r="Y693" s="332"/>
      <c r="Z693" s="123">
        <v>0.215</v>
      </c>
      <c r="AA693" s="116" t="str">
        <f t="shared" si="186"/>
        <v>Q</v>
      </c>
      <c r="AB693" s="123">
        <v>4.9139999999999997</v>
      </c>
      <c r="AC693" s="116" t="str">
        <f t="shared" si="187"/>
        <v>Q</v>
      </c>
      <c r="AD693" s="123">
        <v>1.85</v>
      </c>
      <c r="AE693" s="121" t="str">
        <f t="shared" si="172"/>
        <v>Q</v>
      </c>
      <c r="AF693" s="123">
        <v>1.1100000000000001</v>
      </c>
      <c r="AG693" s="121" t="str">
        <f t="shared" si="173"/>
        <v>Q</v>
      </c>
      <c r="AI693" s="121" t="str">
        <f t="shared" si="171"/>
        <v>M</v>
      </c>
      <c r="AK693" s="121" t="str">
        <f t="shared" si="178"/>
        <v>M</v>
      </c>
    </row>
    <row r="694" spans="1:37" ht="15" x14ac:dyDescent="0.25">
      <c r="A694" s="119">
        <v>35</v>
      </c>
      <c r="B694" s="244">
        <v>127</v>
      </c>
      <c r="C694" s="244">
        <v>1996</v>
      </c>
      <c r="D694" s="127">
        <f t="shared" si="179"/>
        <v>35191</v>
      </c>
      <c r="E694" s="123">
        <v>30.4</v>
      </c>
      <c r="F694" s="213" t="str">
        <f t="shared" si="180"/>
        <v>UQ</v>
      </c>
      <c r="G694" s="123">
        <v>6.37</v>
      </c>
      <c r="H694" s="213" t="str">
        <f t="shared" si="181"/>
        <v>UQ</v>
      </c>
      <c r="I694" s="123">
        <v>3.246</v>
      </c>
      <c r="J694" s="121" t="str">
        <f t="shared" si="174"/>
        <v>Q</v>
      </c>
      <c r="K694" s="123">
        <v>0.35499999999999998</v>
      </c>
      <c r="L694" s="121" t="str">
        <f t="shared" si="175"/>
        <v>Q</v>
      </c>
      <c r="M694" s="123">
        <v>0.49</v>
      </c>
      <c r="N694" s="121" t="str">
        <f t="shared" si="176"/>
        <v>Q</v>
      </c>
      <c r="O694" s="123">
        <v>0.17299999999999999</v>
      </c>
      <c r="P694" s="121" t="str">
        <f t="shared" si="177"/>
        <v>Q</v>
      </c>
      <c r="Q694" s="123">
        <v>1.46E-2</v>
      </c>
      <c r="R694" s="115" t="str">
        <f t="shared" si="182"/>
        <v>UQ</v>
      </c>
      <c r="S694" s="123">
        <v>5.33E-2</v>
      </c>
      <c r="T694" s="115" t="str">
        <f t="shared" si="183"/>
        <v>UQ</v>
      </c>
      <c r="U694" s="123">
        <v>4.5599999999999996</v>
      </c>
      <c r="V694" s="116" t="str">
        <f t="shared" si="184"/>
        <v>Q</v>
      </c>
      <c r="W694" s="346">
        <v>1.1679999999999999</v>
      </c>
      <c r="X694" s="332" t="str">
        <f t="shared" si="185"/>
        <v>UQ</v>
      </c>
      <c r="Y694" s="332"/>
      <c r="Z694" s="123">
        <v>0.222</v>
      </c>
      <c r="AA694" s="116" t="str">
        <f t="shared" si="186"/>
        <v>Q</v>
      </c>
      <c r="AB694" s="123">
        <v>4.5369999999999999</v>
      </c>
      <c r="AC694" s="116" t="str">
        <f t="shared" si="187"/>
        <v>Q</v>
      </c>
      <c r="AD694" s="123">
        <v>2.0299999999999998</v>
      </c>
      <c r="AE694" s="121" t="str">
        <f t="shared" si="172"/>
        <v>Q</v>
      </c>
      <c r="AF694" s="123">
        <v>1.03</v>
      </c>
      <c r="AG694" s="121" t="str">
        <f t="shared" si="173"/>
        <v>Q</v>
      </c>
      <c r="AI694" s="121" t="str">
        <f t="shared" si="171"/>
        <v>M</v>
      </c>
      <c r="AK694" s="121" t="str">
        <f t="shared" si="178"/>
        <v>M</v>
      </c>
    </row>
    <row r="695" spans="1:37" ht="15" x14ac:dyDescent="0.25">
      <c r="A695" s="119">
        <v>35</v>
      </c>
      <c r="B695" s="244">
        <v>142</v>
      </c>
      <c r="C695" s="244">
        <v>1996</v>
      </c>
      <c r="D695" s="127">
        <f t="shared" si="179"/>
        <v>35206</v>
      </c>
      <c r="E695" s="123">
        <v>27.1</v>
      </c>
      <c r="F695" s="213" t="str">
        <f t="shared" si="180"/>
        <v>UQ</v>
      </c>
      <c r="G695" s="123">
        <v>6.35</v>
      </c>
      <c r="H695" s="213" t="str">
        <f t="shared" si="181"/>
        <v>UQ</v>
      </c>
      <c r="I695" s="123">
        <v>3.1150000000000002</v>
      </c>
      <c r="J695" s="121" t="str">
        <f t="shared" si="174"/>
        <v>Q</v>
      </c>
      <c r="K695" s="123">
        <v>0.31900000000000001</v>
      </c>
      <c r="L695" s="121" t="str">
        <f t="shared" si="175"/>
        <v>Q</v>
      </c>
      <c r="M695" s="123">
        <v>0.47599999999999998</v>
      </c>
      <c r="N695" s="121" t="str">
        <f t="shared" si="176"/>
        <v>Q</v>
      </c>
      <c r="O695" s="123">
        <v>0.17599999999999999</v>
      </c>
      <c r="P695" s="121" t="str">
        <f t="shared" si="177"/>
        <v>Q</v>
      </c>
      <c r="Q695" s="123">
        <v>1.1299999999999999E-2</v>
      </c>
      <c r="R695" s="115" t="str">
        <f t="shared" si="182"/>
        <v>UQ</v>
      </c>
      <c r="S695" s="123">
        <v>5.9299999999999999E-2</v>
      </c>
      <c r="T695" s="115" t="str">
        <f t="shared" si="183"/>
        <v>UQ</v>
      </c>
      <c r="U695" s="123">
        <v>4.0999999999999996</v>
      </c>
      <c r="V695" s="116" t="str">
        <f t="shared" si="184"/>
        <v>Q</v>
      </c>
      <c r="W695" s="346">
        <v>0.82899999999999996</v>
      </c>
      <c r="X695" s="332" t="str">
        <f t="shared" si="185"/>
        <v>UQ</v>
      </c>
      <c r="Y695" s="332"/>
      <c r="Z695" s="123">
        <v>0.24</v>
      </c>
      <c r="AA695" s="116" t="str">
        <f t="shared" si="186"/>
        <v>Q</v>
      </c>
      <c r="AB695" s="123">
        <v>4.6779999999999999</v>
      </c>
      <c r="AC695" s="116" t="str">
        <f t="shared" si="187"/>
        <v>Q</v>
      </c>
      <c r="AD695" s="123">
        <v>2.355</v>
      </c>
      <c r="AE695" s="121" t="str">
        <f t="shared" si="172"/>
        <v>Q</v>
      </c>
      <c r="AF695" s="123">
        <v>1.04</v>
      </c>
      <c r="AG695" s="121" t="str">
        <f t="shared" si="173"/>
        <v>Q</v>
      </c>
      <c r="AI695" s="121" t="str">
        <f t="shared" si="171"/>
        <v>M</v>
      </c>
      <c r="AK695" s="121" t="str">
        <f t="shared" si="178"/>
        <v>M</v>
      </c>
    </row>
    <row r="696" spans="1:37" ht="15" x14ac:dyDescent="0.25">
      <c r="A696" s="119">
        <v>35</v>
      </c>
      <c r="B696" s="244">
        <v>156</v>
      </c>
      <c r="C696" s="244">
        <v>1996</v>
      </c>
      <c r="D696" s="127">
        <f t="shared" si="179"/>
        <v>35220</v>
      </c>
      <c r="E696" s="123">
        <v>32.9</v>
      </c>
      <c r="F696" s="213" t="str">
        <f t="shared" si="180"/>
        <v>UQ</v>
      </c>
      <c r="G696" s="123">
        <v>6.54</v>
      </c>
      <c r="H696" s="213" t="str">
        <f t="shared" si="181"/>
        <v>UQ</v>
      </c>
      <c r="I696" s="123">
        <v>3.7050000000000001</v>
      </c>
      <c r="J696" s="121" t="str">
        <f t="shared" si="174"/>
        <v>Q</v>
      </c>
      <c r="K696" s="123">
        <v>0.41899999999999998</v>
      </c>
      <c r="L696" s="121" t="str">
        <f t="shared" si="175"/>
        <v>Q</v>
      </c>
      <c r="M696" s="123">
        <v>0.57299999999999995</v>
      </c>
      <c r="N696" s="121" t="str">
        <f t="shared" si="176"/>
        <v>Q</v>
      </c>
      <c r="O696" s="123">
        <v>0.16900000000000001</v>
      </c>
      <c r="P696" s="121" t="str">
        <f t="shared" si="177"/>
        <v>Q</v>
      </c>
      <c r="Q696" s="123">
        <v>1.21E-2</v>
      </c>
      <c r="R696" s="115" t="str">
        <f t="shared" si="182"/>
        <v>UQ</v>
      </c>
      <c r="S696" s="123">
        <v>0.1051</v>
      </c>
      <c r="T696" s="115" t="str">
        <f t="shared" si="183"/>
        <v>UQ</v>
      </c>
      <c r="U696" s="123">
        <v>4.87</v>
      </c>
      <c r="V696" s="116" t="str">
        <f t="shared" si="184"/>
        <v>Q</v>
      </c>
      <c r="W696" s="346">
        <v>0.82399999999999995</v>
      </c>
      <c r="X696" s="332" t="str">
        <f t="shared" si="185"/>
        <v>UQ</v>
      </c>
      <c r="Y696" s="332"/>
      <c r="Z696" s="123">
        <v>0.28199999999999997</v>
      </c>
      <c r="AA696" s="116" t="str">
        <f t="shared" si="186"/>
        <v>Q</v>
      </c>
      <c r="AB696" s="123">
        <v>5.508</v>
      </c>
      <c r="AC696" s="116" t="str">
        <f t="shared" si="187"/>
        <v>Q</v>
      </c>
      <c r="AD696" s="123">
        <v>2.214</v>
      </c>
      <c r="AE696" s="121" t="str">
        <f t="shared" si="172"/>
        <v>Q</v>
      </c>
      <c r="AF696" s="123">
        <v>1.56</v>
      </c>
      <c r="AG696" s="121" t="str">
        <f t="shared" si="173"/>
        <v>Q</v>
      </c>
      <c r="AH696" s="123">
        <v>1.6999999999999999E-3</v>
      </c>
      <c r="AI696" s="121" t="str">
        <f t="shared" si="171"/>
        <v>Q</v>
      </c>
      <c r="AJ696" s="123">
        <v>1.0607</v>
      </c>
      <c r="AK696" s="121" t="str">
        <f t="shared" si="178"/>
        <v>Q</v>
      </c>
    </row>
    <row r="697" spans="1:37" ht="15" x14ac:dyDescent="0.25">
      <c r="A697" s="119">
        <v>35</v>
      </c>
      <c r="B697" s="244">
        <v>170</v>
      </c>
      <c r="C697" s="244">
        <v>1996</v>
      </c>
      <c r="D697" s="127">
        <f t="shared" si="179"/>
        <v>35234</v>
      </c>
      <c r="E697" s="123">
        <v>34.700000000000003</v>
      </c>
      <c r="F697" s="213" t="str">
        <f t="shared" si="180"/>
        <v>UQ</v>
      </c>
      <c r="G697" s="123">
        <v>6.58</v>
      </c>
      <c r="H697" s="213" t="str">
        <f t="shared" si="181"/>
        <v>UQ</v>
      </c>
      <c r="I697" s="123">
        <v>4.149</v>
      </c>
      <c r="J697" s="121" t="str">
        <f t="shared" si="174"/>
        <v>Q</v>
      </c>
      <c r="K697" s="123">
        <v>0.41</v>
      </c>
      <c r="L697" s="121" t="str">
        <f t="shared" si="175"/>
        <v>Q</v>
      </c>
      <c r="M697" s="123">
        <v>0.58699999999999997</v>
      </c>
      <c r="N697" s="121" t="str">
        <f t="shared" si="176"/>
        <v>Q</v>
      </c>
      <c r="O697" s="123">
        <v>0.16500000000000001</v>
      </c>
      <c r="P697" s="121" t="str">
        <f t="shared" si="177"/>
        <v>Q</v>
      </c>
      <c r="Q697" s="123">
        <v>1.29E-2</v>
      </c>
      <c r="R697" s="115" t="str">
        <f t="shared" si="182"/>
        <v>UQ</v>
      </c>
      <c r="S697" s="123">
        <v>0.11990000000000001</v>
      </c>
      <c r="T697" s="115" t="str">
        <f t="shared" si="183"/>
        <v>UQ</v>
      </c>
      <c r="U697" s="123">
        <v>5</v>
      </c>
      <c r="V697" s="116" t="str">
        <f t="shared" si="184"/>
        <v>Q</v>
      </c>
      <c r="W697" s="346">
        <v>0.77700000000000002</v>
      </c>
      <c r="X697" s="332" t="str">
        <f t="shared" si="185"/>
        <v>UQ</v>
      </c>
      <c r="Y697" s="332"/>
      <c r="Z697" s="123">
        <v>0.189</v>
      </c>
      <c r="AA697" s="116" t="str">
        <f t="shared" si="186"/>
        <v>LQ</v>
      </c>
      <c r="AB697" s="123">
        <v>5.7649999999999997</v>
      </c>
      <c r="AC697" s="116" t="str">
        <f t="shared" si="187"/>
        <v>Q</v>
      </c>
      <c r="AD697" s="123">
        <v>1.8879999999999999</v>
      </c>
      <c r="AE697" s="121" t="str">
        <f t="shared" si="172"/>
        <v>Q</v>
      </c>
      <c r="AF697" s="123">
        <v>1.65</v>
      </c>
      <c r="AG697" s="121" t="str">
        <f t="shared" si="173"/>
        <v>Q</v>
      </c>
      <c r="AI697" s="121" t="str">
        <f t="shared" si="171"/>
        <v>M</v>
      </c>
      <c r="AK697" s="121" t="str">
        <f t="shared" si="178"/>
        <v>M</v>
      </c>
    </row>
    <row r="698" spans="1:37" ht="15" x14ac:dyDescent="0.25">
      <c r="A698" s="119">
        <v>35</v>
      </c>
      <c r="B698" s="244">
        <v>184</v>
      </c>
      <c r="C698" s="244">
        <v>1996</v>
      </c>
      <c r="D698" s="127">
        <f t="shared" si="179"/>
        <v>35248</v>
      </c>
      <c r="E698" s="123">
        <v>36.799999999999997</v>
      </c>
      <c r="F698" s="213" t="str">
        <f t="shared" si="180"/>
        <v>UQ</v>
      </c>
      <c r="G698" s="123">
        <v>6.66</v>
      </c>
      <c r="H698" s="213" t="str">
        <f t="shared" si="181"/>
        <v>UQ</v>
      </c>
      <c r="I698" s="123">
        <v>4.8959999999999999</v>
      </c>
      <c r="J698" s="121" t="str">
        <f t="shared" si="174"/>
        <v>Q</v>
      </c>
      <c r="K698" s="123">
        <v>0.437</v>
      </c>
      <c r="L698" s="121" t="str">
        <f t="shared" si="175"/>
        <v>Q</v>
      </c>
      <c r="M698" s="123">
        <v>0.60299999999999998</v>
      </c>
      <c r="N698" s="121" t="str">
        <f t="shared" si="176"/>
        <v>Q</v>
      </c>
      <c r="O698" s="123">
        <v>0.20499999999999999</v>
      </c>
      <c r="P698" s="121" t="str">
        <f t="shared" si="177"/>
        <v>Q</v>
      </c>
      <c r="Q698" s="123">
        <v>2.1600000000000001E-2</v>
      </c>
      <c r="R698" s="115" t="str">
        <f t="shared" si="182"/>
        <v>UQ</v>
      </c>
      <c r="S698" s="123">
        <v>0.1396</v>
      </c>
      <c r="T698" s="115" t="str">
        <f t="shared" si="183"/>
        <v>UQ</v>
      </c>
      <c r="U698" s="123">
        <v>5.24</v>
      </c>
      <c r="V698" s="116" t="str">
        <f t="shared" si="184"/>
        <v>Q</v>
      </c>
      <c r="W698" s="346">
        <v>0.76800000000000002</v>
      </c>
      <c r="X698" s="332" t="str">
        <f t="shared" si="185"/>
        <v>UQ</v>
      </c>
      <c r="Y698" s="332"/>
      <c r="Z698" s="123">
        <v>0.22</v>
      </c>
      <c r="AA698" s="116" t="str">
        <f t="shared" si="186"/>
        <v>Q</v>
      </c>
      <c r="AB698" s="123">
        <v>6.3289999999999997</v>
      </c>
      <c r="AC698" s="116" t="str">
        <f t="shared" si="187"/>
        <v>Q</v>
      </c>
      <c r="AD698" s="123">
        <v>1.5680000000000001</v>
      </c>
      <c r="AE698" s="121" t="str">
        <f t="shared" si="172"/>
        <v>Q</v>
      </c>
      <c r="AF698" s="123">
        <v>2</v>
      </c>
      <c r="AG698" s="121" t="str">
        <f t="shared" si="173"/>
        <v>Q</v>
      </c>
      <c r="AH698" s="123">
        <v>2.8999999999999998E-3</v>
      </c>
      <c r="AI698" s="121" t="str">
        <f t="shared" ref="AI698:AI761" si="188">IF(AH698&gt;=0.001,"Q",IF(AH698="","M","LQ"))</f>
        <v>Q</v>
      </c>
      <c r="AK698" s="121" t="str">
        <f t="shared" si="178"/>
        <v>M</v>
      </c>
    </row>
    <row r="699" spans="1:37" ht="15" x14ac:dyDescent="0.25">
      <c r="A699" s="119">
        <v>35</v>
      </c>
      <c r="B699" s="244">
        <v>198</v>
      </c>
      <c r="C699" s="244">
        <v>1996</v>
      </c>
      <c r="D699" s="127">
        <f t="shared" si="179"/>
        <v>35262</v>
      </c>
      <c r="E699" s="123">
        <v>38.6</v>
      </c>
      <c r="F699" s="213" t="str">
        <f t="shared" si="180"/>
        <v>UQ</v>
      </c>
      <c r="G699" s="123">
        <v>6.75</v>
      </c>
      <c r="H699" s="213" t="str">
        <f t="shared" si="181"/>
        <v>UQ</v>
      </c>
      <c r="I699" s="123">
        <v>4.9409999999999998</v>
      </c>
      <c r="J699" s="121" t="str">
        <f t="shared" si="174"/>
        <v>Q</v>
      </c>
      <c r="K699" s="123">
        <v>0.443</v>
      </c>
      <c r="L699" s="121" t="str">
        <f t="shared" si="175"/>
        <v>Q</v>
      </c>
      <c r="M699" s="123">
        <v>0.73799999999999999</v>
      </c>
      <c r="N699" s="121" t="str">
        <f t="shared" si="176"/>
        <v>Q</v>
      </c>
      <c r="O699" s="123">
        <v>0.20899999999999999</v>
      </c>
      <c r="P699" s="121" t="str">
        <f t="shared" si="177"/>
        <v>Q</v>
      </c>
      <c r="Q699" s="123">
        <v>1.67E-2</v>
      </c>
      <c r="R699" s="115" t="str">
        <f t="shared" si="182"/>
        <v>UQ</v>
      </c>
      <c r="S699" s="123">
        <v>0.1404</v>
      </c>
      <c r="T699" s="115" t="str">
        <f t="shared" si="183"/>
        <v>UQ</v>
      </c>
      <c r="U699" s="123">
        <v>5.4</v>
      </c>
      <c r="V699" s="116" t="str">
        <f t="shared" si="184"/>
        <v>Q</v>
      </c>
      <c r="W699" s="346">
        <v>0.79400000000000004</v>
      </c>
      <c r="X699" s="332" t="str">
        <f t="shared" si="185"/>
        <v>UQ</v>
      </c>
      <c r="Y699" s="332"/>
      <c r="Z699" s="123">
        <v>0.41499999999999998</v>
      </c>
      <c r="AA699" s="116" t="str">
        <f t="shared" si="186"/>
        <v>Q</v>
      </c>
      <c r="AB699" s="123">
        <v>6.65</v>
      </c>
      <c r="AC699" s="116" t="str">
        <f t="shared" si="187"/>
        <v>Q</v>
      </c>
      <c r="AD699" s="123">
        <v>1.75</v>
      </c>
      <c r="AE699" s="121" t="str">
        <f t="shared" si="172"/>
        <v>Q</v>
      </c>
      <c r="AF699" s="123">
        <v>2.04</v>
      </c>
      <c r="AG699" s="121" t="str">
        <f t="shared" si="173"/>
        <v>Q</v>
      </c>
      <c r="AI699" s="121" t="str">
        <f t="shared" si="188"/>
        <v>M</v>
      </c>
      <c r="AK699" s="121" t="str">
        <f t="shared" si="178"/>
        <v>M</v>
      </c>
    </row>
    <row r="700" spans="1:37" ht="15" x14ac:dyDescent="0.25">
      <c r="A700" s="119">
        <v>35</v>
      </c>
      <c r="B700" s="244">
        <v>213</v>
      </c>
      <c r="C700" s="244">
        <v>1996</v>
      </c>
      <c r="D700" s="127">
        <f t="shared" si="179"/>
        <v>35277</v>
      </c>
      <c r="E700" s="123">
        <v>30</v>
      </c>
      <c r="F700" s="213" t="str">
        <f t="shared" si="180"/>
        <v>UQ</v>
      </c>
      <c r="G700" s="123">
        <v>6.6</v>
      </c>
      <c r="H700" s="213" t="str">
        <f t="shared" si="181"/>
        <v>UQ</v>
      </c>
      <c r="I700" s="123">
        <v>4.048</v>
      </c>
      <c r="J700" s="121" t="str">
        <f t="shared" si="174"/>
        <v>Q</v>
      </c>
      <c r="K700" s="123">
        <v>0.36</v>
      </c>
      <c r="L700" s="121" t="str">
        <f t="shared" si="175"/>
        <v>Q</v>
      </c>
      <c r="M700" s="123">
        <v>0.52100000000000002</v>
      </c>
      <c r="N700" s="121" t="str">
        <f t="shared" si="176"/>
        <v>Q</v>
      </c>
      <c r="O700" s="123">
        <v>0.159</v>
      </c>
      <c r="P700" s="121" t="str">
        <f t="shared" si="177"/>
        <v>Q</v>
      </c>
      <c r="Q700" s="123">
        <v>1.17E-2</v>
      </c>
      <c r="R700" s="115" t="str">
        <f t="shared" si="182"/>
        <v>UQ</v>
      </c>
      <c r="S700" s="123">
        <v>0.10249999999999999</v>
      </c>
      <c r="T700" s="115" t="str">
        <f t="shared" si="183"/>
        <v>UQ</v>
      </c>
      <c r="U700" s="123">
        <v>4.7300000000000004</v>
      </c>
      <c r="V700" s="116" t="str">
        <f t="shared" si="184"/>
        <v>Q</v>
      </c>
      <c r="W700" s="346">
        <v>0.45500000000000002</v>
      </c>
      <c r="X700" s="332" t="str">
        <f t="shared" si="185"/>
        <v>UQ</v>
      </c>
      <c r="Y700" s="332"/>
      <c r="Z700" s="123">
        <v>0.22600000000000001</v>
      </c>
      <c r="AA700" s="116" t="str">
        <f t="shared" si="186"/>
        <v>Q</v>
      </c>
      <c r="AB700" s="123">
        <v>5.2649999999999997</v>
      </c>
      <c r="AC700" s="116" t="str">
        <f t="shared" si="187"/>
        <v>Q</v>
      </c>
      <c r="AD700" s="123">
        <v>2.2719999999999998</v>
      </c>
      <c r="AE700" s="121" t="str">
        <f t="shared" si="172"/>
        <v>Q</v>
      </c>
      <c r="AF700" s="123">
        <v>1.61</v>
      </c>
      <c r="AG700" s="121" t="str">
        <f t="shared" si="173"/>
        <v>Q</v>
      </c>
      <c r="AH700" s="123">
        <v>2.3E-3</v>
      </c>
      <c r="AI700" s="121" t="str">
        <f t="shared" si="188"/>
        <v>Q</v>
      </c>
      <c r="AJ700" s="123">
        <v>0.70950000000000002</v>
      </c>
      <c r="AK700" s="121" t="str">
        <f t="shared" si="178"/>
        <v>Q</v>
      </c>
    </row>
    <row r="701" spans="1:37" ht="15" x14ac:dyDescent="0.25">
      <c r="A701" s="119">
        <v>35</v>
      </c>
      <c r="B701" s="244">
        <v>226</v>
      </c>
      <c r="C701" s="244">
        <v>1996</v>
      </c>
      <c r="D701" s="127">
        <f t="shared" si="179"/>
        <v>35290</v>
      </c>
      <c r="E701" s="123">
        <v>35.200000000000003</v>
      </c>
      <c r="F701" s="213" t="str">
        <f t="shared" si="180"/>
        <v>UQ</v>
      </c>
      <c r="G701" s="123">
        <v>6.73</v>
      </c>
      <c r="H701" s="213" t="str">
        <f t="shared" si="181"/>
        <v>UQ</v>
      </c>
      <c r="I701" s="123">
        <v>4.8330000000000002</v>
      </c>
      <c r="J701" s="121" t="str">
        <f t="shared" si="174"/>
        <v>Q</v>
      </c>
      <c r="K701" s="123">
        <v>0.43099999999999999</v>
      </c>
      <c r="L701" s="121" t="str">
        <f t="shared" si="175"/>
        <v>Q</v>
      </c>
      <c r="M701" s="123">
        <v>0.60099999999999998</v>
      </c>
      <c r="N701" s="121" t="str">
        <f t="shared" si="176"/>
        <v>Q</v>
      </c>
      <c r="O701" s="123">
        <v>0.14499999999999999</v>
      </c>
      <c r="P701" s="121" t="str">
        <f t="shared" si="177"/>
        <v>Q</v>
      </c>
      <c r="Q701" s="123">
        <v>9.7999999999999997E-3</v>
      </c>
      <c r="R701" s="115" t="str">
        <f t="shared" si="182"/>
        <v>UQ</v>
      </c>
      <c r="S701" s="123">
        <v>0.14019999999999999</v>
      </c>
      <c r="T701" s="115" t="str">
        <f t="shared" si="183"/>
        <v>UQ</v>
      </c>
      <c r="U701" s="123">
        <v>5.3</v>
      </c>
      <c r="V701" s="116" t="str">
        <f t="shared" si="184"/>
        <v>Q</v>
      </c>
      <c r="W701" s="346">
        <v>0.54800000000000004</v>
      </c>
      <c r="X701" s="332" t="str">
        <f t="shared" si="185"/>
        <v>UQ</v>
      </c>
      <c r="Y701" s="332"/>
      <c r="Z701" s="123">
        <v>0.23899999999999999</v>
      </c>
      <c r="AA701" s="116" t="str">
        <f t="shared" si="186"/>
        <v>Q</v>
      </c>
      <c r="AB701" s="123">
        <v>6.157</v>
      </c>
      <c r="AC701" s="116" t="str">
        <f t="shared" si="187"/>
        <v>Q</v>
      </c>
      <c r="AD701" s="123">
        <v>1.9359999999999999</v>
      </c>
      <c r="AE701" s="121" t="str">
        <f t="shared" si="172"/>
        <v>Q</v>
      </c>
      <c r="AF701" s="123">
        <v>1.97</v>
      </c>
      <c r="AG701" s="121" t="str">
        <f t="shared" si="173"/>
        <v>Q</v>
      </c>
      <c r="AI701" s="121" t="str">
        <f t="shared" si="188"/>
        <v>M</v>
      </c>
      <c r="AK701" s="121" t="str">
        <f t="shared" si="178"/>
        <v>M</v>
      </c>
    </row>
    <row r="702" spans="1:37" ht="15" x14ac:dyDescent="0.25">
      <c r="A702" s="119">
        <v>35</v>
      </c>
      <c r="B702" s="244">
        <v>239</v>
      </c>
      <c r="C702" s="244">
        <v>1996</v>
      </c>
      <c r="D702" s="127">
        <f t="shared" si="179"/>
        <v>35303</v>
      </c>
      <c r="E702" s="123">
        <v>35.299999999999997</v>
      </c>
      <c r="F702" s="213" t="str">
        <f t="shared" si="180"/>
        <v>UQ</v>
      </c>
      <c r="G702" s="123">
        <v>6.65</v>
      </c>
      <c r="H702" s="213" t="str">
        <f t="shared" si="181"/>
        <v>UQ</v>
      </c>
      <c r="I702" s="123">
        <v>4.7729999999999997</v>
      </c>
      <c r="J702" s="121" t="str">
        <f t="shared" si="174"/>
        <v>Q</v>
      </c>
      <c r="K702" s="123">
        <v>0.42399999999999999</v>
      </c>
      <c r="L702" s="121" t="str">
        <f t="shared" si="175"/>
        <v>Q</v>
      </c>
      <c r="M702" s="123">
        <v>0.59</v>
      </c>
      <c r="N702" s="121" t="str">
        <f t="shared" si="176"/>
        <v>Q</v>
      </c>
      <c r="O702" s="123">
        <v>0.14399999999999999</v>
      </c>
      <c r="P702" s="121" t="str">
        <f t="shared" si="177"/>
        <v>Q</v>
      </c>
      <c r="Q702" s="123">
        <v>6.3700000000000007E-2</v>
      </c>
      <c r="R702" s="115" t="str">
        <f t="shared" si="182"/>
        <v>UQ</v>
      </c>
      <c r="S702" s="123">
        <v>0.14610000000000001</v>
      </c>
      <c r="T702" s="115" t="str">
        <f t="shared" si="183"/>
        <v>UQ</v>
      </c>
      <c r="U702" s="123">
        <v>5.34</v>
      </c>
      <c r="V702" s="116" t="str">
        <f t="shared" si="184"/>
        <v>Q</v>
      </c>
      <c r="W702" s="346">
        <v>0.80900000000000005</v>
      </c>
      <c r="X702" s="332" t="str">
        <f t="shared" si="185"/>
        <v>UQ</v>
      </c>
      <c r="Y702" s="332"/>
      <c r="Z702" s="123">
        <v>0.20499999999999999</v>
      </c>
      <c r="AA702" s="116" t="str">
        <f t="shared" si="186"/>
        <v>Q</v>
      </c>
      <c r="AB702" s="123">
        <v>6.069</v>
      </c>
      <c r="AC702" s="116" t="str">
        <f t="shared" si="187"/>
        <v>Q</v>
      </c>
      <c r="AD702" s="123">
        <v>2.3130000000000002</v>
      </c>
      <c r="AE702" s="121" t="str">
        <f t="shared" si="172"/>
        <v>Q</v>
      </c>
      <c r="AF702" s="123">
        <v>1.91</v>
      </c>
      <c r="AG702" s="121" t="str">
        <f t="shared" si="173"/>
        <v>Q</v>
      </c>
      <c r="AH702" s="123">
        <v>8.9999999999999998E-4</v>
      </c>
      <c r="AI702" s="121" t="str">
        <f t="shared" si="188"/>
        <v>LQ</v>
      </c>
      <c r="AJ702" s="123">
        <v>0.66220000000000001</v>
      </c>
      <c r="AK702" s="121" t="str">
        <f t="shared" si="178"/>
        <v>Q</v>
      </c>
    </row>
    <row r="703" spans="1:37" ht="15" x14ac:dyDescent="0.25">
      <c r="A703" s="119">
        <v>35</v>
      </c>
      <c r="B703" s="244">
        <v>254</v>
      </c>
      <c r="C703" s="244">
        <v>1996</v>
      </c>
      <c r="D703" s="127">
        <f t="shared" si="179"/>
        <v>35318</v>
      </c>
      <c r="E703" s="123">
        <v>37.299999999999997</v>
      </c>
      <c r="F703" s="213" t="str">
        <f t="shared" si="180"/>
        <v>UQ</v>
      </c>
      <c r="G703" s="123">
        <v>6.74</v>
      </c>
      <c r="H703" s="213" t="str">
        <f t="shared" si="181"/>
        <v>UQ</v>
      </c>
      <c r="I703" s="123">
        <v>5.0220000000000002</v>
      </c>
      <c r="J703" s="121" t="str">
        <f t="shared" si="174"/>
        <v>Q</v>
      </c>
      <c r="K703" s="123">
        <v>0.442</v>
      </c>
      <c r="L703" s="121" t="str">
        <f t="shared" si="175"/>
        <v>Q</v>
      </c>
      <c r="M703" s="123">
        <v>0.61199999999999999</v>
      </c>
      <c r="N703" s="121" t="str">
        <f t="shared" si="176"/>
        <v>Q</v>
      </c>
      <c r="O703" s="123">
        <v>0.17199999999999999</v>
      </c>
      <c r="P703" s="121" t="str">
        <f t="shared" si="177"/>
        <v>Q</v>
      </c>
      <c r="Q703" s="123">
        <v>1.1299999999999999E-2</v>
      </c>
      <c r="R703" s="115" t="str">
        <f t="shared" si="182"/>
        <v>UQ</v>
      </c>
      <c r="S703" s="123">
        <v>0.1608</v>
      </c>
      <c r="T703" s="115" t="str">
        <f t="shared" si="183"/>
        <v>UQ</v>
      </c>
      <c r="U703" s="123">
        <v>5.44</v>
      </c>
      <c r="V703" s="116" t="str">
        <f t="shared" si="184"/>
        <v>Q</v>
      </c>
      <c r="W703" s="346">
        <v>0.53400000000000003</v>
      </c>
      <c r="X703" s="332" t="str">
        <f t="shared" si="185"/>
        <v>UQ</v>
      </c>
      <c r="Y703" s="332"/>
      <c r="Z703" s="123">
        <v>0.218</v>
      </c>
      <c r="AA703" s="116" t="str">
        <f t="shared" si="186"/>
        <v>Q</v>
      </c>
      <c r="AB703" s="123">
        <v>6.5170000000000003</v>
      </c>
      <c r="AC703" s="116" t="str">
        <f t="shared" si="187"/>
        <v>Q</v>
      </c>
      <c r="AD703" s="123">
        <v>1.621</v>
      </c>
      <c r="AE703" s="121" t="str">
        <f t="shared" si="172"/>
        <v>Q</v>
      </c>
      <c r="AF703" s="123">
        <v>2.21</v>
      </c>
      <c r="AG703" s="121" t="str">
        <f t="shared" si="173"/>
        <v>Q</v>
      </c>
      <c r="AI703" s="121" t="str">
        <f t="shared" si="188"/>
        <v>M</v>
      </c>
      <c r="AK703" s="121" t="str">
        <f t="shared" si="178"/>
        <v>M</v>
      </c>
    </row>
    <row r="704" spans="1:37" ht="15" x14ac:dyDescent="0.25">
      <c r="A704" s="119">
        <v>35</v>
      </c>
      <c r="B704" s="244">
        <v>263</v>
      </c>
      <c r="C704" s="244">
        <v>1996</v>
      </c>
      <c r="D704" s="127">
        <f t="shared" si="179"/>
        <v>35327</v>
      </c>
      <c r="E704" s="123">
        <v>33.799999999999997</v>
      </c>
      <c r="F704" s="213" t="str">
        <f t="shared" si="180"/>
        <v>UQ</v>
      </c>
      <c r="G704" s="123">
        <v>6.72</v>
      </c>
      <c r="H704" s="213" t="str">
        <f t="shared" si="181"/>
        <v>UQ</v>
      </c>
      <c r="I704" s="123">
        <v>4.6260000000000003</v>
      </c>
      <c r="J704" s="121" t="str">
        <f t="shared" si="174"/>
        <v>Q</v>
      </c>
      <c r="K704" s="123">
        <v>0.40899999999999997</v>
      </c>
      <c r="L704" s="121" t="str">
        <f t="shared" si="175"/>
        <v>Q</v>
      </c>
      <c r="M704" s="123">
        <v>0.57399999999999995</v>
      </c>
      <c r="N704" s="121" t="str">
        <f t="shared" si="176"/>
        <v>Q</v>
      </c>
      <c r="O704" s="123">
        <v>0.13700000000000001</v>
      </c>
      <c r="P704" s="121" t="str">
        <f t="shared" si="177"/>
        <v>Q</v>
      </c>
      <c r="Q704" s="123">
        <v>1.0800000000000001E-2</v>
      </c>
      <c r="R704" s="115" t="str">
        <f t="shared" si="182"/>
        <v>UQ</v>
      </c>
      <c r="S704" s="123">
        <v>0.1459</v>
      </c>
      <c r="T704" s="115" t="str">
        <f t="shared" si="183"/>
        <v>UQ</v>
      </c>
      <c r="U704" s="123">
        <v>5.32</v>
      </c>
      <c r="V704" s="116" t="str">
        <f t="shared" si="184"/>
        <v>Q</v>
      </c>
      <c r="W704" s="346">
        <v>0.36499999999999999</v>
      </c>
      <c r="X704" s="332" t="str">
        <f t="shared" si="185"/>
        <v>UQ</v>
      </c>
      <c r="Y704" s="332"/>
      <c r="Z704" s="123">
        <v>0.188</v>
      </c>
      <c r="AA704" s="116" t="str">
        <f t="shared" si="186"/>
        <v>LQ</v>
      </c>
      <c r="AB704" s="123">
        <v>5.9880000000000004</v>
      </c>
      <c r="AC704" s="116" t="str">
        <f t="shared" si="187"/>
        <v>Q</v>
      </c>
      <c r="AD704" s="123">
        <v>2.0950000000000002</v>
      </c>
      <c r="AE704" s="121" t="str">
        <f t="shared" si="172"/>
        <v>Q</v>
      </c>
      <c r="AF704" s="123">
        <v>1.82</v>
      </c>
      <c r="AG704" s="121" t="str">
        <f t="shared" si="173"/>
        <v>Q</v>
      </c>
      <c r="AH704" s="123">
        <v>1.1000000000000001E-3</v>
      </c>
      <c r="AI704" s="121" t="str">
        <f t="shared" si="188"/>
        <v>Q</v>
      </c>
      <c r="AJ704" s="123">
        <v>0.57379999999999998</v>
      </c>
      <c r="AK704" s="121" t="str">
        <f t="shared" si="178"/>
        <v>Q</v>
      </c>
    </row>
    <row r="705" spans="1:37" ht="15" x14ac:dyDescent="0.25">
      <c r="A705" s="119">
        <v>35</v>
      </c>
      <c r="B705" s="244">
        <v>282</v>
      </c>
      <c r="C705" s="244">
        <v>1996</v>
      </c>
      <c r="D705" s="127">
        <f t="shared" si="179"/>
        <v>35346</v>
      </c>
      <c r="E705" s="123">
        <v>32.5</v>
      </c>
      <c r="F705" s="213" t="str">
        <f t="shared" si="180"/>
        <v>UQ</v>
      </c>
      <c r="G705" s="123">
        <v>6.58</v>
      </c>
      <c r="H705" s="213" t="str">
        <f t="shared" si="181"/>
        <v>UQ</v>
      </c>
      <c r="I705" s="123">
        <v>4.3</v>
      </c>
      <c r="J705" s="121" t="str">
        <f t="shared" si="174"/>
        <v>Q</v>
      </c>
      <c r="K705" s="123">
        <v>0.39100000000000001</v>
      </c>
      <c r="L705" s="121" t="str">
        <f t="shared" si="175"/>
        <v>Q</v>
      </c>
      <c r="M705" s="123">
        <v>0.56799999999999995</v>
      </c>
      <c r="N705" s="121" t="str">
        <f t="shared" si="176"/>
        <v>Q</v>
      </c>
      <c r="O705" s="123">
        <v>0.16600000000000001</v>
      </c>
      <c r="P705" s="121" t="str">
        <f t="shared" si="177"/>
        <v>Q</v>
      </c>
      <c r="Q705" s="123">
        <v>2.6200000000000001E-2</v>
      </c>
      <c r="R705" s="115" t="str">
        <f t="shared" si="182"/>
        <v>UQ</v>
      </c>
      <c r="S705" s="123">
        <v>0.1346</v>
      </c>
      <c r="T705" s="115" t="str">
        <f t="shared" si="183"/>
        <v>UQ</v>
      </c>
      <c r="U705" s="123">
        <v>5.24</v>
      </c>
      <c r="V705" s="116" t="str">
        <f t="shared" si="184"/>
        <v>Q</v>
      </c>
      <c r="W705" s="346">
        <v>0.30399999999999999</v>
      </c>
      <c r="X705" s="332" t="str">
        <f t="shared" si="185"/>
        <v>UQ</v>
      </c>
      <c r="Y705" s="332"/>
      <c r="Z705" s="123">
        <v>0.22</v>
      </c>
      <c r="AA705" s="116" t="str">
        <f t="shared" si="186"/>
        <v>Q</v>
      </c>
      <c r="AB705" s="123">
        <v>6.016</v>
      </c>
      <c r="AC705" s="116" t="str">
        <f t="shared" si="187"/>
        <v>Q</v>
      </c>
      <c r="AD705" s="123">
        <v>1.992</v>
      </c>
      <c r="AE705" s="121" t="str">
        <f t="shared" si="172"/>
        <v>Q</v>
      </c>
      <c r="AF705" s="123">
        <v>1.88</v>
      </c>
      <c r="AG705" s="121" t="str">
        <f t="shared" si="173"/>
        <v>Q</v>
      </c>
      <c r="AI705" s="121" t="str">
        <f t="shared" si="188"/>
        <v>M</v>
      </c>
      <c r="AK705" s="121" t="str">
        <f t="shared" si="178"/>
        <v>M</v>
      </c>
    </row>
    <row r="706" spans="1:37" ht="15" x14ac:dyDescent="0.25">
      <c r="A706" s="119">
        <v>35</v>
      </c>
      <c r="B706" s="244">
        <v>295</v>
      </c>
      <c r="C706" s="244">
        <v>1996</v>
      </c>
      <c r="D706" s="127">
        <f t="shared" si="179"/>
        <v>35359</v>
      </c>
      <c r="E706" s="123">
        <v>30.9</v>
      </c>
      <c r="F706" s="213" t="str">
        <f t="shared" si="180"/>
        <v>UQ</v>
      </c>
      <c r="G706" s="123">
        <v>6.45</v>
      </c>
      <c r="H706" s="213" t="str">
        <f t="shared" si="181"/>
        <v>UQ</v>
      </c>
      <c r="I706" s="123">
        <v>3.96</v>
      </c>
      <c r="J706" s="121" t="str">
        <f t="shared" si="174"/>
        <v>Q</v>
      </c>
      <c r="K706" s="123">
        <v>0.36499999999999999</v>
      </c>
      <c r="L706" s="121" t="str">
        <f t="shared" si="175"/>
        <v>Q</v>
      </c>
      <c r="M706" s="123">
        <v>0.51500000000000001</v>
      </c>
      <c r="N706" s="121" t="str">
        <f t="shared" si="176"/>
        <v>Q</v>
      </c>
      <c r="O706" s="123">
        <v>0.16300000000000001</v>
      </c>
      <c r="P706" s="121" t="str">
        <f t="shared" si="177"/>
        <v>Q</v>
      </c>
      <c r="Q706" s="123">
        <v>4.58E-2</v>
      </c>
      <c r="R706" s="115" t="str">
        <f t="shared" si="182"/>
        <v>UQ</v>
      </c>
      <c r="S706" s="123">
        <v>0.12479999999999999</v>
      </c>
      <c r="T706" s="115" t="str">
        <f t="shared" si="183"/>
        <v>UQ</v>
      </c>
      <c r="U706" s="123">
        <v>5.32</v>
      </c>
      <c r="V706" s="116" t="str">
        <f t="shared" si="184"/>
        <v>Q</v>
      </c>
      <c r="W706" s="346">
        <v>0.34</v>
      </c>
      <c r="X706" s="332" t="str">
        <f t="shared" si="185"/>
        <v>UQ</v>
      </c>
      <c r="Y706" s="332"/>
      <c r="Z706" s="123">
        <v>0.27400000000000002</v>
      </c>
      <c r="AA706" s="116" t="str">
        <f t="shared" si="186"/>
        <v>Q</v>
      </c>
      <c r="AB706" s="123">
        <v>5.7389999999999999</v>
      </c>
      <c r="AC706" s="116" t="str">
        <f t="shared" si="187"/>
        <v>Q</v>
      </c>
      <c r="AD706" s="123">
        <v>2.9870000000000001</v>
      </c>
      <c r="AE706" s="121" t="str">
        <f t="shared" si="172"/>
        <v>Q</v>
      </c>
      <c r="AF706" s="123">
        <v>1.73</v>
      </c>
      <c r="AG706" s="121" t="str">
        <f t="shared" si="173"/>
        <v>Q</v>
      </c>
      <c r="AH706" s="123">
        <v>1E-3</v>
      </c>
      <c r="AI706" s="121" t="str">
        <f t="shared" si="188"/>
        <v>Q</v>
      </c>
      <c r="AJ706" s="123">
        <v>0.5353</v>
      </c>
      <c r="AK706" s="121" t="str">
        <f t="shared" si="178"/>
        <v>Q</v>
      </c>
    </row>
    <row r="707" spans="1:37" ht="15" x14ac:dyDescent="0.25">
      <c r="A707" s="119">
        <v>35</v>
      </c>
      <c r="B707" s="244">
        <v>304</v>
      </c>
      <c r="C707" s="244">
        <v>1996</v>
      </c>
      <c r="D707" s="127">
        <f t="shared" si="179"/>
        <v>35368</v>
      </c>
      <c r="E707" s="123">
        <v>30.2</v>
      </c>
      <c r="F707" s="213" t="str">
        <f t="shared" si="180"/>
        <v>UQ</v>
      </c>
      <c r="G707" s="123">
        <v>6.42</v>
      </c>
      <c r="H707" s="213" t="str">
        <f t="shared" si="181"/>
        <v>UQ</v>
      </c>
      <c r="I707" s="123">
        <v>3.649</v>
      </c>
      <c r="J707" s="121" t="str">
        <f t="shared" si="174"/>
        <v>Q</v>
      </c>
      <c r="K707" s="123">
        <v>0.33900000000000002</v>
      </c>
      <c r="L707" s="121" t="str">
        <f t="shared" si="175"/>
        <v>Q</v>
      </c>
      <c r="M707" s="123">
        <v>0.48699999999999999</v>
      </c>
      <c r="N707" s="121" t="str">
        <f t="shared" si="176"/>
        <v>Q</v>
      </c>
      <c r="O707" s="123">
        <v>0.161</v>
      </c>
      <c r="P707" s="121" t="str">
        <f t="shared" si="177"/>
        <v>Q</v>
      </c>
      <c r="Q707" s="123">
        <v>1.41E-2</v>
      </c>
      <c r="R707" s="115" t="str">
        <f t="shared" si="182"/>
        <v>UQ</v>
      </c>
      <c r="S707" s="123">
        <v>0.1221</v>
      </c>
      <c r="T707" s="115" t="str">
        <f t="shared" si="183"/>
        <v>UQ</v>
      </c>
      <c r="U707" s="123">
        <v>4.99</v>
      </c>
      <c r="V707" s="116" t="str">
        <f t="shared" si="184"/>
        <v>Q</v>
      </c>
      <c r="W707" s="346">
        <v>0.309</v>
      </c>
      <c r="X707" s="332" t="str">
        <f t="shared" si="185"/>
        <v>UQ</v>
      </c>
      <c r="Y707" s="332"/>
      <c r="Z707" s="123">
        <v>0.29799999999999999</v>
      </c>
      <c r="AA707" s="116" t="str">
        <f t="shared" si="186"/>
        <v>Q</v>
      </c>
      <c r="AB707" s="123">
        <v>5.593</v>
      </c>
      <c r="AC707" s="116" t="str">
        <f t="shared" si="187"/>
        <v>Q</v>
      </c>
      <c r="AD707" s="123">
        <v>2.8740000000000001</v>
      </c>
      <c r="AE707" s="121" t="str">
        <f t="shared" si="172"/>
        <v>Q</v>
      </c>
      <c r="AF707" s="123">
        <v>1.47</v>
      </c>
      <c r="AG707" s="121" t="str">
        <f t="shared" si="173"/>
        <v>Q</v>
      </c>
      <c r="AI707" s="121" t="str">
        <f t="shared" si="188"/>
        <v>M</v>
      </c>
      <c r="AK707" s="121" t="str">
        <f t="shared" si="178"/>
        <v>M</v>
      </c>
    </row>
    <row r="708" spans="1:37" ht="15" x14ac:dyDescent="0.25">
      <c r="A708" s="119">
        <v>35</v>
      </c>
      <c r="B708" s="244">
        <v>317</v>
      </c>
      <c r="C708" s="244">
        <v>1996</v>
      </c>
      <c r="D708" s="127">
        <f t="shared" si="179"/>
        <v>35381</v>
      </c>
      <c r="E708" s="123">
        <v>29.4</v>
      </c>
      <c r="F708" s="213" t="str">
        <f t="shared" si="180"/>
        <v>UQ</v>
      </c>
      <c r="G708" s="123">
        <v>6.62</v>
      </c>
      <c r="H708" s="213" t="str">
        <f t="shared" si="181"/>
        <v>UQ</v>
      </c>
      <c r="I708" s="123">
        <v>3.7789999999999999</v>
      </c>
      <c r="J708" s="121" t="str">
        <f t="shared" si="174"/>
        <v>Q</v>
      </c>
      <c r="K708" s="123">
        <v>0.35699999999999998</v>
      </c>
      <c r="L708" s="121" t="str">
        <f t="shared" si="175"/>
        <v>Q</v>
      </c>
      <c r="M708" s="123">
        <v>0.54700000000000004</v>
      </c>
      <c r="N708" s="121" t="str">
        <f t="shared" si="176"/>
        <v>Q</v>
      </c>
      <c r="O708" s="123">
        <v>0.153</v>
      </c>
      <c r="P708" s="121" t="str">
        <f t="shared" si="177"/>
        <v>Q</v>
      </c>
      <c r="Q708" s="123">
        <v>1.0800000000000001E-2</v>
      </c>
      <c r="R708" s="115" t="str">
        <f t="shared" si="182"/>
        <v>UQ</v>
      </c>
      <c r="S708" s="123">
        <v>0.1079</v>
      </c>
      <c r="T708" s="115" t="str">
        <f t="shared" si="183"/>
        <v>UQ</v>
      </c>
      <c r="U708" s="123">
        <v>5.24</v>
      </c>
      <c r="V708" s="116" t="str">
        <f t="shared" si="184"/>
        <v>Q</v>
      </c>
      <c r="W708" s="346">
        <v>0.36599999999999999</v>
      </c>
      <c r="X708" s="332" t="str">
        <f t="shared" si="185"/>
        <v>UQ</v>
      </c>
      <c r="Y708" s="332"/>
      <c r="Z708" s="123">
        <v>0.23400000000000001</v>
      </c>
      <c r="AA708" s="116" t="str">
        <f t="shared" si="186"/>
        <v>Q</v>
      </c>
      <c r="AB708" s="123">
        <v>5.5789999999999997</v>
      </c>
      <c r="AC708" s="116" t="str">
        <f t="shared" si="187"/>
        <v>Q</v>
      </c>
      <c r="AD708" s="123">
        <v>2.0369999999999999</v>
      </c>
      <c r="AE708" s="121" t="str">
        <f t="shared" si="172"/>
        <v>Q</v>
      </c>
      <c r="AF708" s="123">
        <v>1.74</v>
      </c>
      <c r="AG708" s="121" t="str">
        <f t="shared" si="173"/>
        <v>Q</v>
      </c>
      <c r="AH708" s="123">
        <v>2.2000000000000001E-3</v>
      </c>
      <c r="AI708" s="121" t="str">
        <f t="shared" si="188"/>
        <v>Q</v>
      </c>
      <c r="AJ708" s="123">
        <v>0.56950000000000001</v>
      </c>
      <c r="AK708" s="121" t="str">
        <f t="shared" si="178"/>
        <v>Q</v>
      </c>
    </row>
    <row r="709" spans="1:37" ht="15" x14ac:dyDescent="0.25">
      <c r="A709" s="119">
        <v>35</v>
      </c>
      <c r="B709" s="244">
        <v>331</v>
      </c>
      <c r="C709" s="244">
        <v>1996</v>
      </c>
      <c r="D709" s="127">
        <f t="shared" si="179"/>
        <v>35395</v>
      </c>
      <c r="E709" s="123">
        <v>31.9</v>
      </c>
      <c r="F709" s="213" t="str">
        <f t="shared" si="180"/>
        <v>UQ</v>
      </c>
      <c r="G709" s="123">
        <v>6.82</v>
      </c>
      <c r="H709" s="213" t="str">
        <f t="shared" si="181"/>
        <v>UQ</v>
      </c>
      <c r="I709" s="123">
        <v>4.4870000000000001</v>
      </c>
      <c r="J709" s="121" t="str">
        <f t="shared" si="174"/>
        <v>Q</v>
      </c>
      <c r="K709" s="123">
        <v>0.40500000000000003</v>
      </c>
      <c r="L709" s="121" t="str">
        <f t="shared" si="175"/>
        <v>Q</v>
      </c>
      <c r="M709" s="123">
        <v>0.56999999999999995</v>
      </c>
      <c r="N709" s="121" t="str">
        <f t="shared" si="176"/>
        <v>Q</v>
      </c>
      <c r="O709" s="123">
        <v>0.151</v>
      </c>
      <c r="P709" s="121" t="str">
        <f t="shared" si="177"/>
        <v>Q</v>
      </c>
      <c r="Q709" s="123">
        <v>1.4500000000000001E-2</v>
      </c>
      <c r="R709" s="115" t="str">
        <f t="shared" si="182"/>
        <v>UQ</v>
      </c>
      <c r="S709" s="123">
        <v>0.1293</v>
      </c>
      <c r="T709" s="115" t="str">
        <f t="shared" si="183"/>
        <v>UQ</v>
      </c>
      <c r="U709" s="123">
        <v>5.04</v>
      </c>
      <c r="V709" s="116" t="str">
        <f t="shared" si="184"/>
        <v>Q</v>
      </c>
      <c r="W709" s="346">
        <v>0.39800000000000002</v>
      </c>
      <c r="X709" s="332" t="str">
        <f t="shared" si="185"/>
        <v>UQ</v>
      </c>
      <c r="Y709" s="332"/>
      <c r="Z709" s="123">
        <v>0.17299999999999999</v>
      </c>
      <c r="AA709" s="116" t="str">
        <f t="shared" si="186"/>
        <v>LQ</v>
      </c>
      <c r="AB709" s="123">
        <v>6.0069999999999997</v>
      </c>
      <c r="AC709" s="116" t="str">
        <f t="shared" si="187"/>
        <v>Q</v>
      </c>
      <c r="AD709" s="123">
        <v>2.0070000000000001</v>
      </c>
      <c r="AE709" s="121" t="str">
        <f t="shared" si="172"/>
        <v>Q</v>
      </c>
      <c r="AF709" s="123">
        <v>1.7</v>
      </c>
      <c r="AG709" s="121" t="str">
        <f t="shared" si="173"/>
        <v>Q</v>
      </c>
      <c r="AI709" s="121" t="str">
        <f t="shared" si="188"/>
        <v>M</v>
      </c>
      <c r="AK709" s="121" t="str">
        <f t="shared" si="178"/>
        <v>M</v>
      </c>
    </row>
    <row r="710" spans="1:37" ht="15" x14ac:dyDescent="0.25">
      <c r="A710" s="119">
        <v>35</v>
      </c>
      <c r="B710" s="244">
        <v>345</v>
      </c>
      <c r="C710" s="244">
        <v>1996</v>
      </c>
      <c r="D710" s="127">
        <f t="shared" si="179"/>
        <v>35409</v>
      </c>
      <c r="E710" s="123">
        <v>33</v>
      </c>
      <c r="F710" s="213" t="str">
        <f t="shared" si="180"/>
        <v>UQ</v>
      </c>
      <c r="G710" s="123">
        <v>7.01</v>
      </c>
      <c r="H710" s="213" t="str">
        <f t="shared" si="181"/>
        <v>UQ</v>
      </c>
      <c r="I710" s="123">
        <v>4.6710000000000003</v>
      </c>
      <c r="J710" s="121" t="str">
        <f t="shared" si="174"/>
        <v>Q</v>
      </c>
      <c r="K710" s="123">
        <v>0.42199999999999999</v>
      </c>
      <c r="L710" s="121" t="str">
        <f t="shared" si="175"/>
        <v>Q</v>
      </c>
      <c r="M710" s="123">
        <v>0.57799999999999996</v>
      </c>
      <c r="N710" s="121" t="str">
        <f t="shared" si="176"/>
        <v>Q</v>
      </c>
      <c r="O710" s="123">
        <v>0.153</v>
      </c>
      <c r="P710" s="121" t="str">
        <f t="shared" si="177"/>
        <v>Q</v>
      </c>
      <c r="Q710" s="123">
        <v>1.18E-2</v>
      </c>
      <c r="R710" s="115" t="str">
        <f t="shared" si="182"/>
        <v>UQ</v>
      </c>
      <c r="S710" s="123">
        <v>0.1439</v>
      </c>
      <c r="T710" s="115" t="str">
        <f t="shared" si="183"/>
        <v>UQ</v>
      </c>
      <c r="U710" s="123">
        <v>5.01</v>
      </c>
      <c r="V710" s="116" t="str">
        <f t="shared" si="184"/>
        <v>Q</v>
      </c>
      <c r="W710" s="346">
        <v>0.42099999999999999</v>
      </c>
      <c r="X710" s="332" t="str">
        <f t="shared" si="185"/>
        <v>UQ</v>
      </c>
      <c r="Y710" s="332"/>
      <c r="Z710" s="123">
        <v>0.22800000000000001</v>
      </c>
      <c r="AA710" s="116" t="str">
        <f t="shared" si="186"/>
        <v>Q</v>
      </c>
      <c r="AB710" s="123">
        <v>5.9850000000000003</v>
      </c>
      <c r="AC710" s="116" t="str">
        <f t="shared" si="187"/>
        <v>Q</v>
      </c>
      <c r="AD710" s="123">
        <v>1.65</v>
      </c>
      <c r="AE710" s="121" t="str">
        <f t="shared" si="172"/>
        <v>Q</v>
      </c>
      <c r="AF710" s="123">
        <v>1.93</v>
      </c>
      <c r="AG710" s="121" t="str">
        <f t="shared" si="173"/>
        <v>Q</v>
      </c>
      <c r="AH710" s="123">
        <v>1E-3</v>
      </c>
      <c r="AI710" s="121" t="str">
        <f t="shared" si="188"/>
        <v>Q</v>
      </c>
      <c r="AJ710" s="123">
        <v>0.62219999999999998</v>
      </c>
      <c r="AK710" s="121" t="str">
        <f t="shared" si="178"/>
        <v>Q</v>
      </c>
    </row>
    <row r="711" spans="1:37" s="310" customFormat="1" ht="15" x14ac:dyDescent="0.25">
      <c r="A711" s="308">
        <v>35</v>
      </c>
      <c r="B711" s="317">
        <v>358</v>
      </c>
      <c r="C711" s="317">
        <v>1996</v>
      </c>
      <c r="D711" s="316">
        <f t="shared" si="179"/>
        <v>35422</v>
      </c>
      <c r="E711" s="309">
        <v>33.700000000000003</v>
      </c>
      <c r="F711" s="304" t="str">
        <f t="shared" si="180"/>
        <v>UQ</v>
      </c>
      <c r="G711" s="309">
        <v>6.87</v>
      </c>
      <c r="H711" s="304" t="str">
        <f t="shared" si="181"/>
        <v>UQ</v>
      </c>
      <c r="I711" s="309">
        <v>4.9580000000000002</v>
      </c>
      <c r="J711" s="306" t="str">
        <f t="shared" si="174"/>
        <v>Q</v>
      </c>
      <c r="K711" s="309">
        <v>0.437</v>
      </c>
      <c r="L711" s="306" t="str">
        <f t="shared" si="175"/>
        <v>Q</v>
      </c>
      <c r="M711" s="309">
        <v>0.57599999999999996</v>
      </c>
      <c r="N711" s="306" t="str">
        <f t="shared" si="176"/>
        <v>Q</v>
      </c>
      <c r="O711" s="309">
        <v>0.16300000000000001</v>
      </c>
      <c r="P711" s="306" t="str">
        <f t="shared" si="177"/>
        <v>Q</v>
      </c>
      <c r="Q711" s="309">
        <v>1.0200000000000001E-2</v>
      </c>
      <c r="R711" s="305" t="str">
        <f t="shared" si="182"/>
        <v>UQ</v>
      </c>
      <c r="S711" s="309">
        <v>0.1406</v>
      </c>
      <c r="T711" s="305" t="str">
        <f t="shared" si="183"/>
        <v>UQ</v>
      </c>
      <c r="U711" s="309">
        <v>5.15</v>
      </c>
      <c r="V711" s="307" t="str">
        <f t="shared" si="184"/>
        <v>Q</v>
      </c>
      <c r="W711" s="347">
        <v>0.42799999999999999</v>
      </c>
      <c r="X711" s="334" t="str">
        <f t="shared" si="185"/>
        <v>UQ</v>
      </c>
      <c r="Y711" s="334"/>
      <c r="Z711" s="309">
        <v>0.24299999999999999</v>
      </c>
      <c r="AA711" s="307" t="str">
        <f t="shared" si="186"/>
        <v>Q</v>
      </c>
      <c r="AB711" s="309">
        <v>6.0869999999999997</v>
      </c>
      <c r="AC711" s="307" t="str">
        <f t="shared" si="187"/>
        <v>Q</v>
      </c>
      <c r="AD711" s="309">
        <v>1.752</v>
      </c>
      <c r="AE711" s="306" t="str">
        <f t="shared" si="172"/>
        <v>Q</v>
      </c>
      <c r="AF711" s="309">
        <v>2.08</v>
      </c>
      <c r="AG711" s="306" t="str">
        <f t="shared" si="173"/>
        <v>Q</v>
      </c>
      <c r="AH711" s="309"/>
      <c r="AI711" s="306" t="str">
        <f t="shared" si="188"/>
        <v>M</v>
      </c>
      <c r="AJ711" s="309"/>
      <c r="AK711" s="306" t="str">
        <f t="shared" si="178"/>
        <v>M</v>
      </c>
    </row>
    <row r="712" spans="1:37" ht="15" x14ac:dyDescent="0.25">
      <c r="A712" s="119">
        <v>35</v>
      </c>
      <c r="B712" s="244">
        <v>7</v>
      </c>
      <c r="C712" s="244">
        <v>1997</v>
      </c>
      <c r="D712" s="127">
        <f t="shared" si="179"/>
        <v>35437</v>
      </c>
      <c r="E712" s="123">
        <v>34.9</v>
      </c>
      <c r="F712" s="213" t="str">
        <f t="shared" si="180"/>
        <v>UQ</v>
      </c>
      <c r="G712" s="123">
        <v>6.7370000000000001</v>
      </c>
      <c r="H712" s="213" t="str">
        <f t="shared" si="181"/>
        <v>UQ</v>
      </c>
      <c r="I712" s="123">
        <v>4.9329999999999998</v>
      </c>
      <c r="J712" s="121" t="str">
        <f t="shared" si="174"/>
        <v>Q</v>
      </c>
      <c r="K712" s="123">
        <v>0.45400000000000001</v>
      </c>
      <c r="L712" s="121" t="str">
        <f t="shared" si="175"/>
        <v>Q</v>
      </c>
      <c r="M712" s="123">
        <v>0.56399999999999995</v>
      </c>
      <c r="N712" s="121" t="str">
        <f t="shared" si="176"/>
        <v>Q</v>
      </c>
      <c r="O712" s="123">
        <v>0.16500000000000001</v>
      </c>
      <c r="P712" s="121" t="str">
        <f t="shared" si="177"/>
        <v>Q</v>
      </c>
      <c r="Q712" s="123">
        <v>1.52E-2</v>
      </c>
      <c r="R712" s="115" t="str">
        <f t="shared" si="182"/>
        <v>UQ</v>
      </c>
      <c r="S712" s="123">
        <v>0.1532</v>
      </c>
      <c r="T712" s="115" t="str">
        <f t="shared" si="183"/>
        <v>UQ</v>
      </c>
      <c r="U712" s="123">
        <v>5.42</v>
      </c>
      <c r="V712" s="116" t="str">
        <f t="shared" si="184"/>
        <v>Q</v>
      </c>
      <c r="W712" s="346">
        <v>0.437</v>
      </c>
      <c r="X712" s="332" t="str">
        <f t="shared" si="185"/>
        <v>UQ</v>
      </c>
      <c r="Y712" s="332"/>
      <c r="Z712" s="123">
        <v>0.25</v>
      </c>
      <c r="AA712" s="116" t="str">
        <f t="shared" si="186"/>
        <v>Q</v>
      </c>
      <c r="AB712" s="123">
        <v>6.1849999999999996</v>
      </c>
      <c r="AC712" s="116" t="str">
        <f t="shared" si="187"/>
        <v>Q</v>
      </c>
      <c r="AD712" s="123">
        <v>1.5449999999999999</v>
      </c>
      <c r="AE712" s="121" t="str">
        <f t="shared" ref="AE712:AE713" si="189">IF(AD712&gt;=0.4,"Q",IF(AD712="","M","LQ"))</f>
        <v>Q</v>
      </c>
      <c r="AF712" s="123">
        <v>1.86</v>
      </c>
      <c r="AG712" s="121" t="str">
        <f t="shared" ref="AG712:AG713" si="190">IF(AF712&gt;=0.5,"Q",IF(AF712="","M","LQ"))</f>
        <v>Q</v>
      </c>
      <c r="AH712" s="123">
        <v>8.9999999999999998E-4</v>
      </c>
      <c r="AI712" s="121" t="str">
        <f t="shared" si="188"/>
        <v>LQ</v>
      </c>
      <c r="AJ712" s="123">
        <v>0.65510000000000002</v>
      </c>
      <c r="AK712" s="121" t="str">
        <f t="shared" si="178"/>
        <v>Q</v>
      </c>
    </row>
    <row r="713" spans="1:37" ht="15" x14ac:dyDescent="0.25">
      <c r="A713" s="119">
        <v>35</v>
      </c>
      <c r="B713" s="244">
        <v>21</v>
      </c>
      <c r="C713" s="244">
        <v>1997</v>
      </c>
      <c r="D713" s="127">
        <f t="shared" si="179"/>
        <v>35451</v>
      </c>
      <c r="E713" s="123">
        <v>36.299999999999997</v>
      </c>
      <c r="F713" s="213" t="str">
        <f t="shared" si="180"/>
        <v>UQ</v>
      </c>
      <c r="G713" s="123">
        <v>6.6829999999999998</v>
      </c>
      <c r="H713" s="213" t="str">
        <f t="shared" si="181"/>
        <v>UQ</v>
      </c>
      <c r="I713" s="123">
        <v>4.3449999999999998</v>
      </c>
      <c r="J713" s="121" t="str">
        <f t="shared" si="174"/>
        <v>Q</v>
      </c>
      <c r="K713" s="123">
        <v>0.40500000000000003</v>
      </c>
      <c r="L713" s="121" t="str">
        <f t="shared" si="175"/>
        <v>Q</v>
      </c>
      <c r="M713" s="123">
        <v>0.61099999999999999</v>
      </c>
      <c r="N713" s="121" t="str">
        <f t="shared" si="176"/>
        <v>Q</v>
      </c>
      <c r="O713" s="123">
        <v>0.153</v>
      </c>
      <c r="P713" s="121" t="str">
        <f t="shared" si="177"/>
        <v>Q</v>
      </c>
      <c r="Q713" s="123">
        <v>1.0699999999999999E-2</v>
      </c>
      <c r="R713" s="115" t="str">
        <f t="shared" si="182"/>
        <v>UQ</v>
      </c>
      <c r="S713" s="123">
        <v>0.16370000000000001</v>
      </c>
      <c r="T713" s="115" t="str">
        <f t="shared" si="183"/>
        <v>UQ</v>
      </c>
      <c r="U713" s="123">
        <v>5.56</v>
      </c>
      <c r="V713" s="116" t="str">
        <f t="shared" si="184"/>
        <v>Q</v>
      </c>
      <c r="W713" s="346">
        <v>0.46300000000000002</v>
      </c>
      <c r="X713" s="332" t="str">
        <f t="shared" si="185"/>
        <v>UQ</v>
      </c>
      <c r="Y713" s="332"/>
      <c r="Z713" s="123">
        <v>0.20100000000000001</v>
      </c>
      <c r="AA713" s="116" t="str">
        <f t="shared" si="186"/>
        <v>Q</v>
      </c>
      <c r="AB713" s="123">
        <v>6.2839999999999998</v>
      </c>
      <c r="AC713" s="116" t="str">
        <f t="shared" si="187"/>
        <v>Q</v>
      </c>
      <c r="AD713" s="123">
        <v>1.8009999999999999</v>
      </c>
      <c r="AE713" s="121" t="str">
        <f t="shared" si="189"/>
        <v>Q</v>
      </c>
      <c r="AF713" s="123">
        <v>2</v>
      </c>
      <c r="AG713" s="121" t="str">
        <f t="shared" si="190"/>
        <v>Q</v>
      </c>
      <c r="AI713" s="121" t="str">
        <f t="shared" si="188"/>
        <v>M</v>
      </c>
      <c r="AK713" s="121" t="str">
        <f t="shared" si="178"/>
        <v>M</v>
      </c>
    </row>
    <row r="714" spans="1:37" ht="15" x14ac:dyDescent="0.25">
      <c r="A714" s="119">
        <v>35</v>
      </c>
      <c r="B714" s="244">
        <v>35</v>
      </c>
      <c r="C714" s="244">
        <v>1997</v>
      </c>
      <c r="D714" s="127">
        <f t="shared" si="179"/>
        <v>35465</v>
      </c>
      <c r="E714" s="123">
        <v>35.9</v>
      </c>
      <c r="F714" s="213" t="str">
        <f t="shared" si="180"/>
        <v>UQ</v>
      </c>
      <c r="G714" s="123">
        <v>6.7640000000000002</v>
      </c>
      <c r="H714" s="213" t="str">
        <f t="shared" si="181"/>
        <v>UQ</v>
      </c>
      <c r="I714" s="123">
        <v>4.3079999999999998</v>
      </c>
      <c r="J714" s="121" t="str">
        <f t="shared" si="174"/>
        <v>Q</v>
      </c>
      <c r="K714" s="123">
        <v>0.40699999999999997</v>
      </c>
      <c r="L714" s="121" t="str">
        <f t="shared" si="175"/>
        <v>Q</v>
      </c>
      <c r="M714" s="123">
        <v>0.59599999999999997</v>
      </c>
      <c r="N714" s="121" t="str">
        <f t="shared" si="176"/>
        <v>Q</v>
      </c>
      <c r="O714" s="123">
        <v>0.154</v>
      </c>
      <c r="P714" s="121" t="str">
        <f t="shared" si="177"/>
        <v>Q</v>
      </c>
      <c r="Q714" s="123">
        <v>2.01E-2</v>
      </c>
      <c r="R714" s="115" t="str">
        <f t="shared" si="182"/>
        <v>UQ</v>
      </c>
      <c r="S714" s="123">
        <v>0.15770000000000001</v>
      </c>
      <c r="T714" s="115" t="str">
        <f t="shared" si="183"/>
        <v>UQ</v>
      </c>
      <c r="U714" s="123">
        <v>5.31</v>
      </c>
      <c r="V714" s="116" t="str">
        <f t="shared" si="184"/>
        <v>Q</v>
      </c>
      <c r="W714" s="346">
        <v>0.46899999999999997</v>
      </c>
      <c r="X714" s="332" t="str">
        <f t="shared" si="185"/>
        <v>UQ</v>
      </c>
      <c r="Y714" s="332"/>
      <c r="Z714" s="123">
        <v>0.20699999999999999</v>
      </c>
      <c r="AA714" s="116" t="str">
        <f t="shared" si="186"/>
        <v>Q</v>
      </c>
      <c r="AB714" s="123">
        <v>6.1779999999999999</v>
      </c>
      <c r="AC714" s="116" t="str">
        <f t="shared" si="187"/>
        <v>Q</v>
      </c>
      <c r="AD714" s="230">
        <v>0</v>
      </c>
      <c r="AE714" s="121" t="s">
        <v>6</v>
      </c>
      <c r="AF714" s="230">
        <v>0.1</v>
      </c>
      <c r="AG714" s="121" t="s">
        <v>6</v>
      </c>
      <c r="AH714" s="123">
        <v>1.4E-3</v>
      </c>
      <c r="AI714" s="121" t="str">
        <f t="shared" si="188"/>
        <v>Q</v>
      </c>
      <c r="AJ714" s="123">
        <v>0.68669999999999998</v>
      </c>
      <c r="AK714" s="121" t="str">
        <f t="shared" si="178"/>
        <v>Q</v>
      </c>
    </row>
    <row r="715" spans="1:37" ht="15" x14ac:dyDescent="0.25">
      <c r="A715" s="119">
        <v>35</v>
      </c>
      <c r="B715" s="244">
        <v>49</v>
      </c>
      <c r="C715" s="244">
        <v>1997</v>
      </c>
      <c r="D715" s="127">
        <f t="shared" si="179"/>
        <v>35479</v>
      </c>
      <c r="E715" s="123">
        <v>36.799999999999997</v>
      </c>
      <c r="F715" s="213" t="str">
        <f t="shared" si="180"/>
        <v>UQ</v>
      </c>
      <c r="G715" s="123">
        <v>6.8310000000000004</v>
      </c>
      <c r="H715" s="213" t="str">
        <f t="shared" si="181"/>
        <v>UQ</v>
      </c>
      <c r="I715" s="123">
        <v>4.4960000000000004</v>
      </c>
      <c r="J715" s="121" t="str">
        <f t="shared" si="174"/>
        <v>Q</v>
      </c>
      <c r="K715" s="123">
        <v>0.41699999999999998</v>
      </c>
      <c r="L715" s="121" t="str">
        <f t="shared" si="175"/>
        <v>Q</v>
      </c>
      <c r="M715" s="123">
        <v>0.59099999999999997</v>
      </c>
      <c r="N715" s="121" t="str">
        <f t="shared" si="176"/>
        <v>Q</v>
      </c>
      <c r="O715" s="123">
        <v>0.155</v>
      </c>
      <c r="P715" s="121" t="str">
        <f t="shared" si="177"/>
        <v>Q</v>
      </c>
      <c r="Q715" s="123">
        <v>1.1299999999999999E-2</v>
      </c>
      <c r="R715" s="115" t="str">
        <f t="shared" si="182"/>
        <v>UQ</v>
      </c>
      <c r="S715" s="123">
        <v>0.161</v>
      </c>
      <c r="T715" s="115" t="str">
        <f t="shared" si="183"/>
        <v>UQ</v>
      </c>
      <c r="U715" s="123">
        <v>5.31</v>
      </c>
      <c r="V715" s="116" t="str">
        <f t="shared" si="184"/>
        <v>Q</v>
      </c>
      <c r="W715" s="346">
        <v>0.51200000000000001</v>
      </c>
      <c r="X715" s="332" t="str">
        <f t="shared" si="185"/>
        <v>UQ</v>
      </c>
      <c r="Y715" s="332"/>
      <c r="Z715" s="123">
        <v>0.245</v>
      </c>
      <c r="AA715" s="116" t="str">
        <f t="shared" si="186"/>
        <v>Q</v>
      </c>
      <c r="AB715" s="123">
        <v>6.08</v>
      </c>
      <c r="AC715" s="116" t="str">
        <f t="shared" si="187"/>
        <v>Q</v>
      </c>
      <c r="AD715" s="123">
        <v>1.51</v>
      </c>
      <c r="AE715" s="121" t="str">
        <f t="shared" ref="AE715:AE778" si="191">IF(AD715&gt;=0.4,"Q",IF(AD715="","M","LQ"))</f>
        <v>Q</v>
      </c>
      <c r="AF715" s="123">
        <v>2.04</v>
      </c>
      <c r="AG715" s="121" t="str">
        <f t="shared" ref="AG715:AG778" si="192">IF(AF715&gt;=0.5,"Q",IF(AF715="","M","LQ"))</f>
        <v>Q</v>
      </c>
      <c r="AI715" s="121" t="str">
        <f t="shared" si="188"/>
        <v>M</v>
      </c>
      <c r="AK715" s="121" t="str">
        <f t="shared" si="178"/>
        <v>M</v>
      </c>
    </row>
    <row r="716" spans="1:37" ht="15" x14ac:dyDescent="0.25">
      <c r="A716" s="119">
        <v>35</v>
      </c>
      <c r="B716" s="244">
        <v>63</v>
      </c>
      <c r="C716" s="244">
        <v>1997</v>
      </c>
      <c r="D716" s="127">
        <f t="shared" si="179"/>
        <v>35493</v>
      </c>
      <c r="E716" s="123">
        <v>36.9</v>
      </c>
      <c r="F716" s="213" t="str">
        <f t="shared" si="180"/>
        <v>UQ</v>
      </c>
      <c r="G716" s="123">
        <v>6.74</v>
      </c>
      <c r="H716" s="213" t="str">
        <f t="shared" si="181"/>
        <v>UQ</v>
      </c>
      <c r="I716" s="123">
        <v>4.1429999999999998</v>
      </c>
      <c r="J716" s="121" t="str">
        <f t="shared" si="174"/>
        <v>Q</v>
      </c>
      <c r="K716" s="123">
        <v>0.39100000000000001</v>
      </c>
      <c r="L716" s="121" t="str">
        <f t="shared" si="175"/>
        <v>Q</v>
      </c>
      <c r="M716" s="123">
        <v>0.55400000000000005</v>
      </c>
      <c r="N716" s="121" t="str">
        <f t="shared" si="176"/>
        <v>Q</v>
      </c>
      <c r="O716" s="123">
        <v>0.14699999999999999</v>
      </c>
      <c r="P716" s="121" t="str">
        <f t="shared" si="177"/>
        <v>Q</v>
      </c>
      <c r="Q716" s="123">
        <v>1.26E-2</v>
      </c>
      <c r="R716" s="115" t="str">
        <f t="shared" si="182"/>
        <v>UQ</v>
      </c>
      <c r="S716" s="123">
        <v>0.15110000000000001</v>
      </c>
      <c r="T716" s="115" t="str">
        <f t="shared" si="183"/>
        <v>UQ</v>
      </c>
      <c r="U716" s="123">
        <v>5.68</v>
      </c>
      <c r="V716" s="116" t="str">
        <f t="shared" si="184"/>
        <v>Q</v>
      </c>
      <c r="W716" s="346">
        <v>0.54</v>
      </c>
      <c r="X716" s="332" t="str">
        <f t="shared" si="185"/>
        <v>UQ</v>
      </c>
      <c r="Y716" s="332"/>
      <c r="Z716" s="123">
        <v>0.24199999999999999</v>
      </c>
      <c r="AA716" s="116" t="str">
        <f t="shared" si="186"/>
        <v>Q</v>
      </c>
      <c r="AB716" s="123">
        <v>6.1289999999999996</v>
      </c>
      <c r="AC716" s="116" t="str">
        <f t="shared" si="187"/>
        <v>Q</v>
      </c>
      <c r="AD716" s="123">
        <v>1.4530000000000001</v>
      </c>
      <c r="AE716" s="121" t="str">
        <f t="shared" si="191"/>
        <v>Q</v>
      </c>
      <c r="AF716" s="123">
        <v>1.88</v>
      </c>
      <c r="AG716" s="121" t="str">
        <f t="shared" si="192"/>
        <v>Q</v>
      </c>
      <c r="AH716" s="123">
        <v>2.5999999999999999E-3</v>
      </c>
      <c r="AI716" s="121" t="str">
        <f t="shared" si="188"/>
        <v>Q</v>
      </c>
      <c r="AJ716" s="123">
        <v>0.75170000000000003</v>
      </c>
      <c r="AK716" s="121" t="str">
        <f t="shared" si="178"/>
        <v>Q</v>
      </c>
    </row>
    <row r="717" spans="1:37" ht="15" x14ac:dyDescent="0.25">
      <c r="A717" s="119">
        <v>35</v>
      </c>
      <c r="B717" s="244">
        <v>79</v>
      </c>
      <c r="C717" s="244">
        <v>1997</v>
      </c>
      <c r="D717" s="127">
        <f t="shared" si="179"/>
        <v>35509</v>
      </c>
      <c r="E717" s="123">
        <v>37.5</v>
      </c>
      <c r="F717" s="213" t="str">
        <f t="shared" si="180"/>
        <v>UQ</v>
      </c>
      <c r="G717" s="123">
        <v>6.72</v>
      </c>
      <c r="H717" s="213" t="str">
        <f t="shared" si="181"/>
        <v>UQ</v>
      </c>
      <c r="I717" s="123">
        <v>4.3789999999999996</v>
      </c>
      <c r="J717" s="121" t="str">
        <f t="shared" ref="J717:J780" si="193">IF(I717&gt;=0.075,"Q",IF(I717="","M","LQ"))</f>
        <v>Q</v>
      </c>
      <c r="K717" s="123">
        <v>0.41599999999999998</v>
      </c>
      <c r="L717" s="121" t="str">
        <f t="shared" si="175"/>
        <v>Q</v>
      </c>
      <c r="M717" s="123">
        <v>0.58199999999999996</v>
      </c>
      <c r="N717" s="121" t="str">
        <f t="shared" si="176"/>
        <v>Q</v>
      </c>
      <c r="O717" s="123">
        <v>0.152</v>
      </c>
      <c r="P717" s="121" t="str">
        <f t="shared" si="177"/>
        <v>Q</v>
      </c>
      <c r="Q717" s="123">
        <v>1.2200000000000001E-2</v>
      </c>
      <c r="R717" s="115" t="str">
        <f t="shared" si="182"/>
        <v>UQ</v>
      </c>
      <c r="S717" s="123">
        <v>0.1648</v>
      </c>
      <c r="T717" s="115" t="str">
        <f t="shared" si="183"/>
        <v>UQ</v>
      </c>
      <c r="U717" s="123">
        <v>5.43</v>
      </c>
      <c r="V717" s="116" t="str">
        <f t="shared" si="184"/>
        <v>Q</v>
      </c>
      <c r="W717" s="346">
        <v>0.53600000000000003</v>
      </c>
      <c r="X717" s="332" t="str">
        <f t="shared" si="185"/>
        <v>UQ</v>
      </c>
      <c r="Y717" s="332"/>
      <c r="Z717" s="123">
        <v>0.23899999999999999</v>
      </c>
      <c r="AA717" s="116" t="str">
        <f t="shared" si="186"/>
        <v>Q</v>
      </c>
      <c r="AB717" s="123">
        <v>6.1529999999999996</v>
      </c>
      <c r="AC717" s="116" t="str">
        <f t="shared" si="187"/>
        <v>Q</v>
      </c>
      <c r="AD717" s="123">
        <v>1.4590000000000001</v>
      </c>
      <c r="AE717" s="121" t="str">
        <f t="shared" si="191"/>
        <v>Q</v>
      </c>
      <c r="AF717" s="123">
        <v>2.14</v>
      </c>
      <c r="AG717" s="121" t="str">
        <f t="shared" si="192"/>
        <v>Q</v>
      </c>
      <c r="AI717" s="121" t="str">
        <f t="shared" si="188"/>
        <v>M</v>
      </c>
      <c r="AK717" s="121" t="str">
        <f t="shared" si="178"/>
        <v>M</v>
      </c>
    </row>
    <row r="718" spans="1:37" ht="15" x14ac:dyDescent="0.25">
      <c r="A718" s="119">
        <v>35</v>
      </c>
      <c r="B718" s="244">
        <v>88</v>
      </c>
      <c r="C718" s="244">
        <v>1997</v>
      </c>
      <c r="D718" s="127">
        <f t="shared" si="179"/>
        <v>35518</v>
      </c>
      <c r="E718" s="123">
        <v>36.200000000000003</v>
      </c>
      <c r="F718" s="213" t="str">
        <f t="shared" si="180"/>
        <v>UQ</v>
      </c>
      <c r="G718" s="123">
        <v>6.6470000000000002</v>
      </c>
      <c r="H718" s="213" t="str">
        <f t="shared" si="181"/>
        <v>UQ</v>
      </c>
      <c r="I718" s="123">
        <v>4.569</v>
      </c>
      <c r="J718" s="121" t="str">
        <f t="shared" si="193"/>
        <v>Q</v>
      </c>
      <c r="K718" s="123">
        <v>0.41799999999999998</v>
      </c>
      <c r="L718" s="121" t="str">
        <f t="shared" ref="L718:L781" si="194">IF(K718&gt;=0.02,"Q",IF(K718="","M","LQ"))</f>
        <v>Q</v>
      </c>
      <c r="M718" s="123">
        <v>0.56299999999999994</v>
      </c>
      <c r="N718" s="121" t="str">
        <f t="shared" ref="N718:N781" si="195">IF(M718&gt;=0.02,"Q",IF(M718="","M","LQ"))</f>
        <v>Q</v>
      </c>
      <c r="O718" s="123">
        <v>0.17799999999999999</v>
      </c>
      <c r="P718" s="121" t="str">
        <f t="shared" ref="P718:P781" si="196">IF(O718&gt;=0.02,"Q",IF(O718="","M","LQ"))</f>
        <v>Q</v>
      </c>
      <c r="Q718" s="123">
        <v>1.21E-2</v>
      </c>
      <c r="R718" s="115" t="str">
        <f t="shared" si="182"/>
        <v>UQ</v>
      </c>
      <c r="S718" s="123">
        <v>0.15140000000000001</v>
      </c>
      <c r="T718" s="115" t="str">
        <f t="shared" si="183"/>
        <v>UQ</v>
      </c>
      <c r="U718" s="123">
        <v>5.32</v>
      </c>
      <c r="V718" s="116" t="str">
        <f t="shared" si="184"/>
        <v>Q</v>
      </c>
      <c r="W718" s="346">
        <v>0.63300000000000001</v>
      </c>
      <c r="X718" s="332" t="str">
        <f t="shared" si="185"/>
        <v>UQ</v>
      </c>
      <c r="Y718" s="332"/>
      <c r="Z718" s="123">
        <v>0.26700000000000002</v>
      </c>
      <c r="AA718" s="116" t="str">
        <f t="shared" si="186"/>
        <v>Q</v>
      </c>
      <c r="AB718" s="123">
        <v>5.5780000000000003</v>
      </c>
      <c r="AC718" s="116" t="str">
        <f t="shared" si="187"/>
        <v>Q</v>
      </c>
      <c r="AD718" s="123">
        <v>1.504</v>
      </c>
      <c r="AE718" s="121" t="str">
        <f t="shared" si="191"/>
        <v>Q</v>
      </c>
      <c r="AF718" s="123">
        <v>2.06</v>
      </c>
      <c r="AG718" s="121" t="str">
        <f t="shared" si="192"/>
        <v>Q</v>
      </c>
      <c r="AH718" s="123">
        <v>1E-3</v>
      </c>
      <c r="AI718" s="121" t="str">
        <f t="shared" si="188"/>
        <v>Q</v>
      </c>
      <c r="AJ718" s="123">
        <v>0.79369999999999996</v>
      </c>
      <c r="AK718" s="121" t="str">
        <f t="shared" ref="AK718:AK781" si="197">IF(AJ718&gt;=0.05,"Q",IF(AJ718="","M","LQ"))</f>
        <v>Q</v>
      </c>
    </row>
    <row r="719" spans="1:37" ht="15" x14ac:dyDescent="0.25">
      <c r="A719" s="119">
        <v>35</v>
      </c>
      <c r="B719" s="244">
        <v>90</v>
      </c>
      <c r="C719" s="244">
        <v>1997</v>
      </c>
      <c r="D719" s="127">
        <f t="shared" si="179"/>
        <v>35520</v>
      </c>
      <c r="E719" s="123">
        <v>37.6</v>
      </c>
      <c r="F719" s="213" t="str">
        <f t="shared" si="180"/>
        <v>UQ</v>
      </c>
      <c r="G719" s="123">
        <v>6.641</v>
      </c>
      <c r="H719" s="213" t="str">
        <f t="shared" si="181"/>
        <v>UQ</v>
      </c>
      <c r="I719" s="123">
        <v>5.45</v>
      </c>
      <c r="J719" s="121" t="str">
        <f t="shared" si="193"/>
        <v>Q</v>
      </c>
      <c r="K719" s="123">
        <v>0.49199999999999999</v>
      </c>
      <c r="L719" s="121" t="str">
        <f t="shared" si="194"/>
        <v>Q</v>
      </c>
      <c r="M719" s="123">
        <v>0.625</v>
      </c>
      <c r="N719" s="121" t="str">
        <f t="shared" si="195"/>
        <v>Q</v>
      </c>
      <c r="O719" s="123">
        <v>0.16600000000000001</v>
      </c>
      <c r="P719" s="121" t="str">
        <f t="shared" si="196"/>
        <v>Q</v>
      </c>
      <c r="Q719" s="123">
        <v>1.21E-2</v>
      </c>
      <c r="R719" s="115" t="str">
        <f t="shared" si="182"/>
        <v>UQ</v>
      </c>
      <c r="S719" s="123">
        <v>0.16309999999999999</v>
      </c>
      <c r="T719" s="115" t="str">
        <f t="shared" si="183"/>
        <v>UQ</v>
      </c>
      <c r="U719" s="123">
        <v>5.64</v>
      </c>
      <c r="V719" s="116" t="str">
        <f t="shared" si="184"/>
        <v>Q</v>
      </c>
      <c r="W719" s="346">
        <v>0.59</v>
      </c>
      <c r="X719" s="332" t="str">
        <f t="shared" si="185"/>
        <v>UQ</v>
      </c>
      <c r="Y719" s="332"/>
      <c r="Z719" s="123">
        <v>0.313</v>
      </c>
      <c r="AA719" s="116" t="str">
        <f t="shared" si="186"/>
        <v>Q</v>
      </c>
      <c r="AB719" s="123">
        <v>6.1520000000000001</v>
      </c>
      <c r="AC719" s="116" t="str">
        <f t="shared" si="187"/>
        <v>Q</v>
      </c>
      <c r="AD719" s="123">
        <v>1.665</v>
      </c>
      <c r="AE719" s="121" t="str">
        <f t="shared" si="191"/>
        <v>Q</v>
      </c>
      <c r="AF719" s="123">
        <v>2.27</v>
      </c>
      <c r="AG719" s="121" t="str">
        <f t="shared" si="192"/>
        <v>Q</v>
      </c>
      <c r="AI719" s="121" t="str">
        <f t="shared" si="188"/>
        <v>M</v>
      </c>
      <c r="AK719" s="121" t="str">
        <f t="shared" si="197"/>
        <v>M</v>
      </c>
    </row>
    <row r="720" spans="1:37" ht="15" x14ac:dyDescent="0.25">
      <c r="A720" s="119">
        <v>35</v>
      </c>
      <c r="B720" s="244">
        <v>92</v>
      </c>
      <c r="C720" s="244">
        <v>1997</v>
      </c>
      <c r="D720" s="127">
        <f t="shared" ref="D720:D783" si="198">DATE(C720,1,B720)</f>
        <v>35522</v>
      </c>
      <c r="E720" s="123">
        <v>38</v>
      </c>
      <c r="F720" s="213" t="str">
        <f t="shared" ref="F720:F783" si="199">IF(E720&gt;0,"UQ","M")</f>
        <v>UQ</v>
      </c>
      <c r="G720" s="123">
        <v>6.6760000000000002</v>
      </c>
      <c r="H720" s="213" t="str">
        <f t="shared" ref="H720:H783" si="200">IF(G720&gt;0,"UQ","M")</f>
        <v>UQ</v>
      </c>
      <c r="I720" s="123">
        <v>4.5780000000000003</v>
      </c>
      <c r="J720" s="121" t="str">
        <f t="shared" si="193"/>
        <v>Q</v>
      </c>
      <c r="K720" s="123">
        <v>0.442</v>
      </c>
      <c r="L720" s="121" t="str">
        <f t="shared" si="194"/>
        <v>Q</v>
      </c>
      <c r="M720" s="123">
        <v>0.59499999999999997</v>
      </c>
      <c r="N720" s="121" t="str">
        <f t="shared" si="195"/>
        <v>Q</v>
      </c>
      <c r="O720" s="123">
        <v>0.153</v>
      </c>
      <c r="P720" s="121" t="str">
        <f t="shared" si="196"/>
        <v>Q</v>
      </c>
      <c r="Q720" s="123">
        <v>3.0800000000000001E-2</v>
      </c>
      <c r="R720" s="115" t="str">
        <f t="shared" ref="R720:R783" si="201">IF(Q720&gt;0,"UQ","M")</f>
        <v>UQ</v>
      </c>
      <c r="S720" s="123">
        <v>0.16420000000000001</v>
      </c>
      <c r="T720" s="115" t="str">
        <f t="shared" ref="T720:T783" si="202">IF(S720&gt;0,"UQ","M")</f>
        <v>UQ</v>
      </c>
      <c r="U720" s="123">
        <v>5.59</v>
      </c>
      <c r="V720" s="116" t="str">
        <f t="shared" ref="V720:V783" si="203">IF(U720&gt;=0.5,"Q",IF(U720="","M","LQ"))</f>
        <v>Q</v>
      </c>
      <c r="W720" s="346">
        <v>0.58699999999999997</v>
      </c>
      <c r="X720" s="332" t="str">
        <f t="shared" ref="X720:X783" si="204">IF(W720&gt;0,"UQ","M")</f>
        <v>UQ</v>
      </c>
      <c r="Y720" s="332"/>
      <c r="Z720" s="123">
        <v>0.27200000000000002</v>
      </c>
      <c r="AA720" s="116" t="str">
        <f t="shared" ref="AA720:AA783" si="205">IF(Z720&gt;=0.2,"Q",IF(Z720="","M","LQ"))</f>
        <v>Q</v>
      </c>
      <c r="AB720" s="123">
        <v>6.133</v>
      </c>
      <c r="AC720" s="116" t="str">
        <f t="shared" ref="AC720:AC783" si="206">IF(AB720&gt;=0.5,"Q",IF(AB720="","M","LQ"))</f>
        <v>Q</v>
      </c>
      <c r="AD720" s="123">
        <v>2.0419999999999998</v>
      </c>
      <c r="AE720" s="121" t="str">
        <f t="shared" si="191"/>
        <v>Q</v>
      </c>
      <c r="AF720" s="123">
        <v>2.25</v>
      </c>
      <c r="AG720" s="121" t="str">
        <f t="shared" si="192"/>
        <v>Q</v>
      </c>
      <c r="AI720" s="121" t="str">
        <f t="shared" si="188"/>
        <v>M</v>
      </c>
      <c r="AK720" s="121" t="str">
        <f t="shared" si="197"/>
        <v>M</v>
      </c>
    </row>
    <row r="721" spans="1:37" ht="15" x14ac:dyDescent="0.25">
      <c r="A721" s="119">
        <v>35</v>
      </c>
      <c r="B721" s="244">
        <v>94</v>
      </c>
      <c r="C721" s="244">
        <v>1997</v>
      </c>
      <c r="D721" s="127">
        <f t="shared" si="198"/>
        <v>35524</v>
      </c>
      <c r="E721" s="123">
        <v>39.299999999999997</v>
      </c>
      <c r="F721" s="213" t="str">
        <f t="shared" si="199"/>
        <v>UQ</v>
      </c>
      <c r="G721" s="123">
        <v>6.923</v>
      </c>
      <c r="H721" s="213" t="str">
        <f t="shared" si="200"/>
        <v>UQ</v>
      </c>
      <c r="I721" s="123">
        <v>5.21</v>
      </c>
      <c r="J721" s="121" t="str">
        <f t="shared" si="193"/>
        <v>Q</v>
      </c>
      <c r="K721" s="123">
        <v>0.48299999999999998</v>
      </c>
      <c r="L721" s="121" t="str">
        <f t="shared" si="194"/>
        <v>Q</v>
      </c>
      <c r="M721" s="123">
        <v>0.63400000000000001</v>
      </c>
      <c r="N721" s="121" t="str">
        <f t="shared" si="195"/>
        <v>Q</v>
      </c>
      <c r="O721" s="123">
        <v>0.186</v>
      </c>
      <c r="P721" s="121" t="str">
        <f t="shared" si="196"/>
        <v>Q</v>
      </c>
      <c r="Q721" s="123">
        <v>1.1900000000000001E-2</v>
      </c>
      <c r="R721" s="115" t="str">
        <f t="shared" si="201"/>
        <v>UQ</v>
      </c>
      <c r="S721" s="123">
        <v>0.16489999999999999</v>
      </c>
      <c r="T721" s="115" t="str">
        <f t="shared" si="202"/>
        <v>UQ</v>
      </c>
      <c r="U721" s="123">
        <v>5.55</v>
      </c>
      <c r="V721" s="116" t="str">
        <f t="shared" si="203"/>
        <v>Q</v>
      </c>
      <c r="W721" s="346">
        <v>0.626</v>
      </c>
      <c r="X721" s="332" t="str">
        <f t="shared" si="204"/>
        <v>UQ</v>
      </c>
      <c r="Y721" s="332"/>
      <c r="Z721" s="123">
        <v>0.27700000000000002</v>
      </c>
      <c r="AA721" s="116" t="str">
        <f t="shared" si="205"/>
        <v>Q</v>
      </c>
      <c r="AB721" s="123">
        <v>6.03</v>
      </c>
      <c r="AC721" s="116" t="str">
        <f t="shared" si="206"/>
        <v>Q</v>
      </c>
      <c r="AD721" s="123">
        <v>1.4339999999999999</v>
      </c>
      <c r="AE721" s="121" t="str">
        <f t="shared" si="191"/>
        <v>Q</v>
      </c>
      <c r="AF721" s="123">
        <v>2.3199999999999998</v>
      </c>
      <c r="AG721" s="121" t="str">
        <f t="shared" si="192"/>
        <v>Q</v>
      </c>
      <c r="AI721" s="121" t="str">
        <f t="shared" si="188"/>
        <v>M</v>
      </c>
      <c r="AK721" s="121" t="str">
        <f t="shared" si="197"/>
        <v>M</v>
      </c>
    </row>
    <row r="722" spans="1:37" ht="15" x14ac:dyDescent="0.25">
      <c r="A722" s="119">
        <v>35</v>
      </c>
      <c r="B722" s="244">
        <v>95</v>
      </c>
      <c r="C722" s="244">
        <v>1997</v>
      </c>
      <c r="D722" s="127">
        <f t="shared" si="198"/>
        <v>35525</v>
      </c>
      <c r="E722" s="123">
        <v>35.700000000000003</v>
      </c>
      <c r="F722" s="213" t="str">
        <f t="shared" si="199"/>
        <v>UQ</v>
      </c>
      <c r="G722" s="123">
        <v>6.7350000000000003</v>
      </c>
      <c r="H722" s="213" t="str">
        <f t="shared" si="200"/>
        <v>UQ</v>
      </c>
      <c r="I722" s="123">
        <v>4.6260000000000003</v>
      </c>
      <c r="J722" s="121" t="str">
        <f t="shared" si="193"/>
        <v>Q</v>
      </c>
      <c r="K722" s="123">
        <v>0.436</v>
      </c>
      <c r="L722" s="121" t="str">
        <f t="shared" si="194"/>
        <v>Q</v>
      </c>
      <c r="M722" s="123">
        <v>0.51</v>
      </c>
      <c r="N722" s="121" t="str">
        <f t="shared" si="195"/>
        <v>Q</v>
      </c>
      <c r="O722" s="123">
        <v>0.23699999999999999</v>
      </c>
      <c r="P722" s="121" t="str">
        <f t="shared" si="196"/>
        <v>Q</v>
      </c>
      <c r="Q722" s="123">
        <v>1.8499999999999999E-2</v>
      </c>
      <c r="R722" s="115" t="str">
        <f t="shared" si="201"/>
        <v>UQ</v>
      </c>
      <c r="S722" s="123">
        <v>0.1128</v>
      </c>
      <c r="T722" s="115" t="str">
        <f t="shared" si="202"/>
        <v>UQ</v>
      </c>
      <c r="U722" s="123">
        <v>4.71</v>
      </c>
      <c r="V722" s="116" t="str">
        <f t="shared" si="203"/>
        <v>Q</v>
      </c>
      <c r="W722" s="346">
        <v>1.0449999999999999</v>
      </c>
      <c r="X722" s="332" t="str">
        <f t="shared" si="204"/>
        <v>UQ</v>
      </c>
      <c r="Y722" s="332"/>
      <c r="Z722" s="123">
        <v>0.21099999999999999</v>
      </c>
      <c r="AA722" s="116" t="str">
        <f t="shared" si="205"/>
        <v>Q</v>
      </c>
      <c r="AB722" s="123">
        <v>4.835</v>
      </c>
      <c r="AC722" s="116" t="str">
        <f t="shared" si="206"/>
        <v>Q</v>
      </c>
      <c r="AD722" s="123">
        <v>1.7470000000000001</v>
      </c>
      <c r="AE722" s="121" t="str">
        <f t="shared" si="191"/>
        <v>Q</v>
      </c>
      <c r="AF722" s="123">
        <v>1.67</v>
      </c>
      <c r="AG722" s="121" t="str">
        <f t="shared" si="192"/>
        <v>Q</v>
      </c>
      <c r="AI722" s="121" t="str">
        <f t="shared" si="188"/>
        <v>M</v>
      </c>
      <c r="AK722" s="121" t="str">
        <f t="shared" si="197"/>
        <v>M</v>
      </c>
    </row>
    <row r="723" spans="1:37" ht="15" x14ac:dyDescent="0.25">
      <c r="A723" s="119">
        <v>35</v>
      </c>
      <c r="B723" s="244">
        <v>97</v>
      </c>
      <c r="C723" s="244">
        <v>1997</v>
      </c>
      <c r="D723" s="127">
        <f t="shared" si="198"/>
        <v>35527</v>
      </c>
      <c r="E723" s="123">
        <v>33</v>
      </c>
      <c r="F723" s="213" t="str">
        <f t="shared" si="199"/>
        <v>UQ</v>
      </c>
      <c r="G723" s="123">
        <v>6.4130000000000003</v>
      </c>
      <c r="H723" s="213" t="str">
        <f t="shared" si="200"/>
        <v>UQ</v>
      </c>
      <c r="I723" s="123">
        <v>3.6190000000000002</v>
      </c>
      <c r="J723" s="121" t="str">
        <f t="shared" si="193"/>
        <v>Q</v>
      </c>
      <c r="K723" s="123">
        <v>0.379</v>
      </c>
      <c r="L723" s="121" t="str">
        <f t="shared" si="194"/>
        <v>Q</v>
      </c>
      <c r="M723" s="123">
        <v>0.45100000000000001</v>
      </c>
      <c r="N723" s="121" t="str">
        <f t="shared" si="195"/>
        <v>Q</v>
      </c>
      <c r="O723" s="123">
        <v>0.27100000000000002</v>
      </c>
      <c r="P723" s="121" t="str">
        <f t="shared" si="196"/>
        <v>Q</v>
      </c>
      <c r="Q723" s="123">
        <v>1.9300000000000001E-2</v>
      </c>
      <c r="R723" s="115" t="str">
        <f t="shared" si="201"/>
        <v>UQ</v>
      </c>
      <c r="S723" s="123">
        <v>5.6500000000000002E-2</v>
      </c>
      <c r="T723" s="115" t="str">
        <f t="shared" si="202"/>
        <v>UQ</v>
      </c>
      <c r="U723" s="123">
        <v>3.91</v>
      </c>
      <c r="V723" s="116" t="str">
        <f t="shared" si="203"/>
        <v>Q</v>
      </c>
      <c r="W723" s="346">
        <v>1.661</v>
      </c>
      <c r="X723" s="332" t="str">
        <f t="shared" si="204"/>
        <v>UQ</v>
      </c>
      <c r="Y723" s="332"/>
      <c r="Z723" s="123">
        <v>0.23300000000000001</v>
      </c>
      <c r="AA723" s="116" t="str">
        <f t="shared" si="205"/>
        <v>Q</v>
      </c>
      <c r="AB723" s="123">
        <v>4.4139999999999997</v>
      </c>
      <c r="AC723" s="116" t="str">
        <f t="shared" si="206"/>
        <v>Q</v>
      </c>
      <c r="AD723" s="123">
        <v>2.601</v>
      </c>
      <c r="AE723" s="121" t="str">
        <f t="shared" si="191"/>
        <v>Q</v>
      </c>
      <c r="AF723" s="123">
        <v>0.74</v>
      </c>
      <c r="AG723" s="121" t="str">
        <f t="shared" si="192"/>
        <v>Q</v>
      </c>
      <c r="AH723" s="123">
        <v>2.3999999999999998E-3</v>
      </c>
      <c r="AI723" s="121" t="str">
        <f t="shared" si="188"/>
        <v>Q</v>
      </c>
      <c r="AJ723" s="123">
        <v>1.8815</v>
      </c>
      <c r="AK723" s="121" t="str">
        <f t="shared" si="197"/>
        <v>Q</v>
      </c>
    </row>
    <row r="724" spans="1:37" ht="15" x14ac:dyDescent="0.25">
      <c r="A724" s="119">
        <v>35</v>
      </c>
      <c r="B724" s="244">
        <v>99</v>
      </c>
      <c r="C724" s="244">
        <v>1997</v>
      </c>
      <c r="D724" s="127">
        <f t="shared" si="198"/>
        <v>35529</v>
      </c>
      <c r="E724" s="123">
        <v>33.4</v>
      </c>
      <c r="F724" s="213" t="str">
        <f t="shared" si="199"/>
        <v>UQ</v>
      </c>
      <c r="G724" s="123">
        <v>6.6980000000000004</v>
      </c>
      <c r="H724" s="213" t="str">
        <f t="shared" si="200"/>
        <v>UQ</v>
      </c>
      <c r="I724" s="123">
        <v>3.9089999999999998</v>
      </c>
      <c r="J724" s="121" t="str">
        <f t="shared" si="193"/>
        <v>Q</v>
      </c>
      <c r="K724" s="123">
        <v>0.39100000000000001</v>
      </c>
      <c r="L724" s="121" t="str">
        <f t="shared" si="194"/>
        <v>Q</v>
      </c>
      <c r="M724" s="123">
        <v>0.48599999999999999</v>
      </c>
      <c r="N724" s="121" t="str">
        <f t="shared" si="195"/>
        <v>Q</v>
      </c>
      <c r="O724" s="123">
        <v>0.19500000000000001</v>
      </c>
      <c r="P724" s="121" t="str">
        <f t="shared" si="196"/>
        <v>Q</v>
      </c>
      <c r="Q724" s="123">
        <v>8.8999999999999999E-3</v>
      </c>
      <c r="R724" s="115" t="str">
        <f t="shared" si="201"/>
        <v>UQ</v>
      </c>
      <c r="S724" s="123">
        <v>7.6700000000000004E-2</v>
      </c>
      <c r="T724" s="115" t="str">
        <f t="shared" si="202"/>
        <v>UQ</v>
      </c>
      <c r="U724" s="123">
        <v>4.28</v>
      </c>
      <c r="V724" s="116" t="str">
        <f t="shared" si="203"/>
        <v>Q</v>
      </c>
      <c r="W724" s="346">
        <v>1.409</v>
      </c>
      <c r="X724" s="332" t="str">
        <f t="shared" si="204"/>
        <v>UQ</v>
      </c>
      <c r="Y724" s="332"/>
      <c r="Z724" s="123">
        <v>0.19600000000000001</v>
      </c>
      <c r="AA724" s="116" t="str">
        <f t="shared" si="205"/>
        <v>LQ</v>
      </c>
      <c r="AB724" s="123">
        <v>4.7229999999999999</v>
      </c>
      <c r="AC724" s="116" t="str">
        <f t="shared" si="206"/>
        <v>Q</v>
      </c>
      <c r="AD724" s="123">
        <v>2.0790000000000002</v>
      </c>
      <c r="AE724" s="121" t="str">
        <f t="shared" si="191"/>
        <v>Q</v>
      </c>
      <c r="AF724" s="123">
        <v>1.29</v>
      </c>
      <c r="AG724" s="121" t="str">
        <f t="shared" si="192"/>
        <v>Q</v>
      </c>
      <c r="AI724" s="121" t="str">
        <f t="shared" si="188"/>
        <v>M</v>
      </c>
      <c r="AK724" s="121" t="str">
        <f t="shared" si="197"/>
        <v>M</v>
      </c>
    </row>
    <row r="725" spans="1:37" ht="15" x14ac:dyDescent="0.25">
      <c r="A725" s="119">
        <v>35</v>
      </c>
      <c r="B725" s="244">
        <v>101</v>
      </c>
      <c r="C725" s="244">
        <v>1997</v>
      </c>
      <c r="D725" s="127">
        <f t="shared" si="198"/>
        <v>35531</v>
      </c>
      <c r="E725" s="123">
        <v>34</v>
      </c>
      <c r="F725" s="213" t="str">
        <f t="shared" si="199"/>
        <v>UQ</v>
      </c>
      <c r="G725" s="123">
        <v>6.7</v>
      </c>
      <c r="H725" s="213" t="str">
        <f t="shared" si="200"/>
        <v>UQ</v>
      </c>
      <c r="I725" s="123">
        <v>4.173</v>
      </c>
      <c r="J725" s="121" t="str">
        <f t="shared" si="193"/>
        <v>Q</v>
      </c>
      <c r="K725" s="123">
        <v>0.42</v>
      </c>
      <c r="L725" s="121" t="str">
        <f t="shared" si="194"/>
        <v>Q</v>
      </c>
      <c r="M725" s="123">
        <v>0.51200000000000001</v>
      </c>
      <c r="N725" s="121" t="str">
        <f t="shared" si="195"/>
        <v>Q</v>
      </c>
      <c r="O725" s="123">
        <v>0.19400000000000001</v>
      </c>
      <c r="P725" s="121" t="str">
        <f t="shared" si="196"/>
        <v>Q</v>
      </c>
      <c r="Q725" s="123">
        <v>9.5999999999999992E-3</v>
      </c>
      <c r="R725" s="115" t="str">
        <f t="shared" si="201"/>
        <v>UQ</v>
      </c>
      <c r="S725" s="123">
        <v>8.6300000000000002E-2</v>
      </c>
      <c r="T725" s="115" t="str">
        <f t="shared" si="202"/>
        <v>UQ</v>
      </c>
      <c r="U725" s="123">
        <v>4.4400000000000004</v>
      </c>
      <c r="V725" s="116" t="str">
        <f t="shared" si="203"/>
        <v>Q</v>
      </c>
      <c r="W725" s="346">
        <v>1.26</v>
      </c>
      <c r="X725" s="332" t="str">
        <f t="shared" si="204"/>
        <v>UQ</v>
      </c>
      <c r="Y725" s="332"/>
      <c r="Z725" s="123">
        <v>0.214</v>
      </c>
      <c r="AA725" s="116" t="str">
        <f t="shared" si="205"/>
        <v>Q</v>
      </c>
      <c r="AB725" s="123">
        <v>4.9320000000000004</v>
      </c>
      <c r="AC725" s="116" t="str">
        <f t="shared" si="206"/>
        <v>Q</v>
      </c>
      <c r="AD725" s="123">
        <v>1.6839999999999999</v>
      </c>
      <c r="AE725" s="121" t="str">
        <f t="shared" si="191"/>
        <v>Q</v>
      </c>
      <c r="AF725" s="123">
        <v>1.34</v>
      </c>
      <c r="AG725" s="121" t="str">
        <f t="shared" si="192"/>
        <v>Q</v>
      </c>
      <c r="AI725" s="121" t="str">
        <f t="shared" si="188"/>
        <v>M</v>
      </c>
      <c r="AK725" s="121" t="str">
        <f t="shared" si="197"/>
        <v>M</v>
      </c>
    </row>
    <row r="726" spans="1:37" ht="15" x14ac:dyDescent="0.25">
      <c r="A726" s="119">
        <v>35</v>
      </c>
      <c r="B726" s="244">
        <v>104</v>
      </c>
      <c r="C726" s="244">
        <v>1997</v>
      </c>
      <c r="D726" s="127">
        <f t="shared" si="198"/>
        <v>35534</v>
      </c>
      <c r="E726" s="123">
        <v>34</v>
      </c>
      <c r="F726" s="213" t="str">
        <f t="shared" si="199"/>
        <v>UQ</v>
      </c>
      <c r="G726" s="123">
        <v>6.8259999999999996</v>
      </c>
      <c r="H726" s="213" t="str">
        <f t="shared" si="200"/>
        <v>UQ</v>
      </c>
      <c r="I726" s="123">
        <v>4.2249999999999996</v>
      </c>
      <c r="J726" s="121" t="str">
        <f t="shared" si="193"/>
        <v>Q</v>
      </c>
      <c r="K726" s="123">
        <v>0.42</v>
      </c>
      <c r="L726" s="121" t="str">
        <f t="shared" si="194"/>
        <v>Q</v>
      </c>
      <c r="M726" s="123">
        <v>0.52400000000000002</v>
      </c>
      <c r="N726" s="121" t="str">
        <f t="shared" si="195"/>
        <v>Q</v>
      </c>
      <c r="O726" s="123">
        <v>0.17399999999999999</v>
      </c>
      <c r="P726" s="121" t="str">
        <f t="shared" si="196"/>
        <v>Q</v>
      </c>
      <c r="Q726" s="123">
        <v>1.0999999999999999E-2</v>
      </c>
      <c r="R726" s="115" t="str">
        <f t="shared" si="201"/>
        <v>UQ</v>
      </c>
      <c r="S726" s="123">
        <v>9.4399999999999998E-2</v>
      </c>
      <c r="T726" s="115" t="str">
        <f t="shared" si="202"/>
        <v>UQ</v>
      </c>
      <c r="U726" s="123">
        <v>4.5199999999999996</v>
      </c>
      <c r="V726" s="116" t="str">
        <f t="shared" si="203"/>
        <v>Q</v>
      </c>
      <c r="W726" s="346">
        <v>1.145</v>
      </c>
      <c r="X726" s="332" t="str">
        <f t="shared" si="204"/>
        <v>UQ</v>
      </c>
      <c r="Y726" s="332"/>
      <c r="Z726" s="123">
        <v>0.216</v>
      </c>
      <c r="AA726" s="116" t="str">
        <f t="shared" si="205"/>
        <v>Q</v>
      </c>
      <c r="AB726" s="123">
        <v>5.1429999999999998</v>
      </c>
      <c r="AC726" s="116" t="str">
        <f t="shared" si="206"/>
        <v>Q</v>
      </c>
      <c r="AD726" s="123">
        <v>1.587</v>
      </c>
      <c r="AE726" s="121" t="str">
        <f t="shared" si="191"/>
        <v>Q</v>
      </c>
      <c r="AF726" s="123">
        <v>1.5</v>
      </c>
      <c r="AG726" s="121" t="str">
        <f t="shared" si="192"/>
        <v>Q</v>
      </c>
      <c r="AI726" s="121" t="str">
        <f t="shared" si="188"/>
        <v>M</v>
      </c>
      <c r="AK726" s="121" t="str">
        <f t="shared" si="197"/>
        <v>M</v>
      </c>
    </row>
    <row r="727" spans="1:37" ht="15" x14ac:dyDescent="0.25">
      <c r="A727" s="119">
        <v>35</v>
      </c>
      <c r="B727" s="244">
        <v>106</v>
      </c>
      <c r="C727" s="244">
        <v>1997</v>
      </c>
      <c r="D727" s="127">
        <f t="shared" si="198"/>
        <v>35536</v>
      </c>
      <c r="E727" s="123">
        <v>32.700000000000003</v>
      </c>
      <c r="F727" s="213" t="str">
        <f t="shared" si="199"/>
        <v>UQ</v>
      </c>
      <c r="G727" s="123">
        <v>6.694</v>
      </c>
      <c r="H727" s="213" t="str">
        <f t="shared" si="200"/>
        <v>UQ</v>
      </c>
      <c r="I727" s="123">
        <v>4.008</v>
      </c>
      <c r="J727" s="121" t="str">
        <f t="shared" si="193"/>
        <v>Q</v>
      </c>
      <c r="K727" s="123">
        <v>0.40500000000000003</v>
      </c>
      <c r="L727" s="121" t="str">
        <f t="shared" si="194"/>
        <v>Q</v>
      </c>
      <c r="M727" s="123">
        <v>0.47799999999999998</v>
      </c>
      <c r="N727" s="121" t="str">
        <f t="shared" si="195"/>
        <v>Q</v>
      </c>
      <c r="O727" s="123">
        <v>0.18</v>
      </c>
      <c r="P727" s="121" t="str">
        <f t="shared" si="196"/>
        <v>Q</v>
      </c>
      <c r="Q727" s="123">
        <v>1.3100000000000001E-2</v>
      </c>
      <c r="R727" s="115" t="str">
        <f t="shared" si="201"/>
        <v>UQ</v>
      </c>
      <c r="S727" s="123">
        <v>7.4300000000000005E-2</v>
      </c>
      <c r="T727" s="115" t="str">
        <f t="shared" si="202"/>
        <v>UQ</v>
      </c>
      <c r="U727" s="123">
        <v>4.22</v>
      </c>
      <c r="V727" s="116" t="str">
        <f t="shared" si="203"/>
        <v>Q</v>
      </c>
      <c r="W727" s="346">
        <v>1.333</v>
      </c>
      <c r="X727" s="332" t="str">
        <f t="shared" si="204"/>
        <v>UQ</v>
      </c>
      <c r="Y727" s="332"/>
      <c r="Z727" s="123">
        <v>0.186</v>
      </c>
      <c r="AA727" s="116" t="str">
        <f t="shared" si="205"/>
        <v>LQ</v>
      </c>
      <c r="AB727" s="123">
        <v>4.5490000000000004</v>
      </c>
      <c r="AC727" s="116" t="str">
        <f t="shared" si="206"/>
        <v>Q</v>
      </c>
      <c r="AD727" s="123">
        <v>1.8180000000000001</v>
      </c>
      <c r="AE727" s="121" t="str">
        <f t="shared" si="191"/>
        <v>Q</v>
      </c>
      <c r="AF727" s="123">
        <v>1.22</v>
      </c>
      <c r="AG727" s="121" t="str">
        <f t="shared" si="192"/>
        <v>Q</v>
      </c>
      <c r="AI727" s="121" t="str">
        <f t="shared" si="188"/>
        <v>M</v>
      </c>
      <c r="AK727" s="121" t="str">
        <f t="shared" si="197"/>
        <v>M</v>
      </c>
    </row>
    <row r="728" spans="1:37" ht="15" x14ac:dyDescent="0.25">
      <c r="A728" s="119">
        <v>35</v>
      </c>
      <c r="B728" s="244">
        <v>108</v>
      </c>
      <c r="C728" s="244">
        <v>1997</v>
      </c>
      <c r="D728" s="127">
        <f t="shared" si="198"/>
        <v>35538</v>
      </c>
      <c r="E728" s="123">
        <v>33.6</v>
      </c>
      <c r="F728" s="213" t="str">
        <f t="shared" si="199"/>
        <v>UQ</v>
      </c>
      <c r="G728" s="123">
        <v>6.6980000000000004</v>
      </c>
      <c r="H728" s="213" t="str">
        <f t="shared" si="200"/>
        <v>UQ</v>
      </c>
      <c r="I728" s="123">
        <v>3.9529999999999998</v>
      </c>
      <c r="J728" s="121" t="str">
        <f t="shared" si="193"/>
        <v>Q</v>
      </c>
      <c r="K728" s="123">
        <v>0.39400000000000002</v>
      </c>
      <c r="L728" s="121" t="str">
        <f t="shared" si="194"/>
        <v>Q</v>
      </c>
      <c r="M728" s="123">
        <v>0.50600000000000001</v>
      </c>
      <c r="N728" s="121" t="str">
        <f t="shared" si="195"/>
        <v>Q</v>
      </c>
      <c r="O728" s="123">
        <v>0.17199999999999999</v>
      </c>
      <c r="P728" s="121" t="str">
        <f t="shared" si="196"/>
        <v>Q</v>
      </c>
      <c r="Q728" s="123">
        <v>1.29E-2</v>
      </c>
      <c r="R728" s="115" t="str">
        <f t="shared" si="201"/>
        <v>UQ</v>
      </c>
      <c r="S728" s="123">
        <v>7.5899999999999995E-2</v>
      </c>
      <c r="T728" s="115" t="str">
        <f t="shared" si="202"/>
        <v>UQ</v>
      </c>
      <c r="U728" s="123">
        <v>4.4800000000000004</v>
      </c>
      <c r="V728" s="116" t="str">
        <f t="shared" si="203"/>
        <v>Q</v>
      </c>
      <c r="W728" s="346">
        <v>1.24</v>
      </c>
      <c r="X728" s="332" t="str">
        <f t="shared" si="204"/>
        <v>UQ</v>
      </c>
      <c r="Y728" s="332"/>
      <c r="Z728" s="123">
        <v>0.20899999999999999</v>
      </c>
      <c r="AA728" s="116" t="str">
        <f t="shared" si="205"/>
        <v>Q</v>
      </c>
      <c r="AB728" s="123">
        <v>4.87</v>
      </c>
      <c r="AC728" s="116" t="str">
        <f t="shared" si="206"/>
        <v>Q</v>
      </c>
      <c r="AD728" s="123">
        <v>1.679</v>
      </c>
      <c r="AE728" s="121" t="str">
        <f t="shared" si="191"/>
        <v>Q</v>
      </c>
      <c r="AF728" s="123">
        <v>1.1599999999999999</v>
      </c>
      <c r="AG728" s="121" t="str">
        <f t="shared" si="192"/>
        <v>Q</v>
      </c>
      <c r="AH728" s="123">
        <v>8.9999999999999998E-4</v>
      </c>
      <c r="AI728" s="121" t="str">
        <f t="shared" si="188"/>
        <v>LQ</v>
      </c>
      <c r="AJ728" s="123">
        <v>1.4374</v>
      </c>
      <c r="AK728" s="121" t="str">
        <f t="shared" si="197"/>
        <v>Q</v>
      </c>
    </row>
    <row r="729" spans="1:37" ht="15" x14ac:dyDescent="0.25">
      <c r="A729" s="119">
        <v>35</v>
      </c>
      <c r="B729" s="244">
        <v>111</v>
      </c>
      <c r="C729" s="244">
        <v>1997</v>
      </c>
      <c r="D729" s="127">
        <f t="shared" si="198"/>
        <v>35541</v>
      </c>
      <c r="E729" s="123">
        <v>31</v>
      </c>
      <c r="F729" s="213" t="str">
        <f t="shared" si="199"/>
        <v>UQ</v>
      </c>
      <c r="G729" s="123">
        <v>6.6109999999999998</v>
      </c>
      <c r="H729" s="213" t="str">
        <f t="shared" si="200"/>
        <v>UQ</v>
      </c>
      <c r="I729" s="123">
        <v>3.875</v>
      </c>
      <c r="J729" s="121" t="str">
        <f t="shared" si="193"/>
        <v>Q</v>
      </c>
      <c r="K729" s="123">
        <v>0.37</v>
      </c>
      <c r="L729" s="121" t="str">
        <f t="shared" si="194"/>
        <v>Q</v>
      </c>
      <c r="M729" s="123">
        <v>0.45500000000000002</v>
      </c>
      <c r="N729" s="121" t="str">
        <f t="shared" si="195"/>
        <v>Q</v>
      </c>
      <c r="O729" s="123">
        <v>0.16900000000000001</v>
      </c>
      <c r="P729" s="121" t="str">
        <f t="shared" si="196"/>
        <v>Q</v>
      </c>
      <c r="Q729" s="123">
        <v>2.3999999999999998E-3</v>
      </c>
      <c r="R729" s="115" t="str">
        <f t="shared" si="201"/>
        <v>UQ</v>
      </c>
      <c r="S729" s="123">
        <v>6.1199999999999997E-2</v>
      </c>
      <c r="T729" s="115" t="str">
        <f t="shared" si="202"/>
        <v>UQ</v>
      </c>
      <c r="U729" s="123">
        <v>4.22</v>
      </c>
      <c r="V729" s="116" t="str">
        <f t="shared" si="203"/>
        <v>Q</v>
      </c>
      <c r="W729" s="346">
        <v>1.2729999999999999</v>
      </c>
      <c r="X729" s="332" t="str">
        <f t="shared" si="204"/>
        <v>UQ</v>
      </c>
      <c r="Y729" s="332"/>
      <c r="Z729" s="123">
        <v>0.219</v>
      </c>
      <c r="AA729" s="116" t="str">
        <f t="shared" si="205"/>
        <v>Q</v>
      </c>
      <c r="AB729" s="123">
        <v>4.5570000000000004</v>
      </c>
      <c r="AC729" s="116" t="str">
        <f t="shared" si="206"/>
        <v>Q</v>
      </c>
      <c r="AD729" s="123">
        <v>1.7889999999999999</v>
      </c>
      <c r="AE729" s="121" t="str">
        <f t="shared" si="191"/>
        <v>Q</v>
      </c>
      <c r="AF729" s="123">
        <v>1.1000000000000001</v>
      </c>
      <c r="AG729" s="121" t="str">
        <f t="shared" si="192"/>
        <v>Q</v>
      </c>
      <c r="AI729" s="121" t="str">
        <f t="shared" si="188"/>
        <v>M</v>
      </c>
      <c r="AK729" s="121" t="str">
        <f t="shared" si="197"/>
        <v>M</v>
      </c>
    </row>
    <row r="730" spans="1:37" ht="15" x14ac:dyDescent="0.25">
      <c r="A730" s="119">
        <v>35</v>
      </c>
      <c r="B730" s="244">
        <v>112</v>
      </c>
      <c r="C730" s="244">
        <v>1997</v>
      </c>
      <c r="D730" s="127">
        <f t="shared" si="198"/>
        <v>35542</v>
      </c>
      <c r="E730" s="123">
        <v>30.5</v>
      </c>
      <c r="F730" s="213" t="str">
        <f t="shared" si="199"/>
        <v>UQ</v>
      </c>
      <c r="G730" s="123">
        <v>6.56</v>
      </c>
      <c r="H730" s="213" t="str">
        <f t="shared" si="200"/>
        <v>UQ</v>
      </c>
      <c r="I730" s="123">
        <v>3.6539999999999999</v>
      </c>
      <c r="J730" s="121" t="str">
        <f t="shared" si="193"/>
        <v>Q</v>
      </c>
      <c r="K730" s="123">
        <v>0.35699999999999998</v>
      </c>
      <c r="L730" s="121" t="str">
        <f t="shared" si="194"/>
        <v>Q</v>
      </c>
      <c r="M730" s="123">
        <v>0.41699999999999998</v>
      </c>
      <c r="N730" s="121" t="str">
        <f t="shared" si="195"/>
        <v>Q</v>
      </c>
      <c r="O730" s="123">
        <v>0.17499999999999999</v>
      </c>
      <c r="P730" s="121" t="str">
        <f t="shared" si="196"/>
        <v>Q</v>
      </c>
      <c r="Q730" s="123">
        <v>4.5999999999999999E-3</v>
      </c>
      <c r="R730" s="115" t="str">
        <f t="shared" si="201"/>
        <v>UQ</v>
      </c>
      <c r="S730" s="123">
        <v>4.8000000000000001E-2</v>
      </c>
      <c r="T730" s="115" t="str">
        <f t="shared" si="202"/>
        <v>UQ</v>
      </c>
      <c r="U730" s="123">
        <v>4.26</v>
      </c>
      <c r="V730" s="116" t="str">
        <f t="shared" si="203"/>
        <v>Q</v>
      </c>
      <c r="W730" s="346">
        <v>1.268</v>
      </c>
      <c r="X730" s="332" t="str">
        <f t="shared" si="204"/>
        <v>UQ</v>
      </c>
      <c r="Y730" s="332"/>
      <c r="Z730" s="123">
        <v>0.24</v>
      </c>
      <c r="AA730" s="116" t="str">
        <f t="shared" si="205"/>
        <v>Q</v>
      </c>
      <c r="AB730" s="123">
        <v>4.4909999999999997</v>
      </c>
      <c r="AC730" s="116" t="str">
        <f t="shared" si="206"/>
        <v>Q</v>
      </c>
      <c r="AD730" s="123">
        <v>1.9450000000000001</v>
      </c>
      <c r="AE730" s="121" t="str">
        <f t="shared" si="191"/>
        <v>Q</v>
      </c>
      <c r="AF730" s="123">
        <v>1</v>
      </c>
      <c r="AG730" s="121" t="str">
        <f t="shared" si="192"/>
        <v>Q</v>
      </c>
      <c r="AI730" s="121" t="str">
        <f t="shared" si="188"/>
        <v>M</v>
      </c>
      <c r="AK730" s="121" t="str">
        <f t="shared" si="197"/>
        <v>M</v>
      </c>
    </row>
    <row r="731" spans="1:37" ht="15" x14ac:dyDescent="0.25">
      <c r="A731" s="119">
        <v>35</v>
      </c>
      <c r="B731" s="244">
        <v>113</v>
      </c>
      <c r="C731" s="244">
        <v>1997</v>
      </c>
      <c r="D731" s="127">
        <f t="shared" si="198"/>
        <v>35543</v>
      </c>
      <c r="E731" s="123">
        <v>30</v>
      </c>
      <c r="F731" s="213" t="str">
        <f t="shared" si="199"/>
        <v>UQ</v>
      </c>
      <c r="G731" s="123">
        <v>6.5259999999999998</v>
      </c>
      <c r="H731" s="213" t="str">
        <f t="shared" si="200"/>
        <v>UQ</v>
      </c>
      <c r="I731" s="123">
        <v>3.5760000000000001</v>
      </c>
      <c r="J731" s="121" t="str">
        <f t="shared" si="193"/>
        <v>Q</v>
      </c>
      <c r="K731" s="123">
        <v>0.35499999999999998</v>
      </c>
      <c r="L731" s="121" t="str">
        <f t="shared" si="194"/>
        <v>Q</v>
      </c>
      <c r="M731" s="123">
        <v>0.42399999999999999</v>
      </c>
      <c r="N731" s="121" t="str">
        <f t="shared" si="195"/>
        <v>Q</v>
      </c>
      <c r="O731" s="123">
        <v>0.17699999999999999</v>
      </c>
      <c r="P731" s="121" t="str">
        <f t="shared" si="196"/>
        <v>Q</v>
      </c>
      <c r="Q731" s="123">
        <v>4.7000000000000002E-3</v>
      </c>
      <c r="R731" s="115" t="str">
        <f t="shared" si="201"/>
        <v>UQ</v>
      </c>
      <c r="S731" s="123">
        <v>4.7E-2</v>
      </c>
      <c r="T731" s="115" t="str">
        <f t="shared" si="202"/>
        <v>UQ</v>
      </c>
      <c r="U731" s="123">
        <v>4.13</v>
      </c>
      <c r="V731" s="116" t="str">
        <f t="shared" si="203"/>
        <v>Q</v>
      </c>
      <c r="W731" s="346">
        <v>1.268</v>
      </c>
      <c r="X731" s="332" t="str">
        <f t="shared" si="204"/>
        <v>UQ</v>
      </c>
      <c r="Y731" s="332"/>
      <c r="Z731" s="123">
        <v>0.182</v>
      </c>
      <c r="AA731" s="116" t="str">
        <f t="shared" si="205"/>
        <v>LQ</v>
      </c>
      <c r="AB731" s="123">
        <v>4.4160000000000004</v>
      </c>
      <c r="AC731" s="116" t="str">
        <f t="shared" si="206"/>
        <v>Q</v>
      </c>
      <c r="AD731" s="123">
        <v>1.9059999999999999</v>
      </c>
      <c r="AE731" s="121" t="str">
        <f t="shared" si="191"/>
        <v>Q</v>
      </c>
      <c r="AF731" s="123">
        <v>1.03</v>
      </c>
      <c r="AG731" s="121" t="str">
        <f t="shared" si="192"/>
        <v>Q</v>
      </c>
      <c r="AI731" s="121" t="str">
        <f t="shared" si="188"/>
        <v>M</v>
      </c>
      <c r="AK731" s="121" t="str">
        <f t="shared" si="197"/>
        <v>M</v>
      </c>
    </row>
    <row r="732" spans="1:37" ht="15" x14ac:dyDescent="0.25">
      <c r="A732" s="119">
        <v>35</v>
      </c>
      <c r="B732" s="244">
        <v>114</v>
      </c>
      <c r="C732" s="244">
        <v>1997</v>
      </c>
      <c r="D732" s="127">
        <f t="shared" si="198"/>
        <v>35544</v>
      </c>
      <c r="E732" s="123">
        <v>26.8</v>
      </c>
      <c r="F732" s="213" t="str">
        <f t="shared" si="199"/>
        <v>UQ</v>
      </c>
      <c r="G732" s="123">
        <v>6.4640000000000004</v>
      </c>
      <c r="H732" s="213" t="str">
        <f t="shared" si="200"/>
        <v>UQ</v>
      </c>
      <c r="I732" s="123">
        <v>3.5619999999999998</v>
      </c>
      <c r="J732" s="121" t="str">
        <f t="shared" si="193"/>
        <v>Q</v>
      </c>
      <c r="K732" s="123">
        <v>0.33800000000000002</v>
      </c>
      <c r="L732" s="121" t="str">
        <f t="shared" si="194"/>
        <v>Q</v>
      </c>
      <c r="M732" s="123">
        <v>0.435</v>
      </c>
      <c r="N732" s="121" t="str">
        <f t="shared" si="195"/>
        <v>Q</v>
      </c>
      <c r="O732" s="123">
        <v>0.184</v>
      </c>
      <c r="P732" s="121" t="str">
        <f t="shared" si="196"/>
        <v>Q</v>
      </c>
      <c r="Q732" s="123">
        <v>6.0000000000000001E-3</v>
      </c>
      <c r="R732" s="115" t="str">
        <f t="shared" si="201"/>
        <v>UQ</v>
      </c>
      <c r="S732" s="123">
        <v>4.2900000000000001E-2</v>
      </c>
      <c r="T732" s="115" t="str">
        <f t="shared" si="202"/>
        <v>UQ</v>
      </c>
      <c r="U732" s="123">
        <v>3.93</v>
      </c>
      <c r="V732" s="116" t="str">
        <f t="shared" si="203"/>
        <v>Q</v>
      </c>
      <c r="W732" s="346">
        <v>1.2490000000000001</v>
      </c>
      <c r="X732" s="332" t="str">
        <f t="shared" si="204"/>
        <v>UQ</v>
      </c>
      <c r="Y732" s="332"/>
      <c r="Z732" s="123">
        <v>0.16300000000000001</v>
      </c>
      <c r="AA732" s="116" t="str">
        <f t="shared" si="205"/>
        <v>LQ</v>
      </c>
      <c r="AB732" s="123">
        <v>4.3460000000000001</v>
      </c>
      <c r="AC732" s="116" t="str">
        <f t="shared" si="206"/>
        <v>Q</v>
      </c>
      <c r="AD732" s="123">
        <v>2.1469999999999998</v>
      </c>
      <c r="AE732" s="121" t="str">
        <f t="shared" si="191"/>
        <v>Q</v>
      </c>
      <c r="AF732" s="123">
        <v>0.92</v>
      </c>
      <c r="AG732" s="121" t="str">
        <f t="shared" si="192"/>
        <v>Q</v>
      </c>
      <c r="AI732" s="121" t="str">
        <f t="shared" si="188"/>
        <v>M</v>
      </c>
      <c r="AK732" s="121" t="str">
        <f t="shared" si="197"/>
        <v>M</v>
      </c>
    </row>
    <row r="733" spans="1:37" ht="15" x14ac:dyDescent="0.25">
      <c r="A733" s="119">
        <v>35</v>
      </c>
      <c r="B733" s="244">
        <v>115</v>
      </c>
      <c r="C733" s="244">
        <v>1997</v>
      </c>
      <c r="D733" s="127">
        <f t="shared" si="198"/>
        <v>35545</v>
      </c>
      <c r="E733" s="123">
        <v>26.8</v>
      </c>
      <c r="F733" s="213" t="str">
        <f t="shared" si="199"/>
        <v>UQ</v>
      </c>
      <c r="G733" s="123">
        <v>6.5119999999999996</v>
      </c>
      <c r="H733" s="213" t="str">
        <f t="shared" si="200"/>
        <v>UQ</v>
      </c>
      <c r="I733" s="123">
        <v>3.488</v>
      </c>
      <c r="J733" s="121" t="str">
        <f t="shared" si="193"/>
        <v>Q</v>
      </c>
      <c r="K733" s="123">
        <v>0.34499999999999997</v>
      </c>
      <c r="L733" s="121" t="str">
        <f t="shared" si="194"/>
        <v>Q</v>
      </c>
      <c r="M733" s="123">
        <v>0.43</v>
      </c>
      <c r="N733" s="121" t="str">
        <f t="shared" si="195"/>
        <v>Q</v>
      </c>
      <c r="O733" s="123">
        <v>0.187</v>
      </c>
      <c r="P733" s="121" t="str">
        <f t="shared" si="196"/>
        <v>Q</v>
      </c>
      <c r="Q733" s="123">
        <v>4.8999999999999998E-3</v>
      </c>
      <c r="R733" s="115" t="str">
        <f t="shared" si="201"/>
        <v>UQ</v>
      </c>
      <c r="S733" s="123">
        <v>3.3799999999999997E-2</v>
      </c>
      <c r="T733" s="115" t="str">
        <f t="shared" si="202"/>
        <v>UQ</v>
      </c>
      <c r="U733" s="123">
        <v>3.85</v>
      </c>
      <c r="V733" s="116" t="str">
        <f t="shared" si="203"/>
        <v>Q</v>
      </c>
      <c r="W733" s="346">
        <v>1.2130000000000001</v>
      </c>
      <c r="X733" s="332" t="str">
        <f t="shared" si="204"/>
        <v>UQ</v>
      </c>
      <c r="Y733" s="332"/>
      <c r="Z733" s="123">
        <v>0.216</v>
      </c>
      <c r="AA733" s="116" t="str">
        <f t="shared" si="205"/>
        <v>Q</v>
      </c>
      <c r="AB733" s="123">
        <v>4.4029999999999996</v>
      </c>
      <c r="AC733" s="116" t="str">
        <f t="shared" si="206"/>
        <v>Q</v>
      </c>
      <c r="AD733" s="123">
        <v>1.889</v>
      </c>
      <c r="AE733" s="121" t="str">
        <f t="shared" si="191"/>
        <v>Q</v>
      </c>
      <c r="AF733" s="123">
        <v>0.75</v>
      </c>
      <c r="AG733" s="121" t="str">
        <f t="shared" si="192"/>
        <v>Q</v>
      </c>
      <c r="AH733" s="123">
        <v>5.9999999999999995E-4</v>
      </c>
      <c r="AI733" s="121" t="str">
        <f t="shared" si="188"/>
        <v>LQ</v>
      </c>
      <c r="AJ733" s="123">
        <v>1.3926000000000001</v>
      </c>
      <c r="AK733" s="121" t="str">
        <f t="shared" si="197"/>
        <v>Q</v>
      </c>
    </row>
    <row r="734" spans="1:37" ht="15" x14ac:dyDescent="0.25">
      <c r="A734" s="119">
        <v>35</v>
      </c>
      <c r="B734" s="244">
        <v>116</v>
      </c>
      <c r="C734" s="244">
        <v>1997</v>
      </c>
      <c r="D734" s="127">
        <f t="shared" si="198"/>
        <v>35546</v>
      </c>
      <c r="E734" s="123">
        <v>26.5</v>
      </c>
      <c r="F734" s="213" t="str">
        <f t="shared" si="199"/>
        <v>UQ</v>
      </c>
      <c r="G734" s="123">
        <v>6.4809999999999999</v>
      </c>
      <c r="H734" s="213" t="str">
        <f t="shared" si="200"/>
        <v>UQ</v>
      </c>
      <c r="I734" s="123">
        <v>3.339</v>
      </c>
      <c r="J734" s="121" t="str">
        <f t="shared" si="193"/>
        <v>Q</v>
      </c>
      <c r="K734" s="123">
        <v>0.32900000000000001</v>
      </c>
      <c r="L734" s="121" t="str">
        <f t="shared" si="194"/>
        <v>Q</v>
      </c>
      <c r="M734" s="123">
        <v>0.434</v>
      </c>
      <c r="N734" s="121" t="str">
        <f t="shared" si="195"/>
        <v>Q</v>
      </c>
      <c r="O734" s="123">
        <v>0.187</v>
      </c>
      <c r="P734" s="121" t="str">
        <f t="shared" si="196"/>
        <v>Q</v>
      </c>
      <c r="Q734" s="123">
        <v>4.0000000000000001E-3</v>
      </c>
      <c r="R734" s="115" t="str">
        <f t="shared" si="201"/>
        <v>UQ</v>
      </c>
      <c r="S734" s="123">
        <v>4.8899999999999999E-2</v>
      </c>
      <c r="T734" s="115" t="str">
        <f t="shared" si="202"/>
        <v>UQ</v>
      </c>
      <c r="U734" s="123">
        <v>3.8</v>
      </c>
      <c r="V734" s="116" t="str">
        <f t="shared" si="203"/>
        <v>Q</v>
      </c>
      <c r="W734" s="346">
        <v>1.1779999999999999</v>
      </c>
      <c r="X734" s="332" t="str">
        <f t="shared" si="204"/>
        <v>UQ</v>
      </c>
      <c r="Y734" s="332"/>
      <c r="Z734" s="123">
        <v>0.19600000000000001</v>
      </c>
      <c r="AA734" s="116" t="str">
        <f t="shared" si="205"/>
        <v>LQ</v>
      </c>
      <c r="AB734" s="123">
        <v>4.3819999999999997</v>
      </c>
      <c r="AC734" s="116" t="str">
        <f t="shared" si="206"/>
        <v>Q</v>
      </c>
      <c r="AD734" s="123">
        <v>1.998</v>
      </c>
      <c r="AE734" s="121" t="str">
        <f t="shared" si="191"/>
        <v>Q</v>
      </c>
      <c r="AF734" s="123">
        <v>0.89</v>
      </c>
      <c r="AG734" s="121" t="str">
        <f t="shared" si="192"/>
        <v>Q</v>
      </c>
      <c r="AI734" s="121" t="str">
        <f t="shared" si="188"/>
        <v>M</v>
      </c>
      <c r="AK734" s="121" t="str">
        <f t="shared" si="197"/>
        <v>M</v>
      </c>
    </row>
    <row r="735" spans="1:37" ht="15" x14ac:dyDescent="0.25">
      <c r="A735" s="119">
        <v>35</v>
      </c>
      <c r="B735" s="244">
        <v>117</v>
      </c>
      <c r="C735" s="244">
        <v>1997</v>
      </c>
      <c r="D735" s="127">
        <f t="shared" si="198"/>
        <v>35547</v>
      </c>
      <c r="E735" s="123">
        <v>25.8</v>
      </c>
      <c r="F735" s="213" t="str">
        <f t="shared" si="199"/>
        <v>UQ</v>
      </c>
      <c r="G735" s="123">
        <v>6.5179999999999998</v>
      </c>
      <c r="H735" s="213" t="str">
        <f t="shared" si="200"/>
        <v>UQ</v>
      </c>
      <c r="I735" s="123">
        <v>3.266</v>
      </c>
      <c r="J735" s="121" t="str">
        <f t="shared" si="193"/>
        <v>Q</v>
      </c>
      <c r="K735" s="123">
        <v>0.32</v>
      </c>
      <c r="L735" s="121" t="str">
        <f t="shared" si="194"/>
        <v>Q</v>
      </c>
      <c r="M735" s="123">
        <v>0.435</v>
      </c>
      <c r="N735" s="121" t="str">
        <f t="shared" si="195"/>
        <v>Q</v>
      </c>
      <c r="O735" s="123">
        <v>0.185</v>
      </c>
      <c r="P735" s="121" t="str">
        <f t="shared" si="196"/>
        <v>Q</v>
      </c>
      <c r="Q735" s="123">
        <v>4.4000000000000003E-3</v>
      </c>
      <c r="R735" s="115" t="str">
        <f t="shared" si="201"/>
        <v>UQ</v>
      </c>
      <c r="S735" s="123">
        <v>3.9800000000000002E-2</v>
      </c>
      <c r="T735" s="115" t="str">
        <f t="shared" si="202"/>
        <v>UQ</v>
      </c>
      <c r="U735" s="123">
        <v>3.81</v>
      </c>
      <c r="V735" s="116" t="str">
        <f t="shared" si="203"/>
        <v>Q</v>
      </c>
      <c r="W735" s="346">
        <v>1.131</v>
      </c>
      <c r="X735" s="332" t="str">
        <f t="shared" si="204"/>
        <v>UQ</v>
      </c>
      <c r="Y735" s="332"/>
      <c r="Z735" s="123">
        <v>0.224</v>
      </c>
      <c r="AA735" s="116" t="str">
        <f t="shared" si="205"/>
        <v>Q</v>
      </c>
      <c r="AB735" s="123">
        <v>4.3140000000000001</v>
      </c>
      <c r="AC735" s="116" t="str">
        <f t="shared" si="206"/>
        <v>Q</v>
      </c>
      <c r="AD735" s="123">
        <v>2.222</v>
      </c>
      <c r="AE735" s="121" t="str">
        <f t="shared" si="191"/>
        <v>Q</v>
      </c>
      <c r="AF735" s="123">
        <v>0.82</v>
      </c>
      <c r="AG735" s="121" t="str">
        <f t="shared" si="192"/>
        <v>Q</v>
      </c>
      <c r="AI735" s="121" t="str">
        <f t="shared" si="188"/>
        <v>M</v>
      </c>
      <c r="AK735" s="121" t="str">
        <f t="shared" si="197"/>
        <v>M</v>
      </c>
    </row>
    <row r="736" spans="1:37" ht="15" x14ac:dyDescent="0.25">
      <c r="A736" s="119">
        <v>35</v>
      </c>
      <c r="B736" s="244">
        <v>133</v>
      </c>
      <c r="C736" s="244">
        <v>1997</v>
      </c>
      <c r="D736" s="127">
        <f t="shared" si="198"/>
        <v>35563</v>
      </c>
      <c r="E736" s="123">
        <v>27.2</v>
      </c>
      <c r="F736" s="213" t="str">
        <f t="shared" si="199"/>
        <v>UQ</v>
      </c>
      <c r="G736" s="123">
        <v>6.5709999999999997</v>
      </c>
      <c r="H736" s="213" t="str">
        <f t="shared" si="200"/>
        <v>UQ</v>
      </c>
      <c r="I736" s="123">
        <v>3.198</v>
      </c>
      <c r="J736" s="121" t="str">
        <f t="shared" si="193"/>
        <v>Q</v>
      </c>
      <c r="K736" s="123">
        <v>0.313</v>
      </c>
      <c r="L736" s="121" t="str">
        <f t="shared" si="194"/>
        <v>Q</v>
      </c>
      <c r="M736" s="123">
        <v>0.435</v>
      </c>
      <c r="N736" s="121" t="str">
        <f t="shared" si="195"/>
        <v>Q</v>
      </c>
      <c r="O736" s="123">
        <v>0.17199999999999999</v>
      </c>
      <c r="P736" s="121" t="str">
        <f t="shared" si="196"/>
        <v>Q</v>
      </c>
      <c r="Q736" s="123">
        <v>3.7000000000000002E-3</v>
      </c>
      <c r="R736" s="115" t="str">
        <f t="shared" si="201"/>
        <v>UQ</v>
      </c>
      <c r="S736" s="123">
        <v>6.9699999999999998E-2</v>
      </c>
      <c r="T736" s="115" t="str">
        <f t="shared" si="202"/>
        <v>UQ</v>
      </c>
      <c r="U736" s="123">
        <v>3.97</v>
      </c>
      <c r="V736" s="116" t="str">
        <f t="shared" si="203"/>
        <v>Q</v>
      </c>
      <c r="W736" s="346">
        <v>0.82299999999999995</v>
      </c>
      <c r="X736" s="332" t="str">
        <f t="shared" si="204"/>
        <v>UQ</v>
      </c>
      <c r="Y736" s="332"/>
      <c r="Z736" s="123">
        <v>0.151</v>
      </c>
      <c r="AA736" s="116" t="str">
        <f t="shared" si="205"/>
        <v>LQ</v>
      </c>
      <c r="AB736" s="123">
        <v>4.6749999999999998</v>
      </c>
      <c r="AC736" s="116" t="str">
        <f t="shared" si="206"/>
        <v>Q</v>
      </c>
      <c r="AD736" s="123">
        <v>1.9139999999999999</v>
      </c>
      <c r="AE736" s="121" t="str">
        <f t="shared" si="191"/>
        <v>Q</v>
      </c>
      <c r="AF736" s="123">
        <v>1.02</v>
      </c>
      <c r="AG736" s="121" t="str">
        <f t="shared" si="192"/>
        <v>Q</v>
      </c>
      <c r="AI736" s="121" t="str">
        <f t="shared" si="188"/>
        <v>M</v>
      </c>
      <c r="AK736" s="121" t="str">
        <f t="shared" si="197"/>
        <v>M</v>
      </c>
    </row>
    <row r="737" spans="1:37" ht="15" x14ac:dyDescent="0.25">
      <c r="A737" s="119">
        <v>35</v>
      </c>
      <c r="B737" s="244">
        <v>144</v>
      </c>
      <c r="C737" s="244">
        <v>1997</v>
      </c>
      <c r="D737" s="127">
        <f t="shared" si="198"/>
        <v>35574</v>
      </c>
      <c r="E737" s="123">
        <v>31.9</v>
      </c>
      <c r="F737" s="213" t="str">
        <f t="shared" si="199"/>
        <v>UQ</v>
      </c>
      <c r="G737" s="123">
        <v>6.6230000000000002</v>
      </c>
      <c r="H737" s="213" t="str">
        <f t="shared" si="200"/>
        <v>UQ</v>
      </c>
      <c r="I737" s="123">
        <v>4.1740000000000004</v>
      </c>
      <c r="J737" s="121" t="str">
        <f t="shared" si="193"/>
        <v>Q</v>
      </c>
      <c r="K737" s="123">
        <v>0.38900000000000001</v>
      </c>
      <c r="L737" s="121" t="str">
        <f t="shared" si="194"/>
        <v>Q</v>
      </c>
      <c r="M737" s="123">
        <v>0.53600000000000003</v>
      </c>
      <c r="N737" s="121" t="str">
        <f t="shared" si="195"/>
        <v>Q</v>
      </c>
      <c r="O737" s="123">
        <v>0.17499999999999999</v>
      </c>
      <c r="P737" s="121" t="str">
        <f t="shared" si="196"/>
        <v>Q</v>
      </c>
      <c r="Q737" s="123">
        <v>5.5999999999999999E-3</v>
      </c>
      <c r="R737" s="115" t="str">
        <f t="shared" si="201"/>
        <v>UQ</v>
      </c>
      <c r="S737" s="123">
        <v>0.10440000000000001</v>
      </c>
      <c r="T737" s="115" t="str">
        <f t="shared" si="202"/>
        <v>UQ</v>
      </c>
      <c r="U737" s="123">
        <v>4.8499999999999996</v>
      </c>
      <c r="V737" s="116" t="str">
        <f t="shared" si="203"/>
        <v>Q</v>
      </c>
      <c r="W737" s="346">
        <v>0.78800000000000003</v>
      </c>
      <c r="X737" s="332" t="str">
        <f t="shared" si="204"/>
        <v>UQ</v>
      </c>
      <c r="Y737" s="332"/>
      <c r="Z737" s="123">
        <v>0.20100000000000001</v>
      </c>
      <c r="AA737" s="116" t="str">
        <f t="shared" si="205"/>
        <v>Q</v>
      </c>
      <c r="AB737" s="123">
        <v>5.335</v>
      </c>
      <c r="AC737" s="116" t="str">
        <f t="shared" si="206"/>
        <v>Q</v>
      </c>
      <c r="AD737" s="123">
        <v>1.752</v>
      </c>
      <c r="AE737" s="121" t="str">
        <f t="shared" si="191"/>
        <v>Q</v>
      </c>
      <c r="AF737" s="123">
        <v>1.72</v>
      </c>
      <c r="AG737" s="121" t="str">
        <f t="shared" si="192"/>
        <v>Q</v>
      </c>
      <c r="AH737" s="123">
        <v>5.9999999999999995E-4</v>
      </c>
      <c r="AI737" s="121" t="str">
        <f t="shared" si="188"/>
        <v>LQ</v>
      </c>
      <c r="AJ737" s="123">
        <v>0.91210000000000002</v>
      </c>
      <c r="AK737" s="121" t="str">
        <f t="shared" si="197"/>
        <v>Q</v>
      </c>
    </row>
    <row r="738" spans="1:37" ht="15" x14ac:dyDescent="0.25">
      <c r="A738" s="119">
        <v>35</v>
      </c>
      <c r="B738" s="244">
        <v>161</v>
      </c>
      <c r="C738" s="244">
        <v>1997</v>
      </c>
      <c r="D738" s="127">
        <f t="shared" si="198"/>
        <v>35591</v>
      </c>
      <c r="E738" s="123">
        <v>33.200000000000003</v>
      </c>
      <c r="F738" s="213" t="str">
        <f t="shared" si="199"/>
        <v>UQ</v>
      </c>
      <c r="G738" s="123">
        <v>6.8239999999999998</v>
      </c>
      <c r="H738" s="213" t="str">
        <f t="shared" si="200"/>
        <v>UQ</v>
      </c>
      <c r="I738" s="123">
        <v>4.4690000000000003</v>
      </c>
      <c r="J738" s="121" t="str">
        <f t="shared" si="193"/>
        <v>Q</v>
      </c>
      <c r="K738" s="123">
        <v>0.42099999999999999</v>
      </c>
      <c r="L738" s="121" t="str">
        <f t="shared" si="194"/>
        <v>Q</v>
      </c>
      <c r="M738" s="123">
        <v>0.52100000000000002</v>
      </c>
      <c r="N738" s="121" t="str">
        <f t="shared" si="195"/>
        <v>Q</v>
      </c>
      <c r="O738" s="123">
        <v>0.151</v>
      </c>
      <c r="P738" s="121" t="str">
        <f t="shared" si="196"/>
        <v>Q</v>
      </c>
      <c r="Q738" s="123">
        <v>4.1999999999999997E-3</v>
      </c>
      <c r="R738" s="115" t="str">
        <f t="shared" si="201"/>
        <v>UQ</v>
      </c>
      <c r="S738" s="123">
        <v>0.12720000000000001</v>
      </c>
      <c r="T738" s="115" t="str">
        <f t="shared" si="202"/>
        <v>UQ</v>
      </c>
      <c r="U738" s="123">
        <v>4.97</v>
      </c>
      <c r="V738" s="116" t="str">
        <f t="shared" si="203"/>
        <v>Q</v>
      </c>
      <c r="W738" s="346">
        <v>0.72699999999999998</v>
      </c>
      <c r="X738" s="332" t="str">
        <f t="shared" si="204"/>
        <v>UQ</v>
      </c>
      <c r="Y738" s="332"/>
      <c r="Z738" s="123">
        <v>0.192</v>
      </c>
      <c r="AA738" s="116" t="str">
        <f t="shared" si="205"/>
        <v>LQ</v>
      </c>
      <c r="AB738" s="123">
        <v>5.6550000000000002</v>
      </c>
      <c r="AC738" s="116" t="str">
        <f t="shared" si="206"/>
        <v>Q</v>
      </c>
      <c r="AD738" s="123">
        <v>1.6719999999999999</v>
      </c>
      <c r="AE738" s="121" t="str">
        <f t="shared" si="191"/>
        <v>Q</v>
      </c>
      <c r="AF738" s="123">
        <v>1.9</v>
      </c>
      <c r="AG738" s="121" t="str">
        <f t="shared" si="192"/>
        <v>Q</v>
      </c>
      <c r="AI738" s="121" t="str">
        <f t="shared" si="188"/>
        <v>M</v>
      </c>
      <c r="AK738" s="121" t="str">
        <f t="shared" si="197"/>
        <v>M</v>
      </c>
    </row>
    <row r="739" spans="1:37" ht="15" x14ac:dyDescent="0.25">
      <c r="A739" s="119">
        <v>35</v>
      </c>
      <c r="B739" s="244">
        <v>175</v>
      </c>
      <c r="C739" s="244">
        <v>1997</v>
      </c>
      <c r="D739" s="127">
        <f t="shared" si="198"/>
        <v>35605</v>
      </c>
      <c r="E739" s="123">
        <v>34.6</v>
      </c>
      <c r="F739" s="213" t="str">
        <f t="shared" si="199"/>
        <v>UQ</v>
      </c>
      <c r="G739" s="123">
        <v>6.76</v>
      </c>
      <c r="H739" s="213" t="str">
        <f t="shared" si="200"/>
        <v>UQ</v>
      </c>
      <c r="I739" s="123">
        <v>4.8049999999999997</v>
      </c>
      <c r="J739" s="121" t="str">
        <f t="shared" si="193"/>
        <v>Q</v>
      </c>
      <c r="K739" s="123">
        <v>0.42899999999999999</v>
      </c>
      <c r="L739" s="121" t="str">
        <f t="shared" si="194"/>
        <v>Q</v>
      </c>
      <c r="M739" s="123">
        <v>0.58099999999999996</v>
      </c>
      <c r="N739" s="121" t="str">
        <f t="shared" si="195"/>
        <v>Q</v>
      </c>
      <c r="O739" s="123">
        <v>0.18099999999999999</v>
      </c>
      <c r="P739" s="121" t="str">
        <f t="shared" si="196"/>
        <v>Q</v>
      </c>
      <c r="Q739" s="123">
        <v>5.8999999999999999E-3</v>
      </c>
      <c r="R739" s="115" t="str">
        <f t="shared" si="201"/>
        <v>UQ</v>
      </c>
      <c r="S739" s="123">
        <v>0.13669999999999999</v>
      </c>
      <c r="T739" s="115" t="str">
        <f t="shared" si="202"/>
        <v>UQ</v>
      </c>
      <c r="U739" s="123">
        <v>5.28</v>
      </c>
      <c r="V739" s="116" t="str">
        <f t="shared" si="203"/>
        <v>Q</v>
      </c>
      <c r="W739" s="346">
        <v>0.67200000000000004</v>
      </c>
      <c r="X739" s="332" t="str">
        <f t="shared" si="204"/>
        <v>UQ</v>
      </c>
      <c r="Y739" s="332"/>
      <c r="Z739" s="123">
        <v>0.189</v>
      </c>
      <c r="AA739" s="116" t="str">
        <f t="shared" si="205"/>
        <v>LQ</v>
      </c>
      <c r="AB739" s="123">
        <v>5.835</v>
      </c>
      <c r="AC739" s="116" t="str">
        <f t="shared" si="206"/>
        <v>Q</v>
      </c>
      <c r="AD739" s="123">
        <v>2.0990000000000002</v>
      </c>
      <c r="AE739" s="121" t="str">
        <f t="shared" si="191"/>
        <v>Q</v>
      </c>
      <c r="AF739" s="123">
        <v>1.9</v>
      </c>
      <c r="AG739" s="121" t="str">
        <f t="shared" si="192"/>
        <v>Q</v>
      </c>
      <c r="AH739" s="123">
        <v>1.4E-3</v>
      </c>
      <c r="AI739" s="121" t="str">
        <f t="shared" si="188"/>
        <v>Q</v>
      </c>
      <c r="AJ739" s="123">
        <v>0.82050000000000001</v>
      </c>
      <c r="AK739" s="121" t="str">
        <f t="shared" si="197"/>
        <v>Q</v>
      </c>
    </row>
    <row r="740" spans="1:37" ht="15" x14ac:dyDescent="0.25">
      <c r="A740" s="119">
        <v>35</v>
      </c>
      <c r="B740" s="244">
        <v>184</v>
      </c>
      <c r="C740" s="244">
        <v>1997</v>
      </c>
      <c r="D740" s="127">
        <f t="shared" si="198"/>
        <v>35614</v>
      </c>
      <c r="E740" s="123">
        <v>36.299999999999997</v>
      </c>
      <c r="F740" s="213" t="str">
        <f t="shared" si="199"/>
        <v>UQ</v>
      </c>
      <c r="G740" s="123">
        <v>6.7519999999999998</v>
      </c>
      <c r="H740" s="213" t="str">
        <f t="shared" si="200"/>
        <v>UQ</v>
      </c>
      <c r="I740" s="123">
        <v>4.9169999999999998</v>
      </c>
      <c r="J740" s="121" t="str">
        <f t="shared" si="193"/>
        <v>Q</v>
      </c>
      <c r="K740" s="123">
        <v>0.44900000000000001</v>
      </c>
      <c r="L740" s="121" t="str">
        <f t="shared" si="194"/>
        <v>Q</v>
      </c>
      <c r="M740" s="123">
        <v>0.59499999999999997</v>
      </c>
      <c r="N740" s="121" t="str">
        <f t="shared" si="195"/>
        <v>Q</v>
      </c>
      <c r="O740" s="123">
        <v>0.185</v>
      </c>
      <c r="P740" s="121" t="str">
        <f t="shared" si="196"/>
        <v>Q</v>
      </c>
      <c r="Q740" s="123">
        <v>5.4999999999999997E-3</v>
      </c>
      <c r="R740" s="115" t="str">
        <f t="shared" si="201"/>
        <v>UQ</v>
      </c>
      <c r="S740" s="123">
        <v>0.13800000000000001</v>
      </c>
      <c r="T740" s="115" t="str">
        <f t="shared" si="202"/>
        <v>UQ</v>
      </c>
      <c r="U740" s="123">
        <v>5.3</v>
      </c>
      <c r="V740" s="116" t="str">
        <f t="shared" si="203"/>
        <v>Q</v>
      </c>
      <c r="W740" s="346">
        <v>0.72699999999999998</v>
      </c>
      <c r="X740" s="332" t="str">
        <f t="shared" si="204"/>
        <v>UQ</v>
      </c>
      <c r="Y740" s="332"/>
      <c r="Z740" s="123">
        <v>0.20599999999999999</v>
      </c>
      <c r="AA740" s="116" t="str">
        <f t="shared" si="205"/>
        <v>Q</v>
      </c>
      <c r="AB740" s="123">
        <v>6.02</v>
      </c>
      <c r="AC740" s="116" t="str">
        <f t="shared" si="206"/>
        <v>Q</v>
      </c>
      <c r="AD740" s="123">
        <v>1.595</v>
      </c>
      <c r="AE740" s="121" t="str">
        <f t="shared" si="191"/>
        <v>Q</v>
      </c>
      <c r="AF740" s="123">
        <v>2.1800000000000002</v>
      </c>
      <c r="AG740" s="121" t="str">
        <f t="shared" si="192"/>
        <v>Q</v>
      </c>
      <c r="AI740" s="121" t="str">
        <f t="shared" si="188"/>
        <v>M</v>
      </c>
      <c r="AK740" s="121" t="str">
        <f t="shared" si="197"/>
        <v>M</v>
      </c>
    </row>
    <row r="741" spans="1:37" ht="15" x14ac:dyDescent="0.25">
      <c r="A741" s="119">
        <v>35</v>
      </c>
      <c r="B741" s="244">
        <v>203</v>
      </c>
      <c r="C741" s="244">
        <v>1997</v>
      </c>
      <c r="D741" s="127">
        <f t="shared" si="198"/>
        <v>35633</v>
      </c>
      <c r="E741" s="123">
        <v>38.4</v>
      </c>
      <c r="F741" s="213" t="str">
        <f t="shared" si="199"/>
        <v>UQ</v>
      </c>
      <c r="G741" s="123">
        <v>6.8369999999999997</v>
      </c>
      <c r="H741" s="213" t="str">
        <f t="shared" si="200"/>
        <v>UQ</v>
      </c>
      <c r="I741" s="123">
        <v>5.0199999999999996</v>
      </c>
      <c r="J741" s="121" t="str">
        <f t="shared" si="193"/>
        <v>Q</v>
      </c>
      <c r="K741" s="123">
        <v>0.442</v>
      </c>
      <c r="L741" s="121" t="str">
        <f t="shared" si="194"/>
        <v>Q</v>
      </c>
      <c r="M741" s="123">
        <v>0.61799999999999999</v>
      </c>
      <c r="N741" s="121" t="str">
        <f t="shared" si="195"/>
        <v>Q</v>
      </c>
      <c r="O741" s="123">
        <v>0.17399999999999999</v>
      </c>
      <c r="P741" s="121" t="str">
        <f t="shared" si="196"/>
        <v>Q</v>
      </c>
      <c r="Q741" s="123">
        <v>1.5299999999999999E-2</v>
      </c>
      <c r="R741" s="115" t="str">
        <f t="shared" si="201"/>
        <v>UQ</v>
      </c>
      <c r="S741" s="123">
        <v>0.152</v>
      </c>
      <c r="T741" s="115" t="str">
        <f t="shared" si="202"/>
        <v>UQ</v>
      </c>
      <c r="U741" s="123">
        <v>5.47</v>
      </c>
      <c r="V741" s="116" t="str">
        <f t="shared" si="203"/>
        <v>Q</v>
      </c>
      <c r="W741" s="346">
        <v>0.71499999999999997</v>
      </c>
      <c r="X741" s="332" t="str">
        <f t="shared" si="204"/>
        <v>UQ</v>
      </c>
      <c r="Y741" s="332"/>
      <c r="Z741" s="123">
        <v>0.218</v>
      </c>
      <c r="AA741" s="116" t="str">
        <f t="shared" si="205"/>
        <v>Q</v>
      </c>
      <c r="AB741" s="123">
        <v>6.3970000000000002</v>
      </c>
      <c r="AC741" s="116" t="str">
        <f t="shared" si="206"/>
        <v>Q</v>
      </c>
      <c r="AD741" s="123">
        <v>2.125</v>
      </c>
      <c r="AE741" s="121" t="str">
        <f t="shared" si="191"/>
        <v>Q</v>
      </c>
      <c r="AF741" s="123">
        <v>1.96</v>
      </c>
      <c r="AG741" s="121" t="str">
        <f t="shared" si="192"/>
        <v>Q</v>
      </c>
      <c r="AI741" s="121" t="str">
        <f t="shared" si="188"/>
        <v>M</v>
      </c>
      <c r="AK741" s="121" t="str">
        <f t="shared" si="197"/>
        <v>M</v>
      </c>
    </row>
    <row r="742" spans="1:37" ht="15" x14ac:dyDescent="0.25">
      <c r="A742" s="119">
        <v>35</v>
      </c>
      <c r="B742" s="244">
        <v>217</v>
      </c>
      <c r="C742" s="244">
        <v>1997</v>
      </c>
      <c r="D742" s="127">
        <f t="shared" si="198"/>
        <v>35647</v>
      </c>
      <c r="E742" s="123">
        <v>40.4</v>
      </c>
      <c r="F742" s="213" t="str">
        <f t="shared" si="199"/>
        <v>UQ</v>
      </c>
      <c r="G742" s="123">
        <v>6.8650000000000002</v>
      </c>
      <c r="H742" s="213" t="str">
        <f t="shared" si="200"/>
        <v>UQ</v>
      </c>
      <c r="I742" s="123">
        <v>5.601</v>
      </c>
      <c r="J742" s="121" t="str">
        <f t="shared" si="193"/>
        <v>Q</v>
      </c>
      <c r="K742" s="123">
        <v>0.48199999999999998</v>
      </c>
      <c r="L742" s="121" t="str">
        <f t="shared" si="194"/>
        <v>Q</v>
      </c>
      <c r="M742" s="123">
        <v>0.66200000000000003</v>
      </c>
      <c r="N742" s="121" t="str">
        <f t="shared" si="195"/>
        <v>Q</v>
      </c>
      <c r="O742" s="123">
        <v>0.251</v>
      </c>
      <c r="P742" s="121" t="str">
        <f t="shared" si="196"/>
        <v>Q</v>
      </c>
      <c r="Q742" s="123">
        <v>1.52E-2</v>
      </c>
      <c r="R742" s="115" t="str">
        <f t="shared" si="201"/>
        <v>UQ</v>
      </c>
      <c r="S742" s="123">
        <v>0.1704</v>
      </c>
      <c r="T742" s="115" t="str">
        <f t="shared" si="202"/>
        <v>UQ</v>
      </c>
      <c r="U742" s="123">
        <v>5.84</v>
      </c>
      <c r="V742" s="116" t="str">
        <f t="shared" si="203"/>
        <v>Q</v>
      </c>
      <c r="W742" s="346">
        <v>0.72799999999999998</v>
      </c>
      <c r="X742" s="332" t="str">
        <f t="shared" si="204"/>
        <v>UQ</v>
      </c>
      <c r="Y742" s="332"/>
      <c r="Z742" s="123">
        <v>0.21299999999999999</v>
      </c>
      <c r="AA742" s="116" t="str">
        <f t="shared" si="205"/>
        <v>Q</v>
      </c>
      <c r="AB742" s="123">
        <v>6.9119999999999999</v>
      </c>
      <c r="AC742" s="116" t="str">
        <f t="shared" si="206"/>
        <v>Q</v>
      </c>
      <c r="AD742" s="123">
        <v>1.9630000000000001</v>
      </c>
      <c r="AE742" s="121" t="str">
        <f t="shared" si="191"/>
        <v>Q</v>
      </c>
      <c r="AF742" s="123">
        <v>2.36</v>
      </c>
      <c r="AG742" s="121" t="str">
        <f t="shared" si="192"/>
        <v>Q</v>
      </c>
      <c r="AI742" s="121" t="str">
        <f t="shared" si="188"/>
        <v>M</v>
      </c>
      <c r="AK742" s="121" t="str">
        <f t="shared" si="197"/>
        <v>M</v>
      </c>
    </row>
    <row r="743" spans="1:37" ht="15" x14ac:dyDescent="0.25">
      <c r="A743" s="119">
        <v>35</v>
      </c>
      <c r="B743" s="244">
        <v>231</v>
      </c>
      <c r="C743" s="244">
        <v>1997</v>
      </c>
      <c r="D743" s="127">
        <f t="shared" si="198"/>
        <v>35661</v>
      </c>
      <c r="E743" s="123">
        <v>40.4</v>
      </c>
      <c r="F743" s="213" t="str">
        <f t="shared" si="199"/>
        <v>UQ</v>
      </c>
      <c r="G743" s="123">
        <v>6.8049999999999997</v>
      </c>
      <c r="H743" s="213" t="str">
        <f t="shared" si="200"/>
        <v>UQ</v>
      </c>
      <c r="I743" s="123">
        <v>5.2229999999999999</v>
      </c>
      <c r="J743" s="121" t="str">
        <f t="shared" si="193"/>
        <v>Q</v>
      </c>
      <c r="K743" s="123">
        <v>0.47399999999999998</v>
      </c>
      <c r="L743" s="121" t="str">
        <f t="shared" si="194"/>
        <v>Q</v>
      </c>
      <c r="M743" s="123">
        <v>0.67500000000000004</v>
      </c>
      <c r="N743" s="121" t="str">
        <f t="shared" si="195"/>
        <v>Q</v>
      </c>
      <c r="O743" s="123">
        <v>0.22900000000000001</v>
      </c>
      <c r="P743" s="121" t="str">
        <f t="shared" si="196"/>
        <v>Q</v>
      </c>
      <c r="Q743" s="123">
        <v>2.06E-2</v>
      </c>
      <c r="R743" s="115" t="str">
        <f t="shared" si="201"/>
        <v>UQ</v>
      </c>
      <c r="S743" s="123">
        <v>0.16039999999999999</v>
      </c>
      <c r="T743" s="115" t="str">
        <f t="shared" si="202"/>
        <v>UQ</v>
      </c>
      <c r="U743" s="123">
        <v>5.82</v>
      </c>
      <c r="V743" s="116" t="str">
        <f t="shared" si="203"/>
        <v>Q</v>
      </c>
      <c r="W743" s="346">
        <v>0.79500000000000004</v>
      </c>
      <c r="X743" s="332" t="str">
        <f t="shared" si="204"/>
        <v>UQ</v>
      </c>
      <c r="Y743" s="332"/>
      <c r="Z743" s="123">
        <v>0.26600000000000001</v>
      </c>
      <c r="AA743" s="116" t="str">
        <f t="shared" si="205"/>
        <v>Q</v>
      </c>
      <c r="AB743" s="123">
        <v>6.9340000000000002</v>
      </c>
      <c r="AC743" s="116" t="str">
        <f t="shared" si="206"/>
        <v>Q</v>
      </c>
      <c r="AD743" s="123">
        <v>1.9890000000000001</v>
      </c>
      <c r="AE743" s="121" t="str">
        <f t="shared" si="191"/>
        <v>Q</v>
      </c>
      <c r="AF743" s="123">
        <v>2.2599999999999998</v>
      </c>
      <c r="AG743" s="121" t="str">
        <f t="shared" si="192"/>
        <v>Q</v>
      </c>
      <c r="AI743" s="121" t="str">
        <f t="shared" si="188"/>
        <v>M</v>
      </c>
      <c r="AK743" s="121" t="str">
        <f t="shared" si="197"/>
        <v>M</v>
      </c>
    </row>
    <row r="744" spans="1:37" ht="15" x14ac:dyDescent="0.25">
      <c r="A744" s="119">
        <v>35</v>
      </c>
      <c r="B744" s="244">
        <v>245</v>
      </c>
      <c r="C744" s="244">
        <v>1997</v>
      </c>
      <c r="D744" s="127">
        <f t="shared" si="198"/>
        <v>35675</v>
      </c>
      <c r="E744" s="123">
        <v>42.2</v>
      </c>
      <c r="F744" s="213" t="str">
        <f t="shared" si="199"/>
        <v>UQ</v>
      </c>
      <c r="G744" s="123">
        <v>6.6970000000000001</v>
      </c>
      <c r="H744" s="213" t="str">
        <f t="shared" si="200"/>
        <v>UQ</v>
      </c>
      <c r="I744" s="123">
        <v>5.6609999999999996</v>
      </c>
      <c r="J744" s="121" t="str">
        <f t="shared" si="193"/>
        <v>Q</v>
      </c>
      <c r="K744" s="123">
        <v>0.47699999999999998</v>
      </c>
      <c r="L744" s="121" t="str">
        <f t="shared" si="194"/>
        <v>Q</v>
      </c>
      <c r="M744" s="123">
        <v>0.70799999999999996</v>
      </c>
      <c r="N744" s="121" t="str">
        <f t="shared" si="195"/>
        <v>Q</v>
      </c>
      <c r="O744" s="123">
        <v>0.32500000000000001</v>
      </c>
      <c r="P744" s="121" t="str">
        <f t="shared" si="196"/>
        <v>Q</v>
      </c>
      <c r="Q744" s="123">
        <v>4.4999999999999998E-2</v>
      </c>
      <c r="R744" s="115" t="str">
        <f t="shared" si="201"/>
        <v>UQ</v>
      </c>
      <c r="S744" s="123">
        <v>0.18260000000000001</v>
      </c>
      <c r="T744" s="115" t="str">
        <f t="shared" si="202"/>
        <v>UQ</v>
      </c>
      <c r="U744" s="123">
        <v>5.76</v>
      </c>
      <c r="V744" s="116" t="str">
        <f t="shared" si="203"/>
        <v>Q</v>
      </c>
      <c r="W744" s="346">
        <v>0.73699999999999999</v>
      </c>
      <c r="X744" s="332" t="str">
        <f t="shared" si="204"/>
        <v>UQ</v>
      </c>
      <c r="Y744" s="332"/>
      <c r="Z744" s="123">
        <v>0.27400000000000002</v>
      </c>
      <c r="AA744" s="116" t="str">
        <f t="shared" si="205"/>
        <v>Q</v>
      </c>
      <c r="AB744" s="123">
        <v>7.2939999999999996</v>
      </c>
      <c r="AC744" s="116" t="str">
        <f t="shared" si="206"/>
        <v>Q</v>
      </c>
      <c r="AD744" s="123">
        <v>2.6070000000000002</v>
      </c>
      <c r="AE744" s="121" t="str">
        <f t="shared" si="191"/>
        <v>Q</v>
      </c>
      <c r="AF744" s="123">
        <v>2.98</v>
      </c>
      <c r="AG744" s="121" t="str">
        <f t="shared" si="192"/>
        <v>Q</v>
      </c>
      <c r="AI744" s="121" t="str">
        <f t="shared" si="188"/>
        <v>M</v>
      </c>
      <c r="AK744" s="121" t="str">
        <f t="shared" si="197"/>
        <v>M</v>
      </c>
    </row>
    <row r="745" spans="1:37" ht="15" x14ac:dyDescent="0.25">
      <c r="A745" s="119">
        <v>35</v>
      </c>
      <c r="B745" s="244">
        <v>259</v>
      </c>
      <c r="C745" s="244">
        <v>1997</v>
      </c>
      <c r="D745" s="127">
        <f t="shared" si="198"/>
        <v>35689</v>
      </c>
      <c r="E745" s="123"/>
      <c r="F745" s="213" t="str">
        <f t="shared" si="199"/>
        <v>M</v>
      </c>
      <c r="H745" s="213" t="str">
        <f t="shared" si="200"/>
        <v>M</v>
      </c>
      <c r="J745" s="121" t="str">
        <f t="shared" si="193"/>
        <v>M</v>
      </c>
      <c r="L745" s="121" t="str">
        <f t="shared" si="194"/>
        <v>M</v>
      </c>
      <c r="N745" s="121" t="str">
        <f t="shared" si="195"/>
        <v>M</v>
      </c>
      <c r="P745" s="121" t="str">
        <f t="shared" si="196"/>
        <v>M</v>
      </c>
      <c r="R745" s="115" t="str">
        <f t="shared" si="201"/>
        <v>M</v>
      </c>
      <c r="T745" s="115" t="str">
        <f t="shared" si="202"/>
        <v>M</v>
      </c>
      <c r="V745" s="116" t="str">
        <f t="shared" si="203"/>
        <v>M</v>
      </c>
      <c r="X745" s="332" t="str">
        <f t="shared" si="204"/>
        <v>M</v>
      </c>
      <c r="Y745" s="332"/>
      <c r="AA745" s="116" t="str">
        <f t="shared" si="205"/>
        <v>M</v>
      </c>
      <c r="AC745" s="116" t="str">
        <f t="shared" si="206"/>
        <v>M</v>
      </c>
      <c r="AE745" s="121" t="str">
        <f t="shared" si="191"/>
        <v>M</v>
      </c>
      <c r="AG745" s="121" t="str">
        <f t="shared" si="192"/>
        <v>M</v>
      </c>
      <c r="AI745" s="121" t="str">
        <f t="shared" si="188"/>
        <v>M</v>
      </c>
      <c r="AK745" s="121" t="str">
        <f t="shared" si="197"/>
        <v>M</v>
      </c>
    </row>
    <row r="746" spans="1:37" ht="15" x14ac:dyDescent="0.25">
      <c r="A746" s="119">
        <v>35</v>
      </c>
      <c r="B746" s="244">
        <v>273</v>
      </c>
      <c r="C746" s="244">
        <v>1997</v>
      </c>
      <c r="D746" s="127">
        <f t="shared" si="198"/>
        <v>35703</v>
      </c>
      <c r="E746" s="123">
        <v>41</v>
      </c>
      <c r="F746" s="213" t="str">
        <f t="shared" si="199"/>
        <v>UQ</v>
      </c>
      <c r="G746" s="123">
        <v>6.3970000000000002</v>
      </c>
      <c r="H746" s="213" t="str">
        <f t="shared" si="200"/>
        <v>UQ</v>
      </c>
      <c r="I746" s="123">
        <v>5.0229999999999997</v>
      </c>
      <c r="J746" s="121" t="str">
        <f t="shared" si="193"/>
        <v>Q</v>
      </c>
      <c r="K746" s="123">
        <v>0.49199999999999999</v>
      </c>
      <c r="L746" s="121" t="str">
        <f t="shared" si="194"/>
        <v>Q</v>
      </c>
      <c r="M746" s="123">
        <v>0.67200000000000004</v>
      </c>
      <c r="N746" s="121" t="str">
        <f t="shared" si="195"/>
        <v>Q</v>
      </c>
      <c r="O746" s="123">
        <v>0.96599999999999997</v>
      </c>
      <c r="P746" s="121" t="str">
        <f t="shared" si="196"/>
        <v>Q</v>
      </c>
      <c r="Q746" s="123">
        <v>1.8599999999999998E-2</v>
      </c>
      <c r="R746" s="115" t="str">
        <f t="shared" si="201"/>
        <v>UQ</v>
      </c>
      <c r="S746" s="123">
        <v>0.17180000000000001</v>
      </c>
      <c r="T746" s="115" t="str">
        <f t="shared" si="202"/>
        <v>UQ</v>
      </c>
      <c r="U746" s="123">
        <v>5.3840000000000003</v>
      </c>
      <c r="V746" s="116" t="str">
        <f t="shared" si="203"/>
        <v>Q</v>
      </c>
      <c r="W746" s="346">
        <v>0.61599999999999999</v>
      </c>
      <c r="X746" s="332" t="str">
        <f t="shared" si="204"/>
        <v>UQ</v>
      </c>
      <c r="Y746" s="332"/>
      <c r="Z746" s="123">
        <v>0.41299999999999998</v>
      </c>
      <c r="AA746" s="116" t="str">
        <f t="shared" si="205"/>
        <v>Q</v>
      </c>
      <c r="AB746" s="123">
        <v>6.8689999999999998</v>
      </c>
      <c r="AC746" s="116" t="str">
        <f t="shared" si="206"/>
        <v>Q</v>
      </c>
      <c r="AD746" s="123">
        <v>6.5839999999999996</v>
      </c>
      <c r="AE746" s="121" t="str">
        <f t="shared" si="191"/>
        <v>Q</v>
      </c>
      <c r="AF746" s="123">
        <v>3.44</v>
      </c>
      <c r="AG746" s="121" t="str">
        <f t="shared" si="192"/>
        <v>Q</v>
      </c>
      <c r="AI746" s="121" t="str">
        <f t="shared" si="188"/>
        <v>M</v>
      </c>
      <c r="AK746" s="121" t="str">
        <f t="shared" si="197"/>
        <v>M</v>
      </c>
    </row>
    <row r="747" spans="1:37" ht="15" x14ac:dyDescent="0.25">
      <c r="A747" s="119">
        <v>35</v>
      </c>
      <c r="B747" s="244">
        <v>287</v>
      </c>
      <c r="C747" s="244">
        <v>1997</v>
      </c>
      <c r="D747" s="127">
        <f t="shared" si="198"/>
        <v>35717</v>
      </c>
      <c r="E747" s="123">
        <v>43.8</v>
      </c>
      <c r="F747" s="213" t="str">
        <f t="shared" si="199"/>
        <v>UQ</v>
      </c>
      <c r="G747" s="123">
        <v>6.5709999999999997</v>
      </c>
      <c r="H747" s="213" t="str">
        <f t="shared" si="200"/>
        <v>UQ</v>
      </c>
      <c r="I747" s="123">
        <v>5.6680000000000001</v>
      </c>
      <c r="J747" s="121" t="str">
        <f t="shared" si="193"/>
        <v>Q</v>
      </c>
      <c r="K747" s="123">
        <v>0.57299999999999995</v>
      </c>
      <c r="L747" s="121" t="str">
        <f t="shared" si="194"/>
        <v>Q</v>
      </c>
      <c r="M747" s="123">
        <v>0.66100000000000003</v>
      </c>
      <c r="N747" s="121" t="str">
        <f t="shared" si="195"/>
        <v>Q</v>
      </c>
      <c r="O747" s="123">
        <v>0.91500000000000004</v>
      </c>
      <c r="P747" s="121" t="str">
        <f t="shared" si="196"/>
        <v>Q</v>
      </c>
      <c r="Q747" s="123">
        <v>1.26E-2</v>
      </c>
      <c r="R747" s="115" t="str">
        <f t="shared" si="201"/>
        <v>UQ</v>
      </c>
      <c r="S747" s="123">
        <v>0.31359999999999999</v>
      </c>
      <c r="T747" s="115" t="str">
        <f t="shared" si="202"/>
        <v>UQ</v>
      </c>
      <c r="U747" s="123">
        <v>5.4690000000000003</v>
      </c>
      <c r="V747" s="116" t="str">
        <f t="shared" si="203"/>
        <v>Q</v>
      </c>
      <c r="W747" s="346">
        <v>0.753</v>
      </c>
      <c r="X747" s="332" t="str">
        <f t="shared" si="204"/>
        <v>UQ</v>
      </c>
      <c r="Y747" s="332"/>
      <c r="Z747" s="123">
        <v>0.45079999999999998</v>
      </c>
      <c r="AA747" s="116" t="str">
        <f t="shared" si="205"/>
        <v>Q</v>
      </c>
      <c r="AB747" s="123">
        <v>6.827</v>
      </c>
      <c r="AC747" s="116" t="str">
        <f t="shared" si="206"/>
        <v>Q</v>
      </c>
      <c r="AD747" s="123">
        <v>5.6509999999999998</v>
      </c>
      <c r="AE747" s="121" t="str">
        <f t="shared" si="191"/>
        <v>Q</v>
      </c>
      <c r="AF747" s="123">
        <v>2.71</v>
      </c>
      <c r="AG747" s="121" t="str">
        <f t="shared" si="192"/>
        <v>Q</v>
      </c>
      <c r="AI747" s="121" t="str">
        <f t="shared" si="188"/>
        <v>M</v>
      </c>
      <c r="AK747" s="121" t="str">
        <f t="shared" si="197"/>
        <v>M</v>
      </c>
    </row>
    <row r="748" spans="1:37" ht="15" x14ac:dyDescent="0.25">
      <c r="A748" s="119">
        <v>35</v>
      </c>
      <c r="B748" s="244">
        <v>301</v>
      </c>
      <c r="C748" s="244">
        <v>1997</v>
      </c>
      <c r="D748" s="127">
        <f t="shared" si="198"/>
        <v>35731</v>
      </c>
      <c r="E748" s="123"/>
      <c r="F748" s="213" t="str">
        <f t="shared" si="199"/>
        <v>M</v>
      </c>
      <c r="H748" s="213" t="str">
        <f t="shared" si="200"/>
        <v>M</v>
      </c>
      <c r="J748" s="121" t="str">
        <f t="shared" si="193"/>
        <v>M</v>
      </c>
      <c r="L748" s="121" t="str">
        <f t="shared" si="194"/>
        <v>M</v>
      </c>
      <c r="N748" s="121" t="str">
        <f t="shared" si="195"/>
        <v>M</v>
      </c>
      <c r="P748" s="121" t="str">
        <f t="shared" si="196"/>
        <v>M</v>
      </c>
      <c r="R748" s="115" t="str">
        <f t="shared" si="201"/>
        <v>M</v>
      </c>
      <c r="T748" s="115" t="str">
        <f t="shared" si="202"/>
        <v>M</v>
      </c>
      <c r="V748" s="116" t="str">
        <f t="shared" si="203"/>
        <v>M</v>
      </c>
      <c r="X748" s="332" t="str">
        <f t="shared" si="204"/>
        <v>M</v>
      </c>
      <c r="Y748" s="332"/>
      <c r="AA748" s="116" t="str">
        <f t="shared" si="205"/>
        <v>M</v>
      </c>
      <c r="AC748" s="116" t="str">
        <f t="shared" si="206"/>
        <v>M</v>
      </c>
      <c r="AE748" s="121" t="str">
        <f t="shared" si="191"/>
        <v>M</v>
      </c>
      <c r="AG748" s="121" t="str">
        <f t="shared" si="192"/>
        <v>M</v>
      </c>
      <c r="AI748" s="121" t="str">
        <f t="shared" si="188"/>
        <v>M</v>
      </c>
      <c r="AK748" s="121" t="str">
        <f t="shared" si="197"/>
        <v>M</v>
      </c>
    </row>
    <row r="749" spans="1:37" ht="15" x14ac:dyDescent="0.25">
      <c r="A749" s="119">
        <v>35</v>
      </c>
      <c r="B749" s="244">
        <v>316</v>
      </c>
      <c r="C749" s="244">
        <v>1997</v>
      </c>
      <c r="D749" s="127">
        <f t="shared" si="198"/>
        <v>35746</v>
      </c>
      <c r="E749" s="123">
        <v>39.799999999999997</v>
      </c>
      <c r="F749" s="213" t="str">
        <f t="shared" si="199"/>
        <v>UQ</v>
      </c>
      <c r="G749" s="123">
        <v>6.7309999999999999</v>
      </c>
      <c r="H749" s="213" t="str">
        <f t="shared" si="200"/>
        <v>UQ</v>
      </c>
      <c r="I749" s="123">
        <v>5.37</v>
      </c>
      <c r="J749" s="121" t="str">
        <f t="shared" si="193"/>
        <v>Q</v>
      </c>
      <c r="K749" s="123">
        <v>0.51400000000000001</v>
      </c>
      <c r="L749" s="121" t="str">
        <f t="shared" si="194"/>
        <v>Q</v>
      </c>
      <c r="M749" s="123">
        <v>0.65300000000000002</v>
      </c>
      <c r="N749" s="121" t="str">
        <f t="shared" si="195"/>
        <v>Q</v>
      </c>
      <c r="O749" s="123">
        <v>0.35199999999999998</v>
      </c>
      <c r="P749" s="121" t="str">
        <f t="shared" si="196"/>
        <v>Q</v>
      </c>
      <c r="Q749" s="123">
        <v>8.0000000000000002E-3</v>
      </c>
      <c r="R749" s="115" t="str">
        <f t="shared" si="201"/>
        <v>UQ</v>
      </c>
      <c r="S749" s="123">
        <v>0.1371</v>
      </c>
      <c r="T749" s="115" t="str">
        <f t="shared" si="202"/>
        <v>UQ</v>
      </c>
      <c r="U749" s="123">
        <v>6.89</v>
      </c>
      <c r="V749" s="116" t="str">
        <f t="shared" si="203"/>
        <v>Q</v>
      </c>
      <c r="W749" s="346">
        <v>0.78100000000000003</v>
      </c>
      <c r="X749" s="332" t="str">
        <f t="shared" si="204"/>
        <v>UQ</v>
      </c>
      <c r="Y749" s="332"/>
      <c r="Z749" s="123">
        <v>0.20799999999999999</v>
      </c>
      <c r="AA749" s="116" t="str">
        <f t="shared" si="205"/>
        <v>Q</v>
      </c>
      <c r="AB749" s="123">
        <v>6.82</v>
      </c>
      <c r="AC749" s="116" t="str">
        <f t="shared" si="206"/>
        <v>Q</v>
      </c>
      <c r="AD749" s="123">
        <v>1.7410000000000001</v>
      </c>
      <c r="AE749" s="121" t="str">
        <f t="shared" si="191"/>
        <v>Q</v>
      </c>
      <c r="AF749" s="123">
        <v>1.97</v>
      </c>
      <c r="AG749" s="121" t="str">
        <f t="shared" si="192"/>
        <v>Q</v>
      </c>
      <c r="AI749" s="121" t="str">
        <f t="shared" si="188"/>
        <v>M</v>
      </c>
      <c r="AK749" s="121" t="str">
        <f t="shared" si="197"/>
        <v>M</v>
      </c>
    </row>
    <row r="750" spans="1:37" ht="15" x14ac:dyDescent="0.25">
      <c r="A750" s="119">
        <v>35</v>
      </c>
      <c r="B750" s="244">
        <v>336</v>
      </c>
      <c r="C750" s="244">
        <v>1997</v>
      </c>
      <c r="D750" s="127">
        <f t="shared" si="198"/>
        <v>35766</v>
      </c>
      <c r="E750" s="123">
        <v>42.4</v>
      </c>
      <c r="F750" s="213" t="str">
        <f t="shared" si="199"/>
        <v>UQ</v>
      </c>
      <c r="G750" s="123">
        <v>6.8540000000000001</v>
      </c>
      <c r="H750" s="213" t="str">
        <f t="shared" si="200"/>
        <v>UQ</v>
      </c>
      <c r="I750" s="123">
        <v>5.6109999999999998</v>
      </c>
      <c r="J750" s="121" t="str">
        <f t="shared" si="193"/>
        <v>Q</v>
      </c>
      <c r="K750" s="123">
        <v>0.52100000000000002</v>
      </c>
      <c r="L750" s="121" t="str">
        <f t="shared" si="194"/>
        <v>Q</v>
      </c>
      <c r="M750" s="123">
        <v>0.68100000000000005</v>
      </c>
      <c r="N750" s="121" t="str">
        <f t="shared" si="195"/>
        <v>Q</v>
      </c>
      <c r="O750" s="123">
        <v>0.246</v>
      </c>
      <c r="P750" s="121" t="str">
        <f t="shared" si="196"/>
        <v>Q</v>
      </c>
      <c r="Q750" s="123">
        <v>4.0000000000000001E-3</v>
      </c>
      <c r="R750" s="115" t="str">
        <f t="shared" si="201"/>
        <v>UQ</v>
      </c>
      <c r="S750" s="123">
        <v>0.1588</v>
      </c>
      <c r="T750" s="115" t="str">
        <f t="shared" si="202"/>
        <v>UQ</v>
      </c>
      <c r="U750" s="123">
        <v>5.93</v>
      </c>
      <c r="V750" s="116" t="str">
        <f t="shared" si="203"/>
        <v>Q</v>
      </c>
      <c r="W750" s="346">
        <v>0.80900000000000005</v>
      </c>
      <c r="X750" s="332" t="str">
        <f t="shared" si="204"/>
        <v>UQ</v>
      </c>
      <c r="Y750" s="332"/>
      <c r="Z750" s="123">
        <v>0.29199999999999998</v>
      </c>
      <c r="AA750" s="116" t="str">
        <f t="shared" si="205"/>
        <v>Q</v>
      </c>
      <c r="AB750" s="123">
        <v>6.44</v>
      </c>
      <c r="AC750" s="116" t="str">
        <f t="shared" si="206"/>
        <v>Q</v>
      </c>
      <c r="AD750" s="123">
        <v>2.1869999999999998</v>
      </c>
      <c r="AE750" s="121" t="str">
        <f t="shared" si="191"/>
        <v>Q</v>
      </c>
      <c r="AF750" s="123">
        <v>2.41</v>
      </c>
      <c r="AG750" s="121" t="str">
        <f t="shared" si="192"/>
        <v>Q</v>
      </c>
      <c r="AI750" s="121" t="str">
        <f t="shared" si="188"/>
        <v>M</v>
      </c>
      <c r="AK750" s="121" t="str">
        <f t="shared" si="197"/>
        <v>M</v>
      </c>
    </row>
    <row r="751" spans="1:37" ht="15" x14ac:dyDescent="0.25">
      <c r="A751" s="119">
        <v>35</v>
      </c>
      <c r="B751" s="244">
        <v>350</v>
      </c>
      <c r="C751" s="244">
        <v>1997</v>
      </c>
      <c r="D751" s="127">
        <f t="shared" si="198"/>
        <v>35780</v>
      </c>
      <c r="E751" s="123">
        <v>42.6</v>
      </c>
      <c r="F751" s="213" t="str">
        <f t="shared" si="199"/>
        <v>UQ</v>
      </c>
      <c r="G751" s="123">
        <v>6.9130000000000003</v>
      </c>
      <c r="H751" s="213" t="str">
        <f t="shared" si="200"/>
        <v>UQ</v>
      </c>
      <c r="I751" s="123">
        <v>5.2809999999999997</v>
      </c>
      <c r="J751" s="121" t="str">
        <f t="shared" si="193"/>
        <v>Q</v>
      </c>
      <c r="K751" s="123">
        <v>0.51300000000000001</v>
      </c>
      <c r="L751" s="121" t="str">
        <f t="shared" si="194"/>
        <v>Q</v>
      </c>
      <c r="M751" s="123">
        <v>0.65600000000000003</v>
      </c>
      <c r="N751" s="121" t="str">
        <f t="shared" si="195"/>
        <v>Q</v>
      </c>
      <c r="O751" s="123">
        <v>0.216</v>
      </c>
      <c r="P751" s="121" t="str">
        <f t="shared" si="196"/>
        <v>Q</v>
      </c>
      <c r="Q751" s="123">
        <v>9.4000000000000004E-3</v>
      </c>
      <c r="R751" s="115" t="str">
        <f t="shared" si="201"/>
        <v>UQ</v>
      </c>
      <c r="S751" s="123">
        <v>0.17960000000000001</v>
      </c>
      <c r="T751" s="115" t="str">
        <f t="shared" si="202"/>
        <v>UQ</v>
      </c>
      <c r="U751" s="123">
        <v>5.6627000000000001</v>
      </c>
      <c r="V751" s="116" t="str">
        <f t="shared" si="203"/>
        <v>Q</v>
      </c>
      <c r="W751" s="346">
        <v>0.76500000000000001</v>
      </c>
      <c r="X751" s="332" t="str">
        <f t="shared" si="204"/>
        <v>UQ</v>
      </c>
      <c r="Y751" s="332"/>
      <c r="Z751" s="123">
        <v>0.21479999999999999</v>
      </c>
      <c r="AA751" s="116" t="str">
        <f t="shared" si="205"/>
        <v>Q</v>
      </c>
      <c r="AB751" s="123">
        <v>6.6219999999999999</v>
      </c>
      <c r="AC751" s="116" t="str">
        <f t="shared" si="206"/>
        <v>Q</v>
      </c>
      <c r="AD751" s="123">
        <v>1.946</v>
      </c>
      <c r="AE751" s="121" t="str">
        <f t="shared" si="191"/>
        <v>Q</v>
      </c>
      <c r="AF751" s="123">
        <v>2.4700000000000002</v>
      </c>
      <c r="AG751" s="121" t="str">
        <f t="shared" si="192"/>
        <v>Q</v>
      </c>
      <c r="AI751" s="121" t="str">
        <f t="shared" si="188"/>
        <v>M</v>
      </c>
      <c r="AK751" s="121" t="str">
        <f t="shared" si="197"/>
        <v>M</v>
      </c>
    </row>
    <row r="752" spans="1:37" ht="15" x14ac:dyDescent="0.25">
      <c r="A752" s="119">
        <v>35</v>
      </c>
      <c r="B752" s="244">
        <v>364</v>
      </c>
      <c r="C752" s="244">
        <v>1997</v>
      </c>
      <c r="D752" s="127">
        <f t="shared" si="198"/>
        <v>35794</v>
      </c>
      <c r="E752" s="123">
        <v>41.8</v>
      </c>
      <c r="F752" s="213" t="str">
        <f t="shared" si="199"/>
        <v>UQ</v>
      </c>
      <c r="G752" s="123">
        <v>6.8470000000000004</v>
      </c>
      <c r="H752" s="213" t="str">
        <f t="shared" si="200"/>
        <v>UQ</v>
      </c>
      <c r="I752" s="123">
        <v>5.5330000000000004</v>
      </c>
      <c r="J752" s="121" t="str">
        <f t="shared" si="193"/>
        <v>Q</v>
      </c>
      <c r="K752" s="123">
        <v>0.50900000000000001</v>
      </c>
      <c r="L752" s="121" t="str">
        <f t="shared" si="194"/>
        <v>Q</v>
      </c>
      <c r="M752" s="123">
        <v>0.66700000000000004</v>
      </c>
      <c r="N752" s="121" t="str">
        <f t="shared" si="195"/>
        <v>Q</v>
      </c>
      <c r="O752" s="123">
        <v>0.20799999999999999</v>
      </c>
      <c r="P752" s="121" t="str">
        <f t="shared" si="196"/>
        <v>Q</v>
      </c>
      <c r="Q752" s="123">
        <v>1.01E-2</v>
      </c>
      <c r="R752" s="115" t="str">
        <f t="shared" si="201"/>
        <v>UQ</v>
      </c>
      <c r="S752" s="123">
        <v>0.16980000000000001</v>
      </c>
      <c r="T752" s="115" t="str">
        <f t="shared" si="202"/>
        <v>UQ</v>
      </c>
      <c r="U752" s="123">
        <v>6.12</v>
      </c>
      <c r="V752" s="116" t="str">
        <f t="shared" si="203"/>
        <v>Q</v>
      </c>
      <c r="W752" s="346">
        <v>0.75800000000000001</v>
      </c>
      <c r="X752" s="332" t="str">
        <f t="shared" si="204"/>
        <v>UQ</v>
      </c>
      <c r="Y752" s="332"/>
      <c r="Z752" s="123">
        <v>0.32700000000000001</v>
      </c>
      <c r="AA752" s="116" t="str">
        <f t="shared" si="205"/>
        <v>Q</v>
      </c>
      <c r="AB752" s="123">
        <v>6.4749999999999996</v>
      </c>
      <c r="AC752" s="116" t="str">
        <f t="shared" si="206"/>
        <v>Q</v>
      </c>
      <c r="AD752" s="123">
        <v>1.611</v>
      </c>
      <c r="AE752" s="121" t="str">
        <f t="shared" si="191"/>
        <v>Q</v>
      </c>
      <c r="AF752" s="123">
        <v>2.17</v>
      </c>
      <c r="AG752" s="121" t="str">
        <f t="shared" si="192"/>
        <v>Q</v>
      </c>
      <c r="AI752" s="121" t="str">
        <f t="shared" si="188"/>
        <v>M</v>
      </c>
      <c r="AK752" s="121" t="str">
        <f t="shared" si="197"/>
        <v>M</v>
      </c>
    </row>
    <row r="753" spans="1:37" ht="15" x14ac:dyDescent="0.25">
      <c r="A753" s="119">
        <v>35</v>
      </c>
      <c r="B753" s="244">
        <v>9</v>
      </c>
      <c r="C753" s="244">
        <v>1998</v>
      </c>
      <c r="D753" s="127">
        <f t="shared" si="198"/>
        <v>35804</v>
      </c>
      <c r="E753" s="123">
        <v>42.6</v>
      </c>
      <c r="F753" s="213" t="str">
        <f t="shared" si="199"/>
        <v>UQ</v>
      </c>
      <c r="G753" s="123">
        <v>6.9640000000000004</v>
      </c>
      <c r="H753" s="213" t="str">
        <f t="shared" si="200"/>
        <v>UQ</v>
      </c>
      <c r="I753" s="123">
        <v>5.5960000000000001</v>
      </c>
      <c r="J753" s="121" t="str">
        <f t="shared" si="193"/>
        <v>Q</v>
      </c>
      <c r="K753" s="123">
        <v>0.52</v>
      </c>
      <c r="L753" s="121" t="str">
        <f t="shared" si="194"/>
        <v>Q</v>
      </c>
      <c r="M753" s="123">
        <v>0.68</v>
      </c>
      <c r="N753" s="121" t="str">
        <f t="shared" si="195"/>
        <v>Q</v>
      </c>
      <c r="O753" s="123">
        <v>0.193</v>
      </c>
      <c r="P753" s="121" t="str">
        <f t="shared" si="196"/>
        <v>Q</v>
      </c>
      <c r="Q753" s="123">
        <v>5.0000000000000001E-3</v>
      </c>
      <c r="R753" s="115" t="str">
        <f t="shared" si="201"/>
        <v>UQ</v>
      </c>
      <c r="S753" s="123">
        <v>0.16969999999999999</v>
      </c>
      <c r="T753" s="115" t="str">
        <f t="shared" si="202"/>
        <v>UQ</v>
      </c>
      <c r="U753" s="123">
        <v>6.14</v>
      </c>
      <c r="V753" s="116" t="str">
        <f t="shared" si="203"/>
        <v>Q</v>
      </c>
      <c r="W753" s="346">
        <v>0.77600000000000002</v>
      </c>
      <c r="X753" s="332" t="str">
        <f t="shared" si="204"/>
        <v>UQ</v>
      </c>
      <c r="Y753" s="332"/>
      <c r="Z753" s="123">
        <v>0.249</v>
      </c>
      <c r="AA753" s="116" t="str">
        <f t="shared" si="205"/>
        <v>Q</v>
      </c>
      <c r="AB753" s="123">
        <v>6.5090000000000003</v>
      </c>
      <c r="AC753" s="116" t="str">
        <f t="shared" si="206"/>
        <v>Q</v>
      </c>
      <c r="AD753" s="123">
        <v>1.171</v>
      </c>
      <c r="AE753" s="121" t="str">
        <f t="shared" si="191"/>
        <v>Q</v>
      </c>
      <c r="AF753" s="123">
        <v>2.2999999999999998</v>
      </c>
      <c r="AG753" s="121" t="str">
        <f t="shared" si="192"/>
        <v>Q</v>
      </c>
      <c r="AH753" s="123">
        <v>2E-3</v>
      </c>
      <c r="AI753" s="121" t="str">
        <f t="shared" si="188"/>
        <v>Q</v>
      </c>
      <c r="AJ753" s="123">
        <v>0.92400000000000004</v>
      </c>
      <c r="AK753" s="121" t="str">
        <f t="shared" si="197"/>
        <v>Q</v>
      </c>
    </row>
    <row r="754" spans="1:37" ht="15" x14ac:dyDescent="0.25">
      <c r="A754" s="119">
        <v>35</v>
      </c>
      <c r="B754" s="244">
        <v>20</v>
      </c>
      <c r="C754" s="244">
        <v>1998</v>
      </c>
      <c r="D754" s="127">
        <f t="shared" si="198"/>
        <v>35815</v>
      </c>
      <c r="E754" s="123">
        <v>42.7</v>
      </c>
      <c r="F754" s="213" t="str">
        <f t="shared" si="199"/>
        <v>UQ</v>
      </c>
      <c r="G754" s="123">
        <v>6.819</v>
      </c>
      <c r="H754" s="213" t="str">
        <f t="shared" si="200"/>
        <v>UQ</v>
      </c>
      <c r="I754" s="123">
        <v>5.3280000000000003</v>
      </c>
      <c r="J754" s="121" t="str">
        <f t="shared" si="193"/>
        <v>Q</v>
      </c>
      <c r="K754" s="123">
        <v>0.48799999999999999</v>
      </c>
      <c r="L754" s="121" t="str">
        <f t="shared" si="194"/>
        <v>Q</v>
      </c>
      <c r="M754" s="123">
        <v>0.64200000000000002</v>
      </c>
      <c r="N754" s="121" t="str">
        <f t="shared" si="195"/>
        <v>Q</v>
      </c>
      <c r="O754" s="123">
        <v>0.189</v>
      </c>
      <c r="P754" s="121" t="str">
        <f t="shared" si="196"/>
        <v>Q</v>
      </c>
      <c r="Q754" s="123">
        <v>4.7999999999999996E-3</v>
      </c>
      <c r="R754" s="115" t="str">
        <f t="shared" si="201"/>
        <v>UQ</v>
      </c>
      <c r="S754" s="123">
        <v>0.17510000000000001</v>
      </c>
      <c r="T754" s="115" t="str">
        <f t="shared" si="202"/>
        <v>UQ</v>
      </c>
      <c r="U754" s="123">
        <v>5.93</v>
      </c>
      <c r="V754" s="116" t="str">
        <f t="shared" si="203"/>
        <v>Q</v>
      </c>
      <c r="W754" s="346">
        <v>0.78300000000000003</v>
      </c>
      <c r="X754" s="332" t="str">
        <f t="shared" si="204"/>
        <v>UQ</v>
      </c>
      <c r="Y754" s="332"/>
      <c r="Z754" s="123">
        <v>0.22900000000000001</v>
      </c>
      <c r="AA754" s="116" t="str">
        <f t="shared" si="205"/>
        <v>Q</v>
      </c>
      <c r="AB754" s="123">
        <v>6.5880000000000001</v>
      </c>
      <c r="AC754" s="116" t="str">
        <f t="shared" si="206"/>
        <v>Q</v>
      </c>
      <c r="AD754" s="123">
        <v>1.581</v>
      </c>
      <c r="AE754" s="121" t="str">
        <f t="shared" si="191"/>
        <v>Q</v>
      </c>
      <c r="AF754" s="123">
        <v>2.59</v>
      </c>
      <c r="AG754" s="121" t="str">
        <f t="shared" si="192"/>
        <v>Q</v>
      </c>
      <c r="AI754" s="121" t="str">
        <f t="shared" si="188"/>
        <v>M</v>
      </c>
      <c r="AK754" s="121" t="str">
        <f t="shared" si="197"/>
        <v>M</v>
      </c>
    </row>
    <row r="755" spans="1:37" ht="15" x14ac:dyDescent="0.25">
      <c r="A755" s="119">
        <v>35</v>
      </c>
      <c r="B755" s="244">
        <v>34</v>
      </c>
      <c r="C755" s="244">
        <v>1998</v>
      </c>
      <c r="D755" s="127">
        <f t="shared" si="198"/>
        <v>35829</v>
      </c>
      <c r="E755" s="123">
        <v>43.4</v>
      </c>
      <c r="F755" s="213" t="str">
        <f t="shared" si="199"/>
        <v>UQ</v>
      </c>
      <c r="G755" s="123">
        <v>6.96</v>
      </c>
      <c r="H755" s="213" t="str">
        <f t="shared" si="200"/>
        <v>UQ</v>
      </c>
      <c r="I755" s="123">
        <v>5.5810000000000004</v>
      </c>
      <c r="J755" s="121" t="str">
        <f t="shared" si="193"/>
        <v>Q</v>
      </c>
      <c r="K755" s="123">
        <v>0.496</v>
      </c>
      <c r="L755" s="121" t="str">
        <f t="shared" si="194"/>
        <v>Q</v>
      </c>
      <c r="M755" s="123">
        <v>0.60799999999999998</v>
      </c>
      <c r="N755" s="121" t="str">
        <f t="shared" si="195"/>
        <v>Q</v>
      </c>
      <c r="O755" s="123">
        <v>0.17899999999999999</v>
      </c>
      <c r="P755" s="121" t="str">
        <f t="shared" si="196"/>
        <v>Q</v>
      </c>
      <c r="Q755" s="123">
        <v>1.0500000000000001E-2</v>
      </c>
      <c r="R755" s="115" t="str">
        <f t="shared" si="201"/>
        <v>UQ</v>
      </c>
      <c r="S755" s="123">
        <v>0.17510000000000001</v>
      </c>
      <c r="T755" s="115" t="str">
        <f t="shared" si="202"/>
        <v>UQ</v>
      </c>
      <c r="U755" s="123">
        <v>6</v>
      </c>
      <c r="V755" s="116" t="str">
        <f t="shared" si="203"/>
        <v>Q</v>
      </c>
      <c r="W755" s="346">
        <v>0.82699999999999996</v>
      </c>
      <c r="X755" s="332" t="str">
        <f t="shared" si="204"/>
        <v>UQ</v>
      </c>
      <c r="Y755" s="332"/>
      <c r="Z755" s="123">
        <v>0.23899999999999999</v>
      </c>
      <c r="AA755" s="116" t="str">
        <f t="shared" si="205"/>
        <v>Q</v>
      </c>
      <c r="AB755" s="123">
        <v>6.6109999999999998</v>
      </c>
      <c r="AC755" s="116" t="str">
        <f t="shared" si="206"/>
        <v>Q</v>
      </c>
      <c r="AD755" s="123">
        <v>1.6240000000000001</v>
      </c>
      <c r="AE755" s="121" t="str">
        <f t="shared" si="191"/>
        <v>Q</v>
      </c>
      <c r="AF755" s="123">
        <v>2.39</v>
      </c>
      <c r="AG755" s="121" t="str">
        <f t="shared" si="192"/>
        <v>Q</v>
      </c>
      <c r="AH755" s="123">
        <v>2.8999999999999998E-3</v>
      </c>
      <c r="AI755" s="121" t="str">
        <f t="shared" si="188"/>
        <v>Q</v>
      </c>
      <c r="AJ755" s="123">
        <v>1.0637000000000001</v>
      </c>
      <c r="AK755" s="121" t="str">
        <f t="shared" si="197"/>
        <v>Q</v>
      </c>
    </row>
    <row r="756" spans="1:37" ht="15" x14ac:dyDescent="0.25">
      <c r="A756" s="119">
        <v>35</v>
      </c>
      <c r="B756" s="244">
        <v>48</v>
      </c>
      <c r="C756" s="244">
        <v>1998</v>
      </c>
      <c r="D756" s="127">
        <f t="shared" si="198"/>
        <v>35843</v>
      </c>
      <c r="E756" s="123">
        <v>43</v>
      </c>
      <c r="F756" s="213" t="str">
        <f t="shared" si="199"/>
        <v>UQ</v>
      </c>
      <c r="G756" s="123">
        <v>6.9340000000000002</v>
      </c>
      <c r="H756" s="213" t="str">
        <f t="shared" si="200"/>
        <v>UQ</v>
      </c>
      <c r="I756" s="123">
        <v>5.7060000000000004</v>
      </c>
      <c r="J756" s="121" t="str">
        <f t="shared" si="193"/>
        <v>Q</v>
      </c>
      <c r="K756" s="123">
        <v>0.51800000000000002</v>
      </c>
      <c r="L756" s="121" t="str">
        <f t="shared" si="194"/>
        <v>Q</v>
      </c>
      <c r="M756" s="123">
        <v>0.63900000000000001</v>
      </c>
      <c r="N756" s="121" t="str">
        <f t="shared" si="195"/>
        <v>Q</v>
      </c>
      <c r="O756" s="123">
        <v>0.189</v>
      </c>
      <c r="P756" s="121" t="str">
        <f t="shared" si="196"/>
        <v>Q</v>
      </c>
      <c r="Q756" s="123">
        <v>9.2999999999999992E-3</v>
      </c>
      <c r="R756" s="115" t="str">
        <f t="shared" si="201"/>
        <v>UQ</v>
      </c>
      <c r="S756" s="123">
        <v>0.17380000000000001</v>
      </c>
      <c r="T756" s="115" t="str">
        <f t="shared" si="202"/>
        <v>UQ</v>
      </c>
      <c r="U756" s="123">
        <v>6.19</v>
      </c>
      <c r="V756" s="116" t="str">
        <f t="shared" si="203"/>
        <v>Q</v>
      </c>
      <c r="W756" s="346">
        <v>0.81599999999999995</v>
      </c>
      <c r="X756" s="332" t="str">
        <f t="shared" si="204"/>
        <v>UQ</v>
      </c>
      <c r="Y756" s="332"/>
      <c r="Z756" s="123">
        <v>0.23799999999999999</v>
      </c>
      <c r="AA756" s="116" t="str">
        <f t="shared" si="205"/>
        <v>Q</v>
      </c>
      <c r="AB756" s="123">
        <v>6.3390000000000004</v>
      </c>
      <c r="AC756" s="116" t="str">
        <f t="shared" si="206"/>
        <v>Q</v>
      </c>
      <c r="AD756" s="123">
        <v>1.7350000000000001</v>
      </c>
      <c r="AE756" s="121" t="str">
        <f t="shared" si="191"/>
        <v>Q</v>
      </c>
      <c r="AF756" s="123">
        <v>2.5499999999999998</v>
      </c>
      <c r="AG756" s="121" t="str">
        <f t="shared" si="192"/>
        <v>Q</v>
      </c>
      <c r="AI756" s="121" t="str">
        <f t="shared" si="188"/>
        <v>M</v>
      </c>
      <c r="AK756" s="121" t="str">
        <f t="shared" si="197"/>
        <v>M</v>
      </c>
    </row>
    <row r="757" spans="1:37" ht="15" x14ac:dyDescent="0.25">
      <c r="A757" s="119">
        <v>35</v>
      </c>
      <c r="B757" s="244">
        <v>62</v>
      </c>
      <c r="C757" s="244">
        <v>1998</v>
      </c>
      <c r="D757" s="127">
        <f t="shared" si="198"/>
        <v>35857</v>
      </c>
      <c r="E757" s="123">
        <v>42.6</v>
      </c>
      <c r="F757" s="213" t="str">
        <f t="shared" si="199"/>
        <v>UQ</v>
      </c>
      <c r="G757" s="123">
        <v>6.8949999999999996</v>
      </c>
      <c r="H757" s="213" t="str">
        <f t="shared" si="200"/>
        <v>UQ</v>
      </c>
      <c r="I757" s="123">
        <v>5.8250000000000002</v>
      </c>
      <c r="J757" s="121" t="str">
        <f t="shared" si="193"/>
        <v>Q</v>
      </c>
      <c r="K757" s="123">
        <v>0.51800000000000002</v>
      </c>
      <c r="L757" s="121" t="str">
        <f t="shared" si="194"/>
        <v>Q</v>
      </c>
      <c r="M757" s="123">
        <v>0.63300000000000001</v>
      </c>
      <c r="N757" s="121" t="str">
        <f t="shared" si="195"/>
        <v>Q</v>
      </c>
      <c r="O757" s="123">
        <v>0.18</v>
      </c>
      <c r="P757" s="121" t="str">
        <f t="shared" si="196"/>
        <v>Q</v>
      </c>
      <c r="Q757" s="123">
        <v>7.7999999999999996E-3</v>
      </c>
      <c r="R757" s="115" t="str">
        <f t="shared" si="201"/>
        <v>UQ</v>
      </c>
      <c r="S757" s="123">
        <v>0.1721</v>
      </c>
      <c r="T757" s="115" t="str">
        <f t="shared" si="202"/>
        <v>UQ</v>
      </c>
      <c r="U757" s="123">
        <v>5.79</v>
      </c>
      <c r="V757" s="116" t="str">
        <f t="shared" si="203"/>
        <v>Q</v>
      </c>
      <c r="W757" s="346">
        <v>0.82399999999999995</v>
      </c>
      <c r="X757" s="332" t="str">
        <f t="shared" si="204"/>
        <v>UQ</v>
      </c>
      <c r="Y757" s="332"/>
      <c r="Z757" s="123">
        <v>0.25</v>
      </c>
      <c r="AA757" s="116" t="str">
        <f t="shared" si="205"/>
        <v>Q</v>
      </c>
      <c r="AB757" s="123">
        <v>6.7149999999999999</v>
      </c>
      <c r="AC757" s="116" t="str">
        <f t="shared" si="206"/>
        <v>Q</v>
      </c>
      <c r="AD757" s="123">
        <v>1.6839999999999999</v>
      </c>
      <c r="AE757" s="121" t="str">
        <f t="shared" si="191"/>
        <v>Q</v>
      </c>
      <c r="AF757" s="123">
        <v>2.4300000000000002</v>
      </c>
      <c r="AG757" s="121" t="str">
        <f t="shared" si="192"/>
        <v>Q</v>
      </c>
      <c r="AH757" s="123">
        <v>5.9999999999999995E-4</v>
      </c>
      <c r="AI757" s="121" t="str">
        <f t="shared" si="188"/>
        <v>LQ</v>
      </c>
      <c r="AJ757" s="123">
        <v>1.0329999999999999</v>
      </c>
      <c r="AK757" s="121" t="str">
        <f t="shared" si="197"/>
        <v>Q</v>
      </c>
    </row>
    <row r="758" spans="1:37" ht="15" x14ac:dyDescent="0.25">
      <c r="A758" s="119">
        <v>35</v>
      </c>
      <c r="B758" s="244">
        <v>64</v>
      </c>
      <c r="C758" s="244">
        <v>1998</v>
      </c>
      <c r="D758" s="127">
        <f t="shared" si="198"/>
        <v>35859</v>
      </c>
      <c r="E758" s="123">
        <v>43</v>
      </c>
      <c r="F758" s="213" t="str">
        <f t="shared" si="199"/>
        <v>UQ</v>
      </c>
      <c r="G758" s="123">
        <v>6.84</v>
      </c>
      <c r="H758" s="213" t="str">
        <f t="shared" si="200"/>
        <v>UQ</v>
      </c>
      <c r="I758" s="123">
        <v>5.7830000000000004</v>
      </c>
      <c r="J758" s="121" t="str">
        <f t="shared" si="193"/>
        <v>Q</v>
      </c>
      <c r="K758" s="123">
        <v>0.52100000000000002</v>
      </c>
      <c r="L758" s="121" t="str">
        <f t="shared" si="194"/>
        <v>Q</v>
      </c>
      <c r="M758" s="123">
        <v>0.66800000000000004</v>
      </c>
      <c r="N758" s="121" t="str">
        <f t="shared" si="195"/>
        <v>Q</v>
      </c>
      <c r="O758" s="123">
        <v>0.185</v>
      </c>
      <c r="P758" s="121" t="str">
        <f t="shared" si="196"/>
        <v>Q</v>
      </c>
      <c r="Q758" s="123">
        <v>6.1000000000000004E-3</v>
      </c>
      <c r="R758" s="115" t="str">
        <f t="shared" si="201"/>
        <v>UQ</v>
      </c>
      <c r="S758" s="123">
        <v>0.1822</v>
      </c>
      <c r="T758" s="115" t="str">
        <f t="shared" si="202"/>
        <v>UQ</v>
      </c>
      <c r="U758" s="123">
        <v>5.83</v>
      </c>
      <c r="V758" s="116" t="str">
        <f t="shared" si="203"/>
        <v>Q</v>
      </c>
      <c r="W758" s="346">
        <v>0.83399999999999996</v>
      </c>
      <c r="X758" s="332" t="str">
        <f t="shared" si="204"/>
        <v>UQ</v>
      </c>
      <c r="Y758" s="332"/>
      <c r="Z758" s="123">
        <v>0.19600000000000001</v>
      </c>
      <c r="AA758" s="116" t="str">
        <f t="shared" si="205"/>
        <v>LQ</v>
      </c>
      <c r="AB758" s="123">
        <v>6.4429999999999996</v>
      </c>
      <c r="AC758" s="116" t="str">
        <f t="shared" si="206"/>
        <v>Q</v>
      </c>
      <c r="AD758" s="123">
        <v>1.869</v>
      </c>
      <c r="AE758" s="121" t="str">
        <f t="shared" si="191"/>
        <v>Q</v>
      </c>
      <c r="AF758" s="123">
        <v>2.69</v>
      </c>
      <c r="AG758" s="121" t="str">
        <f t="shared" si="192"/>
        <v>Q</v>
      </c>
      <c r="AI758" s="121" t="str">
        <f t="shared" si="188"/>
        <v>M</v>
      </c>
      <c r="AK758" s="121" t="str">
        <f t="shared" si="197"/>
        <v>M</v>
      </c>
    </row>
    <row r="759" spans="1:37" ht="15" x14ac:dyDescent="0.25">
      <c r="A759" s="119">
        <v>35</v>
      </c>
      <c r="B759" s="244">
        <v>76</v>
      </c>
      <c r="C759" s="244">
        <v>1998</v>
      </c>
      <c r="D759" s="127">
        <f t="shared" si="198"/>
        <v>35871</v>
      </c>
      <c r="E759" s="123">
        <v>43.6</v>
      </c>
      <c r="F759" s="213" t="str">
        <f t="shared" si="199"/>
        <v>UQ</v>
      </c>
      <c r="G759" s="123">
        <v>6.96</v>
      </c>
      <c r="H759" s="213" t="str">
        <f t="shared" si="200"/>
        <v>UQ</v>
      </c>
      <c r="I759" s="123">
        <v>4.0880000000000001</v>
      </c>
      <c r="J759" s="121" t="str">
        <f t="shared" si="193"/>
        <v>Q</v>
      </c>
      <c r="K759" s="123">
        <v>0.48299999999999998</v>
      </c>
      <c r="L759" s="121" t="str">
        <f t="shared" si="194"/>
        <v>Q</v>
      </c>
      <c r="M759" s="123">
        <v>0.66900000000000004</v>
      </c>
      <c r="N759" s="121" t="str">
        <f t="shared" si="195"/>
        <v>Q</v>
      </c>
      <c r="O759" s="123">
        <v>0.184</v>
      </c>
      <c r="P759" s="121" t="str">
        <f t="shared" si="196"/>
        <v>Q</v>
      </c>
      <c r="Q759" s="123">
        <v>0</v>
      </c>
      <c r="R759" s="115" t="s">
        <v>238</v>
      </c>
      <c r="S759" s="123">
        <v>0.17369999999999999</v>
      </c>
      <c r="T759" s="115" t="str">
        <f t="shared" si="202"/>
        <v>UQ</v>
      </c>
      <c r="U759" s="123">
        <v>5.68</v>
      </c>
      <c r="V759" s="116" t="str">
        <f t="shared" si="203"/>
        <v>Q</v>
      </c>
      <c r="W759" s="346">
        <v>0.88100000000000001</v>
      </c>
      <c r="X759" s="332" t="str">
        <f t="shared" si="204"/>
        <v>UQ</v>
      </c>
      <c r="Y759" s="332"/>
      <c r="Z759" s="123">
        <v>0.23599999999999999</v>
      </c>
      <c r="AA759" s="116" t="str">
        <f t="shared" si="205"/>
        <v>Q</v>
      </c>
      <c r="AB759" s="123">
        <v>6.3419999999999996</v>
      </c>
      <c r="AC759" s="116" t="str">
        <f t="shared" si="206"/>
        <v>Q</v>
      </c>
      <c r="AD759" s="123">
        <v>1.5549999999999999</v>
      </c>
      <c r="AE759" s="121" t="str">
        <f t="shared" si="191"/>
        <v>Q</v>
      </c>
      <c r="AF759" s="123">
        <v>2.82</v>
      </c>
      <c r="AG759" s="121" t="str">
        <f t="shared" si="192"/>
        <v>Q</v>
      </c>
      <c r="AI759" s="121" t="str">
        <f t="shared" si="188"/>
        <v>M</v>
      </c>
      <c r="AK759" s="121" t="str">
        <f t="shared" si="197"/>
        <v>M</v>
      </c>
    </row>
    <row r="760" spans="1:37" ht="15" x14ac:dyDescent="0.25">
      <c r="A760" s="119">
        <v>35</v>
      </c>
      <c r="B760" s="244">
        <v>86</v>
      </c>
      <c r="C760" s="244">
        <v>1998</v>
      </c>
      <c r="D760" s="127">
        <f t="shared" si="198"/>
        <v>35881</v>
      </c>
      <c r="E760" s="123">
        <v>44.8</v>
      </c>
      <c r="F760" s="213" t="str">
        <f t="shared" si="199"/>
        <v>UQ</v>
      </c>
      <c r="G760" s="123">
        <v>6.4089999999999998</v>
      </c>
      <c r="H760" s="213" t="str">
        <f t="shared" si="200"/>
        <v>UQ</v>
      </c>
      <c r="I760" s="123">
        <v>5.1890000000000001</v>
      </c>
      <c r="J760" s="121" t="str">
        <f t="shared" si="193"/>
        <v>Q</v>
      </c>
      <c r="K760" s="123">
        <v>0.54600000000000004</v>
      </c>
      <c r="L760" s="121" t="str">
        <f t="shared" si="194"/>
        <v>Q</v>
      </c>
      <c r="M760" s="123">
        <v>0.435</v>
      </c>
      <c r="N760" s="121" t="str">
        <f t="shared" si="195"/>
        <v>Q</v>
      </c>
      <c r="O760" s="123">
        <v>0.85699999999999998</v>
      </c>
      <c r="P760" s="121" t="str">
        <f t="shared" si="196"/>
        <v>Q</v>
      </c>
      <c r="Q760" s="123">
        <v>2.8899999999999999E-2</v>
      </c>
      <c r="R760" s="115" t="str">
        <f t="shared" si="201"/>
        <v>UQ</v>
      </c>
      <c r="S760" s="123">
        <v>4.0300000000000002E-2</v>
      </c>
      <c r="T760" s="115" t="str">
        <f t="shared" si="202"/>
        <v>UQ</v>
      </c>
      <c r="U760" s="123">
        <v>4.7527999999999997</v>
      </c>
      <c r="V760" s="116" t="str">
        <f t="shared" si="203"/>
        <v>Q</v>
      </c>
      <c r="W760" s="346">
        <v>2.4329999999999998</v>
      </c>
      <c r="X760" s="332" t="str">
        <f t="shared" si="204"/>
        <v>UQ</v>
      </c>
      <c r="Y760" s="332"/>
      <c r="Z760" s="123">
        <v>0.25359999999999999</v>
      </c>
      <c r="AA760" s="116" t="str">
        <f t="shared" si="205"/>
        <v>Q</v>
      </c>
      <c r="AB760" s="123">
        <v>4.3239999999999998</v>
      </c>
      <c r="AC760" s="116" t="str">
        <f t="shared" si="206"/>
        <v>Q</v>
      </c>
      <c r="AD760" s="123">
        <v>3.1429999999999998</v>
      </c>
      <c r="AE760" s="121" t="str">
        <f t="shared" si="191"/>
        <v>Q</v>
      </c>
      <c r="AF760" s="123">
        <v>0.95</v>
      </c>
      <c r="AG760" s="121" t="str">
        <f t="shared" si="192"/>
        <v>Q</v>
      </c>
      <c r="AH760" s="123">
        <v>3.8999999999999998E-3</v>
      </c>
      <c r="AI760" s="121" t="str">
        <f t="shared" si="188"/>
        <v>Q</v>
      </c>
      <c r="AJ760" s="123">
        <v>2.4643000000000002</v>
      </c>
      <c r="AK760" s="121" t="str">
        <f t="shared" si="197"/>
        <v>Q</v>
      </c>
    </row>
    <row r="761" spans="1:37" ht="15" x14ac:dyDescent="0.25">
      <c r="A761" s="119">
        <v>35</v>
      </c>
      <c r="B761" s="244">
        <v>87</v>
      </c>
      <c r="C761" s="244">
        <v>1998</v>
      </c>
      <c r="D761" s="127">
        <f t="shared" si="198"/>
        <v>35882</v>
      </c>
      <c r="E761" s="123">
        <v>36.299999999999997</v>
      </c>
      <c r="F761" s="213" t="str">
        <f t="shared" si="199"/>
        <v>UQ</v>
      </c>
      <c r="G761" s="123">
        <v>6.2450000000000001</v>
      </c>
      <c r="H761" s="213" t="str">
        <f t="shared" si="200"/>
        <v>UQ</v>
      </c>
      <c r="I761" s="123">
        <v>4.3979999999999997</v>
      </c>
      <c r="J761" s="121" t="str">
        <f t="shared" si="193"/>
        <v>Q</v>
      </c>
      <c r="K761" s="123">
        <v>0.42899999999999999</v>
      </c>
      <c r="L761" s="121" t="str">
        <f t="shared" si="194"/>
        <v>Q</v>
      </c>
      <c r="M761" s="123">
        <v>0.45600000000000002</v>
      </c>
      <c r="N761" s="121" t="str">
        <f t="shared" si="195"/>
        <v>Q</v>
      </c>
      <c r="O761" s="123">
        <v>0.34100000000000003</v>
      </c>
      <c r="P761" s="121" t="str">
        <f t="shared" si="196"/>
        <v>Q</v>
      </c>
      <c r="Q761" s="123">
        <v>1.52E-2</v>
      </c>
      <c r="R761" s="115" t="str">
        <f t="shared" si="201"/>
        <v>UQ</v>
      </c>
      <c r="S761" s="123">
        <v>1.7999999999999999E-2</v>
      </c>
      <c r="T761" s="115" t="str">
        <f t="shared" si="202"/>
        <v>UQ</v>
      </c>
      <c r="U761" s="123">
        <v>4.16</v>
      </c>
      <c r="V761" s="116" t="str">
        <f t="shared" si="203"/>
        <v>Q</v>
      </c>
      <c r="W761" s="346">
        <v>1.9930000000000001</v>
      </c>
      <c r="X761" s="332" t="str">
        <f t="shared" si="204"/>
        <v>UQ</v>
      </c>
      <c r="Y761" s="332"/>
      <c r="Z761" s="123">
        <v>0.3</v>
      </c>
      <c r="AA761" s="116" t="str">
        <f t="shared" si="205"/>
        <v>Q</v>
      </c>
      <c r="AB761" s="123">
        <v>4.2220000000000004</v>
      </c>
      <c r="AC761" s="116" t="str">
        <f t="shared" si="206"/>
        <v>Q</v>
      </c>
      <c r="AD761" s="123">
        <v>2.7530000000000001</v>
      </c>
      <c r="AE761" s="121" t="str">
        <f t="shared" si="191"/>
        <v>Q</v>
      </c>
      <c r="AF761" s="123">
        <v>0.49</v>
      </c>
      <c r="AG761" s="121" t="str">
        <f t="shared" si="192"/>
        <v>LQ</v>
      </c>
      <c r="AI761" s="121" t="str">
        <f t="shared" si="188"/>
        <v>M</v>
      </c>
      <c r="AK761" s="121" t="str">
        <f t="shared" si="197"/>
        <v>M</v>
      </c>
    </row>
    <row r="762" spans="1:37" ht="15" x14ac:dyDescent="0.25">
      <c r="A762" s="119">
        <v>35</v>
      </c>
      <c r="B762" s="244">
        <v>88</v>
      </c>
      <c r="C762" s="244">
        <v>1998</v>
      </c>
      <c r="D762" s="127">
        <f t="shared" si="198"/>
        <v>35883</v>
      </c>
      <c r="E762" s="123">
        <v>34.9</v>
      </c>
      <c r="F762" s="213" t="str">
        <f t="shared" si="199"/>
        <v>UQ</v>
      </c>
      <c r="G762" s="123">
        <v>6.2439999999999998</v>
      </c>
      <c r="H762" s="213" t="str">
        <f t="shared" si="200"/>
        <v>UQ</v>
      </c>
      <c r="I762" s="123">
        <v>4.4420000000000002</v>
      </c>
      <c r="J762" s="121" t="str">
        <f t="shared" si="193"/>
        <v>Q</v>
      </c>
      <c r="K762" s="123">
        <v>0.443</v>
      </c>
      <c r="L762" s="121" t="str">
        <f t="shared" si="194"/>
        <v>Q</v>
      </c>
      <c r="M762" s="123">
        <v>0.47099999999999997</v>
      </c>
      <c r="N762" s="121" t="str">
        <f t="shared" si="195"/>
        <v>Q</v>
      </c>
      <c r="O762" s="123">
        <v>0.28000000000000003</v>
      </c>
      <c r="P762" s="121" t="str">
        <f t="shared" si="196"/>
        <v>Q</v>
      </c>
      <c r="Q762" s="123">
        <v>3.7000000000000002E-3</v>
      </c>
      <c r="R762" s="115" t="str">
        <f t="shared" si="201"/>
        <v>UQ</v>
      </c>
      <c r="S762" s="123">
        <v>0.03</v>
      </c>
      <c r="T762" s="115" t="str">
        <f t="shared" si="202"/>
        <v>UQ</v>
      </c>
      <c r="U762" s="123">
        <v>4.43</v>
      </c>
      <c r="V762" s="116" t="str">
        <f t="shared" si="203"/>
        <v>Q</v>
      </c>
      <c r="W762" s="346">
        <v>1.798</v>
      </c>
      <c r="X762" s="332" t="str">
        <f t="shared" si="204"/>
        <v>UQ</v>
      </c>
      <c r="Y762" s="332"/>
      <c r="Z762" s="123">
        <v>0.32100000000000001</v>
      </c>
      <c r="AA762" s="116" t="str">
        <f t="shared" si="205"/>
        <v>Q</v>
      </c>
      <c r="AB762" s="123">
        <v>4.47</v>
      </c>
      <c r="AC762" s="116" t="str">
        <f t="shared" si="206"/>
        <v>Q</v>
      </c>
      <c r="AD762" s="123">
        <v>2.4180000000000001</v>
      </c>
      <c r="AE762" s="121" t="str">
        <f t="shared" si="191"/>
        <v>Q</v>
      </c>
      <c r="AF762" s="123">
        <v>0.68</v>
      </c>
      <c r="AG762" s="121" t="str">
        <f t="shared" si="192"/>
        <v>Q</v>
      </c>
      <c r="AI762" s="121" t="str">
        <f t="shared" ref="AI762:AI825" si="207">IF(AH762&gt;=0.001,"Q",IF(AH762="","M","LQ"))</f>
        <v>M</v>
      </c>
      <c r="AK762" s="121" t="str">
        <f t="shared" si="197"/>
        <v>M</v>
      </c>
    </row>
    <row r="763" spans="1:37" ht="15" x14ac:dyDescent="0.25">
      <c r="A763" s="119">
        <v>35</v>
      </c>
      <c r="B763" s="244">
        <v>89</v>
      </c>
      <c r="C763" s="244">
        <v>1998</v>
      </c>
      <c r="D763" s="127">
        <f t="shared" si="198"/>
        <v>35884</v>
      </c>
      <c r="E763" s="123">
        <v>30.8</v>
      </c>
      <c r="F763" s="213" t="str">
        <f t="shared" si="199"/>
        <v>UQ</v>
      </c>
      <c r="G763" s="123">
        <v>6.0960000000000001</v>
      </c>
      <c r="H763" s="213" t="str">
        <f t="shared" si="200"/>
        <v>UQ</v>
      </c>
      <c r="I763" s="123">
        <v>3.63</v>
      </c>
      <c r="J763" s="121" t="str">
        <f t="shared" si="193"/>
        <v>Q</v>
      </c>
      <c r="K763" s="123">
        <v>0.35399999999999998</v>
      </c>
      <c r="L763" s="121" t="str">
        <f t="shared" si="194"/>
        <v>Q</v>
      </c>
      <c r="M763" s="123">
        <v>0.42399999999999999</v>
      </c>
      <c r="N763" s="121" t="str">
        <f t="shared" si="195"/>
        <v>Q</v>
      </c>
      <c r="O763" s="123">
        <v>0.308</v>
      </c>
      <c r="P763" s="121" t="str">
        <f t="shared" si="196"/>
        <v>Q</v>
      </c>
      <c r="Q763" s="123">
        <v>6.4000000000000003E-3</v>
      </c>
      <c r="R763" s="115" t="str">
        <f t="shared" si="201"/>
        <v>UQ</v>
      </c>
      <c r="S763" s="123">
        <v>1.14E-2</v>
      </c>
      <c r="T763" s="115" t="str">
        <f t="shared" si="202"/>
        <v>UQ</v>
      </c>
      <c r="U763" s="123">
        <v>3.8696999999999999</v>
      </c>
      <c r="V763" s="116" t="str">
        <f t="shared" si="203"/>
        <v>Q</v>
      </c>
      <c r="W763" s="346">
        <v>1.45</v>
      </c>
      <c r="X763" s="332" t="str">
        <f t="shared" si="204"/>
        <v>UQ</v>
      </c>
      <c r="Y763" s="332"/>
      <c r="Z763" s="123">
        <v>0.2021</v>
      </c>
      <c r="AA763" s="116" t="str">
        <f t="shared" si="205"/>
        <v>Q</v>
      </c>
      <c r="AB763" s="123">
        <v>4.1130000000000004</v>
      </c>
      <c r="AC763" s="116" t="str">
        <f t="shared" si="206"/>
        <v>Q</v>
      </c>
      <c r="AD763" s="123">
        <v>3.1949999999999998</v>
      </c>
      <c r="AE763" s="121" t="str">
        <f t="shared" si="191"/>
        <v>Q</v>
      </c>
      <c r="AF763" s="123">
        <v>0.59</v>
      </c>
      <c r="AG763" s="121" t="str">
        <f t="shared" si="192"/>
        <v>Q</v>
      </c>
      <c r="AI763" s="121" t="str">
        <f t="shared" si="207"/>
        <v>M</v>
      </c>
      <c r="AK763" s="121" t="str">
        <f t="shared" si="197"/>
        <v>M</v>
      </c>
    </row>
    <row r="764" spans="1:37" ht="15" x14ac:dyDescent="0.25">
      <c r="A764" s="119">
        <v>35</v>
      </c>
      <c r="B764" s="244">
        <v>90</v>
      </c>
      <c r="C764" s="244">
        <v>1998</v>
      </c>
      <c r="D764" s="127">
        <f t="shared" si="198"/>
        <v>35885</v>
      </c>
      <c r="E764" s="123">
        <v>32</v>
      </c>
      <c r="F764" s="213" t="str">
        <f t="shared" si="199"/>
        <v>UQ</v>
      </c>
      <c r="G764" s="123">
        <v>6.2770000000000001</v>
      </c>
      <c r="H764" s="213" t="str">
        <f t="shared" si="200"/>
        <v>UQ</v>
      </c>
      <c r="I764" s="123">
        <v>3.8769999999999998</v>
      </c>
      <c r="J764" s="121" t="str">
        <f t="shared" si="193"/>
        <v>Q</v>
      </c>
      <c r="K764" s="123">
        <v>0.374</v>
      </c>
      <c r="L764" s="121" t="str">
        <f t="shared" si="194"/>
        <v>Q</v>
      </c>
      <c r="M764" s="123">
        <v>0.45200000000000001</v>
      </c>
      <c r="N764" s="121" t="str">
        <f t="shared" si="195"/>
        <v>Q</v>
      </c>
      <c r="O764" s="123">
        <v>0.24</v>
      </c>
      <c r="P764" s="121" t="str">
        <f t="shared" si="196"/>
        <v>Q</v>
      </c>
      <c r="Q764" s="123">
        <v>2.8E-3</v>
      </c>
      <c r="R764" s="115" t="str">
        <f t="shared" si="201"/>
        <v>UQ</v>
      </c>
      <c r="S764" s="123">
        <v>3.3099999999999997E-2</v>
      </c>
      <c r="T764" s="115" t="str">
        <f t="shared" si="202"/>
        <v>UQ</v>
      </c>
      <c r="U764" s="123">
        <v>4.22</v>
      </c>
      <c r="V764" s="116" t="str">
        <f t="shared" si="203"/>
        <v>Q</v>
      </c>
      <c r="W764" s="346">
        <v>1.498</v>
      </c>
      <c r="X764" s="332" t="str">
        <f t="shared" si="204"/>
        <v>UQ</v>
      </c>
      <c r="Y764" s="332"/>
      <c r="Z764" s="123">
        <v>0.20699999999999999</v>
      </c>
      <c r="AA764" s="116" t="str">
        <f t="shared" si="205"/>
        <v>Q</v>
      </c>
      <c r="AB764" s="123">
        <v>4.5030000000000001</v>
      </c>
      <c r="AC764" s="116" t="str">
        <f t="shared" si="206"/>
        <v>Q</v>
      </c>
      <c r="AD764" s="123">
        <v>2.6880000000000002</v>
      </c>
      <c r="AE764" s="121" t="str">
        <f t="shared" si="191"/>
        <v>Q</v>
      </c>
      <c r="AF764" s="123">
        <v>0.75</v>
      </c>
      <c r="AG764" s="121" t="str">
        <f t="shared" si="192"/>
        <v>Q</v>
      </c>
      <c r="AI764" s="121" t="str">
        <f t="shared" si="207"/>
        <v>M</v>
      </c>
      <c r="AK764" s="121" t="str">
        <f t="shared" si="197"/>
        <v>M</v>
      </c>
    </row>
    <row r="765" spans="1:37" ht="15" x14ac:dyDescent="0.25">
      <c r="A765" s="119">
        <v>35</v>
      </c>
      <c r="B765" s="244">
        <v>91</v>
      </c>
      <c r="C765" s="244">
        <v>1998</v>
      </c>
      <c r="D765" s="127">
        <f t="shared" si="198"/>
        <v>35886</v>
      </c>
      <c r="E765" s="123">
        <v>30.7</v>
      </c>
      <c r="F765" s="213" t="str">
        <f t="shared" si="199"/>
        <v>UQ</v>
      </c>
      <c r="G765" s="123">
        <v>6.2279999999999998</v>
      </c>
      <c r="H765" s="213" t="str">
        <f t="shared" si="200"/>
        <v>UQ</v>
      </c>
      <c r="I765" s="123">
        <v>3.4729999999999999</v>
      </c>
      <c r="J765" s="121" t="str">
        <f t="shared" si="193"/>
        <v>Q</v>
      </c>
      <c r="K765" s="123">
        <v>0.33300000000000002</v>
      </c>
      <c r="L765" s="121" t="str">
        <f t="shared" si="194"/>
        <v>Q</v>
      </c>
      <c r="M765" s="123">
        <v>0.40400000000000003</v>
      </c>
      <c r="N765" s="121" t="str">
        <f t="shared" si="195"/>
        <v>Q</v>
      </c>
      <c r="O765" s="123">
        <v>0.23</v>
      </c>
      <c r="P765" s="121" t="str">
        <f t="shared" si="196"/>
        <v>Q</v>
      </c>
      <c r="Q765" s="123">
        <v>8.9999999999999998E-4</v>
      </c>
      <c r="R765" s="115" t="str">
        <f t="shared" si="201"/>
        <v>UQ</v>
      </c>
      <c r="S765" s="123">
        <v>2.1000000000000001E-2</v>
      </c>
      <c r="T765" s="115" t="str">
        <f t="shared" si="202"/>
        <v>UQ</v>
      </c>
      <c r="U765" s="123">
        <v>3.9</v>
      </c>
      <c r="V765" s="116" t="str">
        <f t="shared" si="203"/>
        <v>Q</v>
      </c>
      <c r="W765" s="346">
        <v>1.4079999999999999</v>
      </c>
      <c r="X765" s="332" t="str">
        <f t="shared" si="204"/>
        <v>UQ</v>
      </c>
      <c r="Y765" s="332"/>
      <c r="Z765" s="123">
        <v>0.19400000000000001</v>
      </c>
      <c r="AA765" s="116" t="str">
        <f t="shared" si="205"/>
        <v>LQ</v>
      </c>
      <c r="AB765" s="123">
        <v>4.2009999999999996</v>
      </c>
      <c r="AC765" s="116" t="str">
        <f t="shared" si="206"/>
        <v>Q</v>
      </c>
      <c r="AD765" s="123">
        <v>2.5009999999999999</v>
      </c>
      <c r="AE765" s="121" t="str">
        <f t="shared" si="191"/>
        <v>Q</v>
      </c>
      <c r="AF765" s="123">
        <v>0.63</v>
      </c>
      <c r="AG765" s="121" t="str">
        <f t="shared" si="192"/>
        <v>Q</v>
      </c>
      <c r="AH765" s="123">
        <v>3.0999999999999999E-3</v>
      </c>
      <c r="AI765" s="121" t="str">
        <f t="shared" si="207"/>
        <v>Q</v>
      </c>
      <c r="AJ765" s="123">
        <v>1.5548</v>
      </c>
      <c r="AK765" s="121" t="str">
        <f t="shared" si="197"/>
        <v>Q</v>
      </c>
    </row>
    <row r="766" spans="1:37" ht="15" x14ac:dyDescent="0.25">
      <c r="A766" s="119">
        <v>35</v>
      </c>
      <c r="B766" s="244">
        <v>92</v>
      </c>
      <c r="C766" s="244">
        <v>1998</v>
      </c>
      <c r="D766" s="127">
        <f t="shared" si="198"/>
        <v>35887</v>
      </c>
      <c r="E766" s="123">
        <v>30.6</v>
      </c>
      <c r="F766" s="213" t="str">
        <f t="shared" si="199"/>
        <v>UQ</v>
      </c>
      <c r="G766" s="123">
        <v>6.109</v>
      </c>
      <c r="H766" s="213" t="str">
        <f t="shared" si="200"/>
        <v>UQ</v>
      </c>
      <c r="I766" s="123">
        <v>3.4689999999999999</v>
      </c>
      <c r="J766" s="121" t="str">
        <f t="shared" si="193"/>
        <v>Q</v>
      </c>
      <c r="K766" s="123">
        <v>0.31900000000000001</v>
      </c>
      <c r="L766" s="121" t="str">
        <f t="shared" si="194"/>
        <v>Q</v>
      </c>
      <c r="M766" s="123">
        <v>0.41899999999999998</v>
      </c>
      <c r="N766" s="121" t="str">
        <f t="shared" si="195"/>
        <v>Q</v>
      </c>
      <c r="O766" s="123">
        <v>0.20799999999999999</v>
      </c>
      <c r="P766" s="121" t="str">
        <f t="shared" si="196"/>
        <v>Q</v>
      </c>
      <c r="Q766" s="123">
        <v>3.8999999999999998E-3</v>
      </c>
      <c r="R766" s="115" t="str">
        <f t="shared" si="201"/>
        <v>UQ</v>
      </c>
      <c r="S766" s="123">
        <v>3.3000000000000002E-2</v>
      </c>
      <c r="T766" s="115" t="str">
        <f t="shared" si="202"/>
        <v>UQ</v>
      </c>
      <c r="U766" s="123">
        <v>3.83</v>
      </c>
      <c r="V766" s="116" t="str">
        <f t="shared" si="203"/>
        <v>Q</v>
      </c>
      <c r="W766" s="346">
        <v>1.341</v>
      </c>
      <c r="X766" s="332" t="str">
        <f t="shared" si="204"/>
        <v>UQ</v>
      </c>
      <c r="Y766" s="332"/>
      <c r="Z766" s="123">
        <v>0.19900000000000001</v>
      </c>
      <c r="AA766" s="116" t="str">
        <f t="shared" si="205"/>
        <v>LQ</v>
      </c>
      <c r="AB766" s="123">
        <v>4.3600000000000003</v>
      </c>
      <c r="AC766" s="116" t="str">
        <f t="shared" si="206"/>
        <v>Q</v>
      </c>
      <c r="AD766" s="123">
        <v>2.4180000000000001</v>
      </c>
      <c r="AE766" s="121" t="str">
        <f t="shared" si="191"/>
        <v>Q</v>
      </c>
      <c r="AF766" s="123">
        <v>0.77</v>
      </c>
      <c r="AG766" s="121" t="str">
        <f t="shared" si="192"/>
        <v>Q</v>
      </c>
      <c r="AI766" s="121" t="str">
        <f t="shared" si="207"/>
        <v>M</v>
      </c>
      <c r="AK766" s="121" t="str">
        <f t="shared" si="197"/>
        <v>M</v>
      </c>
    </row>
    <row r="767" spans="1:37" ht="15" x14ac:dyDescent="0.25">
      <c r="A767" s="119">
        <v>35</v>
      </c>
      <c r="B767" s="244">
        <v>93</v>
      </c>
      <c r="C767" s="244">
        <v>1998</v>
      </c>
      <c r="D767" s="127">
        <f t="shared" si="198"/>
        <v>35888</v>
      </c>
      <c r="E767" s="123">
        <v>31.2</v>
      </c>
      <c r="F767" s="213" t="str">
        <f t="shared" si="199"/>
        <v>UQ</v>
      </c>
      <c r="G767" s="123">
        <v>6.226</v>
      </c>
      <c r="H767" s="213" t="str">
        <f t="shared" si="200"/>
        <v>UQ</v>
      </c>
      <c r="I767" s="123">
        <v>3.456</v>
      </c>
      <c r="J767" s="121" t="str">
        <f t="shared" si="193"/>
        <v>Q</v>
      </c>
      <c r="K767" s="123">
        <v>0.34</v>
      </c>
      <c r="L767" s="121" t="str">
        <f t="shared" si="194"/>
        <v>Q</v>
      </c>
      <c r="M767" s="123">
        <v>0.438</v>
      </c>
      <c r="N767" s="121" t="str">
        <f t="shared" si="195"/>
        <v>Q</v>
      </c>
      <c r="O767" s="123">
        <v>0.20599999999999999</v>
      </c>
      <c r="P767" s="121" t="str">
        <f t="shared" si="196"/>
        <v>Q</v>
      </c>
      <c r="Q767" s="123">
        <v>2.3E-3</v>
      </c>
      <c r="R767" s="115" t="str">
        <f t="shared" si="201"/>
        <v>UQ</v>
      </c>
      <c r="S767" s="123">
        <v>3.6200000000000003E-2</v>
      </c>
      <c r="T767" s="115" t="str">
        <f t="shared" si="202"/>
        <v>UQ</v>
      </c>
      <c r="U767" s="123">
        <v>4.38</v>
      </c>
      <c r="V767" s="116" t="str">
        <f t="shared" si="203"/>
        <v>Q</v>
      </c>
      <c r="W767" s="346">
        <v>1.3029999999999999</v>
      </c>
      <c r="X767" s="332" t="str">
        <f t="shared" si="204"/>
        <v>UQ</v>
      </c>
      <c r="Y767" s="332"/>
      <c r="Z767" s="123">
        <v>0.248</v>
      </c>
      <c r="AA767" s="116" t="str">
        <f t="shared" si="205"/>
        <v>Q</v>
      </c>
      <c r="AB767" s="123">
        <v>4.5549999999999997</v>
      </c>
      <c r="AC767" s="116" t="str">
        <f t="shared" si="206"/>
        <v>Q</v>
      </c>
      <c r="AD767" s="123">
        <v>2.4390000000000001</v>
      </c>
      <c r="AE767" s="121" t="str">
        <f t="shared" si="191"/>
        <v>Q</v>
      </c>
      <c r="AF767" s="123">
        <v>0.84</v>
      </c>
      <c r="AG767" s="121" t="str">
        <f t="shared" si="192"/>
        <v>Q</v>
      </c>
      <c r="AI767" s="121" t="str">
        <f t="shared" si="207"/>
        <v>M</v>
      </c>
      <c r="AK767" s="121" t="str">
        <f t="shared" si="197"/>
        <v>M</v>
      </c>
    </row>
    <row r="768" spans="1:37" ht="15" x14ac:dyDescent="0.25">
      <c r="A768" s="119">
        <v>35</v>
      </c>
      <c r="B768" s="244">
        <v>94</v>
      </c>
      <c r="C768" s="244">
        <v>1998</v>
      </c>
      <c r="D768" s="127">
        <f t="shared" si="198"/>
        <v>35889</v>
      </c>
      <c r="E768" s="123">
        <v>31</v>
      </c>
      <c r="F768" s="213" t="str">
        <f t="shared" si="199"/>
        <v>UQ</v>
      </c>
      <c r="G768" s="123">
        <v>6.2869999999999999</v>
      </c>
      <c r="H768" s="213" t="str">
        <f t="shared" si="200"/>
        <v>UQ</v>
      </c>
      <c r="I768" s="123">
        <v>3.7450000000000001</v>
      </c>
      <c r="J768" s="121" t="str">
        <f t="shared" si="193"/>
        <v>Q</v>
      </c>
      <c r="K768" s="123">
        <v>0.34499999999999997</v>
      </c>
      <c r="L768" s="121" t="str">
        <f t="shared" si="194"/>
        <v>Q</v>
      </c>
      <c r="M768" s="123">
        <v>0.443</v>
      </c>
      <c r="N768" s="121" t="str">
        <f t="shared" si="195"/>
        <v>Q</v>
      </c>
      <c r="O768" s="123">
        <v>0.19400000000000001</v>
      </c>
      <c r="P768" s="121" t="str">
        <f t="shared" si="196"/>
        <v>Q</v>
      </c>
      <c r="Q768" s="123">
        <v>2.5000000000000001E-3</v>
      </c>
      <c r="R768" s="115" t="str">
        <f t="shared" si="201"/>
        <v>UQ</v>
      </c>
      <c r="S768" s="123">
        <v>3.5400000000000001E-2</v>
      </c>
      <c r="T768" s="115" t="str">
        <f t="shared" si="202"/>
        <v>UQ</v>
      </c>
      <c r="U768" s="123">
        <v>4.34</v>
      </c>
      <c r="V768" s="116" t="str">
        <f t="shared" si="203"/>
        <v>Q</v>
      </c>
      <c r="W768" s="346">
        <v>1.274</v>
      </c>
      <c r="X768" s="332" t="str">
        <f t="shared" si="204"/>
        <v>UQ</v>
      </c>
      <c r="Y768" s="332"/>
      <c r="Z768" s="123">
        <v>0.249</v>
      </c>
      <c r="AA768" s="116" t="str">
        <f t="shared" si="205"/>
        <v>Q</v>
      </c>
      <c r="AB768" s="123">
        <v>4.5570000000000004</v>
      </c>
      <c r="AC768" s="116" t="str">
        <f t="shared" si="206"/>
        <v>Q</v>
      </c>
      <c r="AD768" s="123">
        <v>2.35</v>
      </c>
      <c r="AE768" s="121" t="str">
        <f t="shared" si="191"/>
        <v>Q</v>
      </c>
      <c r="AF768" s="123">
        <v>0.97</v>
      </c>
      <c r="AG768" s="121" t="str">
        <f t="shared" si="192"/>
        <v>Q</v>
      </c>
      <c r="AI768" s="121" t="str">
        <f t="shared" si="207"/>
        <v>M</v>
      </c>
      <c r="AK768" s="121" t="str">
        <f t="shared" si="197"/>
        <v>M</v>
      </c>
    </row>
    <row r="769" spans="1:37" ht="15" x14ac:dyDescent="0.25">
      <c r="A769" s="119">
        <v>35</v>
      </c>
      <c r="B769" s="244">
        <v>95</v>
      </c>
      <c r="C769" s="244">
        <v>1998</v>
      </c>
      <c r="D769" s="127">
        <f t="shared" si="198"/>
        <v>35890</v>
      </c>
      <c r="E769" s="123">
        <v>31</v>
      </c>
      <c r="F769" s="213" t="str">
        <f t="shared" si="199"/>
        <v>UQ</v>
      </c>
      <c r="G769" s="123">
        <v>6.3869999999999996</v>
      </c>
      <c r="H769" s="213" t="str">
        <f t="shared" si="200"/>
        <v>UQ</v>
      </c>
      <c r="I769" s="123">
        <v>3.778</v>
      </c>
      <c r="J769" s="121" t="str">
        <f t="shared" si="193"/>
        <v>Q</v>
      </c>
      <c r="K769" s="123">
        <v>0.35899999999999999</v>
      </c>
      <c r="L769" s="121" t="str">
        <f t="shared" si="194"/>
        <v>Q</v>
      </c>
      <c r="M769" s="123">
        <v>0.47</v>
      </c>
      <c r="N769" s="121" t="str">
        <f t="shared" si="195"/>
        <v>Q</v>
      </c>
      <c r="O769" s="123">
        <v>0.20499999999999999</v>
      </c>
      <c r="P769" s="121" t="str">
        <f t="shared" si="196"/>
        <v>Q</v>
      </c>
      <c r="Q769" s="123">
        <v>8.0000000000000004E-4</v>
      </c>
      <c r="R769" s="115" t="str">
        <f t="shared" si="201"/>
        <v>UQ</v>
      </c>
      <c r="S769" s="123">
        <v>4.5100000000000001E-2</v>
      </c>
      <c r="T769" s="115" t="str">
        <f t="shared" si="202"/>
        <v>UQ</v>
      </c>
      <c r="U769" s="123">
        <v>4.45</v>
      </c>
      <c r="V769" s="116" t="str">
        <f t="shared" si="203"/>
        <v>Q</v>
      </c>
      <c r="W769" s="346">
        <v>1.238</v>
      </c>
      <c r="X769" s="332" t="str">
        <f t="shared" si="204"/>
        <v>UQ</v>
      </c>
      <c r="Y769" s="332"/>
      <c r="Z769" s="123">
        <v>0.32700000000000001</v>
      </c>
      <c r="AA769" s="116" t="str">
        <f t="shared" si="205"/>
        <v>Q</v>
      </c>
      <c r="AB769" s="123">
        <v>4.625</v>
      </c>
      <c r="AC769" s="116" t="str">
        <f t="shared" si="206"/>
        <v>Q</v>
      </c>
      <c r="AD769" s="123">
        <v>1.9530000000000001</v>
      </c>
      <c r="AE769" s="121" t="str">
        <f t="shared" si="191"/>
        <v>Q</v>
      </c>
      <c r="AF769" s="123">
        <v>0.93</v>
      </c>
      <c r="AG769" s="121" t="str">
        <f t="shared" si="192"/>
        <v>Q</v>
      </c>
      <c r="AI769" s="121" t="str">
        <f t="shared" si="207"/>
        <v>M</v>
      </c>
      <c r="AK769" s="121" t="str">
        <f t="shared" si="197"/>
        <v>M</v>
      </c>
    </row>
    <row r="770" spans="1:37" ht="15" x14ac:dyDescent="0.25">
      <c r="A770" s="119">
        <v>35</v>
      </c>
      <c r="B770" s="244">
        <v>106</v>
      </c>
      <c r="C770" s="244">
        <v>1998</v>
      </c>
      <c r="D770" s="127">
        <f t="shared" si="198"/>
        <v>35901</v>
      </c>
      <c r="E770" s="123">
        <v>33.700000000000003</v>
      </c>
      <c r="F770" s="213" t="str">
        <f t="shared" si="199"/>
        <v>UQ</v>
      </c>
      <c r="G770" s="123">
        <v>6.5250000000000004</v>
      </c>
      <c r="H770" s="213" t="str">
        <f t="shared" si="200"/>
        <v>UQ</v>
      </c>
      <c r="I770" s="123">
        <v>4.2370000000000001</v>
      </c>
      <c r="J770" s="121" t="str">
        <f t="shared" si="193"/>
        <v>Q</v>
      </c>
      <c r="K770" s="123">
        <v>0.39800000000000002</v>
      </c>
      <c r="L770" s="121" t="str">
        <f t="shared" si="194"/>
        <v>Q</v>
      </c>
      <c r="M770" s="123">
        <v>0.51100000000000001</v>
      </c>
      <c r="N770" s="121" t="str">
        <f t="shared" si="195"/>
        <v>Q</v>
      </c>
      <c r="O770" s="123">
        <v>0.17899999999999999</v>
      </c>
      <c r="P770" s="121" t="str">
        <f t="shared" si="196"/>
        <v>Q</v>
      </c>
      <c r="Q770" s="123">
        <v>2.8199999999999999E-2</v>
      </c>
      <c r="R770" s="115" t="str">
        <f t="shared" si="201"/>
        <v>UQ</v>
      </c>
      <c r="S770" s="123">
        <v>0.08</v>
      </c>
      <c r="T770" s="115" t="str">
        <f t="shared" si="202"/>
        <v>UQ</v>
      </c>
      <c r="U770" s="123">
        <v>4.9400000000000004</v>
      </c>
      <c r="V770" s="116" t="str">
        <f t="shared" si="203"/>
        <v>Q</v>
      </c>
      <c r="W770" s="346">
        <v>0.55700000000000005</v>
      </c>
      <c r="X770" s="332" t="str">
        <f t="shared" si="204"/>
        <v>UQ</v>
      </c>
      <c r="Y770" s="332"/>
      <c r="Z770" s="123">
        <v>0.20799999999999999</v>
      </c>
      <c r="AA770" s="116" t="str">
        <f t="shared" si="205"/>
        <v>Q</v>
      </c>
      <c r="AB770" s="123">
        <v>5.2279999999999998</v>
      </c>
      <c r="AC770" s="116" t="str">
        <f t="shared" si="206"/>
        <v>Q</v>
      </c>
      <c r="AD770" s="123">
        <v>1.661</v>
      </c>
      <c r="AE770" s="121" t="str">
        <f t="shared" si="191"/>
        <v>Q</v>
      </c>
      <c r="AF770" s="123">
        <v>1.47</v>
      </c>
      <c r="AG770" s="121" t="str">
        <f t="shared" si="192"/>
        <v>Q</v>
      </c>
      <c r="AH770" s="123">
        <v>3.3999999999999998E-3</v>
      </c>
      <c r="AI770" s="121" t="str">
        <f t="shared" si="207"/>
        <v>Q</v>
      </c>
      <c r="AJ770" s="123">
        <v>1.1641999999999999</v>
      </c>
      <c r="AK770" s="121" t="str">
        <f t="shared" si="197"/>
        <v>Q</v>
      </c>
    </row>
    <row r="771" spans="1:37" ht="15" x14ac:dyDescent="0.25">
      <c r="A771" s="119">
        <v>35</v>
      </c>
      <c r="B771" s="244">
        <v>119</v>
      </c>
      <c r="C771" s="244">
        <v>1998</v>
      </c>
      <c r="D771" s="127">
        <f t="shared" si="198"/>
        <v>35914</v>
      </c>
      <c r="E771" s="123">
        <v>36.700000000000003</v>
      </c>
      <c r="F771" s="213" t="str">
        <f t="shared" si="199"/>
        <v>UQ</v>
      </c>
      <c r="G771" s="123">
        <v>6.5739999999999998</v>
      </c>
      <c r="H771" s="213" t="str">
        <f t="shared" si="200"/>
        <v>UQ</v>
      </c>
      <c r="I771" s="123">
        <v>4.4400000000000004</v>
      </c>
      <c r="J771" s="121" t="str">
        <f t="shared" si="193"/>
        <v>Q</v>
      </c>
      <c r="K771" s="123">
        <v>0.41699999999999998</v>
      </c>
      <c r="L771" s="121" t="str">
        <f t="shared" si="194"/>
        <v>Q</v>
      </c>
      <c r="M771" s="123">
        <v>0.55300000000000005</v>
      </c>
      <c r="N771" s="121" t="str">
        <f t="shared" si="195"/>
        <v>Q</v>
      </c>
      <c r="O771" s="123">
        <v>0.16900000000000001</v>
      </c>
      <c r="P771" s="121" t="str">
        <f t="shared" si="196"/>
        <v>Q</v>
      </c>
      <c r="Q771" s="123">
        <v>3.8999999999999998E-3</v>
      </c>
      <c r="R771" s="115" t="str">
        <f t="shared" si="201"/>
        <v>UQ</v>
      </c>
      <c r="S771" s="123">
        <v>0.11509999999999999</v>
      </c>
      <c r="T771" s="115" t="str">
        <f t="shared" si="202"/>
        <v>UQ</v>
      </c>
      <c r="U771" s="123">
        <v>4.99</v>
      </c>
      <c r="V771" s="116" t="str">
        <f t="shared" si="203"/>
        <v>Q</v>
      </c>
      <c r="W771" s="346">
        <v>0.95499999999999996</v>
      </c>
      <c r="X771" s="332" t="str">
        <f t="shared" si="204"/>
        <v>UQ</v>
      </c>
      <c r="Y771" s="332"/>
      <c r="Z771" s="123">
        <v>0.26</v>
      </c>
      <c r="AA771" s="116" t="str">
        <f t="shared" si="205"/>
        <v>Q</v>
      </c>
      <c r="AB771" s="123">
        <v>5.6509999999999998</v>
      </c>
      <c r="AC771" s="116" t="str">
        <f t="shared" si="206"/>
        <v>Q</v>
      </c>
      <c r="AD771" s="123">
        <v>1.73</v>
      </c>
      <c r="AE771" s="121" t="str">
        <f t="shared" si="191"/>
        <v>Q</v>
      </c>
      <c r="AF771" s="123">
        <v>1.79</v>
      </c>
      <c r="AG771" s="121" t="str">
        <f t="shared" si="192"/>
        <v>Q</v>
      </c>
      <c r="AI771" s="121" t="str">
        <f t="shared" si="207"/>
        <v>M</v>
      </c>
      <c r="AK771" s="121" t="str">
        <f t="shared" si="197"/>
        <v>M</v>
      </c>
    </row>
    <row r="772" spans="1:37" ht="15" x14ac:dyDescent="0.25">
      <c r="A772" s="119">
        <v>35</v>
      </c>
      <c r="B772" s="244">
        <v>132</v>
      </c>
      <c r="C772" s="244">
        <v>1998</v>
      </c>
      <c r="D772" s="127">
        <f t="shared" si="198"/>
        <v>35927</v>
      </c>
      <c r="E772" s="123">
        <v>38.5</v>
      </c>
      <c r="F772" s="213" t="str">
        <f t="shared" si="199"/>
        <v>UQ</v>
      </c>
      <c r="G772" s="123">
        <v>6.56</v>
      </c>
      <c r="H772" s="213" t="str">
        <f t="shared" si="200"/>
        <v>UQ</v>
      </c>
      <c r="I772" s="123">
        <v>4.3920000000000003</v>
      </c>
      <c r="J772" s="121" t="str">
        <f t="shared" si="193"/>
        <v>Q</v>
      </c>
      <c r="K772" s="123">
        <v>0.42099999999999999</v>
      </c>
      <c r="L772" s="121" t="str">
        <f t="shared" si="194"/>
        <v>Q</v>
      </c>
      <c r="M772" s="123">
        <v>0.60499999999999998</v>
      </c>
      <c r="N772" s="121" t="str">
        <f t="shared" si="195"/>
        <v>Q</v>
      </c>
      <c r="O772" s="123">
        <v>0.14799999999999999</v>
      </c>
      <c r="P772" s="121" t="str">
        <f t="shared" si="196"/>
        <v>Q</v>
      </c>
      <c r="Q772" s="123">
        <v>9.1000000000000004E-3</v>
      </c>
      <c r="R772" s="115" t="str">
        <f t="shared" si="201"/>
        <v>UQ</v>
      </c>
      <c r="S772" s="123">
        <v>0.13730000000000001</v>
      </c>
      <c r="T772" s="115" t="str">
        <f t="shared" si="202"/>
        <v>UQ</v>
      </c>
      <c r="U772" s="123">
        <v>5.17</v>
      </c>
      <c r="V772" s="116" t="str">
        <f t="shared" si="203"/>
        <v>Q</v>
      </c>
      <c r="W772" s="346">
        <v>0.88400000000000001</v>
      </c>
      <c r="X772" s="332" t="str">
        <f t="shared" si="204"/>
        <v>UQ</v>
      </c>
      <c r="Y772" s="332"/>
      <c r="Z772" s="123">
        <v>0.20699999999999999</v>
      </c>
      <c r="AA772" s="116" t="str">
        <f t="shared" si="205"/>
        <v>Q</v>
      </c>
      <c r="AB772" s="123">
        <v>5.8239999999999998</v>
      </c>
      <c r="AC772" s="116" t="str">
        <f t="shared" si="206"/>
        <v>Q</v>
      </c>
      <c r="AD772" s="123">
        <v>1.57</v>
      </c>
      <c r="AE772" s="121" t="str">
        <f t="shared" si="191"/>
        <v>Q</v>
      </c>
      <c r="AF772" s="123">
        <v>2.02</v>
      </c>
      <c r="AG772" s="121" t="str">
        <f t="shared" si="192"/>
        <v>Q</v>
      </c>
      <c r="AH772" s="123">
        <v>1.1999999999999999E-3</v>
      </c>
      <c r="AI772" s="121" t="str">
        <f t="shared" si="207"/>
        <v>Q</v>
      </c>
      <c r="AJ772" s="123">
        <v>1.0456000000000001</v>
      </c>
      <c r="AK772" s="121" t="str">
        <f t="shared" si="197"/>
        <v>Q</v>
      </c>
    </row>
    <row r="773" spans="1:37" ht="15" x14ac:dyDescent="0.25">
      <c r="A773" s="119">
        <v>35</v>
      </c>
      <c r="B773" s="244">
        <v>146</v>
      </c>
      <c r="C773" s="244">
        <v>1998</v>
      </c>
      <c r="D773" s="127">
        <f t="shared" si="198"/>
        <v>35941</v>
      </c>
      <c r="E773" s="123">
        <v>40.200000000000003</v>
      </c>
      <c r="F773" s="213" t="str">
        <f t="shared" si="199"/>
        <v>UQ</v>
      </c>
      <c r="G773" s="123">
        <v>6.6029999999999998</v>
      </c>
      <c r="H773" s="213" t="str">
        <f t="shared" si="200"/>
        <v>UQ</v>
      </c>
      <c r="I773" s="123">
        <v>4.2649999999999997</v>
      </c>
      <c r="J773" s="121" t="str">
        <f t="shared" si="193"/>
        <v>Q</v>
      </c>
      <c r="K773" s="123">
        <v>0.42499999999999999</v>
      </c>
      <c r="L773" s="121" t="str">
        <f t="shared" si="194"/>
        <v>Q</v>
      </c>
      <c r="M773" s="123">
        <v>0.61099999999999999</v>
      </c>
      <c r="N773" s="121" t="str">
        <f t="shared" si="195"/>
        <v>Q</v>
      </c>
      <c r="O773" s="123">
        <v>0.159</v>
      </c>
      <c r="P773" s="121" t="str">
        <f t="shared" si="196"/>
        <v>Q</v>
      </c>
      <c r="Q773" s="123">
        <v>1.0699999999999999E-2</v>
      </c>
      <c r="R773" s="115" t="str">
        <f t="shared" si="201"/>
        <v>UQ</v>
      </c>
      <c r="S773" s="123">
        <v>0.15670000000000001</v>
      </c>
      <c r="T773" s="115" t="str">
        <f t="shared" si="202"/>
        <v>UQ</v>
      </c>
      <c r="U773" s="123">
        <v>5.64</v>
      </c>
      <c r="V773" s="116" t="str">
        <f t="shared" si="203"/>
        <v>Q</v>
      </c>
      <c r="W773" s="346">
        <v>0.80300000000000005</v>
      </c>
      <c r="X773" s="332" t="str">
        <f t="shared" si="204"/>
        <v>UQ</v>
      </c>
      <c r="Y773" s="332"/>
      <c r="Z773" s="123">
        <v>0.27500000000000002</v>
      </c>
      <c r="AA773" s="116" t="str">
        <f t="shared" si="205"/>
        <v>Q</v>
      </c>
      <c r="AB773" s="123">
        <v>6.327</v>
      </c>
      <c r="AC773" s="116" t="str">
        <f t="shared" si="206"/>
        <v>Q</v>
      </c>
      <c r="AD773" s="123">
        <v>1.7410000000000001</v>
      </c>
      <c r="AE773" s="121" t="str">
        <f t="shared" si="191"/>
        <v>Q</v>
      </c>
      <c r="AF773" s="123">
        <v>2.4</v>
      </c>
      <c r="AG773" s="121" t="str">
        <f t="shared" si="192"/>
        <v>Q</v>
      </c>
      <c r="AI773" s="121" t="str">
        <f t="shared" si="207"/>
        <v>M</v>
      </c>
      <c r="AK773" s="121" t="str">
        <f t="shared" si="197"/>
        <v>M</v>
      </c>
    </row>
    <row r="774" spans="1:37" ht="15" x14ac:dyDescent="0.25">
      <c r="A774" s="119">
        <v>35</v>
      </c>
      <c r="B774" s="244">
        <v>174</v>
      </c>
      <c r="C774" s="244">
        <v>1998</v>
      </c>
      <c r="D774" s="127">
        <f t="shared" si="198"/>
        <v>35969</v>
      </c>
      <c r="E774" s="123">
        <v>35.700000000000003</v>
      </c>
      <c r="F774" s="213" t="str">
        <f t="shared" si="199"/>
        <v>UQ</v>
      </c>
      <c r="G774" s="123">
        <v>6.6740000000000004</v>
      </c>
      <c r="H774" s="213" t="str">
        <f t="shared" si="200"/>
        <v>UQ</v>
      </c>
      <c r="I774" s="123">
        <v>3.9129999999999998</v>
      </c>
      <c r="J774" s="121" t="str">
        <f t="shared" si="193"/>
        <v>Q</v>
      </c>
      <c r="K774" s="123">
        <v>0.42599999999999999</v>
      </c>
      <c r="L774" s="121" t="str">
        <f t="shared" si="194"/>
        <v>Q</v>
      </c>
      <c r="M774" s="123">
        <v>0.59899999999999998</v>
      </c>
      <c r="N774" s="121" t="str">
        <f t="shared" si="195"/>
        <v>Q</v>
      </c>
      <c r="O774" s="123">
        <v>0.14399999999999999</v>
      </c>
      <c r="P774" s="121" t="str">
        <f t="shared" si="196"/>
        <v>Q</v>
      </c>
      <c r="Q774" s="123">
        <v>0</v>
      </c>
      <c r="R774" s="115" t="s">
        <v>238</v>
      </c>
      <c r="S774" s="123">
        <v>0.1394</v>
      </c>
      <c r="T774" s="115" t="str">
        <f t="shared" si="202"/>
        <v>UQ</v>
      </c>
      <c r="U774" s="123">
        <v>5.5</v>
      </c>
      <c r="V774" s="116" t="str">
        <f t="shared" si="203"/>
        <v>Q</v>
      </c>
      <c r="W774" s="346">
        <v>0.59399999999999997</v>
      </c>
      <c r="X774" s="332" t="str">
        <f t="shared" si="204"/>
        <v>UQ</v>
      </c>
      <c r="Y774" s="332"/>
      <c r="Z774" s="123">
        <v>0.21099999999999999</v>
      </c>
      <c r="AA774" s="116" t="str">
        <f t="shared" si="205"/>
        <v>Q</v>
      </c>
      <c r="AB774" s="123">
        <v>6.1310000000000002</v>
      </c>
      <c r="AC774" s="116" t="str">
        <f t="shared" si="206"/>
        <v>Q</v>
      </c>
      <c r="AD774" s="123">
        <v>1.405</v>
      </c>
      <c r="AE774" s="121" t="str">
        <f t="shared" si="191"/>
        <v>Q</v>
      </c>
      <c r="AF774" s="123">
        <v>1.95</v>
      </c>
      <c r="AG774" s="121" t="str">
        <f t="shared" si="192"/>
        <v>Q</v>
      </c>
      <c r="AI774" s="121" t="str">
        <f t="shared" si="207"/>
        <v>M</v>
      </c>
      <c r="AK774" s="121" t="str">
        <f t="shared" si="197"/>
        <v>M</v>
      </c>
    </row>
    <row r="775" spans="1:37" ht="15" x14ac:dyDescent="0.25">
      <c r="A775" s="119">
        <v>35</v>
      </c>
      <c r="B775" s="244">
        <v>188</v>
      </c>
      <c r="C775" s="244">
        <v>1998</v>
      </c>
      <c r="D775" s="127">
        <f t="shared" si="198"/>
        <v>35983</v>
      </c>
      <c r="E775" s="123">
        <v>39.799999999999997</v>
      </c>
      <c r="F775" s="213" t="str">
        <f t="shared" si="199"/>
        <v>UQ</v>
      </c>
      <c r="G775" s="123">
        <v>6.8719999999999999</v>
      </c>
      <c r="H775" s="213" t="str">
        <f t="shared" si="200"/>
        <v>UQ</v>
      </c>
      <c r="I775" s="123">
        <v>5.556</v>
      </c>
      <c r="J775" s="121" t="str">
        <f t="shared" si="193"/>
        <v>Q</v>
      </c>
      <c r="K775" s="123">
        <v>0.46300000000000002</v>
      </c>
      <c r="L775" s="121" t="str">
        <f t="shared" si="194"/>
        <v>Q</v>
      </c>
      <c r="M775" s="123">
        <v>0.63500000000000001</v>
      </c>
      <c r="N775" s="121" t="str">
        <f t="shared" si="195"/>
        <v>Q</v>
      </c>
      <c r="O775" s="123">
        <v>0.16</v>
      </c>
      <c r="P775" s="121" t="str">
        <f t="shared" si="196"/>
        <v>Q</v>
      </c>
      <c r="Q775" s="123">
        <v>6.1000000000000004E-3</v>
      </c>
      <c r="R775" s="115" t="str">
        <f t="shared" si="201"/>
        <v>UQ</v>
      </c>
      <c r="S775" s="123">
        <v>0.15640000000000001</v>
      </c>
      <c r="T775" s="115" t="str">
        <f t="shared" si="202"/>
        <v>UQ</v>
      </c>
      <c r="U775" s="123">
        <v>5.61</v>
      </c>
      <c r="V775" s="116" t="str">
        <f t="shared" si="203"/>
        <v>Q</v>
      </c>
      <c r="W775" s="346">
        <v>0.64400000000000002</v>
      </c>
      <c r="X775" s="332" t="str">
        <f t="shared" si="204"/>
        <v>UQ</v>
      </c>
      <c r="Y775" s="332"/>
      <c r="Z775" s="123">
        <v>0.22500000000000001</v>
      </c>
      <c r="AA775" s="116" t="str">
        <f t="shared" si="205"/>
        <v>Q</v>
      </c>
      <c r="AB775" s="123">
        <v>6.4039999999999999</v>
      </c>
      <c r="AC775" s="116" t="str">
        <f t="shared" si="206"/>
        <v>Q</v>
      </c>
      <c r="AD775" s="123">
        <v>2.073</v>
      </c>
      <c r="AE775" s="121" t="str">
        <f t="shared" si="191"/>
        <v>Q</v>
      </c>
      <c r="AF775" s="123">
        <v>1.85</v>
      </c>
      <c r="AG775" s="121" t="str">
        <f t="shared" si="192"/>
        <v>Q</v>
      </c>
      <c r="AH775" s="123">
        <v>1.2999999999999999E-3</v>
      </c>
      <c r="AI775" s="121" t="str">
        <f t="shared" si="207"/>
        <v>Q</v>
      </c>
      <c r="AJ775" s="123">
        <v>0.88590000000000002</v>
      </c>
      <c r="AK775" s="121" t="str">
        <f t="shared" si="197"/>
        <v>Q</v>
      </c>
    </row>
    <row r="776" spans="1:37" ht="15" x14ac:dyDescent="0.25">
      <c r="A776" s="119">
        <v>35</v>
      </c>
      <c r="B776" s="244">
        <v>202</v>
      </c>
      <c r="C776" s="244">
        <v>1998</v>
      </c>
      <c r="D776" s="127">
        <f t="shared" si="198"/>
        <v>35997</v>
      </c>
      <c r="E776" s="123">
        <v>43</v>
      </c>
      <c r="F776" s="213" t="str">
        <f t="shared" si="199"/>
        <v>UQ</v>
      </c>
      <c r="G776" s="123">
        <v>6.9080000000000004</v>
      </c>
      <c r="H776" s="213" t="str">
        <f t="shared" si="200"/>
        <v>UQ</v>
      </c>
      <c r="I776" s="123">
        <v>4.9470000000000001</v>
      </c>
      <c r="J776" s="121" t="str">
        <f t="shared" si="193"/>
        <v>Q</v>
      </c>
      <c r="K776" s="123">
        <v>0.47</v>
      </c>
      <c r="L776" s="121" t="str">
        <f t="shared" si="194"/>
        <v>Q</v>
      </c>
      <c r="M776" s="123">
        <v>0.66500000000000004</v>
      </c>
      <c r="N776" s="121" t="str">
        <f t="shared" si="195"/>
        <v>Q</v>
      </c>
      <c r="O776" s="123">
        <v>0.19500000000000001</v>
      </c>
      <c r="P776" s="121" t="str">
        <f t="shared" si="196"/>
        <v>Q</v>
      </c>
      <c r="Q776" s="123">
        <v>8.9999999999999993E-3</v>
      </c>
      <c r="R776" s="115" t="str">
        <f t="shared" si="201"/>
        <v>UQ</v>
      </c>
      <c r="S776" s="123">
        <v>0.17510000000000001</v>
      </c>
      <c r="T776" s="115" t="str">
        <f t="shared" si="202"/>
        <v>UQ</v>
      </c>
      <c r="U776" s="123">
        <v>5.96</v>
      </c>
      <c r="V776" s="116" t="str">
        <f t="shared" si="203"/>
        <v>Q</v>
      </c>
      <c r="W776" s="346">
        <v>0.73799999999999999</v>
      </c>
      <c r="X776" s="332" t="str">
        <f t="shared" si="204"/>
        <v>UQ</v>
      </c>
      <c r="Y776" s="332"/>
      <c r="Z776" s="123">
        <v>0.379</v>
      </c>
      <c r="AA776" s="116" t="str">
        <f t="shared" si="205"/>
        <v>Q</v>
      </c>
      <c r="AB776" s="123">
        <v>7.1040000000000001</v>
      </c>
      <c r="AC776" s="116" t="str">
        <f t="shared" si="206"/>
        <v>Q</v>
      </c>
      <c r="AD776" s="123">
        <v>2.028</v>
      </c>
      <c r="AE776" s="121" t="str">
        <f t="shared" si="191"/>
        <v>Q</v>
      </c>
      <c r="AF776" s="123">
        <v>2.2599999999999998</v>
      </c>
      <c r="AG776" s="121" t="str">
        <f t="shared" si="192"/>
        <v>Q</v>
      </c>
      <c r="AI776" s="121" t="str">
        <f t="shared" si="207"/>
        <v>M</v>
      </c>
      <c r="AK776" s="121" t="str">
        <f t="shared" si="197"/>
        <v>M</v>
      </c>
    </row>
    <row r="777" spans="1:37" ht="15" x14ac:dyDescent="0.25">
      <c r="A777" s="119">
        <v>35</v>
      </c>
      <c r="B777" s="244">
        <v>216</v>
      </c>
      <c r="C777" s="244">
        <v>1998</v>
      </c>
      <c r="D777" s="127">
        <f t="shared" si="198"/>
        <v>36011</v>
      </c>
      <c r="E777" s="123">
        <v>45.6</v>
      </c>
      <c r="F777" s="213" t="str">
        <f t="shared" si="199"/>
        <v>UQ</v>
      </c>
      <c r="G777" s="123">
        <v>6.7510000000000003</v>
      </c>
      <c r="H777" s="213" t="str">
        <f t="shared" si="200"/>
        <v>UQ</v>
      </c>
      <c r="I777" s="123">
        <v>5.383</v>
      </c>
      <c r="J777" s="121" t="str">
        <f t="shared" si="193"/>
        <v>Q</v>
      </c>
      <c r="K777" s="123">
        <v>0.50700000000000001</v>
      </c>
      <c r="L777" s="121" t="str">
        <f t="shared" si="194"/>
        <v>Q</v>
      </c>
      <c r="M777" s="123">
        <v>0.69299999999999995</v>
      </c>
      <c r="N777" s="121" t="str">
        <f t="shared" si="195"/>
        <v>Q</v>
      </c>
      <c r="O777" s="123">
        <v>0.23899999999999999</v>
      </c>
      <c r="P777" s="121" t="str">
        <f t="shared" si="196"/>
        <v>Q</v>
      </c>
      <c r="Q777" s="123">
        <v>1.4500000000000001E-2</v>
      </c>
      <c r="R777" s="115" t="str">
        <f t="shared" si="201"/>
        <v>UQ</v>
      </c>
      <c r="S777" s="123">
        <v>0.1953</v>
      </c>
      <c r="T777" s="115" t="str">
        <f t="shared" si="202"/>
        <v>UQ</v>
      </c>
      <c r="U777" s="123">
        <v>6.18</v>
      </c>
      <c r="V777" s="116" t="str">
        <f t="shared" si="203"/>
        <v>Q</v>
      </c>
      <c r="W777" s="346">
        <v>0.79700000000000004</v>
      </c>
      <c r="X777" s="332" t="str">
        <f t="shared" si="204"/>
        <v>UQ</v>
      </c>
      <c r="Y777" s="332"/>
      <c r="Z777" s="123">
        <v>0.26400000000000001</v>
      </c>
      <c r="AA777" s="116" t="str">
        <f t="shared" si="205"/>
        <v>Q</v>
      </c>
      <c r="AB777" s="123">
        <v>7.3310000000000004</v>
      </c>
      <c r="AC777" s="116" t="str">
        <f t="shared" si="206"/>
        <v>Q</v>
      </c>
      <c r="AD777" s="123">
        <v>1.9710000000000001</v>
      </c>
      <c r="AE777" s="121" t="str">
        <f t="shared" si="191"/>
        <v>Q</v>
      </c>
      <c r="AF777" s="123">
        <v>2.68</v>
      </c>
      <c r="AG777" s="121" t="str">
        <f t="shared" si="192"/>
        <v>Q</v>
      </c>
      <c r="AH777" s="123">
        <v>2.3E-3</v>
      </c>
      <c r="AI777" s="121" t="str">
        <f t="shared" si="207"/>
        <v>Q</v>
      </c>
      <c r="AJ777" s="123">
        <v>1.0183</v>
      </c>
      <c r="AK777" s="121" t="str">
        <f t="shared" si="197"/>
        <v>Q</v>
      </c>
    </row>
    <row r="778" spans="1:37" ht="15" x14ac:dyDescent="0.25">
      <c r="A778" s="119">
        <v>35</v>
      </c>
      <c r="B778" s="244">
        <v>230</v>
      </c>
      <c r="C778" s="244">
        <v>1998</v>
      </c>
      <c r="D778" s="127">
        <f t="shared" si="198"/>
        <v>36025</v>
      </c>
      <c r="E778" s="123">
        <v>44</v>
      </c>
      <c r="F778" s="213" t="str">
        <f t="shared" si="199"/>
        <v>UQ</v>
      </c>
      <c r="G778" s="123">
        <v>6.6589999999999998</v>
      </c>
      <c r="H778" s="213" t="str">
        <f t="shared" si="200"/>
        <v>UQ</v>
      </c>
      <c r="I778" s="123">
        <v>5.0090000000000003</v>
      </c>
      <c r="J778" s="121" t="str">
        <f t="shared" si="193"/>
        <v>Q</v>
      </c>
      <c r="K778" s="123">
        <v>0.48699999999999999</v>
      </c>
      <c r="L778" s="121" t="str">
        <f t="shared" si="194"/>
        <v>Q</v>
      </c>
      <c r="M778" s="123">
        <v>0.65200000000000002</v>
      </c>
      <c r="N778" s="121" t="str">
        <f t="shared" si="195"/>
        <v>Q</v>
      </c>
      <c r="O778" s="123">
        <v>0.22600000000000001</v>
      </c>
      <c r="P778" s="121" t="str">
        <f t="shared" si="196"/>
        <v>Q</v>
      </c>
      <c r="Q778" s="123">
        <v>1.4500000000000001E-2</v>
      </c>
      <c r="R778" s="115" t="str">
        <f t="shared" si="201"/>
        <v>UQ</v>
      </c>
      <c r="S778" s="123">
        <v>0.17599999999999999</v>
      </c>
      <c r="T778" s="115" t="str">
        <f t="shared" si="202"/>
        <v>UQ</v>
      </c>
      <c r="U778" s="123">
        <v>5.82</v>
      </c>
      <c r="V778" s="116" t="str">
        <f t="shared" si="203"/>
        <v>Q</v>
      </c>
      <c r="W778" s="346">
        <v>0.85799999999999998</v>
      </c>
      <c r="X778" s="332" t="str">
        <f t="shared" si="204"/>
        <v>UQ</v>
      </c>
      <c r="Y778" s="332"/>
      <c r="Z778" s="123">
        <v>0.25900000000000001</v>
      </c>
      <c r="AA778" s="116" t="str">
        <f t="shared" si="205"/>
        <v>Q</v>
      </c>
      <c r="AB778" s="123">
        <v>7.0129999999999999</v>
      </c>
      <c r="AC778" s="116" t="str">
        <f t="shared" si="206"/>
        <v>Q</v>
      </c>
      <c r="AD778" s="123">
        <v>1.97</v>
      </c>
      <c r="AE778" s="121" t="str">
        <f t="shared" si="191"/>
        <v>Q</v>
      </c>
      <c r="AF778" s="123">
        <v>2.54</v>
      </c>
      <c r="AG778" s="121" t="str">
        <f t="shared" si="192"/>
        <v>Q</v>
      </c>
      <c r="AI778" s="121" t="str">
        <f t="shared" si="207"/>
        <v>M</v>
      </c>
      <c r="AK778" s="121" t="str">
        <f t="shared" si="197"/>
        <v>M</v>
      </c>
    </row>
    <row r="779" spans="1:37" ht="15" x14ac:dyDescent="0.25">
      <c r="A779" s="119">
        <v>35</v>
      </c>
      <c r="B779" s="244">
        <v>244</v>
      </c>
      <c r="C779" s="244">
        <v>1998</v>
      </c>
      <c r="D779" s="127">
        <f t="shared" si="198"/>
        <v>36039</v>
      </c>
      <c r="E779" s="123">
        <v>45</v>
      </c>
      <c r="F779" s="213" t="str">
        <f t="shared" si="199"/>
        <v>UQ</v>
      </c>
      <c r="G779" s="123">
        <v>6.859</v>
      </c>
      <c r="H779" s="213" t="str">
        <f t="shared" si="200"/>
        <v>UQ</v>
      </c>
      <c r="I779" s="123">
        <v>5.1470000000000002</v>
      </c>
      <c r="J779" s="121" t="str">
        <f t="shared" si="193"/>
        <v>Q</v>
      </c>
      <c r="K779" s="123">
        <v>0.47899999999999998</v>
      </c>
      <c r="L779" s="121" t="str">
        <f t="shared" si="194"/>
        <v>Q</v>
      </c>
      <c r="M779" s="123">
        <v>0.71299999999999997</v>
      </c>
      <c r="N779" s="121" t="str">
        <f t="shared" si="195"/>
        <v>Q</v>
      </c>
      <c r="O779" s="123">
        <v>0.24299999999999999</v>
      </c>
      <c r="P779" s="121" t="str">
        <f t="shared" si="196"/>
        <v>Q</v>
      </c>
      <c r="Q779" s="123">
        <v>2.2599999999999999E-2</v>
      </c>
      <c r="R779" s="115" t="str">
        <f t="shared" si="201"/>
        <v>UQ</v>
      </c>
      <c r="S779" s="123">
        <v>0.19689999999999999</v>
      </c>
      <c r="T779" s="115" t="str">
        <f t="shared" si="202"/>
        <v>UQ</v>
      </c>
      <c r="U779" s="123">
        <v>5.82</v>
      </c>
      <c r="V779" s="116" t="str">
        <f t="shared" si="203"/>
        <v>Q</v>
      </c>
      <c r="W779" s="346">
        <v>0.76</v>
      </c>
      <c r="X779" s="332" t="str">
        <f t="shared" si="204"/>
        <v>UQ</v>
      </c>
      <c r="Y779" s="332"/>
      <c r="Z779" s="123">
        <v>0.30599999999999999</v>
      </c>
      <c r="AA779" s="116" t="str">
        <f t="shared" si="205"/>
        <v>Q</v>
      </c>
      <c r="AB779" s="123">
        <v>7.3280000000000003</v>
      </c>
      <c r="AC779" s="116" t="str">
        <f t="shared" si="206"/>
        <v>Q</v>
      </c>
      <c r="AD779" s="123">
        <v>2.5950000000000002</v>
      </c>
      <c r="AE779" s="121" t="str">
        <f t="shared" ref="AE779:AE842" si="208">IF(AD779&gt;=0.4,"Q",IF(AD779="","M","LQ"))</f>
        <v>Q</v>
      </c>
      <c r="AF779" s="123">
        <v>2.62</v>
      </c>
      <c r="AG779" s="121" t="str">
        <f t="shared" ref="AG779:AG842" si="209">IF(AF779&gt;=0.5,"Q",IF(AF779="","M","LQ"))</f>
        <v>Q</v>
      </c>
      <c r="AH779" s="123">
        <v>4.1000000000000003E-3</v>
      </c>
      <c r="AI779" s="121" t="str">
        <f t="shared" si="207"/>
        <v>Q</v>
      </c>
      <c r="AJ779" s="123">
        <v>1.0209999999999999</v>
      </c>
      <c r="AK779" s="121" t="str">
        <f t="shared" si="197"/>
        <v>Q</v>
      </c>
    </row>
    <row r="780" spans="1:37" ht="15" x14ac:dyDescent="0.25">
      <c r="A780" s="119">
        <v>35</v>
      </c>
      <c r="B780" s="244">
        <v>258</v>
      </c>
      <c r="C780" s="244">
        <v>1998</v>
      </c>
      <c r="D780" s="127">
        <f t="shared" si="198"/>
        <v>36053</v>
      </c>
      <c r="E780" s="123">
        <v>37.799999999999997</v>
      </c>
      <c r="F780" s="213" t="str">
        <f t="shared" si="199"/>
        <v>UQ</v>
      </c>
      <c r="G780" s="123">
        <v>6.782</v>
      </c>
      <c r="H780" s="213" t="str">
        <f t="shared" si="200"/>
        <v>UQ</v>
      </c>
      <c r="I780" s="123">
        <v>5.0119999999999996</v>
      </c>
      <c r="J780" s="121" t="str">
        <f t="shared" si="193"/>
        <v>Q</v>
      </c>
      <c r="K780" s="123">
        <v>0.48799999999999999</v>
      </c>
      <c r="L780" s="121" t="str">
        <f t="shared" si="194"/>
        <v>Q</v>
      </c>
      <c r="M780" s="123">
        <v>0.67300000000000004</v>
      </c>
      <c r="N780" s="121" t="str">
        <f t="shared" si="195"/>
        <v>Q</v>
      </c>
      <c r="O780" s="123">
        <v>0.38800000000000001</v>
      </c>
      <c r="P780" s="121" t="str">
        <f t="shared" si="196"/>
        <v>Q</v>
      </c>
      <c r="Q780" s="123">
        <v>4.4000000000000003E-3</v>
      </c>
      <c r="R780" s="115" t="str">
        <f t="shared" si="201"/>
        <v>UQ</v>
      </c>
      <c r="S780" s="123">
        <v>0.16750000000000001</v>
      </c>
      <c r="T780" s="115" t="str">
        <f t="shared" si="202"/>
        <v>UQ</v>
      </c>
      <c r="U780" s="123">
        <v>5.6</v>
      </c>
      <c r="V780" s="116" t="str">
        <f t="shared" si="203"/>
        <v>Q</v>
      </c>
      <c r="W780" s="346">
        <v>1.1479999999999999</v>
      </c>
      <c r="X780" s="332" t="str">
        <f t="shared" si="204"/>
        <v>UQ</v>
      </c>
      <c r="Y780" s="332"/>
      <c r="Z780" s="123">
        <v>0.33</v>
      </c>
      <c r="AA780" s="116" t="str">
        <f t="shared" si="205"/>
        <v>Q</v>
      </c>
      <c r="AB780" s="123">
        <v>6.7830000000000004</v>
      </c>
      <c r="AC780" s="116" t="str">
        <f t="shared" si="206"/>
        <v>Q</v>
      </c>
      <c r="AD780" s="123">
        <v>2.5449999999999999</v>
      </c>
      <c r="AE780" s="121" t="str">
        <f t="shared" si="208"/>
        <v>Q</v>
      </c>
      <c r="AF780" s="123">
        <v>2.2599999999999998</v>
      </c>
      <c r="AG780" s="121" t="str">
        <f t="shared" si="209"/>
        <v>Q</v>
      </c>
      <c r="AI780" s="121" t="str">
        <f t="shared" si="207"/>
        <v>M</v>
      </c>
      <c r="AK780" s="121" t="str">
        <f t="shared" si="197"/>
        <v>M</v>
      </c>
    </row>
    <row r="781" spans="1:37" ht="15" x14ac:dyDescent="0.25">
      <c r="A781" s="119">
        <v>35</v>
      </c>
      <c r="B781" s="244">
        <v>272</v>
      </c>
      <c r="C781" s="244">
        <v>1998</v>
      </c>
      <c r="D781" s="127">
        <f t="shared" si="198"/>
        <v>36067</v>
      </c>
      <c r="E781" s="123">
        <v>46.7</v>
      </c>
      <c r="F781" s="213" t="str">
        <f t="shared" si="199"/>
        <v>UQ</v>
      </c>
      <c r="G781" s="123">
        <v>6.4939999999999998</v>
      </c>
      <c r="H781" s="213" t="str">
        <f t="shared" si="200"/>
        <v>UQ</v>
      </c>
      <c r="I781" s="123">
        <v>5.4240000000000004</v>
      </c>
      <c r="J781" s="121" t="str">
        <f t="shared" ref="J781:J844" si="210">IF(I781&gt;=0.075,"Q",IF(I781="","M","LQ"))</f>
        <v>Q</v>
      </c>
      <c r="K781" s="123">
        <v>0.50600000000000001</v>
      </c>
      <c r="L781" s="121" t="str">
        <f t="shared" si="194"/>
        <v>Q</v>
      </c>
      <c r="M781" s="123">
        <v>0.65700000000000003</v>
      </c>
      <c r="N781" s="121" t="str">
        <f t="shared" si="195"/>
        <v>Q</v>
      </c>
      <c r="O781" s="123">
        <v>0.70799999999999996</v>
      </c>
      <c r="P781" s="121" t="str">
        <f t="shared" si="196"/>
        <v>Q</v>
      </c>
      <c r="Q781" s="123">
        <v>9.4999999999999998E-3</v>
      </c>
      <c r="R781" s="115" t="str">
        <f t="shared" si="201"/>
        <v>UQ</v>
      </c>
      <c r="S781" s="123">
        <v>0.19089999999999999</v>
      </c>
      <c r="T781" s="115" t="str">
        <f t="shared" si="202"/>
        <v>UQ</v>
      </c>
      <c r="U781" s="123">
        <v>6.81</v>
      </c>
      <c r="V781" s="116" t="str">
        <f t="shared" si="203"/>
        <v>Q</v>
      </c>
      <c r="W781" s="346">
        <v>0.82099999999999995</v>
      </c>
      <c r="X781" s="332" t="str">
        <f t="shared" si="204"/>
        <v>UQ</v>
      </c>
      <c r="Y781" s="332"/>
      <c r="Z781" s="123">
        <v>0.436</v>
      </c>
      <c r="AA781" s="116" t="str">
        <f t="shared" si="205"/>
        <v>Q</v>
      </c>
      <c r="AB781" s="123">
        <v>7.1470000000000002</v>
      </c>
      <c r="AC781" s="116" t="str">
        <f t="shared" si="206"/>
        <v>Q</v>
      </c>
      <c r="AD781" s="123">
        <v>3.3580000000000001</v>
      </c>
      <c r="AE781" s="121" t="str">
        <f t="shared" si="208"/>
        <v>Q</v>
      </c>
      <c r="AF781" s="123">
        <v>2.85</v>
      </c>
      <c r="AG781" s="121" t="str">
        <f t="shared" si="209"/>
        <v>Q</v>
      </c>
      <c r="AH781" s="123">
        <v>3.8999999999999998E-3</v>
      </c>
      <c r="AI781" s="121" t="str">
        <f t="shared" si="207"/>
        <v>Q</v>
      </c>
      <c r="AJ781" s="123">
        <v>1.1377999999999999</v>
      </c>
      <c r="AK781" s="121" t="str">
        <f t="shared" si="197"/>
        <v>Q</v>
      </c>
    </row>
    <row r="782" spans="1:37" ht="15" x14ac:dyDescent="0.25">
      <c r="A782" s="119">
        <v>35</v>
      </c>
      <c r="B782" s="244">
        <v>286</v>
      </c>
      <c r="C782" s="244">
        <v>1998</v>
      </c>
      <c r="D782" s="127">
        <f t="shared" si="198"/>
        <v>36081</v>
      </c>
      <c r="E782" s="123">
        <v>46.7</v>
      </c>
      <c r="F782" s="213" t="str">
        <f t="shared" si="199"/>
        <v>UQ</v>
      </c>
      <c r="G782" s="123">
        <v>6.5510000000000002</v>
      </c>
      <c r="H782" s="213" t="str">
        <f t="shared" si="200"/>
        <v>UQ</v>
      </c>
      <c r="I782" s="123">
        <v>5.3490000000000002</v>
      </c>
      <c r="J782" s="121" t="str">
        <f t="shared" si="210"/>
        <v>Q</v>
      </c>
      <c r="K782" s="123">
        <v>0.54400000000000004</v>
      </c>
      <c r="L782" s="121" t="str">
        <f t="shared" ref="L782:L845" si="211">IF(K782&gt;=0.02,"Q",IF(K782="","M","LQ"))</f>
        <v>Q</v>
      </c>
      <c r="M782" s="123">
        <v>0.64700000000000002</v>
      </c>
      <c r="N782" s="121" t="str">
        <f t="shared" ref="N782:N845" si="212">IF(M782&gt;=0.02,"Q",IF(M782="","M","LQ"))</f>
        <v>Q</v>
      </c>
      <c r="O782" s="123">
        <v>0.54700000000000004</v>
      </c>
      <c r="P782" s="121" t="str">
        <f t="shared" ref="P782:P845" si="213">IF(O782&gt;=0.02,"Q",IF(O782="","M","LQ"))</f>
        <v>Q</v>
      </c>
      <c r="Q782" s="123">
        <v>1.01E-2</v>
      </c>
      <c r="R782" s="115" t="str">
        <f t="shared" si="201"/>
        <v>UQ</v>
      </c>
      <c r="S782" s="123">
        <v>0.18340000000000001</v>
      </c>
      <c r="T782" s="115" t="str">
        <f t="shared" si="202"/>
        <v>UQ</v>
      </c>
      <c r="U782" s="123">
        <v>6.77</v>
      </c>
      <c r="V782" s="116" t="str">
        <f t="shared" si="203"/>
        <v>Q</v>
      </c>
      <c r="W782" s="346">
        <v>0.79500000000000004</v>
      </c>
      <c r="X782" s="332" t="str">
        <f t="shared" si="204"/>
        <v>UQ</v>
      </c>
      <c r="Y782" s="332"/>
      <c r="Z782" s="123">
        <v>0.56299999999999994</v>
      </c>
      <c r="AA782" s="116" t="str">
        <f t="shared" si="205"/>
        <v>Q</v>
      </c>
      <c r="AB782" s="123">
        <v>7.06</v>
      </c>
      <c r="AC782" s="116" t="str">
        <f t="shared" si="206"/>
        <v>Q</v>
      </c>
      <c r="AD782" s="123">
        <v>4.4240000000000004</v>
      </c>
      <c r="AE782" s="121" t="str">
        <f t="shared" si="208"/>
        <v>Q</v>
      </c>
      <c r="AF782" s="123">
        <v>3.29</v>
      </c>
      <c r="AG782" s="121" t="str">
        <f t="shared" si="209"/>
        <v>Q</v>
      </c>
      <c r="AI782" s="121" t="str">
        <f t="shared" si="207"/>
        <v>M</v>
      </c>
      <c r="AK782" s="121" t="str">
        <f t="shared" ref="AK782:AK845" si="214">IF(AJ782&gt;=0.05,"Q",IF(AJ782="","M","LQ"))</f>
        <v>M</v>
      </c>
    </row>
    <row r="783" spans="1:37" ht="15" x14ac:dyDescent="0.25">
      <c r="A783" s="119">
        <v>35</v>
      </c>
      <c r="B783" s="244">
        <v>300</v>
      </c>
      <c r="C783" s="244">
        <v>1998</v>
      </c>
      <c r="D783" s="127">
        <f t="shared" si="198"/>
        <v>36095</v>
      </c>
      <c r="E783" s="123">
        <v>44.6</v>
      </c>
      <c r="F783" s="213" t="str">
        <f t="shared" si="199"/>
        <v>UQ</v>
      </c>
      <c r="G783" s="123">
        <v>6.7409999999999997</v>
      </c>
      <c r="H783" s="213" t="str">
        <f t="shared" si="200"/>
        <v>UQ</v>
      </c>
      <c r="I783" s="123">
        <v>4.9370000000000003</v>
      </c>
      <c r="J783" s="121" t="str">
        <f t="shared" si="210"/>
        <v>Q</v>
      </c>
      <c r="K783" s="123">
        <v>0.5</v>
      </c>
      <c r="L783" s="121" t="str">
        <f t="shared" si="211"/>
        <v>Q</v>
      </c>
      <c r="M783" s="123">
        <v>0.66200000000000003</v>
      </c>
      <c r="N783" s="121" t="str">
        <f t="shared" si="212"/>
        <v>Q</v>
      </c>
      <c r="O783" s="123">
        <v>0.376</v>
      </c>
      <c r="P783" s="121" t="str">
        <f t="shared" si="213"/>
        <v>Q</v>
      </c>
      <c r="Q783" s="123">
        <v>9.7999999999999997E-3</v>
      </c>
      <c r="R783" s="115" t="str">
        <f t="shared" si="201"/>
        <v>UQ</v>
      </c>
      <c r="S783" s="123">
        <v>0.1794</v>
      </c>
      <c r="T783" s="115" t="str">
        <f t="shared" si="202"/>
        <v>UQ</v>
      </c>
      <c r="U783" s="123">
        <v>6.57</v>
      </c>
      <c r="V783" s="116" t="str">
        <f t="shared" si="203"/>
        <v>Q</v>
      </c>
      <c r="W783" s="346">
        <v>0.753</v>
      </c>
      <c r="X783" s="332" t="str">
        <f t="shared" si="204"/>
        <v>UQ</v>
      </c>
      <c r="Y783" s="332"/>
      <c r="Z783" s="123">
        <v>0.33800000000000002</v>
      </c>
      <c r="AA783" s="116" t="str">
        <f t="shared" si="205"/>
        <v>Q</v>
      </c>
      <c r="AB783" s="123">
        <v>7.2729999999999997</v>
      </c>
      <c r="AC783" s="116" t="str">
        <f t="shared" si="206"/>
        <v>Q</v>
      </c>
      <c r="AD783" s="123">
        <v>2.734</v>
      </c>
      <c r="AE783" s="121" t="str">
        <f t="shared" si="208"/>
        <v>Q</v>
      </c>
      <c r="AF783" s="123">
        <v>2.64</v>
      </c>
      <c r="AG783" s="121" t="str">
        <f t="shared" si="209"/>
        <v>Q</v>
      </c>
      <c r="AH783" s="123">
        <v>1.8E-3</v>
      </c>
      <c r="AI783" s="121" t="str">
        <f t="shared" si="207"/>
        <v>Q</v>
      </c>
      <c r="AJ783" s="123">
        <v>1.06</v>
      </c>
      <c r="AK783" s="121" t="str">
        <f t="shared" si="214"/>
        <v>Q</v>
      </c>
    </row>
    <row r="784" spans="1:37" ht="15" x14ac:dyDescent="0.25">
      <c r="A784" s="119">
        <v>35</v>
      </c>
      <c r="B784" s="244">
        <v>314</v>
      </c>
      <c r="C784" s="244">
        <v>1998</v>
      </c>
      <c r="D784" s="127">
        <f t="shared" ref="D784:D847" si="215">DATE(C784,1,B784)</f>
        <v>36109</v>
      </c>
      <c r="E784" s="123">
        <v>43.1</v>
      </c>
      <c r="F784" s="213" t="str">
        <f t="shared" ref="F784:F847" si="216">IF(E784&gt;0,"UQ","M")</f>
        <v>UQ</v>
      </c>
      <c r="G784" s="123">
        <v>6.7859999999999996</v>
      </c>
      <c r="H784" s="213" t="str">
        <f t="shared" ref="H784:H847" si="217">IF(G784&gt;0,"UQ","M")</f>
        <v>UQ</v>
      </c>
      <c r="I784" s="123">
        <v>5.3319999999999999</v>
      </c>
      <c r="J784" s="121" t="str">
        <f t="shared" si="210"/>
        <v>Q</v>
      </c>
      <c r="K784" s="123">
        <v>0.504</v>
      </c>
      <c r="L784" s="121" t="str">
        <f t="shared" si="211"/>
        <v>Q</v>
      </c>
      <c r="M784" s="123">
        <v>0.71599999999999997</v>
      </c>
      <c r="N784" s="121" t="str">
        <f t="shared" si="212"/>
        <v>Q</v>
      </c>
      <c r="O784" s="123">
        <v>0.29199999999999998</v>
      </c>
      <c r="P784" s="121" t="str">
        <f t="shared" si="213"/>
        <v>Q</v>
      </c>
      <c r="Q784" s="123">
        <v>1.5699999999999999E-2</v>
      </c>
      <c r="R784" s="115" t="str">
        <f t="shared" ref="R784:R847" si="218">IF(Q784&gt;0,"UQ","M")</f>
        <v>UQ</v>
      </c>
      <c r="S784" s="123">
        <v>0.17760000000000001</v>
      </c>
      <c r="T784" s="115" t="str">
        <f t="shared" ref="T784:T847" si="219">IF(S784&gt;0,"UQ","M")</f>
        <v>UQ</v>
      </c>
      <c r="U784" s="123">
        <v>5.8310000000000004</v>
      </c>
      <c r="V784" s="116" t="str">
        <f t="shared" ref="V784:V847" si="220">IF(U784&gt;=0.5,"Q",IF(U784="","M","LQ"))</f>
        <v>Q</v>
      </c>
      <c r="W784" s="346">
        <v>0.751</v>
      </c>
      <c r="X784" s="332" t="str">
        <f t="shared" ref="X784:X847" si="221">IF(W784&gt;0,"UQ","M")</f>
        <v>UQ</v>
      </c>
      <c r="Y784" s="332"/>
      <c r="Z784" s="123">
        <v>0.23180000000000001</v>
      </c>
      <c r="AA784" s="116" t="str">
        <f t="shared" ref="AA784:AA847" si="222">IF(Z784&gt;=0.2,"Q",IF(Z784="","M","LQ"))</f>
        <v>Q</v>
      </c>
      <c r="AB784" s="123">
        <v>6.6079999999999997</v>
      </c>
      <c r="AC784" s="116" t="str">
        <f t="shared" ref="AC784:AC847" si="223">IF(AB784&gt;=0.5,"Q",IF(AB784="","M","LQ"))</f>
        <v>Q</v>
      </c>
      <c r="AD784" s="123">
        <v>3.403</v>
      </c>
      <c r="AE784" s="121" t="str">
        <f t="shared" si="208"/>
        <v>Q</v>
      </c>
      <c r="AF784" s="123">
        <v>2.52</v>
      </c>
      <c r="AG784" s="121" t="str">
        <f t="shared" si="209"/>
        <v>Q</v>
      </c>
      <c r="AI784" s="121" t="str">
        <f t="shared" si="207"/>
        <v>M</v>
      </c>
      <c r="AK784" s="121" t="str">
        <f t="shared" si="214"/>
        <v>M</v>
      </c>
    </row>
    <row r="785" spans="1:37" ht="15" x14ac:dyDescent="0.25">
      <c r="A785" s="119">
        <v>35</v>
      </c>
      <c r="B785" s="244">
        <v>328</v>
      </c>
      <c r="C785" s="244">
        <v>1998</v>
      </c>
      <c r="D785" s="127">
        <f t="shared" si="215"/>
        <v>36123</v>
      </c>
      <c r="E785" s="123">
        <v>28.1</v>
      </c>
      <c r="F785" s="213" t="str">
        <f t="shared" si="216"/>
        <v>UQ</v>
      </c>
      <c r="G785" s="123">
        <v>6.3570000000000002</v>
      </c>
      <c r="H785" s="213" t="str">
        <f t="shared" si="217"/>
        <v>UQ</v>
      </c>
      <c r="I785" s="123">
        <v>2.7309999999999999</v>
      </c>
      <c r="J785" s="121" t="str">
        <f t="shared" si="210"/>
        <v>Q</v>
      </c>
      <c r="K785" s="123">
        <v>0.32300000000000001</v>
      </c>
      <c r="L785" s="121" t="str">
        <f t="shared" si="211"/>
        <v>Q</v>
      </c>
      <c r="M785" s="123">
        <v>0.47599999999999998</v>
      </c>
      <c r="N785" s="121" t="str">
        <f t="shared" si="212"/>
        <v>Q</v>
      </c>
      <c r="O785" s="123">
        <v>0.193</v>
      </c>
      <c r="P785" s="121" t="str">
        <f t="shared" si="213"/>
        <v>Q</v>
      </c>
      <c r="Q785" s="123">
        <v>4.7000000000000002E-3</v>
      </c>
      <c r="R785" s="115" t="str">
        <f t="shared" si="218"/>
        <v>UQ</v>
      </c>
      <c r="S785" s="123">
        <v>3.7600000000000001E-2</v>
      </c>
      <c r="T785" s="115" t="str">
        <f t="shared" si="219"/>
        <v>UQ</v>
      </c>
      <c r="U785" s="123">
        <v>5.61</v>
      </c>
      <c r="V785" s="116" t="str">
        <f t="shared" si="220"/>
        <v>Q</v>
      </c>
      <c r="W785" s="346">
        <v>0.754</v>
      </c>
      <c r="X785" s="332" t="str">
        <f t="shared" si="221"/>
        <v>UQ</v>
      </c>
      <c r="Y785" s="332"/>
      <c r="Z785" s="123">
        <v>0.246</v>
      </c>
      <c r="AA785" s="116" t="str">
        <f t="shared" si="222"/>
        <v>Q</v>
      </c>
      <c r="AB785" s="123">
        <v>4.633</v>
      </c>
      <c r="AC785" s="116" t="str">
        <f t="shared" si="223"/>
        <v>Q</v>
      </c>
      <c r="AD785" s="123">
        <v>2.806</v>
      </c>
      <c r="AE785" s="121" t="str">
        <f t="shared" si="208"/>
        <v>Q</v>
      </c>
      <c r="AF785" s="123">
        <v>0.78</v>
      </c>
      <c r="AG785" s="121" t="str">
        <f t="shared" si="209"/>
        <v>Q</v>
      </c>
      <c r="AH785" s="123">
        <v>2.0999999999999999E-3</v>
      </c>
      <c r="AI785" s="121" t="str">
        <f t="shared" si="207"/>
        <v>Q</v>
      </c>
      <c r="AJ785" s="123">
        <v>0.96109999999999995</v>
      </c>
      <c r="AK785" s="121" t="str">
        <f t="shared" si="214"/>
        <v>Q</v>
      </c>
    </row>
    <row r="786" spans="1:37" ht="15" x14ac:dyDescent="0.25">
      <c r="A786" s="119">
        <v>35</v>
      </c>
      <c r="B786" s="244">
        <v>342</v>
      </c>
      <c r="C786" s="244">
        <v>1998</v>
      </c>
      <c r="D786" s="127">
        <f t="shared" si="215"/>
        <v>36137</v>
      </c>
      <c r="E786" s="123">
        <v>30.7</v>
      </c>
      <c r="F786" s="213" t="str">
        <f t="shared" si="216"/>
        <v>UQ</v>
      </c>
      <c r="G786" s="123">
        <v>6.5380000000000003</v>
      </c>
      <c r="H786" s="213" t="str">
        <f t="shared" si="217"/>
        <v>UQ</v>
      </c>
      <c r="I786" s="123">
        <v>3.3660000000000001</v>
      </c>
      <c r="J786" s="121" t="str">
        <f t="shared" si="210"/>
        <v>Q</v>
      </c>
      <c r="K786" s="123">
        <v>0.34399999999999997</v>
      </c>
      <c r="L786" s="121" t="str">
        <f t="shared" si="211"/>
        <v>Q</v>
      </c>
      <c r="M786" s="123">
        <v>0.53200000000000003</v>
      </c>
      <c r="N786" s="121" t="str">
        <f t="shared" si="212"/>
        <v>Q</v>
      </c>
      <c r="O786" s="123">
        <v>0.11600000000000001</v>
      </c>
      <c r="P786" s="121" t="str">
        <f t="shared" si="213"/>
        <v>Q</v>
      </c>
      <c r="Q786" s="123">
        <v>2.8999999999999998E-3</v>
      </c>
      <c r="R786" s="115" t="str">
        <f t="shared" si="218"/>
        <v>UQ</v>
      </c>
      <c r="S786" s="123">
        <v>6.7699999999999996E-2</v>
      </c>
      <c r="T786" s="115" t="str">
        <f t="shared" si="219"/>
        <v>UQ</v>
      </c>
      <c r="U786" s="123">
        <v>5.65</v>
      </c>
      <c r="V786" s="116" t="str">
        <f t="shared" si="220"/>
        <v>Q</v>
      </c>
      <c r="W786" s="346">
        <v>0.55800000000000005</v>
      </c>
      <c r="X786" s="332" t="str">
        <f t="shared" si="221"/>
        <v>UQ</v>
      </c>
      <c r="Y786" s="332"/>
      <c r="Z786" s="123">
        <v>0.252</v>
      </c>
      <c r="AA786" s="116" t="str">
        <f t="shared" si="222"/>
        <v>Q</v>
      </c>
      <c r="AB786" s="123">
        <v>5.1980000000000004</v>
      </c>
      <c r="AC786" s="116" t="str">
        <f t="shared" si="223"/>
        <v>Q</v>
      </c>
      <c r="AD786" s="123">
        <v>2.3490000000000002</v>
      </c>
      <c r="AE786" s="121" t="str">
        <f t="shared" si="208"/>
        <v>Q</v>
      </c>
      <c r="AF786" s="123">
        <v>1.34</v>
      </c>
      <c r="AG786" s="121" t="str">
        <f t="shared" si="209"/>
        <v>Q</v>
      </c>
      <c r="AI786" s="121" t="str">
        <f t="shared" si="207"/>
        <v>M</v>
      </c>
      <c r="AK786" s="121" t="str">
        <f t="shared" si="214"/>
        <v>M</v>
      </c>
    </row>
    <row r="787" spans="1:37" ht="15" x14ac:dyDescent="0.25">
      <c r="A787" s="119">
        <v>35</v>
      </c>
      <c r="B787" s="244">
        <v>355</v>
      </c>
      <c r="C787" s="244">
        <v>1998</v>
      </c>
      <c r="D787" s="127">
        <f t="shared" si="215"/>
        <v>36150</v>
      </c>
      <c r="E787" s="123">
        <v>36.4</v>
      </c>
      <c r="F787" s="213" t="str">
        <f t="shared" si="216"/>
        <v>UQ</v>
      </c>
      <c r="G787" s="123">
        <v>6.7750000000000004</v>
      </c>
      <c r="H787" s="213" t="str">
        <f t="shared" si="217"/>
        <v>UQ</v>
      </c>
      <c r="I787" s="123">
        <v>4.3369999999999997</v>
      </c>
      <c r="J787" s="121" t="str">
        <f t="shared" si="210"/>
        <v>Q</v>
      </c>
      <c r="K787" s="123">
        <v>0.41899999999999998</v>
      </c>
      <c r="L787" s="121" t="str">
        <f t="shared" si="211"/>
        <v>Q</v>
      </c>
      <c r="M787" s="123">
        <v>0.58699999999999997</v>
      </c>
      <c r="N787" s="121" t="str">
        <f t="shared" si="212"/>
        <v>Q</v>
      </c>
      <c r="O787" s="123">
        <v>0.154</v>
      </c>
      <c r="P787" s="121" t="str">
        <f t="shared" si="213"/>
        <v>Q</v>
      </c>
      <c r="Q787" s="123">
        <v>8.0000000000000002E-3</v>
      </c>
      <c r="R787" s="115" t="str">
        <f t="shared" si="218"/>
        <v>UQ</v>
      </c>
      <c r="S787" s="123">
        <v>0.12790000000000001</v>
      </c>
      <c r="T787" s="115" t="str">
        <f t="shared" si="219"/>
        <v>UQ</v>
      </c>
      <c r="U787" s="123">
        <v>5.53</v>
      </c>
      <c r="V787" s="116" t="str">
        <f t="shared" si="220"/>
        <v>Q</v>
      </c>
      <c r="W787" s="346">
        <v>0.65300000000000002</v>
      </c>
      <c r="X787" s="332" t="str">
        <f t="shared" si="221"/>
        <v>UQ</v>
      </c>
      <c r="Y787" s="332"/>
      <c r="Z787" s="123">
        <v>0.24099999999999999</v>
      </c>
      <c r="AA787" s="116" t="str">
        <f t="shared" si="222"/>
        <v>Q</v>
      </c>
      <c r="AB787" s="123">
        <v>5.968</v>
      </c>
      <c r="AC787" s="116" t="str">
        <f t="shared" si="223"/>
        <v>Q</v>
      </c>
      <c r="AD787" s="123">
        <v>1.5760000000000001</v>
      </c>
      <c r="AE787" s="121" t="str">
        <f t="shared" si="208"/>
        <v>Q</v>
      </c>
      <c r="AF787" s="123">
        <v>1.53</v>
      </c>
      <c r="AG787" s="121" t="str">
        <f t="shared" si="209"/>
        <v>Q</v>
      </c>
      <c r="AH787" s="123">
        <v>1.1000000000000001E-3</v>
      </c>
      <c r="AI787" s="121" t="str">
        <f t="shared" si="207"/>
        <v>Q</v>
      </c>
      <c r="AJ787" s="123">
        <v>0.79110000000000003</v>
      </c>
      <c r="AK787" s="121" t="str">
        <f t="shared" si="214"/>
        <v>Q</v>
      </c>
    </row>
    <row r="788" spans="1:37" ht="15" x14ac:dyDescent="0.25">
      <c r="A788" s="119">
        <v>35</v>
      </c>
      <c r="B788" s="244">
        <v>6</v>
      </c>
      <c r="C788" s="244">
        <v>1999</v>
      </c>
      <c r="D788" s="127">
        <f t="shared" si="215"/>
        <v>36166</v>
      </c>
      <c r="E788" s="123">
        <v>38.700000000000003</v>
      </c>
      <c r="F788" s="213" t="str">
        <f t="shared" si="216"/>
        <v>UQ</v>
      </c>
      <c r="G788" s="123">
        <v>6.8029999999999999</v>
      </c>
      <c r="H788" s="213" t="str">
        <f t="shared" si="217"/>
        <v>UQ</v>
      </c>
      <c r="I788" s="123">
        <v>4.6479999999999997</v>
      </c>
      <c r="J788" s="121" t="str">
        <f t="shared" si="210"/>
        <v>Q</v>
      </c>
      <c r="K788" s="123">
        <v>0.441</v>
      </c>
      <c r="L788" s="121" t="str">
        <f t="shared" si="211"/>
        <v>Q</v>
      </c>
      <c r="M788" s="123">
        <v>0.61199999999999999</v>
      </c>
      <c r="N788" s="121" t="str">
        <f t="shared" si="212"/>
        <v>Q</v>
      </c>
      <c r="O788" s="123">
        <v>0.16400000000000001</v>
      </c>
      <c r="P788" s="121" t="str">
        <f t="shared" si="213"/>
        <v>Q</v>
      </c>
      <c r="Q788" s="123">
        <v>4.1000000000000003E-3</v>
      </c>
      <c r="R788" s="115" t="str">
        <f t="shared" si="218"/>
        <v>UQ</v>
      </c>
      <c r="S788" s="123">
        <v>0.14729999999999999</v>
      </c>
      <c r="T788" s="115" t="str">
        <f t="shared" si="219"/>
        <v>UQ</v>
      </c>
      <c r="U788" s="123">
        <v>5.69</v>
      </c>
      <c r="V788" s="116" t="str">
        <f t="shared" si="220"/>
        <v>Q</v>
      </c>
      <c r="W788" s="346">
        <v>0.66300000000000003</v>
      </c>
      <c r="X788" s="332" t="str">
        <f t="shared" si="221"/>
        <v>UQ</v>
      </c>
      <c r="Y788" s="332"/>
      <c r="Z788" s="123">
        <v>0.29799999999999999</v>
      </c>
      <c r="AA788" s="116" t="str">
        <f t="shared" si="222"/>
        <v>Q</v>
      </c>
      <c r="AB788" s="123">
        <v>5.9550000000000001</v>
      </c>
      <c r="AC788" s="116" t="str">
        <f t="shared" si="223"/>
        <v>Q</v>
      </c>
      <c r="AD788" s="123">
        <v>1.546</v>
      </c>
      <c r="AE788" s="121" t="str">
        <f t="shared" si="208"/>
        <v>Q</v>
      </c>
      <c r="AF788" s="123">
        <v>2.09</v>
      </c>
      <c r="AG788" s="121" t="str">
        <f t="shared" si="209"/>
        <v>Q</v>
      </c>
      <c r="AI788" s="121" t="str">
        <f t="shared" si="207"/>
        <v>M</v>
      </c>
      <c r="AK788" s="121" t="str">
        <f t="shared" si="214"/>
        <v>M</v>
      </c>
    </row>
    <row r="789" spans="1:37" ht="15" x14ac:dyDescent="0.25">
      <c r="A789" s="119">
        <v>35</v>
      </c>
      <c r="B789" s="244">
        <v>19</v>
      </c>
      <c r="C789" s="244">
        <v>1999</v>
      </c>
      <c r="D789" s="127">
        <f t="shared" si="215"/>
        <v>36179</v>
      </c>
      <c r="E789" s="123">
        <v>39.9</v>
      </c>
      <c r="F789" s="213" t="str">
        <f t="shared" si="216"/>
        <v>UQ</v>
      </c>
      <c r="G789" s="123">
        <v>6.8079999999999998</v>
      </c>
      <c r="H789" s="213" t="str">
        <f t="shared" si="217"/>
        <v>UQ</v>
      </c>
      <c r="I789" s="123">
        <v>4.6070000000000002</v>
      </c>
      <c r="J789" s="121" t="str">
        <f t="shared" si="210"/>
        <v>Q</v>
      </c>
      <c r="K789" s="123">
        <v>0.442</v>
      </c>
      <c r="L789" s="121" t="str">
        <f t="shared" si="211"/>
        <v>Q</v>
      </c>
      <c r="M789" s="123">
        <v>0.58599999999999997</v>
      </c>
      <c r="N789" s="121" t="str">
        <f t="shared" si="212"/>
        <v>Q</v>
      </c>
      <c r="O789" s="123">
        <v>0.156</v>
      </c>
      <c r="P789" s="121" t="str">
        <f t="shared" si="213"/>
        <v>Q</v>
      </c>
      <c r="Q789" s="123">
        <v>7.3000000000000001E-3</v>
      </c>
      <c r="R789" s="115" t="str">
        <f t="shared" si="218"/>
        <v>UQ</v>
      </c>
      <c r="S789" s="123">
        <v>0.15459999999999999</v>
      </c>
      <c r="T789" s="115" t="str">
        <f t="shared" si="219"/>
        <v>UQ</v>
      </c>
      <c r="U789" s="123">
        <v>6.04</v>
      </c>
      <c r="V789" s="116" t="str">
        <f t="shared" si="220"/>
        <v>Q</v>
      </c>
      <c r="W789" s="346">
        <v>0.68700000000000006</v>
      </c>
      <c r="X789" s="332" t="str">
        <f t="shared" si="221"/>
        <v>UQ</v>
      </c>
      <c r="Y789" s="332"/>
      <c r="Z789" s="123">
        <v>0.31900000000000001</v>
      </c>
      <c r="AA789" s="116" t="str">
        <f t="shared" si="222"/>
        <v>Q</v>
      </c>
      <c r="AB789" s="123">
        <v>6.0419999999999998</v>
      </c>
      <c r="AC789" s="116" t="str">
        <f t="shared" si="223"/>
        <v>Q</v>
      </c>
      <c r="AD789" s="123">
        <v>1.9410000000000001</v>
      </c>
      <c r="AE789" s="121" t="str">
        <f t="shared" si="208"/>
        <v>Q</v>
      </c>
      <c r="AF789" s="123">
        <v>2.17</v>
      </c>
      <c r="AG789" s="121" t="str">
        <f t="shared" si="209"/>
        <v>Q</v>
      </c>
      <c r="AH789" s="123">
        <v>2E-3</v>
      </c>
      <c r="AI789" s="121" t="str">
        <f t="shared" si="207"/>
        <v>Q</v>
      </c>
      <c r="AJ789" s="123">
        <v>0.85950000000000004</v>
      </c>
      <c r="AK789" s="121" t="str">
        <f t="shared" si="214"/>
        <v>Q</v>
      </c>
    </row>
    <row r="790" spans="1:37" ht="15" x14ac:dyDescent="0.25">
      <c r="A790" s="119">
        <v>35</v>
      </c>
      <c r="B790" s="244">
        <v>33</v>
      </c>
      <c r="C790" s="244">
        <v>1999</v>
      </c>
      <c r="D790" s="127">
        <f t="shared" si="215"/>
        <v>36193</v>
      </c>
      <c r="E790" s="123">
        <v>41</v>
      </c>
      <c r="F790" s="213" t="str">
        <f t="shared" si="216"/>
        <v>UQ</v>
      </c>
      <c r="G790" s="123">
        <v>6.9020000000000001</v>
      </c>
      <c r="H790" s="213" t="str">
        <f t="shared" si="217"/>
        <v>UQ</v>
      </c>
      <c r="I790" s="123">
        <v>5.3449999999999998</v>
      </c>
      <c r="J790" s="121" t="str">
        <f t="shared" si="210"/>
        <v>Q</v>
      </c>
      <c r="K790" s="123">
        <v>0.47799999999999998</v>
      </c>
      <c r="L790" s="121" t="str">
        <f t="shared" si="211"/>
        <v>Q</v>
      </c>
      <c r="M790" s="123">
        <v>0.61499999999999999</v>
      </c>
      <c r="N790" s="121" t="str">
        <f t="shared" si="212"/>
        <v>Q</v>
      </c>
      <c r="O790" s="123">
        <v>0.153</v>
      </c>
      <c r="P790" s="121" t="str">
        <f t="shared" si="213"/>
        <v>Q</v>
      </c>
      <c r="Q790" s="123">
        <v>7.1999999999999998E-3</v>
      </c>
      <c r="R790" s="115" t="str">
        <f t="shared" si="218"/>
        <v>UQ</v>
      </c>
      <c r="S790" s="123">
        <v>0.1618</v>
      </c>
      <c r="T790" s="115" t="str">
        <f t="shared" si="219"/>
        <v>UQ</v>
      </c>
      <c r="U790" s="123">
        <v>5.76</v>
      </c>
      <c r="V790" s="116" t="str">
        <f t="shared" si="220"/>
        <v>Q</v>
      </c>
      <c r="W790" s="346">
        <v>0.7</v>
      </c>
      <c r="X790" s="332" t="str">
        <f t="shared" si="221"/>
        <v>UQ</v>
      </c>
      <c r="Y790" s="332"/>
      <c r="Z790" s="123">
        <v>0.251</v>
      </c>
      <c r="AA790" s="116" t="str">
        <f t="shared" si="222"/>
        <v>Q</v>
      </c>
      <c r="AB790" s="123">
        <v>6.1849999999999996</v>
      </c>
      <c r="AC790" s="116" t="str">
        <f t="shared" si="223"/>
        <v>Q</v>
      </c>
      <c r="AD790" s="123">
        <v>1.6859999999999999</v>
      </c>
      <c r="AE790" s="121" t="str">
        <f t="shared" si="208"/>
        <v>Q</v>
      </c>
      <c r="AF790" s="123">
        <v>2.2599999999999998</v>
      </c>
      <c r="AG790" s="121" t="str">
        <f t="shared" si="209"/>
        <v>Q</v>
      </c>
      <c r="AI790" s="121" t="str">
        <f t="shared" si="207"/>
        <v>M</v>
      </c>
      <c r="AK790" s="121" t="str">
        <f t="shared" si="214"/>
        <v>M</v>
      </c>
    </row>
    <row r="791" spans="1:37" ht="15" x14ac:dyDescent="0.25">
      <c r="A791" s="119">
        <v>35</v>
      </c>
      <c r="B791" s="244">
        <v>47</v>
      </c>
      <c r="C791" s="244">
        <v>1999</v>
      </c>
      <c r="D791" s="127">
        <f t="shared" si="215"/>
        <v>36207</v>
      </c>
      <c r="E791" s="123">
        <v>36.299999999999997</v>
      </c>
      <c r="F791" s="213" t="str">
        <f t="shared" si="216"/>
        <v>UQ</v>
      </c>
      <c r="G791" s="123">
        <v>6.6660000000000004</v>
      </c>
      <c r="H791" s="213" t="str">
        <f t="shared" si="217"/>
        <v>UQ</v>
      </c>
      <c r="I791" s="123">
        <v>4.29</v>
      </c>
      <c r="J791" s="121" t="str">
        <f t="shared" si="210"/>
        <v>Q</v>
      </c>
      <c r="K791" s="123">
        <v>0.41699999999999998</v>
      </c>
      <c r="L791" s="121" t="str">
        <f t="shared" si="211"/>
        <v>Q</v>
      </c>
      <c r="M791" s="123">
        <v>0.57899999999999996</v>
      </c>
      <c r="N791" s="121" t="str">
        <f t="shared" si="212"/>
        <v>Q</v>
      </c>
      <c r="O791" s="123">
        <v>0.14199999999999999</v>
      </c>
      <c r="P791" s="121" t="str">
        <f t="shared" si="213"/>
        <v>Q</v>
      </c>
      <c r="Q791" s="123">
        <v>7.1999999999999998E-3</v>
      </c>
      <c r="R791" s="115" t="str">
        <f t="shared" si="218"/>
        <v>UQ</v>
      </c>
      <c r="S791" s="123">
        <v>0.1033</v>
      </c>
      <c r="T791" s="115" t="str">
        <f t="shared" si="219"/>
        <v>UQ</v>
      </c>
      <c r="U791" s="123">
        <v>5.51</v>
      </c>
      <c r="V791" s="116" t="str">
        <f t="shared" si="220"/>
        <v>Q</v>
      </c>
      <c r="W791" s="346">
        <v>0.92</v>
      </c>
      <c r="X791" s="332" t="str">
        <f t="shared" si="221"/>
        <v>UQ</v>
      </c>
      <c r="Y791" s="332"/>
      <c r="Z791" s="123">
        <v>0.247</v>
      </c>
      <c r="AA791" s="116" t="str">
        <f t="shared" si="222"/>
        <v>Q</v>
      </c>
      <c r="AB791" s="123">
        <v>5.22</v>
      </c>
      <c r="AC791" s="116" t="str">
        <f t="shared" si="223"/>
        <v>Q</v>
      </c>
      <c r="AD791" s="123">
        <v>1.8919999999999999</v>
      </c>
      <c r="AE791" s="121" t="str">
        <f t="shared" si="208"/>
        <v>Q</v>
      </c>
      <c r="AF791" s="123">
        <v>1.62</v>
      </c>
      <c r="AG791" s="121" t="str">
        <f t="shared" si="209"/>
        <v>Q</v>
      </c>
      <c r="AH791" s="123">
        <v>4.0000000000000001E-3</v>
      </c>
      <c r="AI791" s="121" t="str">
        <f t="shared" si="207"/>
        <v>Q</v>
      </c>
      <c r="AJ791" s="123">
        <v>1.1366000000000001</v>
      </c>
      <c r="AK791" s="121" t="str">
        <f t="shared" si="214"/>
        <v>Q</v>
      </c>
    </row>
    <row r="792" spans="1:37" ht="15" x14ac:dyDescent="0.25">
      <c r="A792" s="119">
        <v>35</v>
      </c>
      <c r="B792" s="244">
        <v>61</v>
      </c>
      <c r="C792" s="244">
        <v>1999</v>
      </c>
      <c r="D792" s="127">
        <f t="shared" si="215"/>
        <v>36221</v>
      </c>
      <c r="E792" s="123">
        <v>38.4</v>
      </c>
      <c r="F792" s="213" t="str">
        <f t="shared" si="216"/>
        <v>UQ</v>
      </c>
      <c r="G792" s="123">
        <v>6.7350000000000003</v>
      </c>
      <c r="H792" s="213" t="str">
        <f t="shared" si="217"/>
        <v>UQ</v>
      </c>
      <c r="I792" s="123">
        <v>4.6790000000000003</v>
      </c>
      <c r="J792" s="121" t="str">
        <f t="shared" si="210"/>
        <v>Q</v>
      </c>
      <c r="K792" s="123">
        <v>0.45</v>
      </c>
      <c r="L792" s="121" t="str">
        <f t="shared" si="211"/>
        <v>Q</v>
      </c>
      <c r="M792" s="123">
        <v>0.59399999999999997</v>
      </c>
      <c r="N792" s="121" t="str">
        <f t="shared" si="212"/>
        <v>Q</v>
      </c>
      <c r="O792" s="123">
        <v>0.153</v>
      </c>
      <c r="P792" s="121" t="str">
        <f t="shared" si="213"/>
        <v>Q</v>
      </c>
      <c r="Q792" s="123">
        <v>5.8999999999999999E-3</v>
      </c>
      <c r="R792" s="115" t="str">
        <f t="shared" si="218"/>
        <v>UQ</v>
      </c>
      <c r="S792" s="123">
        <v>0.13550000000000001</v>
      </c>
      <c r="T792" s="115" t="str">
        <f t="shared" si="219"/>
        <v>UQ</v>
      </c>
      <c r="U792" s="123">
        <v>5.61</v>
      </c>
      <c r="V792" s="116" t="str">
        <f t="shared" si="220"/>
        <v>Q</v>
      </c>
      <c r="W792" s="346">
        <v>0.78300000000000003</v>
      </c>
      <c r="X792" s="332" t="str">
        <f t="shared" si="221"/>
        <v>UQ</v>
      </c>
      <c r="Y792" s="332"/>
      <c r="Z792" s="123">
        <v>0.17299999999999999</v>
      </c>
      <c r="AA792" s="116" t="str">
        <f t="shared" si="222"/>
        <v>LQ</v>
      </c>
      <c r="AB792" s="123">
        <v>5.6929999999999996</v>
      </c>
      <c r="AC792" s="116" t="str">
        <f t="shared" si="223"/>
        <v>Q</v>
      </c>
      <c r="AD792" s="123">
        <v>1.77</v>
      </c>
      <c r="AE792" s="121" t="str">
        <f t="shared" si="208"/>
        <v>Q</v>
      </c>
      <c r="AF792" s="123">
        <v>2.02</v>
      </c>
      <c r="AG792" s="121" t="str">
        <f t="shared" si="209"/>
        <v>Q</v>
      </c>
      <c r="AI792" s="121" t="str">
        <f t="shared" si="207"/>
        <v>M</v>
      </c>
      <c r="AK792" s="121" t="str">
        <f t="shared" si="214"/>
        <v>M</v>
      </c>
    </row>
    <row r="793" spans="1:37" ht="15" x14ac:dyDescent="0.25">
      <c r="A793" s="119">
        <v>35</v>
      </c>
      <c r="B793" s="244">
        <v>75</v>
      </c>
      <c r="C793" s="244">
        <v>1999</v>
      </c>
      <c r="D793" s="127">
        <f t="shared" si="215"/>
        <v>36235</v>
      </c>
      <c r="E793" s="123">
        <v>39.4</v>
      </c>
      <c r="F793" s="213" t="str">
        <f t="shared" si="216"/>
        <v>UQ</v>
      </c>
      <c r="G793" s="123">
        <v>6.8040000000000003</v>
      </c>
      <c r="H793" s="213" t="str">
        <f t="shared" si="217"/>
        <v>UQ</v>
      </c>
      <c r="I793" s="123">
        <v>4.7530000000000001</v>
      </c>
      <c r="J793" s="121" t="str">
        <f t="shared" si="210"/>
        <v>Q</v>
      </c>
      <c r="K793" s="123">
        <v>0.45800000000000002</v>
      </c>
      <c r="L793" s="121" t="str">
        <f t="shared" si="211"/>
        <v>Q</v>
      </c>
      <c r="M793" s="123">
        <v>0.59199999999999997</v>
      </c>
      <c r="N793" s="121" t="str">
        <f t="shared" si="212"/>
        <v>Q</v>
      </c>
      <c r="O793" s="123">
        <v>0.14699999999999999</v>
      </c>
      <c r="P793" s="121" t="str">
        <f t="shared" si="213"/>
        <v>Q</v>
      </c>
      <c r="Q793" s="123">
        <v>1.89E-2</v>
      </c>
      <c r="R793" s="115" t="str">
        <f t="shared" si="218"/>
        <v>UQ</v>
      </c>
      <c r="S793" s="123">
        <v>0.14219999999999999</v>
      </c>
      <c r="T793" s="115" t="str">
        <f t="shared" si="219"/>
        <v>UQ</v>
      </c>
      <c r="U793" s="123">
        <v>5.78</v>
      </c>
      <c r="V793" s="116" t="str">
        <f t="shared" si="220"/>
        <v>Q</v>
      </c>
      <c r="W793" s="346">
        <v>0.746</v>
      </c>
      <c r="X793" s="332" t="str">
        <f t="shared" si="221"/>
        <v>UQ</v>
      </c>
      <c r="Y793" s="332"/>
      <c r="Z793" s="123">
        <v>0.216</v>
      </c>
      <c r="AA793" s="116" t="str">
        <f t="shared" si="222"/>
        <v>Q</v>
      </c>
      <c r="AB793" s="123">
        <v>5.9050000000000002</v>
      </c>
      <c r="AC793" s="116" t="str">
        <f t="shared" si="223"/>
        <v>Q</v>
      </c>
      <c r="AD793" s="123">
        <v>1.7589999999999999</v>
      </c>
      <c r="AE793" s="121" t="str">
        <f t="shared" si="208"/>
        <v>Q</v>
      </c>
      <c r="AF793" s="123">
        <v>1.93</v>
      </c>
      <c r="AG793" s="121" t="str">
        <f t="shared" si="209"/>
        <v>Q</v>
      </c>
      <c r="AH793" s="123">
        <v>1.1000000000000001E-3</v>
      </c>
      <c r="AI793" s="121" t="str">
        <f t="shared" si="207"/>
        <v>Q</v>
      </c>
      <c r="AJ793" s="123">
        <v>0.83660000000000001</v>
      </c>
      <c r="AK793" s="121" t="str">
        <f t="shared" si="214"/>
        <v>Q</v>
      </c>
    </row>
    <row r="794" spans="1:37" ht="15" x14ac:dyDescent="0.25">
      <c r="A794" s="119">
        <v>35</v>
      </c>
      <c r="B794" s="244">
        <v>82</v>
      </c>
      <c r="C794" s="244">
        <v>1999</v>
      </c>
      <c r="D794" s="127">
        <f t="shared" si="215"/>
        <v>36242</v>
      </c>
      <c r="E794" s="123">
        <v>39.200000000000003</v>
      </c>
      <c r="F794" s="213" t="str">
        <f t="shared" si="216"/>
        <v>UQ</v>
      </c>
      <c r="G794" s="123">
        <v>6.73</v>
      </c>
      <c r="H794" s="213" t="str">
        <f t="shared" si="217"/>
        <v>UQ</v>
      </c>
      <c r="I794" s="123">
        <v>4.806</v>
      </c>
      <c r="J794" s="121" t="str">
        <f t="shared" si="210"/>
        <v>Q</v>
      </c>
      <c r="K794" s="123">
        <v>0.46500000000000002</v>
      </c>
      <c r="L794" s="121" t="str">
        <f t="shared" si="211"/>
        <v>Q</v>
      </c>
      <c r="M794" s="123">
        <v>0.58699999999999997</v>
      </c>
      <c r="N794" s="121" t="str">
        <f t="shared" si="212"/>
        <v>Q</v>
      </c>
      <c r="O794" s="123">
        <v>0.17399999999999999</v>
      </c>
      <c r="P794" s="121" t="str">
        <f t="shared" si="213"/>
        <v>Q</v>
      </c>
      <c r="Q794" s="123">
        <v>5.1000000000000004E-3</v>
      </c>
      <c r="R794" s="115" t="str">
        <f t="shared" si="218"/>
        <v>UQ</v>
      </c>
      <c r="S794" s="123">
        <v>0.14699999999999999</v>
      </c>
      <c r="T794" s="115" t="str">
        <f t="shared" si="219"/>
        <v>UQ</v>
      </c>
      <c r="U794" s="123">
        <v>5.66</v>
      </c>
      <c r="V794" s="116" t="str">
        <f t="shared" si="220"/>
        <v>Q</v>
      </c>
      <c r="W794" s="346">
        <v>0.77100000000000002</v>
      </c>
      <c r="X794" s="332" t="str">
        <f t="shared" si="221"/>
        <v>UQ</v>
      </c>
      <c r="Y794" s="332"/>
      <c r="Z794" s="123">
        <v>0.252</v>
      </c>
      <c r="AA794" s="116" t="str">
        <f t="shared" si="222"/>
        <v>Q</v>
      </c>
      <c r="AB794" s="123">
        <v>5.8310000000000004</v>
      </c>
      <c r="AC794" s="116" t="str">
        <f t="shared" si="223"/>
        <v>Q</v>
      </c>
      <c r="AD794" s="123">
        <v>1.7729999999999999</v>
      </c>
      <c r="AE794" s="121" t="str">
        <f t="shared" si="208"/>
        <v>Q</v>
      </c>
      <c r="AF794" s="123">
        <v>2.4</v>
      </c>
      <c r="AG794" s="121" t="str">
        <f t="shared" si="209"/>
        <v>Q</v>
      </c>
      <c r="AI794" s="121" t="str">
        <f t="shared" si="207"/>
        <v>M</v>
      </c>
      <c r="AK794" s="121" t="str">
        <f t="shared" si="214"/>
        <v>M</v>
      </c>
    </row>
    <row r="795" spans="1:37" ht="15" x14ac:dyDescent="0.25">
      <c r="A795" s="119">
        <v>35</v>
      </c>
      <c r="B795" s="244">
        <v>88</v>
      </c>
      <c r="C795" s="244">
        <v>1999</v>
      </c>
      <c r="D795" s="127">
        <f t="shared" si="215"/>
        <v>36248</v>
      </c>
      <c r="E795" s="123">
        <v>39.5</v>
      </c>
      <c r="F795" s="213" t="str">
        <f t="shared" si="216"/>
        <v>UQ</v>
      </c>
      <c r="G795" s="123">
        <v>6.8109999999999999</v>
      </c>
      <c r="H795" s="213" t="str">
        <f t="shared" si="217"/>
        <v>UQ</v>
      </c>
      <c r="I795" s="123">
        <v>4.7030000000000003</v>
      </c>
      <c r="J795" s="121" t="str">
        <f t="shared" si="210"/>
        <v>Q</v>
      </c>
      <c r="K795" s="123">
        <v>0.46100000000000002</v>
      </c>
      <c r="L795" s="121" t="str">
        <f t="shared" si="211"/>
        <v>Q</v>
      </c>
      <c r="M795" s="123">
        <v>0.56699999999999995</v>
      </c>
      <c r="N795" s="121" t="str">
        <f t="shared" si="212"/>
        <v>Q</v>
      </c>
      <c r="O795" s="123">
        <v>0.183</v>
      </c>
      <c r="P795" s="121" t="str">
        <f t="shared" si="213"/>
        <v>Q</v>
      </c>
      <c r="Q795" s="123">
        <v>6.8999999999999999E-3</v>
      </c>
      <c r="R795" s="115" t="str">
        <f t="shared" si="218"/>
        <v>UQ</v>
      </c>
      <c r="S795" s="123">
        <v>0.1416</v>
      </c>
      <c r="T795" s="115" t="str">
        <f t="shared" si="219"/>
        <v>UQ</v>
      </c>
      <c r="U795" s="123">
        <v>5.59</v>
      </c>
      <c r="V795" s="116" t="str">
        <f t="shared" si="220"/>
        <v>Q</v>
      </c>
      <c r="W795" s="346">
        <v>0.82299999999999995</v>
      </c>
      <c r="X795" s="332" t="str">
        <f t="shared" si="221"/>
        <v>UQ</v>
      </c>
      <c r="Y795" s="332"/>
      <c r="Z795" s="123">
        <v>0.192</v>
      </c>
      <c r="AA795" s="116" t="str">
        <f t="shared" si="222"/>
        <v>LQ</v>
      </c>
      <c r="AB795" s="123">
        <v>5.5819999999999999</v>
      </c>
      <c r="AC795" s="116" t="str">
        <f t="shared" si="223"/>
        <v>Q</v>
      </c>
      <c r="AD795" s="123">
        <v>1.639</v>
      </c>
      <c r="AE795" s="121" t="str">
        <f t="shared" si="208"/>
        <v>Q</v>
      </c>
      <c r="AF795" s="123">
        <v>2.31</v>
      </c>
      <c r="AG795" s="121" t="str">
        <f t="shared" si="209"/>
        <v>Q</v>
      </c>
      <c r="AH795" s="123">
        <v>8.9999999999999998E-4</v>
      </c>
      <c r="AI795" s="121" t="str">
        <f t="shared" si="207"/>
        <v>LQ</v>
      </c>
      <c r="AJ795" s="123">
        <v>0.874</v>
      </c>
      <c r="AK795" s="121" t="str">
        <f t="shared" si="214"/>
        <v>Q</v>
      </c>
    </row>
    <row r="796" spans="1:37" ht="15" x14ac:dyDescent="0.25">
      <c r="A796" s="119">
        <v>35</v>
      </c>
      <c r="B796" s="244">
        <v>90</v>
      </c>
      <c r="C796" s="244">
        <v>1999</v>
      </c>
      <c r="D796" s="127">
        <f t="shared" si="215"/>
        <v>36250</v>
      </c>
      <c r="E796" s="123">
        <v>36</v>
      </c>
      <c r="F796" s="213" t="str">
        <f t="shared" si="216"/>
        <v>UQ</v>
      </c>
      <c r="G796" s="123">
        <v>6.62</v>
      </c>
      <c r="H796" s="213" t="str">
        <f t="shared" si="217"/>
        <v>UQ</v>
      </c>
      <c r="I796" s="123">
        <v>3.8239999999999998</v>
      </c>
      <c r="J796" s="121" t="str">
        <f t="shared" si="210"/>
        <v>Q</v>
      </c>
      <c r="K796" s="123">
        <v>0.42499999999999999</v>
      </c>
      <c r="L796" s="121" t="str">
        <f t="shared" si="211"/>
        <v>Q</v>
      </c>
      <c r="M796" s="123">
        <v>0.51400000000000001</v>
      </c>
      <c r="N796" s="121" t="str">
        <f t="shared" si="212"/>
        <v>Q</v>
      </c>
      <c r="O796" s="123">
        <v>0.2</v>
      </c>
      <c r="P796" s="121" t="str">
        <f t="shared" si="213"/>
        <v>Q</v>
      </c>
      <c r="Q796" s="123">
        <v>1.15E-2</v>
      </c>
      <c r="R796" s="115" t="str">
        <f t="shared" si="218"/>
        <v>UQ</v>
      </c>
      <c r="S796" s="123">
        <v>7.0800000000000002E-2</v>
      </c>
      <c r="T796" s="115" t="str">
        <f t="shared" si="219"/>
        <v>UQ</v>
      </c>
      <c r="U796" s="123">
        <v>5.16</v>
      </c>
      <c r="V796" s="116" t="str">
        <f t="shared" si="220"/>
        <v>Q</v>
      </c>
      <c r="W796" s="346">
        <v>1.2689999999999999</v>
      </c>
      <c r="X796" s="332" t="str">
        <f t="shared" si="221"/>
        <v>UQ</v>
      </c>
      <c r="Y796" s="332"/>
      <c r="Z796" s="123">
        <v>0.25700000000000001</v>
      </c>
      <c r="AA796" s="116" t="str">
        <f t="shared" si="222"/>
        <v>Q</v>
      </c>
      <c r="AB796" s="123">
        <v>4.4740000000000002</v>
      </c>
      <c r="AC796" s="116" t="str">
        <f t="shared" si="223"/>
        <v>Q</v>
      </c>
      <c r="AD796" s="123">
        <v>1.7969999999999999</v>
      </c>
      <c r="AE796" s="121" t="str">
        <f t="shared" si="208"/>
        <v>Q</v>
      </c>
      <c r="AF796" s="123">
        <v>1.31</v>
      </c>
      <c r="AG796" s="121" t="str">
        <f t="shared" si="209"/>
        <v>Q</v>
      </c>
      <c r="AI796" s="121" t="str">
        <f t="shared" si="207"/>
        <v>M</v>
      </c>
      <c r="AK796" s="121" t="str">
        <f t="shared" si="214"/>
        <v>M</v>
      </c>
    </row>
    <row r="797" spans="1:37" ht="15" x14ac:dyDescent="0.25">
      <c r="A797" s="119">
        <v>35</v>
      </c>
      <c r="B797" s="244">
        <v>92</v>
      </c>
      <c r="C797" s="244">
        <v>1999</v>
      </c>
      <c r="D797" s="127">
        <f t="shared" si="215"/>
        <v>36252</v>
      </c>
      <c r="E797" s="123">
        <v>33.1</v>
      </c>
      <c r="F797" s="213" t="str">
        <f t="shared" si="216"/>
        <v>UQ</v>
      </c>
      <c r="G797" s="123">
        <v>6.2729999999999997</v>
      </c>
      <c r="H797" s="213" t="str">
        <f t="shared" si="217"/>
        <v>UQ</v>
      </c>
      <c r="I797" s="123">
        <v>3.6419999999999999</v>
      </c>
      <c r="J797" s="121" t="str">
        <f t="shared" si="210"/>
        <v>Q</v>
      </c>
      <c r="K797" s="123">
        <v>0.38800000000000001</v>
      </c>
      <c r="L797" s="121" t="str">
        <f t="shared" si="211"/>
        <v>Q</v>
      </c>
      <c r="M797" s="123">
        <v>0.48299999999999998</v>
      </c>
      <c r="N797" s="121" t="str">
        <f t="shared" si="212"/>
        <v>Q</v>
      </c>
      <c r="O797" s="123">
        <v>0.25800000000000001</v>
      </c>
      <c r="P797" s="121" t="str">
        <f t="shared" si="213"/>
        <v>Q</v>
      </c>
      <c r="Q797" s="123">
        <v>6.6E-3</v>
      </c>
      <c r="R797" s="115" t="str">
        <f t="shared" si="218"/>
        <v>UQ</v>
      </c>
      <c r="S797" s="123">
        <v>5.1400000000000001E-2</v>
      </c>
      <c r="T797" s="115" t="str">
        <f t="shared" si="219"/>
        <v>UQ</v>
      </c>
      <c r="U797" s="123">
        <v>4.7</v>
      </c>
      <c r="V797" s="116" t="str">
        <f t="shared" si="220"/>
        <v>Q</v>
      </c>
      <c r="W797" s="346">
        <v>1.3540000000000001</v>
      </c>
      <c r="X797" s="332" t="str">
        <f t="shared" si="221"/>
        <v>UQ</v>
      </c>
      <c r="Y797" s="332"/>
      <c r="Z797" s="123">
        <v>0.247</v>
      </c>
      <c r="AA797" s="116" t="str">
        <f t="shared" si="222"/>
        <v>Q</v>
      </c>
      <c r="AB797" s="123">
        <v>4.4039999999999999</v>
      </c>
      <c r="AC797" s="116" t="str">
        <f t="shared" si="223"/>
        <v>Q</v>
      </c>
      <c r="AD797" s="123">
        <v>1.605</v>
      </c>
      <c r="AE797" s="121" t="str">
        <f t="shared" si="208"/>
        <v>Q</v>
      </c>
      <c r="AF797" s="123">
        <v>0.68</v>
      </c>
      <c r="AG797" s="121" t="str">
        <f t="shared" si="209"/>
        <v>Q</v>
      </c>
      <c r="AI797" s="121" t="str">
        <f t="shared" si="207"/>
        <v>M</v>
      </c>
      <c r="AK797" s="121" t="str">
        <f t="shared" si="214"/>
        <v>M</v>
      </c>
    </row>
    <row r="798" spans="1:37" ht="15" x14ac:dyDescent="0.25">
      <c r="A798" s="119">
        <v>35</v>
      </c>
      <c r="B798" s="244">
        <v>94</v>
      </c>
      <c r="C798" s="244">
        <v>1999</v>
      </c>
      <c r="D798" s="127">
        <f t="shared" si="215"/>
        <v>36254</v>
      </c>
      <c r="E798" s="123">
        <v>31.5</v>
      </c>
      <c r="F798" s="213" t="str">
        <f t="shared" si="216"/>
        <v>UQ</v>
      </c>
      <c r="G798" s="123">
        <v>6.3479999999999999</v>
      </c>
      <c r="H798" s="213" t="str">
        <f t="shared" si="217"/>
        <v>UQ</v>
      </c>
      <c r="I798" s="123">
        <v>3.32</v>
      </c>
      <c r="J798" s="121" t="str">
        <f t="shared" si="210"/>
        <v>Q</v>
      </c>
      <c r="K798" s="123">
        <v>0.35599999999999998</v>
      </c>
      <c r="L798" s="121" t="str">
        <f t="shared" si="211"/>
        <v>Q</v>
      </c>
      <c r="M798" s="123">
        <v>0.47299999999999998</v>
      </c>
      <c r="N798" s="121" t="str">
        <f t="shared" si="212"/>
        <v>Q</v>
      </c>
      <c r="O798" s="123">
        <v>0.20200000000000001</v>
      </c>
      <c r="P798" s="121" t="str">
        <f t="shared" si="213"/>
        <v>Q</v>
      </c>
      <c r="Q798" s="123">
        <v>5.7000000000000002E-3</v>
      </c>
      <c r="R798" s="115" t="str">
        <f t="shared" si="218"/>
        <v>UQ</v>
      </c>
      <c r="S798" s="123">
        <v>5.16E-2</v>
      </c>
      <c r="T798" s="115" t="str">
        <f t="shared" si="219"/>
        <v>UQ</v>
      </c>
      <c r="U798" s="123">
        <v>4.6399999999999997</v>
      </c>
      <c r="V798" s="116" t="str">
        <f t="shared" si="220"/>
        <v>Q</v>
      </c>
      <c r="W798" s="346">
        <v>1.1739999999999999</v>
      </c>
      <c r="X798" s="332" t="str">
        <f t="shared" si="221"/>
        <v>UQ</v>
      </c>
      <c r="Y798" s="332"/>
      <c r="Z798" s="123">
        <v>0.19700000000000001</v>
      </c>
      <c r="AA798" s="116" t="str">
        <f t="shared" si="222"/>
        <v>LQ</v>
      </c>
      <c r="AB798" s="123">
        <v>4.3600000000000003</v>
      </c>
      <c r="AC798" s="116" t="str">
        <f t="shared" si="223"/>
        <v>Q</v>
      </c>
      <c r="AD798" s="123">
        <v>1.83</v>
      </c>
      <c r="AE798" s="121" t="str">
        <f t="shared" si="208"/>
        <v>Q</v>
      </c>
      <c r="AF798" s="123">
        <v>0.8</v>
      </c>
      <c r="AG798" s="121" t="str">
        <f t="shared" si="209"/>
        <v>Q</v>
      </c>
      <c r="AI798" s="121" t="str">
        <f t="shared" si="207"/>
        <v>M</v>
      </c>
      <c r="AK798" s="121" t="str">
        <f t="shared" si="214"/>
        <v>M</v>
      </c>
    </row>
    <row r="799" spans="1:37" ht="15" x14ac:dyDescent="0.25">
      <c r="A799" s="119">
        <v>35</v>
      </c>
      <c r="B799" s="244">
        <v>96</v>
      </c>
      <c r="C799" s="244">
        <v>1999</v>
      </c>
      <c r="D799" s="127">
        <f t="shared" si="215"/>
        <v>36256</v>
      </c>
      <c r="E799" s="123">
        <v>29.9</v>
      </c>
      <c r="F799" s="213" t="str">
        <f t="shared" si="216"/>
        <v>UQ</v>
      </c>
      <c r="G799" s="123">
        <v>6.2220000000000004</v>
      </c>
      <c r="H799" s="213" t="str">
        <f t="shared" si="217"/>
        <v>UQ</v>
      </c>
      <c r="I799" s="123">
        <v>3.2669999999999999</v>
      </c>
      <c r="J799" s="121" t="str">
        <f t="shared" si="210"/>
        <v>Q</v>
      </c>
      <c r="K799" s="123">
        <v>0.34899999999999998</v>
      </c>
      <c r="L799" s="121" t="str">
        <f t="shared" si="211"/>
        <v>Q</v>
      </c>
      <c r="M799" s="123">
        <v>0.46</v>
      </c>
      <c r="N799" s="121" t="str">
        <f t="shared" si="212"/>
        <v>Q</v>
      </c>
      <c r="O799" s="123">
        <v>0.372</v>
      </c>
      <c r="P799" s="121" t="str">
        <f t="shared" si="213"/>
        <v>Q</v>
      </c>
      <c r="Q799" s="123">
        <v>2.5600000000000001E-2</v>
      </c>
      <c r="R799" s="115" t="str">
        <f t="shared" si="218"/>
        <v>UQ</v>
      </c>
      <c r="S799" s="123">
        <v>3.4299999999999997E-2</v>
      </c>
      <c r="T799" s="115" t="str">
        <f t="shared" si="219"/>
        <v>UQ</v>
      </c>
      <c r="U799" s="123">
        <v>4.33</v>
      </c>
      <c r="V799" s="116" t="str">
        <f t="shared" si="220"/>
        <v>Q</v>
      </c>
      <c r="W799" s="346">
        <v>1.133</v>
      </c>
      <c r="X799" s="332" t="str">
        <f t="shared" si="221"/>
        <v>UQ</v>
      </c>
      <c r="Y799" s="332"/>
      <c r="Z799" s="123">
        <v>0.254</v>
      </c>
      <c r="AA799" s="116" t="str">
        <f t="shared" si="222"/>
        <v>Q</v>
      </c>
      <c r="AB799" s="123">
        <v>3.85</v>
      </c>
      <c r="AC799" s="116" t="str">
        <f t="shared" si="223"/>
        <v>Q</v>
      </c>
      <c r="AD799" s="123">
        <v>3.71</v>
      </c>
      <c r="AE799" s="121" t="str">
        <f t="shared" si="208"/>
        <v>Q</v>
      </c>
      <c r="AF799" s="123">
        <v>0.71</v>
      </c>
      <c r="AG799" s="121" t="str">
        <f t="shared" si="209"/>
        <v>Q</v>
      </c>
      <c r="AI799" s="121" t="str">
        <f t="shared" si="207"/>
        <v>M</v>
      </c>
      <c r="AK799" s="121" t="str">
        <f t="shared" si="214"/>
        <v>M</v>
      </c>
    </row>
    <row r="800" spans="1:37" ht="15" x14ac:dyDescent="0.25">
      <c r="A800" s="119">
        <v>35</v>
      </c>
      <c r="B800" s="244">
        <v>97</v>
      </c>
      <c r="C800" s="244">
        <v>1999</v>
      </c>
      <c r="D800" s="127">
        <f t="shared" si="215"/>
        <v>36257</v>
      </c>
      <c r="E800" s="123">
        <v>29.7</v>
      </c>
      <c r="F800" s="213" t="str">
        <f t="shared" si="216"/>
        <v>UQ</v>
      </c>
      <c r="G800" s="123">
        <v>6.2930000000000001</v>
      </c>
      <c r="H800" s="213" t="str">
        <f t="shared" si="217"/>
        <v>UQ</v>
      </c>
      <c r="I800" s="123">
        <v>3.19</v>
      </c>
      <c r="J800" s="121" t="str">
        <f t="shared" si="210"/>
        <v>Q</v>
      </c>
      <c r="K800" s="123">
        <v>0.34399999999999997</v>
      </c>
      <c r="L800" s="121" t="str">
        <f t="shared" si="211"/>
        <v>Q</v>
      </c>
      <c r="M800" s="123">
        <v>0.49399999999999999</v>
      </c>
      <c r="N800" s="121" t="str">
        <f t="shared" si="212"/>
        <v>Q</v>
      </c>
      <c r="O800" s="123">
        <v>0.26400000000000001</v>
      </c>
      <c r="P800" s="121" t="str">
        <f t="shared" si="213"/>
        <v>Q</v>
      </c>
      <c r="Q800" s="123">
        <v>1.0200000000000001E-2</v>
      </c>
      <c r="R800" s="115" t="str">
        <f t="shared" si="218"/>
        <v>UQ</v>
      </c>
      <c r="S800" s="123">
        <v>4.7500000000000001E-2</v>
      </c>
      <c r="T800" s="115" t="str">
        <f t="shared" si="219"/>
        <v>UQ</v>
      </c>
      <c r="U800" s="123">
        <v>4.37</v>
      </c>
      <c r="V800" s="116" t="str">
        <f t="shared" si="220"/>
        <v>Q</v>
      </c>
      <c r="W800" s="346">
        <v>1.1040000000000001</v>
      </c>
      <c r="X800" s="332" t="str">
        <f t="shared" si="221"/>
        <v>UQ</v>
      </c>
      <c r="Y800" s="332"/>
      <c r="Z800" s="123">
        <v>0.23300000000000001</v>
      </c>
      <c r="AA800" s="116" t="str">
        <f t="shared" si="222"/>
        <v>Q</v>
      </c>
      <c r="AB800" s="123">
        <v>4.26</v>
      </c>
      <c r="AC800" s="116" t="str">
        <f t="shared" si="223"/>
        <v>Q</v>
      </c>
      <c r="AD800" s="123">
        <v>3.8109999999999999</v>
      </c>
      <c r="AE800" s="121" t="str">
        <f t="shared" si="208"/>
        <v>Q</v>
      </c>
      <c r="AF800" s="123">
        <v>0.71</v>
      </c>
      <c r="AG800" s="121" t="str">
        <f t="shared" si="209"/>
        <v>Q</v>
      </c>
      <c r="AH800" s="123">
        <v>1.4E-3</v>
      </c>
      <c r="AI800" s="121" t="str">
        <f t="shared" si="207"/>
        <v>Q</v>
      </c>
      <c r="AJ800" s="123">
        <v>1.2238</v>
      </c>
      <c r="AK800" s="121" t="str">
        <f t="shared" si="214"/>
        <v>Q</v>
      </c>
    </row>
    <row r="801" spans="1:37" ht="15" x14ac:dyDescent="0.25">
      <c r="A801" s="119">
        <v>35</v>
      </c>
      <c r="B801" s="244">
        <v>98</v>
      </c>
      <c r="C801" s="244">
        <v>1999</v>
      </c>
      <c r="D801" s="127">
        <f t="shared" si="215"/>
        <v>36258</v>
      </c>
      <c r="E801" s="123">
        <v>28</v>
      </c>
      <c r="F801" s="213" t="str">
        <f t="shared" si="216"/>
        <v>UQ</v>
      </c>
      <c r="G801" s="123">
        <v>6.2130000000000001</v>
      </c>
      <c r="H801" s="213" t="str">
        <f t="shared" si="217"/>
        <v>UQ</v>
      </c>
      <c r="I801" s="123">
        <v>2.9609999999999999</v>
      </c>
      <c r="J801" s="121" t="str">
        <f t="shared" si="210"/>
        <v>Q</v>
      </c>
      <c r="K801" s="123">
        <v>0.311</v>
      </c>
      <c r="L801" s="121" t="str">
        <f t="shared" si="211"/>
        <v>Q</v>
      </c>
      <c r="M801" s="123">
        <v>0.46800000000000003</v>
      </c>
      <c r="N801" s="121" t="str">
        <f t="shared" si="212"/>
        <v>Q</v>
      </c>
      <c r="O801" s="123">
        <v>0.224</v>
      </c>
      <c r="P801" s="121" t="str">
        <f t="shared" si="213"/>
        <v>Q</v>
      </c>
      <c r="Q801" s="123">
        <v>6.7000000000000002E-3</v>
      </c>
      <c r="R801" s="115" t="str">
        <f t="shared" si="218"/>
        <v>UQ</v>
      </c>
      <c r="S801" s="123">
        <v>2.8899999999999999E-2</v>
      </c>
      <c r="T801" s="115" t="str">
        <f t="shared" si="219"/>
        <v>UQ</v>
      </c>
      <c r="U801" s="123">
        <v>4.3899999999999997</v>
      </c>
      <c r="V801" s="116" t="str">
        <f t="shared" si="220"/>
        <v>Q</v>
      </c>
      <c r="W801" s="346">
        <v>1.032</v>
      </c>
      <c r="X801" s="332" t="str">
        <f t="shared" si="221"/>
        <v>UQ</v>
      </c>
      <c r="Y801" s="332"/>
      <c r="Z801" s="123">
        <v>0.22900000000000001</v>
      </c>
      <c r="AA801" s="116" t="str">
        <f t="shared" si="222"/>
        <v>Q</v>
      </c>
      <c r="AB801" s="123">
        <v>3.988</v>
      </c>
      <c r="AC801" s="116" t="str">
        <f t="shared" si="223"/>
        <v>Q</v>
      </c>
      <c r="AD801" s="123">
        <v>2.5310000000000001</v>
      </c>
      <c r="AE801" s="121" t="str">
        <f t="shared" si="208"/>
        <v>Q</v>
      </c>
      <c r="AF801" s="123">
        <v>0.86</v>
      </c>
      <c r="AG801" s="121" t="str">
        <f t="shared" si="209"/>
        <v>Q</v>
      </c>
      <c r="AI801" s="121" t="str">
        <f t="shared" si="207"/>
        <v>M</v>
      </c>
      <c r="AK801" s="121" t="str">
        <f t="shared" si="214"/>
        <v>M</v>
      </c>
    </row>
    <row r="802" spans="1:37" ht="15" x14ac:dyDescent="0.25">
      <c r="A802" s="119">
        <v>35</v>
      </c>
      <c r="B802" s="244">
        <v>99</v>
      </c>
      <c r="C802" s="244">
        <v>1999</v>
      </c>
      <c r="D802" s="127">
        <f t="shared" si="215"/>
        <v>36259</v>
      </c>
      <c r="E802" s="123">
        <v>27.8</v>
      </c>
      <c r="F802" s="213" t="str">
        <f t="shared" si="216"/>
        <v>UQ</v>
      </c>
      <c r="G802" s="123">
        <v>6.3390000000000004</v>
      </c>
      <c r="H802" s="213" t="str">
        <f t="shared" si="217"/>
        <v>UQ</v>
      </c>
      <c r="I802" s="123">
        <v>3.1160000000000001</v>
      </c>
      <c r="J802" s="121" t="str">
        <f t="shared" si="210"/>
        <v>Q</v>
      </c>
      <c r="K802" s="123">
        <v>0.307</v>
      </c>
      <c r="L802" s="121" t="str">
        <f t="shared" si="211"/>
        <v>Q</v>
      </c>
      <c r="M802" s="123">
        <v>0.47399999999999998</v>
      </c>
      <c r="N802" s="121" t="str">
        <f t="shared" si="212"/>
        <v>Q</v>
      </c>
      <c r="O802" s="123">
        <v>0.216</v>
      </c>
      <c r="P802" s="121" t="str">
        <f t="shared" si="213"/>
        <v>Q</v>
      </c>
      <c r="Q802" s="123">
        <v>1.29E-2</v>
      </c>
      <c r="R802" s="115" t="str">
        <f t="shared" si="218"/>
        <v>UQ</v>
      </c>
      <c r="S802" s="123">
        <v>4.65E-2</v>
      </c>
      <c r="T802" s="115" t="str">
        <f t="shared" si="219"/>
        <v>UQ</v>
      </c>
      <c r="U802" s="123">
        <v>4.4800000000000004</v>
      </c>
      <c r="V802" s="116" t="str">
        <f t="shared" si="220"/>
        <v>Q</v>
      </c>
      <c r="W802" s="346">
        <v>0.95299999999999996</v>
      </c>
      <c r="X802" s="332" t="str">
        <f t="shared" si="221"/>
        <v>UQ</v>
      </c>
      <c r="Y802" s="332"/>
      <c r="Z802" s="123">
        <v>0.22900000000000001</v>
      </c>
      <c r="AA802" s="116" t="str">
        <f t="shared" si="222"/>
        <v>Q</v>
      </c>
      <c r="AB802" s="123">
        <v>4.0659999999999998</v>
      </c>
      <c r="AC802" s="116" t="str">
        <f t="shared" si="223"/>
        <v>Q</v>
      </c>
      <c r="AD802" s="123">
        <v>2.4529999999999998</v>
      </c>
      <c r="AE802" s="121" t="str">
        <f t="shared" si="208"/>
        <v>Q</v>
      </c>
      <c r="AF802" s="123">
        <v>0.9</v>
      </c>
      <c r="AG802" s="121" t="str">
        <f t="shared" si="209"/>
        <v>Q</v>
      </c>
      <c r="AI802" s="121" t="str">
        <f t="shared" si="207"/>
        <v>M</v>
      </c>
      <c r="AK802" s="121" t="str">
        <f t="shared" si="214"/>
        <v>M</v>
      </c>
    </row>
    <row r="803" spans="1:37" ht="15" x14ac:dyDescent="0.25">
      <c r="A803" s="119">
        <v>35</v>
      </c>
      <c r="B803" s="244">
        <v>100</v>
      </c>
      <c r="C803" s="244">
        <v>1999</v>
      </c>
      <c r="D803" s="127">
        <f t="shared" si="215"/>
        <v>36260</v>
      </c>
      <c r="E803" s="123">
        <v>28</v>
      </c>
      <c r="F803" s="213" t="str">
        <f t="shared" si="216"/>
        <v>UQ</v>
      </c>
      <c r="G803" s="123">
        <v>6.4009999999999998</v>
      </c>
      <c r="H803" s="213" t="str">
        <f t="shared" si="217"/>
        <v>UQ</v>
      </c>
      <c r="I803" s="123">
        <v>2.9140000000000001</v>
      </c>
      <c r="J803" s="121" t="str">
        <f t="shared" si="210"/>
        <v>Q</v>
      </c>
      <c r="K803" s="123">
        <v>0.33800000000000002</v>
      </c>
      <c r="L803" s="121" t="str">
        <f t="shared" si="211"/>
        <v>Q</v>
      </c>
      <c r="M803" s="123">
        <v>0.47299999999999998</v>
      </c>
      <c r="N803" s="121" t="str">
        <f t="shared" si="212"/>
        <v>Q</v>
      </c>
      <c r="O803" s="123">
        <v>0.21199999999999999</v>
      </c>
      <c r="P803" s="121" t="str">
        <f t="shared" si="213"/>
        <v>Q</v>
      </c>
      <c r="Q803" s="123">
        <v>8.0000000000000002E-3</v>
      </c>
      <c r="R803" s="115" t="str">
        <f t="shared" si="218"/>
        <v>UQ</v>
      </c>
      <c r="S803" s="123">
        <v>4.7699999999999999E-2</v>
      </c>
      <c r="T803" s="115" t="str">
        <f t="shared" si="219"/>
        <v>UQ</v>
      </c>
      <c r="U803" s="123">
        <v>4.5161899999999999</v>
      </c>
      <c r="V803" s="116" t="str">
        <f t="shared" si="220"/>
        <v>Q</v>
      </c>
      <c r="W803" s="346">
        <v>0.93700000000000006</v>
      </c>
      <c r="X803" s="332" t="str">
        <f t="shared" si="221"/>
        <v>UQ</v>
      </c>
      <c r="Y803" s="332"/>
      <c r="Z803" s="123">
        <v>0.18639700000000001</v>
      </c>
      <c r="AA803" s="116" t="str">
        <f t="shared" si="222"/>
        <v>LQ</v>
      </c>
      <c r="AB803" s="123">
        <v>4.2080000000000002</v>
      </c>
      <c r="AC803" s="116" t="str">
        <f t="shared" si="223"/>
        <v>Q</v>
      </c>
      <c r="AD803" s="123">
        <v>2.4129999999999998</v>
      </c>
      <c r="AE803" s="121" t="str">
        <f t="shared" si="208"/>
        <v>Q</v>
      </c>
      <c r="AF803" s="123">
        <v>0.91</v>
      </c>
      <c r="AG803" s="121" t="str">
        <f t="shared" si="209"/>
        <v>Q</v>
      </c>
      <c r="AI803" s="121" t="str">
        <f t="shared" si="207"/>
        <v>M</v>
      </c>
      <c r="AK803" s="121" t="str">
        <f t="shared" si="214"/>
        <v>M</v>
      </c>
    </row>
    <row r="804" spans="1:37" ht="15" x14ac:dyDescent="0.25">
      <c r="A804" s="119">
        <v>35</v>
      </c>
      <c r="B804" s="244">
        <v>101</v>
      </c>
      <c r="C804" s="244">
        <v>1999</v>
      </c>
      <c r="D804" s="127">
        <f t="shared" si="215"/>
        <v>36261</v>
      </c>
      <c r="E804" s="123">
        <v>27.7</v>
      </c>
      <c r="F804" s="213" t="str">
        <f t="shared" si="216"/>
        <v>UQ</v>
      </c>
      <c r="G804" s="123">
        <v>6.3920000000000003</v>
      </c>
      <c r="H804" s="213" t="str">
        <f t="shared" si="217"/>
        <v>UQ</v>
      </c>
      <c r="I804" s="123">
        <v>3.0110000000000001</v>
      </c>
      <c r="J804" s="121" t="str">
        <f t="shared" si="210"/>
        <v>Q</v>
      </c>
      <c r="K804" s="123">
        <v>0.33100000000000002</v>
      </c>
      <c r="L804" s="121" t="str">
        <f t="shared" si="211"/>
        <v>Q</v>
      </c>
      <c r="M804" s="123">
        <v>0.46500000000000002</v>
      </c>
      <c r="N804" s="121" t="str">
        <f t="shared" si="212"/>
        <v>Q</v>
      </c>
      <c r="O804" s="123">
        <v>0.20399999999999999</v>
      </c>
      <c r="P804" s="121" t="str">
        <f t="shared" si="213"/>
        <v>Q</v>
      </c>
      <c r="Q804" s="123">
        <v>6.8999999999999999E-3</v>
      </c>
      <c r="R804" s="115" t="str">
        <f t="shared" si="218"/>
        <v>UQ</v>
      </c>
      <c r="S804" s="123">
        <v>4.3499999999999997E-2</v>
      </c>
      <c r="T804" s="115" t="str">
        <f t="shared" si="219"/>
        <v>UQ</v>
      </c>
      <c r="U804" s="123">
        <v>4.3600000000000003</v>
      </c>
      <c r="V804" s="116" t="str">
        <f t="shared" si="220"/>
        <v>Q</v>
      </c>
      <c r="W804" s="346">
        <v>0.88100000000000001</v>
      </c>
      <c r="X804" s="332" t="str">
        <f t="shared" si="221"/>
        <v>UQ</v>
      </c>
      <c r="Y804" s="332"/>
      <c r="Z804" s="123">
        <v>0.25800000000000001</v>
      </c>
      <c r="AA804" s="116" t="str">
        <f t="shared" si="222"/>
        <v>Q</v>
      </c>
      <c r="AB804" s="123">
        <v>4.3259999999999996</v>
      </c>
      <c r="AC804" s="116" t="str">
        <f t="shared" si="223"/>
        <v>Q</v>
      </c>
      <c r="AD804" s="123">
        <v>2.3220000000000001</v>
      </c>
      <c r="AE804" s="121" t="str">
        <f t="shared" si="208"/>
        <v>Q</v>
      </c>
      <c r="AF804" s="123">
        <v>0.88</v>
      </c>
      <c r="AG804" s="121" t="str">
        <f t="shared" si="209"/>
        <v>Q</v>
      </c>
      <c r="AI804" s="121" t="str">
        <f t="shared" si="207"/>
        <v>M</v>
      </c>
      <c r="AK804" s="121" t="str">
        <f t="shared" si="214"/>
        <v>M</v>
      </c>
    </row>
    <row r="805" spans="1:37" ht="15" x14ac:dyDescent="0.25">
      <c r="A805" s="119">
        <v>35</v>
      </c>
      <c r="B805" s="244">
        <v>102</v>
      </c>
      <c r="C805" s="244">
        <v>1999</v>
      </c>
      <c r="D805" s="127">
        <f t="shared" si="215"/>
        <v>36262</v>
      </c>
      <c r="E805" s="123">
        <v>28.4</v>
      </c>
      <c r="F805" s="213" t="str">
        <f t="shared" si="216"/>
        <v>UQ</v>
      </c>
      <c r="G805" s="123">
        <v>6.4690000000000003</v>
      </c>
      <c r="H805" s="213" t="str">
        <f t="shared" si="217"/>
        <v>UQ</v>
      </c>
      <c r="I805" s="123">
        <v>2.992</v>
      </c>
      <c r="J805" s="121" t="str">
        <f t="shared" si="210"/>
        <v>Q</v>
      </c>
      <c r="K805" s="123">
        <v>0.32900000000000001</v>
      </c>
      <c r="L805" s="121" t="str">
        <f t="shared" si="211"/>
        <v>Q</v>
      </c>
      <c r="M805" s="123">
        <v>0.46700000000000003</v>
      </c>
      <c r="N805" s="121" t="str">
        <f t="shared" si="212"/>
        <v>Q</v>
      </c>
      <c r="O805" s="123">
        <v>0.13700000000000001</v>
      </c>
      <c r="P805" s="121" t="str">
        <f t="shared" si="213"/>
        <v>Q</v>
      </c>
      <c r="Q805" s="123">
        <v>1.7100000000000001E-2</v>
      </c>
      <c r="R805" s="115" t="str">
        <f t="shared" si="218"/>
        <v>UQ</v>
      </c>
      <c r="S805" s="123">
        <v>3.85E-2</v>
      </c>
      <c r="T805" s="115" t="str">
        <f t="shared" si="219"/>
        <v>UQ</v>
      </c>
      <c r="U805" s="123">
        <v>4.5</v>
      </c>
      <c r="V805" s="116" t="str">
        <f t="shared" si="220"/>
        <v>Q</v>
      </c>
      <c r="W805" s="346">
        <v>0.85799999999999998</v>
      </c>
      <c r="X805" s="332" t="str">
        <f t="shared" si="221"/>
        <v>UQ</v>
      </c>
      <c r="Y805" s="332"/>
      <c r="Z805" s="123">
        <v>0.215</v>
      </c>
      <c r="AA805" s="116" t="str">
        <f t="shared" si="222"/>
        <v>Q</v>
      </c>
      <c r="AB805" s="123">
        <v>4.3390000000000004</v>
      </c>
      <c r="AC805" s="116" t="str">
        <f t="shared" si="223"/>
        <v>Q</v>
      </c>
      <c r="AD805" s="123">
        <v>2.2250000000000001</v>
      </c>
      <c r="AE805" s="121" t="str">
        <f t="shared" si="208"/>
        <v>Q</v>
      </c>
      <c r="AF805" s="123">
        <v>0.95</v>
      </c>
      <c r="AG805" s="121" t="str">
        <f t="shared" si="209"/>
        <v>Q</v>
      </c>
      <c r="AH805" s="123">
        <v>1.4E-3</v>
      </c>
      <c r="AI805" s="121" t="str">
        <f t="shared" si="207"/>
        <v>Q</v>
      </c>
      <c r="AJ805" s="123">
        <v>1.0016</v>
      </c>
      <c r="AK805" s="121" t="str">
        <f t="shared" si="214"/>
        <v>Q</v>
      </c>
    </row>
    <row r="806" spans="1:37" ht="15" x14ac:dyDescent="0.25">
      <c r="A806" s="119">
        <v>35</v>
      </c>
      <c r="B806" s="244">
        <v>104</v>
      </c>
      <c r="C806" s="244">
        <v>1999</v>
      </c>
      <c r="D806" s="127">
        <f t="shared" si="215"/>
        <v>36264</v>
      </c>
      <c r="E806" s="123">
        <v>27.2</v>
      </c>
      <c r="F806" s="213" t="str">
        <f t="shared" si="216"/>
        <v>UQ</v>
      </c>
      <c r="G806" s="123">
        <v>6.383</v>
      </c>
      <c r="H806" s="213" t="str">
        <f t="shared" si="217"/>
        <v>UQ</v>
      </c>
      <c r="I806" s="123">
        <v>2.9089999999999998</v>
      </c>
      <c r="J806" s="121" t="str">
        <f t="shared" si="210"/>
        <v>Q</v>
      </c>
      <c r="K806" s="123">
        <v>0.308</v>
      </c>
      <c r="L806" s="121" t="str">
        <f t="shared" si="211"/>
        <v>Q</v>
      </c>
      <c r="M806" s="123">
        <v>0.46</v>
      </c>
      <c r="N806" s="121" t="str">
        <f t="shared" si="212"/>
        <v>Q</v>
      </c>
      <c r="O806" s="123">
        <v>0.13800000000000001</v>
      </c>
      <c r="P806" s="121" t="str">
        <f t="shared" si="213"/>
        <v>Q</v>
      </c>
      <c r="Q806" s="123">
        <v>4.8999999999999998E-3</v>
      </c>
      <c r="R806" s="115" t="str">
        <f t="shared" si="218"/>
        <v>UQ</v>
      </c>
      <c r="S806" s="123">
        <v>4.8899999999999999E-2</v>
      </c>
      <c r="T806" s="115" t="str">
        <f t="shared" si="219"/>
        <v>UQ</v>
      </c>
      <c r="U806" s="123">
        <v>4.29</v>
      </c>
      <c r="V806" s="116" t="str">
        <f t="shared" si="220"/>
        <v>Q</v>
      </c>
      <c r="W806" s="346">
        <v>0.80700000000000005</v>
      </c>
      <c r="X806" s="332" t="str">
        <f t="shared" si="221"/>
        <v>UQ</v>
      </c>
      <c r="Y806" s="332"/>
      <c r="Z806" s="123">
        <v>0.17299999999999999</v>
      </c>
      <c r="AA806" s="116" t="str">
        <f t="shared" si="222"/>
        <v>LQ</v>
      </c>
      <c r="AB806" s="123">
        <v>4.194</v>
      </c>
      <c r="AC806" s="116" t="str">
        <f t="shared" si="223"/>
        <v>Q</v>
      </c>
      <c r="AD806" s="123">
        <v>2.1949999999999998</v>
      </c>
      <c r="AE806" s="121" t="str">
        <f t="shared" si="208"/>
        <v>Q</v>
      </c>
      <c r="AF806" s="123">
        <v>0.93</v>
      </c>
      <c r="AG806" s="121" t="str">
        <f t="shared" si="209"/>
        <v>Q</v>
      </c>
      <c r="AI806" s="121" t="str">
        <f t="shared" si="207"/>
        <v>M</v>
      </c>
      <c r="AK806" s="121" t="str">
        <f t="shared" si="214"/>
        <v>M</v>
      </c>
    </row>
    <row r="807" spans="1:37" ht="15" x14ac:dyDescent="0.25">
      <c r="A807" s="119">
        <v>35</v>
      </c>
      <c r="B807" s="244">
        <v>118</v>
      </c>
      <c r="C807" s="244">
        <v>1999</v>
      </c>
      <c r="D807" s="127">
        <f t="shared" si="215"/>
        <v>36278</v>
      </c>
      <c r="E807" s="123">
        <v>31.6</v>
      </c>
      <c r="F807" s="213" t="str">
        <f t="shared" si="216"/>
        <v>UQ</v>
      </c>
      <c r="G807" s="123">
        <v>6.6029999999999998</v>
      </c>
      <c r="H807" s="213" t="str">
        <f t="shared" si="217"/>
        <v>UQ</v>
      </c>
      <c r="I807" s="123">
        <v>3.5259999999999998</v>
      </c>
      <c r="J807" s="121" t="str">
        <f t="shared" si="210"/>
        <v>Q</v>
      </c>
      <c r="K807" s="123">
        <v>0.34899999999999998</v>
      </c>
      <c r="L807" s="121" t="str">
        <f t="shared" si="211"/>
        <v>Q</v>
      </c>
      <c r="M807" s="123">
        <v>0.53100000000000003</v>
      </c>
      <c r="N807" s="121" t="str">
        <f t="shared" si="212"/>
        <v>Q</v>
      </c>
      <c r="O807" s="123">
        <v>0.16400000000000001</v>
      </c>
      <c r="P807" s="121" t="str">
        <f t="shared" si="213"/>
        <v>Q</v>
      </c>
      <c r="Q807" s="123">
        <v>1.03E-2</v>
      </c>
      <c r="R807" s="115" t="str">
        <f t="shared" si="218"/>
        <v>UQ</v>
      </c>
      <c r="S807" s="123">
        <v>8.7800000000000003E-2</v>
      </c>
      <c r="T807" s="115" t="str">
        <f t="shared" si="219"/>
        <v>UQ</v>
      </c>
      <c r="U807" s="123">
        <v>4.8099999999999996</v>
      </c>
      <c r="V807" s="116" t="str">
        <f t="shared" si="220"/>
        <v>Q</v>
      </c>
      <c r="W807" s="346">
        <v>0.70399999999999996</v>
      </c>
      <c r="X807" s="332" t="str">
        <f t="shared" si="221"/>
        <v>UQ</v>
      </c>
      <c r="Y807" s="332"/>
      <c r="Z807" s="123">
        <v>0.21199999999999999</v>
      </c>
      <c r="AA807" s="116" t="str">
        <f t="shared" si="222"/>
        <v>Q</v>
      </c>
      <c r="AB807" s="123">
        <v>5.1040000000000001</v>
      </c>
      <c r="AC807" s="116" t="str">
        <f t="shared" si="223"/>
        <v>Q</v>
      </c>
      <c r="AD807" s="123">
        <v>1.984</v>
      </c>
      <c r="AE807" s="121" t="str">
        <f t="shared" si="208"/>
        <v>Q</v>
      </c>
      <c r="AF807" s="123">
        <v>1.33</v>
      </c>
      <c r="AG807" s="121" t="str">
        <f t="shared" si="209"/>
        <v>Q</v>
      </c>
      <c r="AI807" s="121" t="str">
        <f t="shared" si="207"/>
        <v>M</v>
      </c>
      <c r="AK807" s="121" t="str">
        <f t="shared" si="214"/>
        <v>M</v>
      </c>
    </row>
    <row r="808" spans="1:37" ht="15" x14ac:dyDescent="0.25">
      <c r="A808" s="119">
        <v>35</v>
      </c>
      <c r="B808" s="244">
        <v>131</v>
      </c>
      <c r="C808" s="244">
        <v>1999</v>
      </c>
      <c r="D808" s="127">
        <f t="shared" si="215"/>
        <v>36291</v>
      </c>
      <c r="E808" s="123">
        <v>35.200000000000003</v>
      </c>
      <c r="F808" s="213" t="str">
        <f t="shared" si="216"/>
        <v>UQ</v>
      </c>
      <c r="G808" s="123">
        <v>6.7869999999999999</v>
      </c>
      <c r="H808" s="213" t="str">
        <f t="shared" si="217"/>
        <v>UQ</v>
      </c>
      <c r="I808" s="123">
        <v>4.07</v>
      </c>
      <c r="J808" s="121" t="str">
        <f t="shared" si="210"/>
        <v>Q</v>
      </c>
      <c r="K808" s="123">
        <v>0.40300000000000002</v>
      </c>
      <c r="L808" s="121" t="str">
        <f t="shared" si="211"/>
        <v>Q</v>
      </c>
      <c r="M808" s="123">
        <v>0.57299999999999995</v>
      </c>
      <c r="N808" s="121" t="str">
        <f t="shared" si="212"/>
        <v>Q</v>
      </c>
      <c r="O808" s="123">
        <v>0.161</v>
      </c>
      <c r="P808" s="121" t="str">
        <f t="shared" si="213"/>
        <v>Q</v>
      </c>
      <c r="Q808" s="123">
        <v>1.01E-2</v>
      </c>
      <c r="R808" s="115" t="str">
        <f t="shared" si="218"/>
        <v>UQ</v>
      </c>
      <c r="S808" s="123">
        <v>0.1225</v>
      </c>
      <c r="T808" s="115" t="str">
        <f t="shared" si="219"/>
        <v>UQ</v>
      </c>
      <c r="U808" s="123">
        <v>5.23</v>
      </c>
      <c r="V808" s="116" t="str">
        <f t="shared" si="220"/>
        <v>Q</v>
      </c>
      <c r="W808" s="346">
        <v>0.66400000000000003</v>
      </c>
      <c r="X808" s="332" t="str">
        <f t="shared" si="221"/>
        <v>UQ</v>
      </c>
      <c r="Y808" s="332"/>
      <c r="Z808" s="123">
        <v>0.20899999999999999</v>
      </c>
      <c r="AA808" s="116" t="str">
        <f t="shared" si="222"/>
        <v>Q</v>
      </c>
      <c r="AB808" s="123">
        <v>5.6180000000000003</v>
      </c>
      <c r="AC808" s="116" t="str">
        <f t="shared" si="223"/>
        <v>Q</v>
      </c>
      <c r="AD808" s="123">
        <v>1.8979999999999999</v>
      </c>
      <c r="AE808" s="121" t="str">
        <f t="shared" si="208"/>
        <v>Q</v>
      </c>
      <c r="AF808" s="123">
        <v>1.63</v>
      </c>
      <c r="AG808" s="121" t="str">
        <f t="shared" si="209"/>
        <v>Q</v>
      </c>
      <c r="AH808" s="123">
        <v>3.8E-3</v>
      </c>
      <c r="AI808" s="121" t="str">
        <f t="shared" si="207"/>
        <v>Q</v>
      </c>
      <c r="AJ808" s="123">
        <v>0.90680000000000005</v>
      </c>
      <c r="AK808" s="121" t="str">
        <f t="shared" si="214"/>
        <v>Q</v>
      </c>
    </row>
    <row r="809" spans="1:37" ht="15" x14ac:dyDescent="0.25">
      <c r="A809" s="119">
        <v>35</v>
      </c>
      <c r="B809" s="244">
        <v>145</v>
      </c>
      <c r="C809" s="244">
        <v>1999</v>
      </c>
      <c r="D809" s="127">
        <f t="shared" si="215"/>
        <v>36305</v>
      </c>
      <c r="E809" s="123">
        <v>36.1</v>
      </c>
      <c r="F809" s="213" t="str">
        <f t="shared" si="216"/>
        <v>UQ</v>
      </c>
      <c r="G809" s="123">
        <v>6.7670000000000003</v>
      </c>
      <c r="H809" s="213" t="str">
        <f t="shared" si="217"/>
        <v>UQ</v>
      </c>
      <c r="I809" s="123">
        <v>4.33</v>
      </c>
      <c r="J809" s="121" t="str">
        <f t="shared" si="210"/>
        <v>Q</v>
      </c>
      <c r="K809" s="123">
        <v>0.41599999999999998</v>
      </c>
      <c r="L809" s="121" t="str">
        <f t="shared" si="211"/>
        <v>Q</v>
      </c>
      <c r="M809" s="123">
        <v>0.56599999999999995</v>
      </c>
      <c r="N809" s="121" t="str">
        <f t="shared" si="212"/>
        <v>Q</v>
      </c>
      <c r="O809" s="123">
        <v>0.185</v>
      </c>
      <c r="P809" s="121" t="str">
        <f t="shared" si="213"/>
        <v>Q</v>
      </c>
      <c r="Q809" s="123">
        <v>9.5999999999999992E-3</v>
      </c>
      <c r="R809" s="115" t="str">
        <f t="shared" si="218"/>
        <v>UQ</v>
      </c>
      <c r="S809" s="123">
        <v>0.12989999999999999</v>
      </c>
      <c r="T809" s="115" t="str">
        <f t="shared" si="219"/>
        <v>UQ</v>
      </c>
      <c r="U809" s="123">
        <v>5.27</v>
      </c>
      <c r="V809" s="116" t="str">
        <f t="shared" si="220"/>
        <v>Q</v>
      </c>
      <c r="W809" s="346">
        <v>0.67</v>
      </c>
      <c r="X809" s="332" t="str">
        <f t="shared" si="221"/>
        <v>UQ</v>
      </c>
      <c r="Y809" s="332"/>
      <c r="Z809" s="123">
        <v>0.18</v>
      </c>
      <c r="AA809" s="116" t="str">
        <f t="shared" si="222"/>
        <v>LQ</v>
      </c>
      <c r="AB809" s="123">
        <v>5.6769999999999996</v>
      </c>
      <c r="AC809" s="116" t="str">
        <f t="shared" si="223"/>
        <v>Q</v>
      </c>
      <c r="AD809" s="123">
        <v>1.994</v>
      </c>
      <c r="AE809" s="121" t="str">
        <f t="shared" si="208"/>
        <v>Q</v>
      </c>
      <c r="AF809" s="123">
        <v>1.94</v>
      </c>
      <c r="AG809" s="121" t="str">
        <f t="shared" si="209"/>
        <v>Q</v>
      </c>
      <c r="AI809" s="121" t="str">
        <f t="shared" si="207"/>
        <v>M</v>
      </c>
      <c r="AK809" s="121" t="str">
        <f t="shared" si="214"/>
        <v>M</v>
      </c>
    </row>
    <row r="810" spans="1:37" ht="15" x14ac:dyDescent="0.25">
      <c r="A810" s="119">
        <v>35</v>
      </c>
      <c r="B810" s="244">
        <v>159</v>
      </c>
      <c r="C810" s="244">
        <v>1999</v>
      </c>
      <c r="D810" s="127">
        <f t="shared" si="215"/>
        <v>36319</v>
      </c>
      <c r="E810" s="123">
        <v>38</v>
      </c>
      <c r="F810" s="213" t="str">
        <f t="shared" si="216"/>
        <v>UQ</v>
      </c>
      <c r="G810" s="123">
        <v>6.8159999999999998</v>
      </c>
      <c r="H810" s="213" t="str">
        <f t="shared" si="217"/>
        <v>UQ</v>
      </c>
      <c r="I810" s="123">
        <v>4.6909999999999998</v>
      </c>
      <c r="J810" s="121" t="str">
        <f t="shared" si="210"/>
        <v>Q</v>
      </c>
      <c r="K810" s="123">
        <v>0.42899999999999999</v>
      </c>
      <c r="L810" s="121" t="str">
        <f t="shared" si="211"/>
        <v>Q</v>
      </c>
      <c r="M810" s="123">
        <v>0.76700000000000002</v>
      </c>
      <c r="N810" s="121" t="str">
        <f t="shared" si="212"/>
        <v>Q</v>
      </c>
      <c r="O810" s="123">
        <v>0.17100000000000001</v>
      </c>
      <c r="P810" s="121" t="str">
        <f t="shared" si="213"/>
        <v>Q</v>
      </c>
      <c r="Q810" s="123">
        <v>6.4000000000000003E-3</v>
      </c>
      <c r="R810" s="115" t="str">
        <f t="shared" si="218"/>
        <v>UQ</v>
      </c>
      <c r="S810" s="123">
        <v>0.1464</v>
      </c>
      <c r="T810" s="115" t="str">
        <f t="shared" si="219"/>
        <v>UQ</v>
      </c>
      <c r="U810" s="123">
        <v>5.42</v>
      </c>
      <c r="V810" s="116" t="str">
        <f t="shared" si="220"/>
        <v>Q</v>
      </c>
      <c r="W810" s="346">
        <v>0.60599999999999998</v>
      </c>
      <c r="X810" s="332" t="str">
        <f t="shared" si="221"/>
        <v>UQ</v>
      </c>
      <c r="Y810" s="332"/>
      <c r="Z810" s="123">
        <v>0.22500000000000001</v>
      </c>
      <c r="AA810" s="116" t="str">
        <f t="shared" si="222"/>
        <v>Q</v>
      </c>
      <c r="AB810" s="123">
        <v>5.9790000000000001</v>
      </c>
      <c r="AC810" s="116" t="str">
        <f t="shared" si="223"/>
        <v>Q</v>
      </c>
      <c r="AD810" s="123">
        <v>1.4770000000000001</v>
      </c>
      <c r="AE810" s="121" t="str">
        <f t="shared" si="208"/>
        <v>Q</v>
      </c>
      <c r="AF810" s="123">
        <v>2.11</v>
      </c>
      <c r="AG810" s="121" t="str">
        <f t="shared" si="209"/>
        <v>Q</v>
      </c>
      <c r="AH810" s="123">
        <v>2E-3</v>
      </c>
      <c r="AI810" s="121" t="str">
        <f t="shared" si="207"/>
        <v>Q</v>
      </c>
      <c r="AJ810" s="123">
        <v>0.7359</v>
      </c>
      <c r="AK810" s="121" t="str">
        <f t="shared" si="214"/>
        <v>Q</v>
      </c>
    </row>
    <row r="811" spans="1:37" ht="15" x14ac:dyDescent="0.25">
      <c r="A811" s="119">
        <v>35</v>
      </c>
      <c r="B811" s="244">
        <v>173</v>
      </c>
      <c r="C811" s="244">
        <v>1999</v>
      </c>
      <c r="D811" s="127">
        <f t="shared" si="215"/>
        <v>36333</v>
      </c>
      <c r="E811" s="123">
        <v>38.4</v>
      </c>
      <c r="F811" s="213" t="str">
        <f t="shared" si="216"/>
        <v>UQ</v>
      </c>
      <c r="G811" s="123">
        <v>6.84</v>
      </c>
      <c r="H811" s="213" t="str">
        <f t="shared" si="217"/>
        <v>UQ</v>
      </c>
      <c r="I811" s="123">
        <v>4.6870000000000003</v>
      </c>
      <c r="J811" s="121" t="str">
        <f t="shared" si="210"/>
        <v>Q</v>
      </c>
      <c r="K811" s="123">
        <v>0.435</v>
      </c>
      <c r="L811" s="121" t="str">
        <f t="shared" si="211"/>
        <v>Q</v>
      </c>
      <c r="M811" s="123">
        <v>0.63800000000000001</v>
      </c>
      <c r="N811" s="121" t="str">
        <f t="shared" si="212"/>
        <v>Q</v>
      </c>
      <c r="O811" s="123">
        <v>0.17699999999999999</v>
      </c>
      <c r="P811" s="121" t="str">
        <f t="shared" si="213"/>
        <v>Q</v>
      </c>
      <c r="Q811" s="123">
        <v>6.4999999999999997E-3</v>
      </c>
      <c r="R811" s="115" t="str">
        <f t="shared" si="218"/>
        <v>UQ</v>
      </c>
      <c r="S811" s="123">
        <v>0.15179999999999999</v>
      </c>
      <c r="T811" s="115" t="str">
        <f t="shared" si="219"/>
        <v>UQ</v>
      </c>
      <c r="U811" s="123">
        <v>5.72</v>
      </c>
      <c r="V811" s="116" t="str">
        <f t="shared" si="220"/>
        <v>Q</v>
      </c>
      <c r="W811" s="346">
        <v>0.64100000000000001</v>
      </c>
      <c r="X811" s="332" t="str">
        <f t="shared" si="221"/>
        <v>UQ</v>
      </c>
      <c r="Y811" s="332"/>
      <c r="Z811" s="123">
        <v>0.248</v>
      </c>
      <c r="AA811" s="116" t="str">
        <f t="shared" si="222"/>
        <v>Q</v>
      </c>
      <c r="AB811" s="123">
        <v>6.3860000000000001</v>
      </c>
      <c r="AC811" s="116" t="str">
        <f t="shared" si="223"/>
        <v>Q</v>
      </c>
      <c r="AD811" s="123">
        <v>1.7949999999999999</v>
      </c>
      <c r="AE811" s="121" t="str">
        <f t="shared" si="208"/>
        <v>Q</v>
      </c>
      <c r="AF811" s="123">
        <v>2.1800000000000002</v>
      </c>
      <c r="AG811" s="121" t="str">
        <f t="shared" si="209"/>
        <v>Q</v>
      </c>
      <c r="AI811" s="121" t="str">
        <f t="shared" si="207"/>
        <v>M</v>
      </c>
      <c r="AK811" s="121" t="str">
        <f t="shared" si="214"/>
        <v>M</v>
      </c>
    </row>
    <row r="812" spans="1:37" ht="15" x14ac:dyDescent="0.25">
      <c r="A812" s="119">
        <v>35</v>
      </c>
      <c r="B812" s="244">
        <v>187</v>
      </c>
      <c r="C812" s="244">
        <v>1999</v>
      </c>
      <c r="D812" s="127">
        <f t="shared" si="215"/>
        <v>36347</v>
      </c>
      <c r="E812" s="123">
        <v>40.700000000000003</v>
      </c>
      <c r="F812" s="213" t="str">
        <f t="shared" si="216"/>
        <v>UQ</v>
      </c>
      <c r="G812" s="123">
        <v>6.8280000000000003</v>
      </c>
      <c r="H812" s="213" t="str">
        <f t="shared" si="217"/>
        <v>UQ</v>
      </c>
      <c r="I812" s="123">
        <v>4.9240000000000004</v>
      </c>
      <c r="J812" s="121" t="str">
        <f t="shared" si="210"/>
        <v>Q</v>
      </c>
      <c r="K812" s="123">
        <v>0.46200000000000002</v>
      </c>
      <c r="L812" s="121" t="str">
        <f t="shared" si="211"/>
        <v>Q</v>
      </c>
      <c r="M812" s="123">
        <v>0.80400000000000005</v>
      </c>
      <c r="N812" s="121" t="str">
        <f t="shared" si="212"/>
        <v>Q</v>
      </c>
      <c r="O812" s="123">
        <v>0.21099999999999999</v>
      </c>
      <c r="P812" s="121" t="str">
        <f t="shared" si="213"/>
        <v>Q</v>
      </c>
      <c r="Q812" s="123">
        <v>6.8999999999999999E-3</v>
      </c>
      <c r="R812" s="115" t="str">
        <f t="shared" si="218"/>
        <v>UQ</v>
      </c>
      <c r="S812" s="123">
        <v>0.16850000000000001</v>
      </c>
      <c r="T812" s="115" t="str">
        <f t="shared" si="219"/>
        <v>UQ</v>
      </c>
      <c r="U812" s="123">
        <v>5.74</v>
      </c>
      <c r="V812" s="116" t="str">
        <f t="shared" si="220"/>
        <v>Q</v>
      </c>
      <c r="W812" s="346">
        <v>0.66500000000000004</v>
      </c>
      <c r="X812" s="332" t="str">
        <f t="shared" si="221"/>
        <v>UQ</v>
      </c>
      <c r="Y812" s="332"/>
      <c r="Z812" s="123">
        <v>0.20100000000000001</v>
      </c>
      <c r="AA812" s="116" t="str">
        <f t="shared" si="222"/>
        <v>Q</v>
      </c>
      <c r="AB812" s="123">
        <v>6.7750000000000004</v>
      </c>
      <c r="AC812" s="116" t="str">
        <f t="shared" si="223"/>
        <v>Q</v>
      </c>
      <c r="AD812" s="123">
        <v>2.0339999999999998</v>
      </c>
      <c r="AE812" s="121" t="str">
        <f t="shared" si="208"/>
        <v>Q</v>
      </c>
      <c r="AF812" s="123">
        <v>2.3199999999999998</v>
      </c>
      <c r="AG812" s="121" t="str">
        <f t="shared" si="209"/>
        <v>Q</v>
      </c>
      <c r="AH812" s="123">
        <v>2.2000000000000001E-3</v>
      </c>
      <c r="AI812" s="121" t="str">
        <f t="shared" si="207"/>
        <v>Q</v>
      </c>
      <c r="AJ812" s="123">
        <v>0.81369999999999998</v>
      </c>
      <c r="AK812" s="121" t="str">
        <f t="shared" si="214"/>
        <v>Q</v>
      </c>
    </row>
    <row r="813" spans="1:37" ht="15" x14ac:dyDescent="0.25">
      <c r="A813" s="119">
        <v>35</v>
      </c>
      <c r="B813" s="244">
        <v>202</v>
      </c>
      <c r="C813" s="244">
        <v>1999</v>
      </c>
      <c r="D813" s="127">
        <f t="shared" si="215"/>
        <v>36362</v>
      </c>
      <c r="E813" s="123">
        <v>40.200000000000003</v>
      </c>
      <c r="F813" s="213" t="str">
        <f t="shared" si="216"/>
        <v>UQ</v>
      </c>
      <c r="G813" s="123">
        <v>6.89</v>
      </c>
      <c r="H813" s="213" t="str">
        <f t="shared" si="217"/>
        <v>UQ</v>
      </c>
      <c r="I813" s="123">
        <v>5.1459999999999999</v>
      </c>
      <c r="J813" s="121" t="str">
        <f t="shared" si="210"/>
        <v>Q</v>
      </c>
      <c r="K813" s="123">
        <v>0.45700000000000002</v>
      </c>
      <c r="L813" s="121" t="str">
        <f t="shared" si="211"/>
        <v>Q</v>
      </c>
      <c r="M813" s="123">
        <v>0.67300000000000004</v>
      </c>
      <c r="N813" s="121" t="str">
        <f t="shared" si="212"/>
        <v>Q</v>
      </c>
      <c r="O813" s="123">
        <v>0.16900000000000001</v>
      </c>
      <c r="P813" s="121" t="str">
        <f t="shared" si="213"/>
        <v>Q</v>
      </c>
      <c r="Q813" s="123">
        <v>6.0000000000000001E-3</v>
      </c>
      <c r="R813" s="115" t="str">
        <f t="shared" si="218"/>
        <v>UQ</v>
      </c>
      <c r="S813" s="123">
        <v>0.16239999999999999</v>
      </c>
      <c r="T813" s="115" t="str">
        <f t="shared" si="219"/>
        <v>UQ</v>
      </c>
      <c r="U813" s="123">
        <v>5.83</v>
      </c>
      <c r="V813" s="116" t="str">
        <f t="shared" si="220"/>
        <v>Q</v>
      </c>
      <c r="W813" s="346">
        <v>0.65100000000000002</v>
      </c>
      <c r="X813" s="332" t="str">
        <f t="shared" si="221"/>
        <v>UQ</v>
      </c>
      <c r="Y813" s="332"/>
      <c r="Z813" s="123">
        <v>0.29899999999999999</v>
      </c>
      <c r="AA813" s="116" t="str">
        <f t="shared" si="222"/>
        <v>Q</v>
      </c>
      <c r="AB813" s="123">
        <v>6.5519999999999996</v>
      </c>
      <c r="AC813" s="116" t="str">
        <f t="shared" si="223"/>
        <v>Q</v>
      </c>
      <c r="AD813" s="123">
        <v>1.546</v>
      </c>
      <c r="AE813" s="121" t="str">
        <f t="shared" si="208"/>
        <v>Q</v>
      </c>
      <c r="AF813" s="123">
        <v>2.21</v>
      </c>
      <c r="AG813" s="121" t="str">
        <f t="shared" si="209"/>
        <v>Q</v>
      </c>
      <c r="AI813" s="121" t="str">
        <f t="shared" si="207"/>
        <v>M</v>
      </c>
      <c r="AK813" s="121" t="str">
        <f t="shared" si="214"/>
        <v>M</v>
      </c>
    </row>
    <row r="814" spans="1:37" ht="15" x14ac:dyDescent="0.25">
      <c r="A814" s="119">
        <v>35</v>
      </c>
      <c r="B814" s="244">
        <v>215</v>
      </c>
      <c r="C814" s="244">
        <v>1999</v>
      </c>
      <c r="D814" s="127">
        <f t="shared" si="215"/>
        <v>36375</v>
      </c>
      <c r="E814" s="123">
        <v>40.5</v>
      </c>
      <c r="F814" s="213" t="str">
        <f t="shared" si="216"/>
        <v>UQ</v>
      </c>
      <c r="G814" s="123">
        <v>6.89</v>
      </c>
      <c r="H814" s="213" t="str">
        <f t="shared" si="217"/>
        <v>UQ</v>
      </c>
      <c r="I814" s="123">
        <v>4.9320000000000004</v>
      </c>
      <c r="J814" s="121" t="str">
        <f t="shared" si="210"/>
        <v>Q</v>
      </c>
      <c r="K814" s="123">
        <v>0.45900000000000002</v>
      </c>
      <c r="L814" s="121" t="str">
        <f t="shared" si="211"/>
        <v>Q</v>
      </c>
      <c r="M814" s="123">
        <v>0.66900000000000004</v>
      </c>
      <c r="N814" s="121" t="str">
        <f t="shared" si="212"/>
        <v>Q</v>
      </c>
      <c r="O814" s="123">
        <v>0.17599999999999999</v>
      </c>
      <c r="P814" s="121" t="str">
        <f t="shared" si="213"/>
        <v>Q</v>
      </c>
      <c r="Q814" s="123">
        <v>5.5999999999999999E-3</v>
      </c>
      <c r="R814" s="115" t="str">
        <f t="shared" si="218"/>
        <v>UQ</v>
      </c>
      <c r="S814" s="123">
        <v>0.1656</v>
      </c>
      <c r="T814" s="115" t="str">
        <f t="shared" si="219"/>
        <v>UQ</v>
      </c>
      <c r="U814" s="123">
        <v>6.02</v>
      </c>
      <c r="V814" s="116" t="str">
        <f t="shared" si="220"/>
        <v>Q</v>
      </c>
      <c r="W814" s="346">
        <v>0.65600000000000003</v>
      </c>
      <c r="X814" s="332" t="str">
        <f t="shared" si="221"/>
        <v>UQ</v>
      </c>
      <c r="Y814" s="332"/>
      <c r="Z814" s="123">
        <v>0.217</v>
      </c>
      <c r="AA814" s="116" t="str">
        <f t="shared" si="222"/>
        <v>Q</v>
      </c>
      <c r="AB814" s="123">
        <v>6.5490000000000004</v>
      </c>
      <c r="AC814" s="116" t="str">
        <f t="shared" si="223"/>
        <v>Q</v>
      </c>
      <c r="AD814" s="123">
        <v>1.639</v>
      </c>
      <c r="AE814" s="121" t="str">
        <f t="shared" si="208"/>
        <v>Q</v>
      </c>
      <c r="AF814" s="123">
        <v>2.2400000000000002</v>
      </c>
      <c r="AG814" s="121" t="str">
        <f t="shared" si="209"/>
        <v>Q</v>
      </c>
      <c r="AH814" s="123">
        <v>3.2000000000000002E-3</v>
      </c>
      <c r="AI814" s="121" t="str">
        <f t="shared" si="207"/>
        <v>Q</v>
      </c>
      <c r="AJ814" s="123">
        <v>0.85899999999999999</v>
      </c>
      <c r="AK814" s="121" t="str">
        <f t="shared" si="214"/>
        <v>Q</v>
      </c>
    </row>
    <row r="815" spans="1:37" ht="15" x14ac:dyDescent="0.25">
      <c r="A815" s="119">
        <v>35</v>
      </c>
      <c r="B815" s="244">
        <v>229</v>
      </c>
      <c r="C815" s="244">
        <v>1999</v>
      </c>
      <c r="D815" s="127">
        <f t="shared" si="215"/>
        <v>36389</v>
      </c>
      <c r="E815" s="123">
        <v>41.6</v>
      </c>
      <c r="F815" s="213" t="str">
        <f t="shared" si="216"/>
        <v>UQ</v>
      </c>
      <c r="G815" s="123">
        <v>6.8540000000000001</v>
      </c>
      <c r="H815" s="213" t="str">
        <f t="shared" si="217"/>
        <v>UQ</v>
      </c>
      <c r="I815" s="123">
        <v>5.2220000000000004</v>
      </c>
      <c r="J815" s="121" t="str">
        <f t="shared" si="210"/>
        <v>Q</v>
      </c>
      <c r="K815" s="123">
        <v>0.47899999999999998</v>
      </c>
      <c r="L815" s="121" t="str">
        <f t="shared" si="211"/>
        <v>Q</v>
      </c>
      <c r="M815" s="123">
        <v>0.67100000000000004</v>
      </c>
      <c r="N815" s="121" t="str">
        <f t="shared" si="212"/>
        <v>Q</v>
      </c>
      <c r="O815" s="123">
        <v>0.22700000000000001</v>
      </c>
      <c r="P815" s="121" t="str">
        <f t="shared" si="213"/>
        <v>Q</v>
      </c>
      <c r="Q815" s="123">
        <v>4.3E-3</v>
      </c>
      <c r="R815" s="115" t="str">
        <f t="shared" si="218"/>
        <v>UQ</v>
      </c>
      <c r="S815" s="123">
        <v>0.18079999999999999</v>
      </c>
      <c r="T815" s="115" t="str">
        <f t="shared" si="219"/>
        <v>UQ</v>
      </c>
      <c r="U815" s="123">
        <v>5.71</v>
      </c>
      <c r="V815" s="116" t="str">
        <f t="shared" si="220"/>
        <v>Q</v>
      </c>
      <c r="W815" s="346">
        <v>0.69</v>
      </c>
      <c r="X815" s="332" t="str">
        <f t="shared" si="221"/>
        <v>UQ</v>
      </c>
      <c r="Y815" s="332"/>
      <c r="Z815" s="123">
        <v>0.20499999999999999</v>
      </c>
      <c r="AA815" s="116" t="str">
        <f t="shared" si="222"/>
        <v>Q</v>
      </c>
      <c r="AB815" s="123">
        <v>6.6360000000000001</v>
      </c>
      <c r="AC815" s="116" t="str">
        <f t="shared" si="223"/>
        <v>Q</v>
      </c>
      <c r="AD815" s="123">
        <v>2.1070000000000002</v>
      </c>
      <c r="AE815" s="121" t="str">
        <f t="shared" si="208"/>
        <v>Q</v>
      </c>
      <c r="AF815" s="123">
        <v>2.48</v>
      </c>
      <c r="AG815" s="121" t="str">
        <f t="shared" si="209"/>
        <v>Q</v>
      </c>
      <c r="AI815" s="121" t="str">
        <f t="shared" si="207"/>
        <v>M</v>
      </c>
      <c r="AK815" s="121" t="str">
        <f t="shared" si="214"/>
        <v>M</v>
      </c>
    </row>
    <row r="816" spans="1:37" ht="15" x14ac:dyDescent="0.25">
      <c r="A816" s="119">
        <v>35</v>
      </c>
      <c r="B816" s="244">
        <v>243</v>
      </c>
      <c r="C816" s="244">
        <v>1999</v>
      </c>
      <c r="D816" s="127">
        <f t="shared" si="215"/>
        <v>36403</v>
      </c>
      <c r="E816" s="123">
        <v>44.9</v>
      </c>
      <c r="F816" s="213" t="str">
        <f t="shared" si="216"/>
        <v>UQ</v>
      </c>
      <c r="G816" s="123">
        <v>6.8860000000000001</v>
      </c>
      <c r="H816" s="213" t="str">
        <f t="shared" si="217"/>
        <v>UQ</v>
      </c>
      <c r="I816" s="123">
        <v>5.3170000000000002</v>
      </c>
      <c r="J816" s="121" t="str">
        <f t="shared" si="210"/>
        <v>Q</v>
      </c>
      <c r="K816" s="123">
        <v>0.49199999999999999</v>
      </c>
      <c r="L816" s="121" t="str">
        <f t="shared" si="211"/>
        <v>Q</v>
      </c>
      <c r="M816" s="123">
        <v>0.70399999999999996</v>
      </c>
      <c r="N816" s="121" t="str">
        <f t="shared" si="212"/>
        <v>Q</v>
      </c>
      <c r="O816" s="123">
        <v>0.21</v>
      </c>
      <c r="P816" s="121" t="str">
        <f t="shared" si="213"/>
        <v>Q</v>
      </c>
      <c r="Q816" s="123">
        <v>5.3E-3</v>
      </c>
      <c r="R816" s="115" t="str">
        <f t="shared" si="218"/>
        <v>UQ</v>
      </c>
      <c r="S816" s="123">
        <v>0.17349999999999999</v>
      </c>
      <c r="T816" s="115" t="str">
        <f t="shared" si="219"/>
        <v>UQ</v>
      </c>
      <c r="U816" s="123">
        <v>6.02</v>
      </c>
      <c r="V816" s="116" t="str">
        <f t="shared" si="220"/>
        <v>Q</v>
      </c>
      <c r="W816" s="346">
        <v>0.69599999999999995</v>
      </c>
      <c r="X816" s="332" t="str">
        <f t="shared" si="221"/>
        <v>UQ</v>
      </c>
      <c r="Y816" s="332"/>
      <c r="Z816" s="123">
        <v>0.193</v>
      </c>
      <c r="AA816" s="116" t="str">
        <f t="shared" si="222"/>
        <v>LQ</v>
      </c>
      <c r="AB816" s="123">
        <v>7.1390000000000002</v>
      </c>
      <c r="AC816" s="116" t="str">
        <f t="shared" si="223"/>
        <v>Q</v>
      </c>
      <c r="AD816" s="123">
        <v>1.7869999999999999</v>
      </c>
      <c r="AE816" s="121" t="str">
        <f t="shared" si="208"/>
        <v>Q</v>
      </c>
      <c r="AF816" s="123">
        <v>2.74</v>
      </c>
      <c r="AG816" s="121" t="str">
        <f t="shared" si="209"/>
        <v>Q</v>
      </c>
      <c r="AH816" s="123">
        <v>2E-3</v>
      </c>
      <c r="AI816" s="121" t="str">
        <f t="shared" si="207"/>
        <v>Q</v>
      </c>
      <c r="AJ816" s="123">
        <v>0.80469999999999997</v>
      </c>
      <c r="AK816" s="121" t="str">
        <f t="shared" si="214"/>
        <v>Q</v>
      </c>
    </row>
    <row r="817" spans="1:37" ht="15" x14ac:dyDescent="0.25">
      <c r="A817" s="119">
        <v>35</v>
      </c>
      <c r="B817" s="244">
        <v>257</v>
      </c>
      <c r="C817" s="244">
        <v>1999</v>
      </c>
      <c r="D817" s="127">
        <f t="shared" si="215"/>
        <v>36417</v>
      </c>
      <c r="E817" s="123">
        <v>43.7</v>
      </c>
      <c r="F817" s="213" t="str">
        <f t="shared" si="216"/>
        <v>UQ</v>
      </c>
      <c r="G817" s="123">
        <v>6.8789999999999996</v>
      </c>
      <c r="H817" s="213" t="str">
        <f t="shared" si="217"/>
        <v>UQ</v>
      </c>
      <c r="I817" s="123">
        <v>5.2679999999999998</v>
      </c>
      <c r="J817" s="121" t="str">
        <f t="shared" si="210"/>
        <v>Q</v>
      </c>
      <c r="K817" s="123">
        <v>0.49</v>
      </c>
      <c r="L817" s="121" t="str">
        <f t="shared" si="211"/>
        <v>Q</v>
      </c>
      <c r="M817" s="123">
        <v>0.68300000000000005</v>
      </c>
      <c r="N817" s="121" t="str">
        <f t="shared" si="212"/>
        <v>Q</v>
      </c>
      <c r="O817" s="123">
        <v>0.27900000000000003</v>
      </c>
      <c r="P817" s="121" t="str">
        <f t="shared" si="213"/>
        <v>Q</v>
      </c>
      <c r="Q817" s="123">
        <v>8.2000000000000007E-3</v>
      </c>
      <c r="R817" s="115" t="str">
        <f t="shared" si="218"/>
        <v>UQ</v>
      </c>
      <c r="S817" s="123">
        <v>0.17760000000000001</v>
      </c>
      <c r="T817" s="115" t="str">
        <f t="shared" si="219"/>
        <v>UQ</v>
      </c>
      <c r="U817" s="123">
        <v>5.94</v>
      </c>
      <c r="V817" s="116" t="str">
        <f t="shared" si="220"/>
        <v>Q</v>
      </c>
      <c r="W817" s="346">
        <v>0.77500000000000002</v>
      </c>
      <c r="X817" s="332" t="str">
        <f t="shared" si="221"/>
        <v>UQ</v>
      </c>
      <c r="Y817" s="332"/>
      <c r="Z817" s="123">
        <v>0.23100000000000001</v>
      </c>
      <c r="AA817" s="116" t="str">
        <f t="shared" si="222"/>
        <v>Q</v>
      </c>
      <c r="AB817" s="123">
        <v>7.0679999999999996</v>
      </c>
      <c r="AC817" s="116" t="str">
        <f t="shared" si="223"/>
        <v>Q</v>
      </c>
      <c r="AD817" s="123">
        <v>2.4319999999999999</v>
      </c>
      <c r="AE817" s="121" t="str">
        <f t="shared" si="208"/>
        <v>Q</v>
      </c>
      <c r="AF817" s="123">
        <v>2.44</v>
      </c>
      <c r="AG817" s="121" t="str">
        <f t="shared" si="209"/>
        <v>Q</v>
      </c>
      <c r="AI817" s="121" t="str">
        <f t="shared" si="207"/>
        <v>M</v>
      </c>
      <c r="AK817" s="121" t="str">
        <f t="shared" si="214"/>
        <v>M</v>
      </c>
    </row>
    <row r="818" spans="1:37" ht="15" x14ac:dyDescent="0.25">
      <c r="A818" s="119">
        <v>35</v>
      </c>
      <c r="B818" s="244">
        <v>271</v>
      </c>
      <c r="C818" s="244">
        <v>1999</v>
      </c>
      <c r="D818" s="127">
        <f t="shared" si="215"/>
        <v>36431</v>
      </c>
      <c r="E818" s="123">
        <v>44.3</v>
      </c>
      <c r="F818" s="213" t="str">
        <f t="shared" si="216"/>
        <v>UQ</v>
      </c>
      <c r="G818" s="123">
        <v>6.7919999999999998</v>
      </c>
      <c r="H818" s="213" t="str">
        <f t="shared" si="217"/>
        <v>UQ</v>
      </c>
      <c r="I818" s="123">
        <v>5.32</v>
      </c>
      <c r="J818" s="121" t="str">
        <f t="shared" si="210"/>
        <v>Q</v>
      </c>
      <c r="K818" s="123">
        <v>0.495</v>
      </c>
      <c r="L818" s="121" t="str">
        <f t="shared" si="211"/>
        <v>Q</v>
      </c>
      <c r="M818" s="123">
        <v>0.67</v>
      </c>
      <c r="N818" s="121" t="str">
        <f t="shared" si="212"/>
        <v>Q</v>
      </c>
      <c r="O818" s="123">
        <v>0.42599999999999999</v>
      </c>
      <c r="P818" s="121" t="str">
        <f t="shared" si="213"/>
        <v>Q</v>
      </c>
      <c r="Q818" s="123">
        <v>3.3E-3</v>
      </c>
      <c r="R818" s="115" t="str">
        <f t="shared" si="218"/>
        <v>UQ</v>
      </c>
      <c r="S818" s="123">
        <v>0.18759999999999999</v>
      </c>
      <c r="T818" s="115" t="str">
        <f t="shared" si="219"/>
        <v>UQ</v>
      </c>
      <c r="U818" s="123">
        <v>5.7194599999999998</v>
      </c>
      <c r="V818" s="116" t="str">
        <f t="shared" si="220"/>
        <v>Q</v>
      </c>
      <c r="W818" s="346">
        <v>0.65200000000000002</v>
      </c>
      <c r="X818" s="332" t="str">
        <f t="shared" si="221"/>
        <v>UQ</v>
      </c>
      <c r="Y818" s="332"/>
      <c r="Z818" s="123">
        <v>0.163684</v>
      </c>
      <c r="AA818" s="116" t="str">
        <f t="shared" si="222"/>
        <v>LQ</v>
      </c>
      <c r="AB818" s="123">
        <v>6.95</v>
      </c>
      <c r="AC818" s="116" t="str">
        <f t="shared" si="223"/>
        <v>Q</v>
      </c>
      <c r="AD818" s="123">
        <v>2.274</v>
      </c>
      <c r="AE818" s="121" t="str">
        <f t="shared" si="208"/>
        <v>Q</v>
      </c>
      <c r="AF818" s="123">
        <v>2.7</v>
      </c>
      <c r="AG818" s="121" t="str">
        <f t="shared" si="209"/>
        <v>Q</v>
      </c>
      <c r="AH818" s="123">
        <v>3.5000000000000001E-3</v>
      </c>
      <c r="AI818" s="121" t="str">
        <f t="shared" si="207"/>
        <v>Q</v>
      </c>
      <c r="AJ818" s="123">
        <v>0.77239999999999998</v>
      </c>
      <c r="AK818" s="121" t="str">
        <f t="shared" si="214"/>
        <v>Q</v>
      </c>
    </row>
    <row r="819" spans="1:37" ht="15" x14ac:dyDescent="0.25">
      <c r="A819" s="119">
        <v>35</v>
      </c>
      <c r="B819" s="244">
        <v>285</v>
      </c>
      <c r="C819" s="244">
        <v>1999</v>
      </c>
      <c r="D819" s="127">
        <f t="shared" si="215"/>
        <v>36445</v>
      </c>
      <c r="E819" s="123">
        <v>35.700000000000003</v>
      </c>
      <c r="F819" s="213" t="str">
        <f t="shared" si="216"/>
        <v>UQ</v>
      </c>
      <c r="G819" s="123">
        <v>6.5439999999999996</v>
      </c>
      <c r="H819" s="213" t="str">
        <f t="shared" si="217"/>
        <v>UQ</v>
      </c>
      <c r="I819" s="123">
        <v>4.1449999999999996</v>
      </c>
      <c r="J819" s="121" t="str">
        <f t="shared" si="210"/>
        <v>Q</v>
      </c>
      <c r="K819" s="123">
        <v>0.41699999999999998</v>
      </c>
      <c r="L819" s="121" t="str">
        <f t="shared" si="211"/>
        <v>Q</v>
      </c>
      <c r="M819" s="123">
        <v>0.59899999999999998</v>
      </c>
      <c r="N819" s="121" t="str">
        <f t="shared" si="212"/>
        <v>Q</v>
      </c>
      <c r="O819" s="123">
        <v>0.217</v>
      </c>
      <c r="P819" s="121" t="str">
        <f t="shared" si="213"/>
        <v>Q</v>
      </c>
      <c r="Q819" s="123">
        <v>4.3E-3</v>
      </c>
      <c r="R819" s="115" t="str">
        <f t="shared" si="218"/>
        <v>UQ</v>
      </c>
      <c r="S819" s="123">
        <v>0.1181</v>
      </c>
      <c r="T819" s="115" t="str">
        <f t="shared" si="219"/>
        <v>UQ</v>
      </c>
      <c r="U819" s="123">
        <v>5.48</v>
      </c>
      <c r="V819" s="116" t="str">
        <f t="shared" si="220"/>
        <v>Q</v>
      </c>
      <c r="W819" s="346">
        <v>0.61699999999999999</v>
      </c>
      <c r="X819" s="332" t="str">
        <f t="shared" si="221"/>
        <v>UQ</v>
      </c>
      <c r="Y819" s="332"/>
      <c r="Z819" s="123">
        <v>0.20899999999999999</v>
      </c>
      <c r="AA819" s="116" t="str">
        <f t="shared" si="222"/>
        <v>Q</v>
      </c>
      <c r="AB819" s="123">
        <v>5.5529999999999999</v>
      </c>
      <c r="AC819" s="116" t="str">
        <f t="shared" si="223"/>
        <v>Q</v>
      </c>
      <c r="AD819" s="123">
        <v>1.99</v>
      </c>
      <c r="AE819" s="121" t="str">
        <f t="shared" si="208"/>
        <v>Q</v>
      </c>
      <c r="AF819" s="123">
        <v>1.9</v>
      </c>
      <c r="AG819" s="121" t="str">
        <f t="shared" si="209"/>
        <v>Q</v>
      </c>
      <c r="AI819" s="121" t="str">
        <f t="shared" si="207"/>
        <v>M</v>
      </c>
      <c r="AK819" s="121" t="str">
        <f t="shared" si="214"/>
        <v>M</v>
      </c>
    </row>
    <row r="820" spans="1:37" ht="15" x14ac:dyDescent="0.25">
      <c r="A820" s="119">
        <v>35</v>
      </c>
      <c r="B820" s="244">
        <v>299</v>
      </c>
      <c r="C820" s="244">
        <v>1999</v>
      </c>
      <c r="D820" s="127">
        <f t="shared" si="215"/>
        <v>36459</v>
      </c>
      <c r="E820" s="123">
        <v>32</v>
      </c>
      <c r="F820" s="213" t="str">
        <f t="shared" si="216"/>
        <v>UQ</v>
      </c>
      <c r="G820" s="123">
        <v>6.6079999999999997</v>
      </c>
      <c r="H820" s="213" t="str">
        <f t="shared" si="217"/>
        <v>UQ</v>
      </c>
      <c r="I820" s="123">
        <v>3.411</v>
      </c>
      <c r="J820" s="121" t="str">
        <f t="shared" si="210"/>
        <v>Q</v>
      </c>
      <c r="K820" s="123">
        <v>0.376</v>
      </c>
      <c r="L820" s="121" t="str">
        <f t="shared" si="211"/>
        <v>Q</v>
      </c>
      <c r="M820" s="123">
        <v>0.60199999999999998</v>
      </c>
      <c r="N820" s="121" t="str">
        <f t="shared" si="212"/>
        <v>Q</v>
      </c>
      <c r="O820" s="123">
        <v>0.161</v>
      </c>
      <c r="P820" s="121" t="str">
        <f t="shared" si="213"/>
        <v>Q</v>
      </c>
      <c r="Q820" s="123">
        <v>6.0000000000000001E-3</v>
      </c>
      <c r="R820" s="115" t="str">
        <f t="shared" si="218"/>
        <v>UQ</v>
      </c>
      <c r="S820" s="123">
        <v>9.06E-2</v>
      </c>
      <c r="T820" s="115" t="str">
        <f t="shared" si="219"/>
        <v>UQ</v>
      </c>
      <c r="U820" s="123">
        <v>5.2</v>
      </c>
      <c r="V820" s="116" t="str">
        <f t="shared" si="220"/>
        <v>Q</v>
      </c>
      <c r="W820" s="346">
        <v>0.47699999999999998</v>
      </c>
      <c r="X820" s="332" t="str">
        <f t="shared" si="221"/>
        <v>UQ</v>
      </c>
      <c r="Y820" s="332"/>
      <c r="Z820" s="123">
        <v>0.245</v>
      </c>
      <c r="AA820" s="116" t="str">
        <f t="shared" si="222"/>
        <v>Q</v>
      </c>
      <c r="AB820" s="123">
        <v>5.4189999999999996</v>
      </c>
      <c r="AC820" s="116" t="str">
        <f t="shared" si="223"/>
        <v>Q</v>
      </c>
      <c r="AD820" s="123">
        <v>2.153</v>
      </c>
      <c r="AE820" s="121" t="str">
        <f t="shared" si="208"/>
        <v>Q</v>
      </c>
      <c r="AF820" s="123">
        <v>1.48</v>
      </c>
      <c r="AG820" s="121" t="str">
        <f t="shared" si="209"/>
        <v>Q</v>
      </c>
      <c r="AH820" s="123">
        <v>1.1999999999999999E-3</v>
      </c>
      <c r="AI820" s="121" t="str">
        <f t="shared" si="207"/>
        <v>Q</v>
      </c>
      <c r="AJ820" s="123">
        <v>0.62519999999999998</v>
      </c>
      <c r="AK820" s="121" t="str">
        <f t="shared" si="214"/>
        <v>Q</v>
      </c>
    </row>
    <row r="821" spans="1:37" ht="15" x14ac:dyDescent="0.25">
      <c r="A821" s="119">
        <v>35</v>
      </c>
      <c r="B821" s="244">
        <v>313</v>
      </c>
      <c r="C821" s="244">
        <v>1999</v>
      </c>
      <c r="D821" s="127">
        <f t="shared" si="215"/>
        <v>36473</v>
      </c>
      <c r="E821" s="123">
        <v>37</v>
      </c>
      <c r="F821" s="213" t="str">
        <f t="shared" si="216"/>
        <v>UQ</v>
      </c>
      <c r="G821" s="123">
        <v>6.5890000000000004</v>
      </c>
      <c r="H821" s="213" t="str">
        <f t="shared" si="217"/>
        <v>UQ</v>
      </c>
      <c r="I821" s="123">
        <v>4.1959999999999997</v>
      </c>
      <c r="J821" s="121" t="str">
        <f t="shared" si="210"/>
        <v>Q</v>
      </c>
      <c r="K821" s="123">
        <v>0.41599999999999998</v>
      </c>
      <c r="L821" s="121" t="str">
        <f t="shared" si="211"/>
        <v>Q</v>
      </c>
      <c r="M821" s="123">
        <v>0.63400000000000001</v>
      </c>
      <c r="N821" s="121" t="str">
        <f t="shared" si="212"/>
        <v>Q</v>
      </c>
      <c r="O821" s="123">
        <v>0.151</v>
      </c>
      <c r="P821" s="121" t="str">
        <f t="shared" si="213"/>
        <v>Q</v>
      </c>
      <c r="Q821" s="123">
        <v>4.7999999999999996E-3</v>
      </c>
      <c r="R821" s="115" t="str">
        <f t="shared" si="218"/>
        <v>UQ</v>
      </c>
      <c r="S821" s="123">
        <v>0.1328</v>
      </c>
      <c r="T821" s="115" t="str">
        <f t="shared" si="219"/>
        <v>UQ</v>
      </c>
      <c r="U821" s="123">
        <v>5.47</v>
      </c>
      <c r="V821" s="116" t="str">
        <f t="shared" si="220"/>
        <v>Q</v>
      </c>
      <c r="W821" s="346">
        <v>0.55300000000000005</v>
      </c>
      <c r="X821" s="332" t="str">
        <f t="shared" si="221"/>
        <v>UQ</v>
      </c>
      <c r="Y821" s="332"/>
      <c r="Z821" s="123">
        <v>0.23499999999999999</v>
      </c>
      <c r="AA821" s="116" t="str">
        <f t="shared" si="222"/>
        <v>Q</v>
      </c>
      <c r="AB821" s="123">
        <v>6.1669999999999998</v>
      </c>
      <c r="AC821" s="116" t="str">
        <f t="shared" si="223"/>
        <v>Q</v>
      </c>
      <c r="AD821" s="123">
        <v>1.532</v>
      </c>
      <c r="AE821" s="121" t="str">
        <f t="shared" si="208"/>
        <v>Q</v>
      </c>
      <c r="AF821" s="123">
        <v>1.79</v>
      </c>
      <c r="AG821" s="121" t="str">
        <f t="shared" si="209"/>
        <v>Q</v>
      </c>
      <c r="AI821" s="121" t="str">
        <f t="shared" si="207"/>
        <v>M</v>
      </c>
      <c r="AK821" s="121" t="str">
        <f t="shared" si="214"/>
        <v>M</v>
      </c>
    </row>
    <row r="822" spans="1:37" ht="15" x14ac:dyDescent="0.25">
      <c r="A822" s="119">
        <v>35</v>
      </c>
      <c r="B822" s="244">
        <v>327</v>
      </c>
      <c r="C822" s="244">
        <v>1999</v>
      </c>
      <c r="D822" s="127">
        <f t="shared" si="215"/>
        <v>36487</v>
      </c>
      <c r="E822" s="123">
        <v>39.299999999999997</v>
      </c>
      <c r="F822" s="213" t="str">
        <f t="shared" si="216"/>
        <v>UQ</v>
      </c>
      <c r="G822" s="123">
        <v>6.782</v>
      </c>
      <c r="H822" s="213" t="str">
        <f t="shared" si="217"/>
        <v>UQ</v>
      </c>
      <c r="I822" s="123">
        <v>4.3860000000000001</v>
      </c>
      <c r="J822" s="121" t="str">
        <f t="shared" si="210"/>
        <v>Q</v>
      </c>
      <c r="K822" s="123">
        <v>0.441</v>
      </c>
      <c r="L822" s="121" t="str">
        <f t="shared" si="211"/>
        <v>Q</v>
      </c>
      <c r="M822" s="123">
        <v>0.66500000000000004</v>
      </c>
      <c r="N822" s="121" t="str">
        <f t="shared" si="212"/>
        <v>Q</v>
      </c>
      <c r="O822" s="123">
        <v>0.17899999999999999</v>
      </c>
      <c r="P822" s="121" t="str">
        <f t="shared" si="213"/>
        <v>Q</v>
      </c>
      <c r="Q822" s="123">
        <v>4.3E-3</v>
      </c>
      <c r="R822" s="115" t="str">
        <f t="shared" si="218"/>
        <v>UQ</v>
      </c>
      <c r="S822" s="123">
        <v>0.15509999999999999</v>
      </c>
      <c r="T822" s="115" t="str">
        <f t="shared" si="219"/>
        <v>UQ</v>
      </c>
      <c r="U822" s="123">
        <v>5.56</v>
      </c>
      <c r="V822" s="116" t="str">
        <f t="shared" si="220"/>
        <v>Q</v>
      </c>
      <c r="W822" s="346">
        <v>0.62</v>
      </c>
      <c r="X822" s="332" t="str">
        <f t="shared" si="221"/>
        <v>UQ</v>
      </c>
      <c r="Y822" s="332"/>
      <c r="Z822" s="123">
        <v>0.24099999999999999</v>
      </c>
      <c r="AA822" s="116" t="str">
        <f t="shared" si="222"/>
        <v>Q</v>
      </c>
      <c r="AB822" s="123">
        <v>6.3330000000000002</v>
      </c>
      <c r="AC822" s="116" t="str">
        <f t="shared" si="223"/>
        <v>Q</v>
      </c>
      <c r="AD822" s="123">
        <v>1.708</v>
      </c>
      <c r="AE822" s="121" t="str">
        <f t="shared" si="208"/>
        <v>Q</v>
      </c>
      <c r="AF822" s="123">
        <v>2.67</v>
      </c>
      <c r="AG822" s="121" t="str">
        <f t="shared" si="209"/>
        <v>Q</v>
      </c>
      <c r="AH822" s="123">
        <v>1.2999999999999999E-3</v>
      </c>
      <c r="AI822" s="121" t="str">
        <f t="shared" si="207"/>
        <v>Q</v>
      </c>
      <c r="AJ822" s="123">
        <v>0.71879999999999999</v>
      </c>
      <c r="AK822" s="121" t="str">
        <f t="shared" si="214"/>
        <v>Q</v>
      </c>
    </row>
    <row r="823" spans="1:37" ht="15" x14ac:dyDescent="0.25">
      <c r="A823" s="119">
        <v>35</v>
      </c>
      <c r="B823" s="244">
        <v>341</v>
      </c>
      <c r="C823" s="244">
        <v>1999</v>
      </c>
      <c r="D823" s="127">
        <f t="shared" si="215"/>
        <v>36501</v>
      </c>
      <c r="E823" s="123">
        <v>34.5</v>
      </c>
      <c r="F823" s="213" t="str">
        <f t="shared" si="216"/>
        <v>UQ</v>
      </c>
      <c r="G823" s="123">
        <v>6.6180000000000003</v>
      </c>
      <c r="H823" s="213" t="str">
        <f t="shared" si="217"/>
        <v>UQ</v>
      </c>
      <c r="I823" s="123">
        <v>3.7970000000000002</v>
      </c>
      <c r="J823" s="121" t="str">
        <f t="shared" si="210"/>
        <v>Q</v>
      </c>
      <c r="K823" s="123">
        <v>0.39</v>
      </c>
      <c r="L823" s="121" t="str">
        <f t="shared" si="211"/>
        <v>Q</v>
      </c>
      <c r="M823" s="123">
        <v>0.60399999999999998</v>
      </c>
      <c r="N823" s="121" t="str">
        <f t="shared" si="212"/>
        <v>Q</v>
      </c>
      <c r="O823" s="123">
        <v>0.151</v>
      </c>
      <c r="P823" s="121" t="str">
        <f t="shared" si="213"/>
        <v>Q</v>
      </c>
      <c r="Q823" s="123">
        <v>2.8E-3</v>
      </c>
      <c r="R823" s="115" t="str">
        <f t="shared" si="218"/>
        <v>UQ</v>
      </c>
      <c r="S823" s="123">
        <v>0.1027</v>
      </c>
      <c r="T823" s="115" t="str">
        <f t="shared" si="219"/>
        <v>UQ</v>
      </c>
      <c r="U823" s="123">
        <v>5.71</v>
      </c>
      <c r="V823" s="116" t="str">
        <f t="shared" si="220"/>
        <v>Q</v>
      </c>
      <c r="W823" s="346">
        <v>0.59</v>
      </c>
      <c r="X823" s="332" t="str">
        <f t="shared" si="221"/>
        <v>UQ</v>
      </c>
      <c r="Y823" s="332"/>
      <c r="Z823" s="123">
        <v>0.28799999999999998</v>
      </c>
      <c r="AA823" s="116" t="str">
        <f t="shared" si="222"/>
        <v>Q</v>
      </c>
      <c r="AB823" s="123">
        <v>5.4980000000000002</v>
      </c>
      <c r="AC823" s="116" t="str">
        <f t="shared" si="223"/>
        <v>Q</v>
      </c>
      <c r="AD823" s="123">
        <v>2.266</v>
      </c>
      <c r="AE823" s="121" t="str">
        <f t="shared" si="208"/>
        <v>Q</v>
      </c>
      <c r="AF823" s="123">
        <v>1.48</v>
      </c>
      <c r="AG823" s="121" t="str">
        <f t="shared" si="209"/>
        <v>Q</v>
      </c>
      <c r="AI823" s="121" t="str">
        <f t="shared" si="207"/>
        <v>M</v>
      </c>
      <c r="AK823" s="121" t="str">
        <f t="shared" si="214"/>
        <v>M</v>
      </c>
    </row>
    <row r="824" spans="1:37" ht="15" x14ac:dyDescent="0.25">
      <c r="A824" s="119">
        <v>35</v>
      </c>
      <c r="B824" s="244">
        <v>355</v>
      </c>
      <c r="C824" s="244">
        <v>1999</v>
      </c>
      <c r="D824" s="127">
        <f t="shared" si="215"/>
        <v>36515</v>
      </c>
      <c r="E824" s="123">
        <v>37.4</v>
      </c>
      <c r="F824" s="213" t="str">
        <f t="shared" si="216"/>
        <v>UQ</v>
      </c>
      <c r="G824" s="123">
        <v>6.774</v>
      </c>
      <c r="H824" s="213" t="str">
        <f t="shared" si="217"/>
        <v>UQ</v>
      </c>
      <c r="J824" s="121" t="str">
        <f t="shared" si="210"/>
        <v>M</v>
      </c>
      <c r="L824" s="121" t="str">
        <f t="shared" si="211"/>
        <v>M</v>
      </c>
      <c r="N824" s="121" t="str">
        <f t="shared" si="212"/>
        <v>M</v>
      </c>
      <c r="P824" s="121" t="str">
        <f t="shared" si="213"/>
        <v>M</v>
      </c>
      <c r="Q824" s="123">
        <v>5.7999999999999996E-3</v>
      </c>
      <c r="R824" s="115" t="str">
        <f t="shared" si="218"/>
        <v>UQ</v>
      </c>
      <c r="S824" s="123">
        <v>0.1351</v>
      </c>
      <c r="T824" s="115" t="str">
        <f t="shared" si="219"/>
        <v>UQ</v>
      </c>
      <c r="U824" s="123">
        <v>5.7</v>
      </c>
      <c r="V824" s="116" t="str">
        <f t="shared" si="220"/>
        <v>Q</v>
      </c>
      <c r="W824" s="346">
        <v>0.57899999999999996</v>
      </c>
      <c r="X824" s="332" t="str">
        <f t="shared" si="221"/>
        <v>UQ</v>
      </c>
      <c r="Y824" s="332"/>
      <c r="Z824" s="123">
        <v>0.32300000000000001</v>
      </c>
      <c r="AA824" s="116" t="str">
        <f t="shared" si="222"/>
        <v>Q</v>
      </c>
      <c r="AB824" s="123">
        <v>5.9039999999999999</v>
      </c>
      <c r="AC824" s="116" t="str">
        <f t="shared" si="223"/>
        <v>Q</v>
      </c>
      <c r="AD824" s="123">
        <v>2.1429999999999998</v>
      </c>
      <c r="AE824" s="121" t="str">
        <f t="shared" si="208"/>
        <v>Q</v>
      </c>
      <c r="AF824" s="123">
        <v>1.88</v>
      </c>
      <c r="AG824" s="121" t="str">
        <f t="shared" si="209"/>
        <v>Q</v>
      </c>
      <c r="AH824" s="123">
        <v>1.6000000000000001E-3</v>
      </c>
      <c r="AI824" s="121" t="str">
        <f t="shared" si="207"/>
        <v>Q</v>
      </c>
      <c r="AJ824" s="123">
        <v>0.70099999999999996</v>
      </c>
      <c r="AK824" s="121" t="str">
        <f t="shared" si="214"/>
        <v>Q</v>
      </c>
    </row>
    <row r="825" spans="1:37" ht="15" x14ac:dyDescent="0.25">
      <c r="A825" s="119">
        <v>35</v>
      </c>
      <c r="B825" s="244">
        <v>5</v>
      </c>
      <c r="C825" s="244">
        <v>2000</v>
      </c>
      <c r="D825" s="127">
        <f t="shared" si="215"/>
        <v>36530</v>
      </c>
      <c r="E825" s="123">
        <v>39.5</v>
      </c>
      <c r="F825" s="213" t="str">
        <f t="shared" si="216"/>
        <v>UQ</v>
      </c>
      <c r="G825" s="123">
        <v>6.7240000000000002</v>
      </c>
      <c r="H825" s="213" t="str">
        <f t="shared" si="217"/>
        <v>UQ</v>
      </c>
      <c r="I825" s="123">
        <v>4.5129999999999999</v>
      </c>
      <c r="J825" s="121" t="str">
        <f t="shared" si="210"/>
        <v>Q</v>
      </c>
      <c r="K825" s="123">
        <v>0.45800000000000002</v>
      </c>
      <c r="L825" s="121" t="str">
        <f t="shared" si="211"/>
        <v>Q</v>
      </c>
      <c r="M825" s="123">
        <v>0.64400000000000002</v>
      </c>
      <c r="N825" s="121" t="str">
        <f t="shared" si="212"/>
        <v>Q</v>
      </c>
      <c r="O825" s="123">
        <v>0.16400000000000001</v>
      </c>
      <c r="P825" s="121" t="str">
        <f t="shared" si="213"/>
        <v>Q</v>
      </c>
      <c r="Q825" s="123">
        <v>5.5999999999999999E-3</v>
      </c>
      <c r="R825" s="115" t="str">
        <f t="shared" si="218"/>
        <v>UQ</v>
      </c>
      <c r="S825" s="123">
        <v>0.151</v>
      </c>
      <c r="T825" s="115" t="str">
        <f t="shared" si="219"/>
        <v>UQ</v>
      </c>
      <c r="U825" s="123">
        <v>5.6357100000000004</v>
      </c>
      <c r="V825" s="116" t="str">
        <f t="shared" si="220"/>
        <v>Q</v>
      </c>
      <c r="W825" s="346">
        <v>0.60899999999999999</v>
      </c>
      <c r="X825" s="332" t="str">
        <f t="shared" si="221"/>
        <v>UQ</v>
      </c>
      <c r="Y825" s="332"/>
      <c r="Z825" s="123">
        <v>0.20674699999999999</v>
      </c>
      <c r="AA825" s="116" t="str">
        <f t="shared" si="222"/>
        <v>Q</v>
      </c>
      <c r="AB825" s="123">
        <v>6.048</v>
      </c>
      <c r="AC825" s="116" t="str">
        <f t="shared" si="223"/>
        <v>Q</v>
      </c>
      <c r="AD825" s="123">
        <v>1.5409999999999999</v>
      </c>
      <c r="AE825" s="121" t="str">
        <f t="shared" si="208"/>
        <v>Q</v>
      </c>
      <c r="AF825" s="123">
        <v>2.21</v>
      </c>
      <c r="AG825" s="121" t="str">
        <f t="shared" si="209"/>
        <v>Q</v>
      </c>
      <c r="AI825" s="121" t="str">
        <f t="shared" si="207"/>
        <v>M</v>
      </c>
      <c r="AK825" s="121" t="str">
        <f t="shared" si="214"/>
        <v>M</v>
      </c>
    </row>
    <row r="826" spans="1:37" ht="15" x14ac:dyDescent="0.25">
      <c r="A826" s="119">
        <v>35</v>
      </c>
      <c r="B826" s="244">
        <v>18</v>
      </c>
      <c r="C826" s="244">
        <v>2000</v>
      </c>
      <c r="D826" s="127">
        <f t="shared" si="215"/>
        <v>36543</v>
      </c>
      <c r="E826" s="123">
        <v>40.200000000000003</v>
      </c>
      <c r="F826" s="213" t="str">
        <f t="shared" si="216"/>
        <v>UQ</v>
      </c>
      <c r="G826" s="123">
        <v>6.8520000000000003</v>
      </c>
      <c r="H826" s="213" t="str">
        <f t="shared" si="217"/>
        <v>UQ</v>
      </c>
      <c r="I826" s="123">
        <v>4.7270000000000003</v>
      </c>
      <c r="J826" s="121" t="str">
        <f t="shared" si="210"/>
        <v>Q</v>
      </c>
      <c r="K826" s="123">
        <v>0.45300000000000001</v>
      </c>
      <c r="L826" s="121" t="str">
        <f t="shared" si="211"/>
        <v>Q</v>
      </c>
      <c r="M826" s="123">
        <v>0.65700000000000003</v>
      </c>
      <c r="N826" s="121" t="str">
        <f t="shared" si="212"/>
        <v>Q</v>
      </c>
      <c r="O826" s="123">
        <v>0.158</v>
      </c>
      <c r="P826" s="121" t="str">
        <f t="shared" si="213"/>
        <v>Q</v>
      </c>
      <c r="Q826" s="123">
        <v>8.0999999999999996E-3</v>
      </c>
      <c r="R826" s="115" t="str">
        <f t="shared" si="218"/>
        <v>UQ</v>
      </c>
      <c r="S826" s="123">
        <v>0.15490000000000001</v>
      </c>
      <c r="T826" s="115" t="str">
        <f t="shared" si="219"/>
        <v>UQ</v>
      </c>
      <c r="U826" s="123">
        <v>5.8789300000000004</v>
      </c>
      <c r="V826" s="116" t="str">
        <f t="shared" si="220"/>
        <v>Q</v>
      </c>
      <c r="W826" s="346">
        <v>0.61499999999999999</v>
      </c>
      <c r="X826" s="332" t="str">
        <f t="shared" si="221"/>
        <v>UQ</v>
      </c>
      <c r="Y826" s="332"/>
      <c r="Z826" s="123">
        <v>0.156776</v>
      </c>
      <c r="AA826" s="116" t="str">
        <f t="shared" si="222"/>
        <v>LQ</v>
      </c>
      <c r="AB826" s="123">
        <v>6.3579999999999997</v>
      </c>
      <c r="AC826" s="116" t="str">
        <f t="shared" si="223"/>
        <v>Q</v>
      </c>
      <c r="AD826" s="123">
        <v>1.744</v>
      </c>
      <c r="AE826" s="121" t="str">
        <f t="shared" si="208"/>
        <v>Q</v>
      </c>
      <c r="AF826" s="123">
        <v>1.99</v>
      </c>
      <c r="AG826" s="121" t="str">
        <f t="shared" si="209"/>
        <v>Q</v>
      </c>
      <c r="AH826" s="123">
        <v>1.1999999999999999E-3</v>
      </c>
      <c r="AI826" s="121" t="str">
        <f t="shared" ref="AI826:AI889" si="224">IF(AH826&gt;=0.001,"Q",IF(AH826="","M","LQ"))</f>
        <v>Q</v>
      </c>
      <c r="AJ826" s="123">
        <v>0.73350000000000004</v>
      </c>
      <c r="AK826" s="121" t="str">
        <f t="shared" si="214"/>
        <v>Q</v>
      </c>
    </row>
    <row r="827" spans="1:37" ht="15" x14ac:dyDescent="0.25">
      <c r="A827" s="119">
        <v>35</v>
      </c>
      <c r="B827" s="244">
        <v>32</v>
      </c>
      <c r="C827" s="244">
        <v>2000</v>
      </c>
      <c r="D827" s="127">
        <f t="shared" si="215"/>
        <v>36557</v>
      </c>
      <c r="E827" s="123">
        <v>41.1</v>
      </c>
      <c r="F827" s="213" t="str">
        <f t="shared" si="216"/>
        <v>UQ</v>
      </c>
      <c r="G827" s="123">
        <v>6.8159999999999998</v>
      </c>
      <c r="H827" s="213" t="str">
        <f t="shared" si="217"/>
        <v>UQ</v>
      </c>
      <c r="I827" s="123">
        <v>4.798</v>
      </c>
      <c r="J827" s="121" t="str">
        <f t="shared" si="210"/>
        <v>Q</v>
      </c>
      <c r="K827" s="123">
        <v>0.47799999999999998</v>
      </c>
      <c r="L827" s="121" t="str">
        <f t="shared" si="211"/>
        <v>Q</v>
      </c>
      <c r="M827" s="123">
        <v>0.65</v>
      </c>
      <c r="N827" s="121" t="str">
        <f t="shared" si="212"/>
        <v>Q</v>
      </c>
      <c r="O827" s="123">
        <v>0.16200000000000001</v>
      </c>
      <c r="P827" s="121" t="str">
        <f t="shared" si="213"/>
        <v>Q</v>
      </c>
      <c r="Q827" s="123">
        <v>6.7000000000000002E-3</v>
      </c>
      <c r="R827" s="115" t="str">
        <f t="shared" si="218"/>
        <v>UQ</v>
      </c>
      <c r="S827" s="123">
        <v>0.1651</v>
      </c>
      <c r="T827" s="115" t="str">
        <f t="shared" si="219"/>
        <v>UQ</v>
      </c>
      <c r="U827" s="123">
        <v>5.9507399999999997</v>
      </c>
      <c r="V827" s="116" t="str">
        <f t="shared" si="220"/>
        <v>Q</v>
      </c>
      <c r="W827" s="346">
        <v>0.628</v>
      </c>
      <c r="X827" s="332" t="str">
        <f t="shared" si="221"/>
        <v>UQ</v>
      </c>
      <c r="Y827" s="332"/>
      <c r="Z827" s="123">
        <v>0.18993599999999999</v>
      </c>
      <c r="AA827" s="116" t="str">
        <f t="shared" si="222"/>
        <v>LQ</v>
      </c>
      <c r="AB827" s="123">
        <v>6.5019999999999998</v>
      </c>
      <c r="AC827" s="116" t="str">
        <f t="shared" si="223"/>
        <v>Q</v>
      </c>
      <c r="AD827" s="123">
        <v>1.726</v>
      </c>
      <c r="AE827" s="121" t="str">
        <f t="shared" si="208"/>
        <v>Q</v>
      </c>
      <c r="AF827" s="123">
        <v>2.41</v>
      </c>
      <c r="AG827" s="121" t="str">
        <f t="shared" si="209"/>
        <v>Q</v>
      </c>
      <c r="AI827" s="121" t="str">
        <f t="shared" si="224"/>
        <v>M</v>
      </c>
      <c r="AK827" s="121" t="str">
        <f t="shared" si="214"/>
        <v>M</v>
      </c>
    </row>
    <row r="828" spans="1:37" ht="15" x14ac:dyDescent="0.25">
      <c r="A828" s="119">
        <v>35</v>
      </c>
      <c r="B828" s="244">
        <v>46</v>
      </c>
      <c r="C828" s="244">
        <v>2000</v>
      </c>
      <c r="D828" s="127">
        <f t="shared" si="215"/>
        <v>36571</v>
      </c>
      <c r="E828" s="123">
        <v>41.4</v>
      </c>
      <c r="F828" s="213" t="str">
        <f t="shared" si="216"/>
        <v>UQ</v>
      </c>
      <c r="G828" s="123">
        <v>6.8819999999999997</v>
      </c>
      <c r="H828" s="213" t="str">
        <f t="shared" si="217"/>
        <v>UQ</v>
      </c>
      <c r="I828" s="123">
        <v>4.9690000000000003</v>
      </c>
      <c r="J828" s="121" t="str">
        <f t="shared" si="210"/>
        <v>Q</v>
      </c>
      <c r="K828" s="123">
        <v>0.47199999999999998</v>
      </c>
      <c r="L828" s="121" t="str">
        <f t="shared" si="211"/>
        <v>Q</v>
      </c>
      <c r="M828" s="123">
        <v>0.63900000000000001</v>
      </c>
      <c r="N828" s="121" t="str">
        <f t="shared" si="212"/>
        <v>Q</v>
      </c>
      <c r="O828" s="123">
        <v>0.152</v>
      </c>
      <c r="P828" s="121" t="str">
        <f t="shared" si="213"/>
        <v>Q</v>
      </c>
      <c r="Q828" s="123">
        <v>4.0000000000000002E-4</v>
      </c>
      <c r="R828" s="115" t="str">
        <f t="shared" si="218"/>
        <v>UQ</v>
      </c>
      <c r="S828" s="123">
        <v>0.16819999999999999</v>
      </c>
      <c r="T828" s="115" t="str">
        <f t="shared" si="219"/>
        <v>UQ</v>
      </c>
      <c r="U828" s="123">
        <v>5.9811199999999998</v>
      </c>
      <c r="V828" s="116" t="str">
        <f t="shared" si="220"/>
        <v>Q</v>
      </c>
      <c r="W828" s="346">
        <v>0.622</v>
      </c>
      <c r="X828" s="332" t="str">
        <f t="shared" si="221"/>
        <v>UQ</v>
      </c>
      <c r="Y828" s="332"/>
      <c r="Z828" s="123">
        <v>0.23594999999999999</v>
      </c>
      <c r="AA828" s="116" t="str">
        <f t="shared" si="222"/>
        <v>Q</v>
      </c>
      <c r="AB828" s="123">
        <v>6.423</v>
      </c>
      <c r="AC828" s="116" t="str">
        <f t="shared" si="223"/>
        <v>Q</v>
      </c>
      <c r="AD828" s="123">
        <v>1.5429999999999999</v>
      </c>
      <c r="AE828" s="121" t="str">
        <f t="shared" si="208"/>
        <v>Q</v>
      </c>
      <c r="AF828" s="123">
        <v>2.08</v>
      </c>
      <c r="AG828" s="121" t="str">
        <f t="shared" si="209"/>
        <v>Q</v>
      </c>
      <c r="AH828" s="123">
        <v>2.7000000000000001E-3</v>
      </c>
      <c r="AI828" s="121" t="str">
        <f t="shared" si="224"/>
        <v>Q</v>
      </c>
      <c r="AJ828" s="123">
        <v>0.74929999999999997</v>
      </c>
      <c r="AK828" s="121" t="str">
        <f t="shared" si="214"/>
        <v>Q</v>
      </c>
    </row>
    <row r="829" spans="1:37" ht="15" x14ac:dyDescent="0.25">
      <c r="A829" s="119">
        <v>35</v>
      </c>
      <c r="B829" s="244">
        <v>56</v>
      </c>
      <c r="C829" s="244">
        <v>2000</v>
      </c>
      <c r="D829" s="127">
        <f t="shared" si="215"/>
        <v>36581</v>
      </c>
      <c r="E829" s="123">
        <v>41.1</v>
      </c>
      <c r="F829" s="213" t="str">
        <f t="shared" si="216"/>
        <v>UQ</v>
      </c>
      <c r="G829" s="123">
        <v>6.7359999999999998</v>
      </c>
      <c r="H829" s="213" t="str">
        <f t="shared" si="217"/>
        <v>UQ</v>
      </c>
      <c r="I829" s="123">
        <v>4.7779999999999996</v>
      </c>
      <c r="J829" s="121" t="str">
        <f t="shared" si="210"/>
        <v>Q</v>
      </c>
      <c r="K829" s="123">
        <v>0.47599999999999998</v>
      </c>
      <c r="L829" s="121" t="str">
        <f t="shared" si="211"/>
        <v>Q</v>
      </c>
      <c r="M829" s="123">
        <v>0.60199999999999998</v>
      </c>
      <c r="N829" s="121" t="str">
        <f t="shared" si="212"/>
        <v>Q</v>
      </c>
      <c r="O829" s="123">
        <v>0.184</v>
      </c>
      <c r="P829" s="121" t="str">
        <f t="shared" si="213"/>
        <v>Q</v>
      </c>
      <c r="Q829" s="123">
        <v>1.1900000000000001E-2</v>
      </c>
      <c r="R829" s="115" t="str">
        <f t="shared" si="218"/>
        <v>UQ</v>
      </c>
      <c r="S829" s="123">
        <v>0.1699</v>
      </c>
      <c r="T829" s="115" t="str">
        <f t="shared" si="219"/>
        <v>UQ</v>
      </c>
      <c r="U829" s="123">
        <v>5.7190399999999997</v>
      </c>
      <c r="V829" s="116" t="str">
        <f t="shared" si="220"/>
        <v>Q</v>
      </c>
      <c r="W829" s="346">
        <v>0.67100000000000004</v>
      </c>
      <c r="X829" s="332" t="str">
        <f t="shared" si="221"/>
        <v>UQ</v>
      </c>
      <c r="Y829" s="332"/>
      <c r="Z829" s="123">
        <v>0.20909700000000001</v>
      </c>
      <c r="AA829" s="116" t="str">
        <f t="shared" si="222"/>
        <v>Q</v>
      </c>
      <c r="AB829" s="123">
        <v>6.0640000000000001</v>
      </c>
      <c r="AC829" s="116" t="str">
        <f t="shared" si="223"/>
        <v>Q</v>
      </c>
      <c r="AD829" s="123">
        <v>1.4910000000000001</v>
      </c>
      <c r="AE829" s="121" t="str">
        <f t="shared" si="208"/>
        <v>Q</v>
      </c>
      <c r="AF829" s="123">
        <v>2.37</v>
      </c>
      <c r="AG829" s="121" t="str">
        <f t="shared" si="209"/>
        <v>Q</v>
      </c>
      <c r="AI829" s="121" t="str">
        <f t="shared" si="224"/>
        <v>M</v>
      </c>
      <c r="AK829" s="121" t="str">
        <f t="shared" si="214"/>
        <v>M</v>
      </c>
    </row>
    <row r="830" spans="1:37" ht="15" x14ac:dyDescent="0.25">
      <c r="A830" s="119">
        <v>35</v>
      </c>
      <c r="B830" s="244">
        <v>58</v>
      </c>
      <c r="C830" s="244">
        <v>2000</v>
      </c>
      <c r="D830" s="127">
        <f t="shared" si="215"/>
        <v>36583</v>
      </c>
      <c r="E830" s="123">
        <v>36.1</v>
      </c>
      <c r="F830" s="213" t="str">
        <f t="shared" si="216"/>
        <v>UQ</v>
      </c>
      <c r="G830" s="123">
        <v>6.3659999999999997</v>
      </c>
      <c r="H830" s="213" t="str">
        <f t="shared" si="217"/>
        <v>UQ</v>
      </c>
      <c r="I830" s="123">
        <v>3.8809999999999998</v>
      </c>
      <c r="J830" s="121" t="str">
        <f t="shared" si="210"/>
        <v>Q</v>
      </c>
      <c r="K830" s="123">
        <v>0.42799999999999999</v>
      </c>
      <c r="L830" s="121" t="str">
        <f t="shared" si="211"/>
        <v>Q</v>
      </c>
      <c r="M830" s="123">
        <v>0.48499999999999999</v>
      </c>
      <c r="N830" s="121" t="str">
        <f t="shared" si="212"/>
        <v>Q</v>
      </c>
      <c r="O830" s="123">
        <v>0.33100000000000002</v>
      </c>
      <c r="P830" s="121" t="str">
        <f t="shared" si="213"/>
        <v>Q</v>
      </c>
      <c r="Q830" s="123">
        <v>1.04E-2</v>
      </c>
      <c r="R830" s="115" t="str">
        <f t="shared" si="218"/>
        <v>UQ</v>
      </c>
      <c r="S830" s="123">
        <v>4.0899999999999999E-2</v>
      </c>
      <c r="T830" s="115" t="str">
        <f t="shared" si="219"/>
        <v>UQ</v>
      </c>
      <c r="U830" s="123">
        <v>4.2486199999999998</v>
      </c>
      <c r="V830" s="116" t="str">
        <f t="shared" si="220"/>
        <v>Q</v>
      </c>
      <c r="W830" s="346">
        <v>1.7749999999999999</v>
      </c>
      <c r="X830" s="332" t="str">
        <f t="shared" si="221"/>
        <v>UQ</v>
      </c>
      <c r="Y830" s="332"/>
      <c r="Z830" s="123">
        <v>0.19911300000000001</v>
      </c>
      <c r="AA830" s="116" t="str">
        <f t="shared" si="222"/>
        <v>LQ</v>
      </c>
      <c r="AB830" s="123">
        <v>4.2930000000000001</v>
      </c>
      <c r="AC830" s="116" t="str">
        <f t="shared" si="223"/>
        <v>Q</v>
      </c>
      <c r="AD830" s="123">
        <v>2.4729999999999999</v>
      </c>
      <c r="AE830" s="121" t="str">
        <f t="shared" si="208"/>
        <v>Q</v>
      </c>
      <c r="AF830" s="123">
        <v>0.76</v>
      </c>
      <c r="AG830" s="121" t="str">
        <f t="shared" si="209"/>
        <v>Q</v>
      </c>
      <c r="AI830" s="121" t="str">
        <f t="shared" si="224"/>
        <v>M</v>
      </c>
      <c r="AK830" s="121" t="str">
        <f t="shared" si="214"/>
        <v>M</v>
      </c>
    </row>
    <row r="831" spans="1:37" ht="15" x14ac:dyDescent="0.25">
      <c r="A831" s="119">
        <v>35</v>
      </c>
      <c r="B831" s="244">
        <v>60</v>
      </c>
      <c r="C831" s="244">
        <v>2000</v>
      </c>
      <c r="D831" s="127">
        <f t="shared" si="215"/>
        <v>36585</v>
      </c>
      <c r="E831" s="123">
        <v>35.299999999999997</v>
      </c>
      <c r="F831" s="213" t="str">
        <f t="shared" si="216"/>
        <v>UQ</v>
      </c>
      <c r="G831" s="123">
        <v>6.5190000000000001</v>
      </c>
      <c r="H831" s="213" t="str">
        <f t="shared" si="217"/>
        <v>UQ</v>
      </c>
      <c r="I831" s="123">
        <v>3.7949999999999999</v>
      </c>
      <c r="J831" s="121" t="str">
        <f t="shared" si="210"/>
        <v>Q</v>
      </c>
      <c r="K831" s="123">
        <v>0.39900000000000002</v>
      </c>
      <c r="L831" s="121" t="str">
        <f t="shared" si="211"/>
        <v>Q</v>
      </c>
      <c r="M831" s="123">
        <v>0.48299999999999998</v>
      </c>
      <c r="N831" s="121" t="str">
        <f t="shared" si="212"/>
        <v>Q</v>
      </c>
      <c r="O831" s="123">
        <v>0.19</v>
      </c>
      <c r="P831" s="121" t="str">
        <f t="shared" si="213"/>
        <v>Q</v>
      </c>
      <c r="Q831" s="123">
        <v>8.3000000000000001E-3</v>
      </c>
      <c r="R831" s="115" t="str">
        <f t="shared" si="218"/>
        <v>UQ</v>
      </c>
      <c r="S831" s="123">
        <v>6.7100000000000007E-2</v>
      </c>
      <c r="T831" s="115" t="str">
        <f t="shared" si="219"/>
        <v>UQ</v>
      </c>
      <c r="U831" s="123">
        <v>4.6880100000000002</v>
      </c>
      <c r="V831" s="116" t="str">
        <f t="shared" si="220"/>
        <v>Q</v>
      </c>
      <c r="W831" s="346">
        <v>1.371</v>
      </c>
      <c r="X831" s="332" t="str">
        <f t="shared" si="221"/>
        <v>UQ</v>
      </c>
      <c r="Y831" s="332"/>
      <c r="Z831" s="123">
        <v>0.221805</v>
      </c>
      <c r="AA831" s="116" t="str">
        <f t="shared" si="222"/>
        <v>Q</v>
      </c>
      <c r="AB831" s="123">
        <v>4.649</v>
      </c>
      <c r="AC831" s="116" t="str">
        <f t="shared" si="223"/>
        <v>Q</v>
      </c>
      <c r="AD831" s="123">
        <v>1.734</v>
      </c>
      <c r="AE831" s="121" t="str">
        <f t="shared" si="208"/>
        <v>Q</v>
      </c>
      <c r="AF831" s="123">
        <v>1.17</v>
      </c>
      <c r="AG831" s="121" t="str">
        <f t="shared" si="209"/>
        <v>Q</v>
      </c>
      <c r="AH831" s="123">
        <v>3.0000000000000001E-3</v>
      </c>
      <c r="AI831" s="121" t="str">
        <f t="shared" si="224"/>
        <v>Q</v>
      </c>
      <c r="AJ831" s="123">
        <v>1.4448000000000001</v>
      </c>
      <c r="AK831" s="121" t="str">
        <f t="shared" si="214"/>
        <v>Q</v>
      </c>
    </row>
    <row r="832" spans="1:37" ht="15" x14ac:dyDescent="0.25">
      <c r="A832" s="119">
        <v>35</v>
      </c>
      <c r="B832" s="244">
        <v>62</v>
      </c>
      <c r="C832" s="244">
        <v>2000</v>
      </c>
      <c r="D832" s="127">
        <f t="shared" si="215"/>
        <v>36587</v>
      </c>
      <c r="E832" s="123">
        <v>33.1</v>
      </c>
      <c r="F832" s="213" t="str">
        <f t="shared" si="216"/>
        <v>UQ</v>
      </c>
      <c r="G832" s="123">
        <v>6.4240000000000004</v>
      </c>
      <c r="H832" s="213" t="str">
        <f t="shared" si="217"/>
        <v>UQ</v>
      </c>
      <c r="I832" s="123">
        <v>3.633</v>
      </c>
      <c r="J832" s="121" t="str">
        <f t="shared" si="210"/>
        <v>Q</v>
      </c>
      <c r="K832" s="123">
        <v>0.371</v>
      </c>
      <c r="L832" s="121" t="str">
        <f t="shared" si="211"/>
        <v>Q</v>
      </c>
      <c r="M832" s="123">
        <v>0.50700000000000001</v>
      </c>
      <c r="N832" s="121" t="str">
        <f t="shared" si="212"/>
        <v>Q</v>
      </c>
      <c r="O832" s="123">
        <v>0.17499999999999999</v>
      </c>
      <c r="P832" s="121" t="str">
        <f t="shared" si="213"/>
        <v>Q</v>
      </c>
      <c r="Q832" s="123">
        <v>7.4000000000000003E-3</v>
      </c>
      <c r="R832" s="115" t="str">
        <f t="shared" si="218"/>
        <v>UQ</v>
      </c>
      <c r="S832" s="123">
        <v>5.8400000000000001E-2</v>
      </c>
      <c r="T832" s="115" t="str">
        <f t="shared" si="219"/>
        <v>UQ</v>
      </c>
      <c r="U832" s="123">
        <v>4.6623999999999999</v>
      </c>
      <c r="V832" s="116" t="str">
        <f t="shared" si="220"/>
        <v>Q</v>
      </c>
      <c r="W832" s="346">
        <v>1.2529999999999999</v>
      </c>
      <c r="X832" s="332" t="str">
        <f t="shared" si="221"/>
        <v>UQ</v>
      </c>
      <c r="Y832" s="332"/>
      <c r="Z832" s="123">
        <v>0.19970599999999999</v>
      </c>
      <c r="AA832" s="116" t="str">
        <f t="shared" si="222"/>
        <v>LQ</v>
      </c>
      <c r="AB832" s="123">
        <v>4.5990000000000002</v>
      </c>
      <c r="AC832" s="116" t="str">
        <f t="shared" si="223"/>
        <v>Q</v>
      </c>
      <c r="AD832" s="123">
        <v>2.085</v>
      </c>
      <c r="AE832" s="121" t="str">
        <f t="shared" si="208"/>
        <v>Q</v>
      </c>
      <c r="AF832" s="123">
        <v>0.95</v>
      </c>
      <c r="AG832" s="121" t="str">
        <f t="shared" si="209"/>
        <v>Q</v>
      </c>
      <c r="AH832" s="123">
        <v>1.4E-3</v>
      </c>
      <c r="AI832" s="121" t="str">
        <f t="shared" si="224"/>
        <v>Q</v>
      </c>
      <c r="AJ832" s="123">
        <v>1.3426</v>
      </c>
      <c r="AK832" s="121" t="str">
        <f t="shared" si="214"/>
        <v>Q</v>
      </c>
    </row>
    <row r="833" spans="1:37" ht="15" x14ac:dyDescent="0.25">
      <c r="A833" s="119">
        <v>35</v>
      </c>
      <c r="B833" s="244">
        <v>64</v>
      </c>
      <c r="C833" s="244">
        <v>2000</v>
      </c>
      <c r="D833" s="127">
        <f t="shared" si="215"/>
        <v>36589</v>
      </c>
      <c r="E833" s="123">
        <v>34.1</v>
      </c>
      <c r="F833" s="213" t="str">
        <f t="shared" si="216"/>
        <v>UQ</v>
      </c>
      <c r="G833" s="123">
        <v>6.423</v>
      </c>
      <c r="H833" s="213" t="str">
        <f t="shared" si="217"/>
        <v>UQ</v>
      </c>
      <c r="I833" s="123">
        <v>3.798</v>
      </c>
      <c r="J833" s="121" t="str">
        <f t="shared" si="210"/>
        <v>Q</v>
      </c>
      <c r="K833" s="123">
        <v>0.39600000000000002</v>
      </c>
      <c r="L833" s="121" t="str">
        <f t="shared" si="211"/>
        <v>Q</v>
      </c>
      <c r="M833" s="123">
        <v>0.54100000000000004</v>
      </c>
      <c r="N833" s="121" t="str">
        <f t="shared" si="212"/>
        <v>Q</v>
      </c>
      <c r="O833" s="123">
        <v>0.16600000000000001</v>
      </c>
      <c r="P833" s="121" t="str">
        <f t="shared" si="213"/>
        <v>Q</v>
      </c>
      <c r="Q833" s="123">
        <v>4.4000000000000003E-3</v>
      </c>
      <c r="R833" s="115" t="str">
        <f t="shared" si="218"/>
        <v>UQ</v>
      </c>
      <c r="S833" s="123">
        <v>7.1400000000000005E-2</v>
      </c>
      <c r="T833" s="115" t="str">
        <f t="shared" si="219"/>
        <v>UQ</v>
      </c>
      <c r="U833" s="123">
        <v>4.96</v>
      </c>
      <c r="V833" s="116" t="str">
        <f t="shared" si="220"/>
        <v>Q</v>
      </c>
      <c r="W833" s="346">
        <v>1.1160000000000001</v>
      </c>
      <c r="X833" s="332" t="str">
        <f t="shared" si="221"/>
        <v>UQ</v>
      </c>
      <c r="Y833" s="332"/>
      <c r="Z833" s="123">
        <v>0.22900000000000001</v>
      </c>
      <c r="AA833" s="116" t="str">
        <f t="shared" si="222"/>
        <v>Q</v>
      </c>
      <c r="AB833" s="123">
        <v>4.851</v>
      </c>
      <c r="AC833" s="116" t="str">
        <f t="shared" si="223"/>
        <v>Q</v>
      </c>
      <c r="AD833" s="123">
        <v>1.597</v>
      </c>
      <c r="AE833" s="121" t="str">
        <f t="shared" si="208"/>
        <v>Q</v>
      </c>
      <c r="AF833" s="123">
        <v>1.38</v>
      </c>
      <c r="AG833" s="121" t="str">
        <f t="shared" si="209"/>
        <v>Q</v>
      </c>
      <c r="AH833" s="123">
        <v>3.0999999999999999E-3</v>
      </c>
      <c r="AI833" s="121" t="str">
        <f t="shared" si="224"/>
        <v>Q</v>
      </c>
      <c r="AJ833" s="123">
        <v>1.2397</v>
      </c>
      <c r="AK833" s="121" t="str">
        <f t="shared" si="214"/>
        <v>Q</v>
      </c>
    </row>
    <row r="834" spans="1:37" ht="15" x14ac:dyDescent="0.25">
      <c r="A834" s="119">
        <v>35</v>
      </c>
      <c r="B834" s="244">
        <v>66</v>
      </c>
      <c r="C834" s="244">
        <v>2000</v>
      </c>
      <c r="D834" s="127">
        <f t="shared" si="215"/>
        <v>36591</v>
      </c>
      <c r="E834" s="123">
        <v>37.700000000000003</v>
      </c>
      <c r="F834" s="213" t="str">
        <f t="shared" si="216"/>
        <v>UQ</v>
      </c>
      <c r="G834" s="123">
        <v>6.6139999999999999</v>
      </c>
      <c r="H834" s="213" t="str">
        <f t="shared" si="217"/>
        <v>UQ</v>
      </c>
      <c r="I834" s="123">
        <v>4.5369999999999999</v>
      </c>
      <c r="J834" s="121" t="str">
        <f t="shared" si="210"/>
        <v>Q</v>
      </c>
      <c r="K834" s="123">
        <v>0.49299999999999999</v>
      </c>
      <c r="L834" s="121" t="str">
        <f t="shared" si="211"/>
        <v>Q</v>
      </c>
      <c r="M834" s="123">
        <v>0.65700000000000003</v>
      </c>
      <c r="N834" s="121" t="str">
        <f t="shared" si="212"/>
        <v>Q</v>
      </c>
      <c r="O834" s="123">
        <v>0.23499999999999999</v>
      </c>
      <c r="P834" s="121" t="str">
        <f t="shared" si="213"/>
        <v>Q</v>
      </c>
      <c r="Q834" s="123">
        <v>6.7999999999999996E-3</v>
      </c>
      <c r="R834" s="115" t="str">
        <f t="shared" si="218"/>
        <v>UQ</v>
      </c>
      <c r="S834" s="123">
        <v>0.15290000000000001</v>
      </c>
      <c r="T834" s="115" t="str">
        <f t="shared" si="219"/>
        <v>UQ</v>
      </c>
      <c r="U834" s="123">
        <v>5.1569399999999996</v>
      </c>
      <c r="V834" s="116" t="str">
        <f t="shared" si="220"/>
        <v>Q</v>
      </c>
      <c r="W834" s="346">
        <v>0.41899999999999998</v>
      </c>
      <c r="X834" s="332" t="str">
        <f t="shared" si="221"/>
        <v>UQ</v>
      </c>
      <c r="Y834" s="332"/>
      <c r="Z834" s="123">
        <v>0.162134</v>
      </c>
      <c r="AA834" s="116" t="str">
        <f t="shared" si="222"/>
        <v>LQ</v>
      </c>
      <c r="AB834" s="123">
        <v>6.2210000000000001</v>
      </c>
      <c r="AC834" s="116" t="str">
        <f t="shared" si="223"/>
        <v>Q</v>
      </c>
      <c r="AD834" s="123">
        <v>4.444</v>
      </c>
      <c r="AE834" s="121" t="str">
        <f t="shared" si="208"/>
        <v>Q</v>
      </c>
      <c r="AF834" s="123">
        <v>2.17</v>
      </c>
      <c r="AG834" s="121" t="str">
        <f t="shared" si="209"/>
        <v>Q</v>
      </c>
      <c r="AH834" s="123">
        <v>4.1999999999999997E-3</v>
      </c>
      <c r="AI834" s="121" t="str">
        <f t="shared" si="224"/>
        <v>Q</v>
      </c>
      <c r="AJ834" s="123">
        <v>0.64480000000000004</v>
      </c>
      <c r="AK834" s="121" t="str">
        <f t="shared" si="214"/>
        <v>Q</v>
      </c>
    </row>
    <row r="835" spans="1:37" ht="15" x14ac:dyDescent="0.25">
      <c r="A835" s="119">
        <v>35</v>
      </c>
      <c r="B835" s="244">
        <v>68</v>
      </c>
      <c r="C835" s="244">
        <v>2000</v>
      </c>
      <c r="D835" s="127">
        <f t="shared" si="215"/>
        <v>36593</v>
      </c>
      <c r="E835" s="123">
        <v>30</v>
      </c>
      <c r="F835" s="213" t="str">
        <f t="shared" si="216"/>
        <v>UQ</v>
      </c>
      <c r="G835" s="123">
        <v>6.4189999999999996</v>
      </c>
      <c r="H835" s="213" t="str">
        <f t="shared" si="217"/>
        <v>UQ</v>
      </c>
      <c r="I835" s="123">
        <v>2.7770000000000001</v>
      </c>
      <c r="J835" s="121" t="str">
        <f t="shared" si="210"/>
        <v>Q</v>
      </c>
      <c r="K835" s="123">
        <v>0.33900000000000002</v>
      </c>
      <c r="L835" s="121" t="str">
        <f t="shared" si="211"/>
        <v>Q</v>
      </c>
      <c r="M835" s="123">
        <v>0.48699999999999999</v>
      </c>
      <c r="N835" s="121" t="str">
        <f t="shared" si="212"/>
        <v>Q</v>
      </c>
      <c r="O835" s="123">
        <v>0.17599999999999999</v>
      </c>
      <c r="P835" s="121" t="str">
        <f t="shared" si="213"/>
        <v>Q</v>
      </c>
      <c r="Q835" s="123">
        <v>4.1000000000000003E-3</v>
      </c>
      <c r="R835" s="115" t="str">
        <f t="shared" si="218"/>
        <v>UQ</v>
      </c>
      <c r="S835" s="123">
        <v>6.25E-2</v>
      </c>
      <c r="T835" s="115" t="str">
        <f t="shared" si="219"/>
        <v>UQ</v>
      </c>
      <c r="U835" s="123">
        <v>4.3357900000000003</v>
      </c>
      <c r="V835" s="116" t="str">
        <f t="shared" si="220"/>
        <v>Q</v>
      </c>
      <c r="W835" s="346">
        <v>1.125</v>
      </c>
      <c r="X835" s="332" t="str">
        <f t="shared" si="221"/>
        <v>UQ</v>
      </c>
      <c r="Y835" s="332"/>
      <c r="Z835" s="123">
        <v>0.16848399999999999</v>
      </c>
      <c r="AA835" s="116" t="str">
        <f t="shared" si="222"/>
        <v>LQ</v>
      </c>
      <c r="AB835" s="123">
        <v>4.1440000000000001</v>
      </c>
      <c r="AC835" s="116" t="str">
        <f t="shared" si="223"/>
        <v>Q</v>
      </c>
      <c r="AD835" s="123">
        <v>2.1779999999999999</v>
      </c>
      <c r="AE835" s="121" t="str">
        <f t="shared" si="208"/>
        <v>Q</v>
      </c>
      <c r="AF835" s="123">
        <v>0.8</v>
      </c>
      <c r="AG835" s="121" t="str">
        <f t="shared" si="209"/>
        <v>Q</v>
      </c>
      <c r="AH835" s="123">
        <v>3.2000000000000002E-3</v>
      </c>
      <c r="AI835" s="121" t="str">
        <f t="shared" si="224"/>
        <v>Q</v>
      </c>
      <c r="AJ835" s="123">
        <v>1.3078000000000001</v>
      </c>
      <c r="AK835" s="121" t="str">
        <f t="shared" si="214"/>
        <v>Q</v>
      </c>
    </row>
    <row r="836" spans="1:37" ht="15" x14ac:dyDescent="0.25">
      <c r="A836" s="119">
        <v>35</v>
      </c>
      <c r="B836" s="244">
        <v>70</v>
      </c>
      <c r="C836" s="244">
        <v>2000</v>
      </c>
      <c r="D836" s="127">
        <f t="shared" si="215"/>
        <v>36595</v>
      </c>
      <c r="E836" s="123">
        <v>29.7</v>
      </c>
      <c r="F836" s="213" t="str">
        <f t="shared" si="216"/>
        <v>UQ</v>
      </c>
      <c r="G836" s="123">
        <v>6.3810000000000002</v>
      </c>
      <c r="H836" s="213" t="str">
        <f t="shared" si="217"/>
        <v>UQ</v>
      </c>
      <c r="I836" s="123">
        <v>3.206</v>
      </c>
      <c r="J836" s="121" t="str">
        <f t="shared" si="210"/>
        <v>Q</v>
      </c>
      <c r="K836" s="123">
        <v>0.33900000000000002</v>
      </c>
      <c r="L836" s="121" t="str">
        <f t="shared" si="211"/>
        <v>Q</v>
      </c>
      <c r="M836" s="123">
        <v>0.48</v>
      </c>
      <c r="N836" s="121" t="str">
        <f t="shared" si="212"/>
        <v>Q</v>
      </c>
      <c r="O836" s="123">
        <v>0.19</v>
      </c>
      <c r="P836" s="121" t="str">
        <f t="shared" si="213"/>
        <v>Q</v>
      </c>
      <c r="Q836" s="123">
        <v>1.04E-2</v>
      </c>
      <c r="R836" s="115" t="str">
        <f t="shared" si="218"/>
        <v>UQ</v>
      </c>
      <c r="S836" s="123">
        <v>5.2699999999999997E-2</v>
      </c>
      <c r="T836" s="115" t="str">
        <f t="shared" si="219"/>
        <v>UQ</v>
      </c>
      <c r="U836" s="123">
        <v>4.2722100000000003</v>
      </c>
      <c r="V836" s="116" t="str">
        <f t="shared" si="220"/>
        <v>Q</v>
      </c>
      <c r="W836" s="346">
        <v>1.0820000000000001</v>
      </c>
      <c r="X836" s="332" t="str">
        <f t="shared" si="221"/>
        <v>UQ</v>
      </c>
      <c r="Y836" s="332"/>
      <c r="Z836" s="123">
        <v>0.15971199999999999</v>
      </c>
      <c r="AA836" s="116" t="str">
        <f t="shared" si="222"/>
        <v>LQ</v>
      </c>
      <c r="AB836" s="123">
        <v>4.4009999999999998</v>
      </c>
      <c r="AC836" s="116" t="str">
        <f t="shared" si="223"/>
        <v>Q</v>
      </c>
      <c r="AD836" s="123">
        <v>2.2810000000000001</v>
      </c>
      <c r="AE836" s="121" t="str">
        <f t="shared" si="208"/>
        <v>Q</v>
      </c>
      <c r="AF836" s="123">
        <v>0.69</v>
      </c>
      <c r="AG836" s="121" t="str">
        <f t="shared" si="209"/>
        <v>Q</v>
      </c>
      <c r="AH836" s="123">
        <v>1E-3</v>
      </c>
      <c r="AI836" s="121" t="str">
        <f t="shared" si="224"/>
        <v>Q</v>
      </c>
      <c r="AJ836" s="123">
        <v>1.1953</v>
      </c>
      <c r="AK836" s="121" t="str">
        <f t="shared" si="214"/>
        <v>Q</v>
      </c>
    </row>
    <row r="837" spans="1:37" ht="15" x14ac:dyDescent="0.25">
      <c r="A837" s="119">
        <v>35</v>
      </c>
      <c r="B837" s="244">
        <v>72</v>
      </c>
      <c r="C837" s="244">
        <v>2000</v>
      </c>
      <c r="D837" s="127">
        <f t="shared" si="215"/>
        <v>36597</v>
      </c>
      <c r="E837" s="123">
        <v>31.6</v>
      </c>
      <c r="F837" s="213" t="str">
        <f t="shared" si="216"/>
        <v>UQ</v>
      </c>
      <c r="G837" s="123">
        <v>6.4889999999999999</v>
      </c>
      <c r="H837" s="213" t="str">
        <f t="shared" si="217"/>
        <v>UQ</v>
      </c>
      <c r="I837" s="123">
        <v>3.4820000000000002</v>
      </c>
      <c r="J837" s="121" t="str">
        <f t="shared" si="210"/>
        <v>Q</v>
      </c>
      <c r="K837" s="123">
        <v>0.36499999999999999</v>
      </c>
      <c r="L837" s="121" t="str">
        <f t="shared" si="211"/>
        <v>Q</v>
      </c>
      <c r="M837" s="123">
        <v>0.51600000000000001</v>
      </c>
      <c r="N837" s="121" t="str">
        <f t="shared" si="212"/>
        <v>Q</v>
      </c>
      <c r="O837" s="123">
        <v>0.17299999999999999</v>
      </c>
      <c r="P837" s="121" t="str">
        <f t="shared" si="213"/>
        <v>Q</v>
      </c>
      <c r="Q837" s="123">
        <v>1.67E-2</v>
      </c>
      <c r="R837" s="115" t="str">
        <f t="shared" si="218"/>
        <v>UQ</v>
      </c>
      <c r="S837" s="123">
        <v>6.7400000000000002E-2</v>
      </c>
      <c r="T837" s="115" t="str">
        <f t="shared" si="219"/>
        <v>UQ</v>
      </c>
      <c r="U837" s="123">
        <v>4.8499999999999996</v>
      </c>
      <c r="V837" s="116" t="str">
        <f t="shared" si="220"/>
        <v>Q</v>
      </c>
      <c r="W837" s="346">
        <v>1.0029999999999999</v>
      </c>
      <c r="X837" s="332" t="str">
        <f t="shared" si="221"/>
        <v>UQ</v>
      </c>
      <c r="Y837" s="332"/>
      <c r="Z837" s="123">
        <v>0.253</v>
      </c>
      <c r="AA837" s="116" t="str">
        <f t="shared" si="222"/>
        <v>Q</v>
      </c>
      <c r="AB837" s="123">
        <v>4.7530000000000001</v>
      </c>
      <c r="AC837" s="116" t="str">
        <f t="shared" si="223"/>
        <v>Q</v>
      </c>
      <c r="AD837" s="123">
        <v>2.2570000000000001</v>
      </c>
      <c r="AE837" s="121" t="str">
        <f t="shared" si="208"/>
        <v>Q</v>
      </c>
      <c r="AF837" s="123">
        <v>1.05</v>
      </c>
      <c r="AG837" s="121" t="str">
        <f t="shared" si="209"/>
        <v>Q</v>
      </c>
      <c r="AH837" s="123">
        <v>1.1000000000000001E-3</v>
      </c>
      <c r="AI837" s="121" t="str">
        <f t="shared" si="224"/>
        <v>Q</v>
      </c>
      <c r="AJ837" s="123">
        <v>1.1751</v>
      </c>
      <c r="AK837" s="121" t="str">
        <f t="shared" si="214"/>
        <v>Q</v>
      </c>
    </row>
    <row r="838" spans="1:37" ht="15" x14ac:dyDescent="0.25">
      <c r="A838" s="119">
        <v>35</v>
      </c>
      <c r="B838" s="244">
        <v>81</v>
      </c>
      <c r="C838" s="244">
        <v>2000</v>
      </c>
      <c r="D838" s="127">
        <f t="shared" si="215"/>
        <v>36606</v>
      </c>
      <c r="E838" s="123">
        <v>35.6</v>
      </c>
      <c r="F838" s="213" t="str">
        <f t="shared" si="216"/>
        <v>UQ</v>
      </c>
      <c r="G838" s="123">
        <v>6.718</v>
      </c>
      <c r="H838" s="213" t="str">
        <f t="shared" si="217"/>
        <v>UQ</v>
      </c>
      <c r="I838" s="123">
        <v>4.0490000000000004</v>
      </c>
      <c r="J838" s="121" t="str">
        <f t="shared" si="210"/>
        <v>Q</v>
      </c>
      <c r="K838" s="123">
        <v>0.41399999999999998</v>
      </c>
      <c r="L838" s="121" t="str">
        <f t="shared" si="211"/>
        <v>Q</v>
      </c>
      <c r="M838" s="123">
        <v>0.56299999999999994</v>
      </c>
      <c r="N838" s="121" t="str">
        <f t="shared" si="212"/>
        <v>Q</v>
      </c>
      <c r="O838" s="123">
        <v>0.14499999999999999</v>
      </c>
      <c r="P838" s="121" t="str">
        <f t="shared" si="213"/>
        <v>Q</v>
      </c>
      <c r="Q838" s="123">
        <v>2.3999999999999998E-3</v>
      </c>
      <c r="R838" s="115" t="str">
        <f t="shared" si="218"/>
        <v>UQ</v>
      </c>
      <c r="S838" s="123">
        <v>0.1169</v>
      </c>
      <c r="T838" s="115" t="str">
        <f t="shared" si="219"/>
        <v>UQ</v>
      </c>
      <c r="U838" s="123">
        <v>5.0727900000000004</v>
      </c>
      <c r="V838" s="116" t="str">
        <f t="shared" si="220"/>
        <v>Q</v>
      </c>
      <c r="W838" s="346">
        <v>0.873</v>
      </c>
      <c r="X838" s="332" t="str">
        <f t="shared" si="221"/>
        <v>UQ</v>
      </c>
      <c r="Y838" s="332"/>
      <c r="Z838" s="123">
        <v>0.15850600000000001</v>
      </c>
      <c r="AA838" s="116" t="str">
        <f t="shared" si="222"/>
        <v>LQ</v>
      </c>
      <c r="AB838" s="123">
        <v>5.2389999999999999</v>
      </c>
      <c r="AC838" s="116" t="str">
        <f t="shared" si="223"/>
        <v>Q</v>
      </c>
      <c r="AD838" s="123">
        <v>1.73</v>
      </c>
      <c r="AE838" s="121" t="str">
        <f t="shared" si="208"/>
        <v>Q</v>
      </c>
      <c r="AF838" s="123">
        <v>1.59</v>
      </c>
      <c r="AG838" s="121" t="str">
        <f t="shared" si="209"/>
        <v>Q</v>
      </c>
      <c r="AH838" s="123">
        <v>2.5999999999999999E-3</v>
      </c>
      <c r="AI838" s="121" t="str">
        <f t="shared" si="224"/>
        <v>Q</v>
      </c>
      <c r="AJ838" s="123">
        <v>0.98929999999999996</v>
      </c>
      <c r="AK838" s="121" t="str">
        <f t="shared" si="214"/>
        <v>Q</v>
      </c>
    </row>
    <row r="839" spans="1:37" ht="15" x14ac:dyDescent="0.25">
      <c r="A839" s="119">
        <v>35</v>
      </c>
      <c r="B839" s="244">
        <v>83</v>
      </c>
      <c r="C839" s="244">
        <v>2000</v>
      </c>
      <c r="D839" s="127">
        <f t="shared" si="215"/>
        <v>36608</v>
      </c>
      <c r="E839" s="123">
        <v>30.8</v>
      </c>
      <c r="F839" s="213" t="str">
        <f t="shared" si="216"/>
        <v>UQ</v>
      </c>
      <c r="G839" s="123">
        <v>6.5910000000000002</v>
      </c>
      <c r="H839" s="213" t="str">
        <f t="shared" si="217"/>
        <v>UQ</v>
      </c>
      <c r="I839" s="123">
        <v>3.282</v>
      </c>
      <c r="J839" s="121" t="str">
        <f t="shared" si="210"/>
        <v>Q</v>
      </c>
      <c r="K839" s="123">
        <v>0.35099999999999998</v>
      </c>
      <c r="L839" s="121" t="str">
        <f t="shared" si="211"/>
        <v>Q</v>
      </c>
      <c r="M839" s="123">
        <v>0.49199999999999999</v>
      </c>
      <c r="N839" s="121" t="str">
        <f t="shared" si="212"/>
        <v>Q</v>
      </c>
      <c r="O839" s="123">
        <v>0.154</v>
      </c>
      <c r="P839" s="121" t="str">
        <f t="shared" si="213"/>
        <v>Q</v>
      </c>
      <c r="Q839" s="123">
        <v>5.0000000000000001E-4</v>
      </c>
      <c r="R839" s="115" t="str">
        <f t="shared" si="218"/>
        <v>UQ</v>
      </c>
      <c r="S839" s="123">
        <v>6.93E-2</v>
      </c>
      <c r="T839" s="115" t="str">
        <f t="shared" si="219"/>
        <v>UQ</v>
      </c>
      <c r="U839" s="123">
        <v>4.6246600000000004</v>
      </c>
      <c r="V839" s="116" t="str">
        <f t="shared" si="220"/>
        <v>Q</v>
      </c>
      <c r="W839" s="346">
        <v>0.91700000000000004</v>
      </c>
      <c r="X839" s="332" t="str">
        <f t="shared" si="221"/>
        <v>UQ</v>
      </c>
      <c r="Y839" s="332"/>
      <c r="Z839" s="123">
        <v>0.14625199999999999</v>
      </c>
      <c r="AA839" s="116" t="str">
        <f t="shared" si="222"/>
        <v>LQ</v>
      </c>
      <c r="AB839" s="123">
        <v>4.4770000000000003</v>
      </c>
      <c r="AC839" s="116" t="str">
        <f t="shared" si="223"/>
        <v>Q</v>
      </c>
      <c r="AD839" s="123">
        <v>1.8440000000000001</v>
      </c>
      <c r="AE839" s="121" t="str">
        <f t="shared" si="208"/>
        <v>Q</v>
      </c>
      <c r="AF839" s="123">
        <v>1.07</v>
      </c>
      <c r="AG839" s="121" t="str">
        <f t="shared" si="209"/>
        <v>Q</v>
      </c>
      <c r="AH839" s="123">
        <v>1.1000000000000001E-3</v>
      </c>
      <c r="AI839" s="121" t="str">
        <f t="shared" si="224"/>
        <v>Q</v>
      </c>
      <c r="AJ839" s="123">
        <v>1.0749</v>
      </c>
      <c r="AK839" s="121" t="str">
        <f t="shared" si="214"/>
        <v>Q</v>
      </c>
    </row>
    <row r="840" spans="1:37" ht="15" x14ac:dyDescent="0.25">
      <c r="A840" s="119">
        <v>35</v>
      </c>
      <c r="B840" s="244">
        <v>85</v>
      </c>
      <c r="C840" s="244">
        <v>2000</v>
      </c>
      <c r="D840" s="127">
        <f t="shared" si="215"/>
        <v>36610</v>
      </c>
      <c r="E840" s="123">
        <v>26</v>
      </c>
      <c r="F840" s="213" t="str">
        <f t="shared" si="216"/>
        <v>UQ</v>
      </c>
      <c r="G840" s="123">
        <v>6.2939999999999996</v>
      </c>
      <c r="H840" s="213" t="str">
        <f t="shared" si="217"/>
        <v>UQ</v>
      </c>
      <c r="I840" s="123">
        <v>2.7170000000000001</v>
      </c>
      <c r="J840" s="121" t="str">
        <f t="shared" si="210"/>
        <v>Q</v>
      </c>
      <c r="K840" s="123">
        <v>0.29599999999999999</v>
      </c>
      <c r="L840" s="121" t="str">
        <f t="shared" si="211"/>
        <v>Q</v>
      </c>
      <c r="M840" s="123">
        <v>0.439</v>
      </c>
      <c r="N840" s="121" t="str">
        <f t="shared" si="212"/>
        <v>Q</v>
      </c>
      <c r="O840" s="123">
        <v>0.17699999999999999</v>
      </c>
      <c r="P840" s="121" t="str">
        <f t="shared" si="213"/>
        <v>Q</v>
      </c>
      <c r="Q840" s="123">
        <v>1.43E-2</v>
      </c>
      <c r="R840" s="115" t="str">
        <f t="shared" si="218"/>
        <v>UQ</v>
      </c>
      <c r="S840" s="123">
        <v>3.85E-2</v>
      </c>
      <c r="T840" s="115" t="str">
        <f t="shared" si="219"/>
        <v>UQ</v>
      </c>
      <c r="U840" s="123">
        <v>4.0750299999999999</v>
      </c>
      <c r="V840" s="116" t="str">
        <f t="shared" si="220"/>
        <v>Q</v>
      </c>
      <c r="W840" s="346">
        <v>0.873</v>
      </c>
      <c r="X840" s="332" t="str">
        <f t="shared" si="221"/>
        <v>UQ</v>
      </c>
      <c r="Y840" s="332"/>
      <c r="Z840" s="123">
        <v>0.136794</v>
      </c>
      <c r="AA840" s="116" t="str">
        <f t="shared" si="222"/>
        <v>LQ</v>
      </c>
      <c r="AB840" s="123">
        <v>4.1609999999999996</v>
      </c>
      <c r="AC840" s="116" t="str">
        <f t="shared" si="223"/>
        <v>Q</v>
      </c>
      <c r="AD840" s="123">
        <v>2.6859999999999999</v>
      </c>
      <c r="AE840" s="121" t="str">
        <f t="shared" si="208"/>
        <v>Q</v>
      </c>
      <c r="AF840" s="123">
        <v>0.54</v>
      </c>
      <c r="AG840" s="121" t="str">
        <f t="shared" si="209"/>
        <v>Q</v>
      </c>
      <c r="AH840" s="123">
        <v>1.9E-3</v>
      </c>
      <c r="AI840" s="121" t="str">
        <f t="shared" si="224"/>
        <v>Q</v>
      </c>
      <c r="AJ840" s="123">
        <v>1.0509999999999999</v>
      </c>
      <c r="AK840" s="121" t="str">
        <f t="shared" si="214"/>
        <v>Q</v>
      </c>
    </row>
    <row r="841" spans="1:37" ht="15" x14ac:dyDescent="0.25">
      <c r="A841" s="119">
        <v>35</v>
      </c>
      <c r="B841" s="244">
        <v>87</v>
      </c>
      <c r="C841" s="244">
        <v>2000</v>
      </c>
      <c r="D841" s="127">
        <f t="shared" si="215"/>
        <v>36612</v>
      </c>
      <c r="E841" s="123">
        <v>27.7</v>
      </c>
      <c r="F841" s="213" t="str">
        <f t="shared" si="216"/>
        <v>UQ</v>
      </c>
      <c r="G841" s="123">
        <v>6.41</v>
      </c>
      <c r="H841" s="213" t="str">
        <f t="shared" si="217"/>
        <v>UQ</v>
      </c>
      <c r="I841" s="123">
        <v>2.8690000000000002</v>
      </c>
      <c r="J841" s="121" t="str">
        <f t="shared" si="210"/>
        <v>Q</v>
      </c>
      <c r="K841" s="123">
        <v>0.31</v>
      </c>
      <c r="L841" s="121" t="str">
        <f t="shared" si="211"/>
        <v>Q</v>
      </c>
      <c r="M841" s="123">
        <v>0.45400000000000001</v>
      </c>
      <c r="N841" s="121" t="str">
        <f t="shared" si="212"/>
        <v>Q</v>
      </c>
      <c r="O841" s="123">
        <v>0.155</v>
      </c>
      <c r="P841" s="121" t="str">
        <f t="shared" si="213"/>
        <v>Q</v>
      </c>
      <c r="Q841" s="123">
        <v>9.7000000000000003E-3</v>
      </c>
      <c r="R841" s="115" t="str">
        <f t="shared" si="218"/>
        <v>UQ</v>
      </c>
      <c r="S841" s="123">
        <v>0.05</v>
      </c>
      <c r="T841" s="115" t="str">
        <f t="shared" si="219"/>
        <v>UQ</v>
      </c>
      <c r="U841" s="123">
        <v>4.2465200000000003</v>
      </c>
      <c r="V841" s="116" t="str">
        <f t="shared" si="220"/>
        <v>Q</v>
      </c>
      <c r="W841" s="346">
        <v>0.84599999999999997</v>
      </c>
      <c r="X841" s="332" t="str">
        <f t="shared" si="221"/>
        <v>UQ</v>
      </c>
      <c r="Y841" s="332"/>
      <c r="Z841" s="123">
        <v>0.13228000000000001</v>
      </c>
      <c r="AA841" s="116" t="str">
        <f t="shared" si="222"/>
        <v>LQ</v>
      </c>
      <c r="AB841" s="123">
        <v>4.4020000000000001</v>
      </c>
      <c r="AC841" s="116" t="str">
        <f t="shared" si="223"/>
        <v>Q</v>
      </c>
      <c r="AD841" s="123">
        <v>2.4390000000000001</v>
      </c>
      <c r="AE841" s="121" t="str">
        <f t="shared" si="208"/>
        <v>Q</v>
      </c>
      <c r="AF841" s="123">
        <v>0.75</v>
      </c>
      <c r="AG841" s="121" t="str">
        <f t="shared" si="209"/>
        <v>Q</v>
      </c>
      <c r="AH841" s="123">
        <v>1.8E-3</v>
      </c>
      <c r="AI841" s="121" t="str">
        <f t="shared" si="224"/>
        <v>Q</v>
      </c>
      <c r="AJ841" s="123">
        <v>0.9728</v>
      </c>
      <c r="AK841" s="121" t="str">
        <f t="shared" si="214"/>
        <v>Q</v>
      </c>
    </row>
    <row r="842" spans="1:37" ht="15" x14ac:dyDescent="0.25">
      <c r="A842" s="119">
        <v>35</v>
      </c>
      <c r="B842" s="244">
        <v>90</v>
      </c>
      <c r="C842" s="244">
        <v>2000</v>
      </c>
      <c r="D842" s="127">
        <f t="shared" si="215"/>
        <v>36615</v>
      </c>
      <c r="E842" s="123">
        <v>29.1</v>
      </c>
      <c r="F842" s="213" t="str">
        <f t="shared" si="216"/>
        <v>UQ</v>
      </c>
      <c r="G842" s="123">
        <v>6.5190000000000001</v>
      </c>
      <c r="H842" s="213" t="str">
        <f t="shared" si="217"/>
        <v>UQ</v>
      </c>
      <c r="I842" s="123">
        <v>3.2909999999999999</v>
      </c>
      <c r="J842" s="121" t="str">
        <f t="shared" si="210"/>
        <v>Q</v>
      </c>
      <c r="K842" s="123">
        <v>0.33500000000000002</v>
      </c>
      <c r="L842" s="121" t="str">
        <f t="shared" si="211"/>
        <v>Q</v>
      </c>
      <c r="M842" s="123">
        <v>0.499</v>
      </c>
      <c r="N842" s="121" t="str">
        <f t="shared" si="212"/>
        <v>Q</v>
      </c>
      <c r="O842" s="123">
        <v>0.14599999999999999</v>
      </c>
      <c r="P842" s="121" t="str">
        <f t="shared" si="213"/>
        <v>Q</v>
      </c>
      <c r="Q842" s="123">
        <v>7.0000000000000001E-3</v>
      </c>
      <c r="R842" s="115" t="str">
        <f t="shared" si="218"/>
        <v>UQ</v>
      </c>
      <c r="S842" s="123">
        <v>8.9800000000000005E-2</v>
      </c>
      <c r="T842" s="115" t="str">
        <f t="shared" si="219"/>
        <v>UQ</v>
      </c>
      <c r="U842" s="123">
        <v>4.3887700000000001</v>
      </c>
      <c r="V842" s="116" t="str">
        <f t="shared" si="220"/>
        <v>Q</v>
      </c>
      <c r="W842" s="346">
        <v>0.81499999999999995</v>
      </c>
      <c r="X842" s="332" t="str">
        <f t="shared" si="221"/>
        <v>UQ</v>
      </c>
      <c r="Y842" s="332"/>
      <c r="Z842" s="123">
        <v>0.1678</v>
      </c>
      <c r="AA842" s="116" t="str">
        <f t="shared" si="222"/>
        <v>LQ</v>
      </c>
      <c r="AB842" s="123">
        <v>4.6639999999999997</v>
      </c>
      <c r="AC842" s="116" t="str">
        <f t="shared" si="223"/>
        <v>Q</v>
      </c>
      <c r="AD842" s="123">
        <v>1.8360000000000001</v>
      </c>
      <c r="AE842" s="121" t="str">
        <f t="shared" si="208"/>
        <v>Q</v>
      </c>
      <c r="AF842" s="123">
        <v>1.02</v>
      </c>
      <c r="AG842" s="121" t="str">
        <f t="shared" si="209"/>
        <v>Q</v>
      </c>
      <c r="AH842" s="123">
        <v>2E-3</v>
      </c>
      <c r="AI842" s="121" t="str">
        <f t="shared" si="224"/>
        <v>Q</v>
      </c>
      <c r="AJ842" s="123">
        <v>0.99850000000000005</v>
      </c>
      <c r="AK842" s="121" t="str">
        <f t="shared" si="214"/>
        <v>Q</v>
      </c>
    </row>
    <row r="843" spans="1:37" ht="15" x14ac:dyDescent="0.25">
      <c r="A843" s="119">
        <v>35</v>
      </c>
      <c r="B843" s="244">
        <v>94</v>
      </c>
      <c r="C843" s="244">
        <v>2000</v>
      </c>
      <c r="D843" s="127">
        <f t="shared" si="215"/>
        <v>36619</v>
      </c>
      <c r="E843" s="123">
        <v>26.7</v>
      </c>
      <c r="F843" s="213" t="str">
        <f t="shared" si="216"/>
        <v>UQ</v>
      </c>
      <c r="G843" s="123">
        <v>6.4729999999999999</v>
      </c>
      <c r="H843" s="213" t="str">
        <f t="shared" si="217"/>
        <v>UQ</v>
      </c>
      <c r="I843" s="123">
        <v>2.859</v>
      </c>
      <c r="J843" s="121" t="str">
        <f t="shared" si="210"/>
        <v>Q</v>
      </c>
      <c r="K843" s="123">
        <v>0.30299999999999999</v>
      </c>
      <c r="L843" s="121" t="str">
        <f t="shared" si="211"/>
        <v>Q</v>
      </c>
      <c r="M843" s="123">
        <v>0.47299999999999998</v>
      </c>
      <c r="N843" s="121" t="str">
        <f t="shared" si="212"/>
        <v>Q</v>
      </c>
      <c r="O843" s="123">
        <v>0.152</v>
      </c>
      <c r="P843" s="121" t="str">
        <f t="shared" si="213"/>
        <v>Q</v>
      </c>
      <c r="Q843" s="123">
        <v>3.8999999999999998E-3</v>
      </c>
      <c r="R843" s="115" t="str">
        <f t="shared" si="218"/>
        <v>UQ</v>
      </c>
      <c r="S843" s="123">
        <v>6.9599999999999995E-2</v>
      </c>
      <c r="T843" s="115" t="str">
        <f t="shared" si="219"/>
        <v>UQ</v>
      </c>
      <c r="U843" s="123">
        <v>4.38565</v>
      </c>
      <c r="V843" s="116" t="str">
        <f t="shared" si="220"/>
        <v>Q</v>
      </c>
      <c r="W843" s="346">
        <v>0.71799999999999997</v>
      </c>
      <c r="X843" s="332" t="str">
        <f t="shared" si="221"/>
        <v>UQ</v>
      </c>
      <c r="Y843" s="332"/>
      <c r="Z843" s="123">
        <v>0.12739900000000001</v>
      </c>
      <c r="AA843" s="116" t="str">
        <f t="shared" si="222"/>
        <v>LQ</v>
      </c>
      <c r="AB843" s="123">
        <v>4.5789999999999997</v>
      </c>
      <c r="AC843" s="116" t="str">
        <f t="shared" si="223"/>
        <v>Q</v>
      </c>
      <c r="AD843" s="123">
        <v>2.206</v>
      </c>
      <c r="AE843" s="121" t="str">
        <f t="shared" ref="AE843:AE906" si="225">IF(AD843&gt;=0.4,"Q",IF(AD843="","M","LQ"))</f>
        <v>Q</v>
      </c>
      <c r="AF843" s="123">
        <v>0.9</v>
      </c>
      <c r="AG843" s="121" t="str">
        <f t="shared" ref="AG843:AG906" si="226">IF(AF843&gt;=0.5,"Q",IF(AF843="","M","LQ"))</f>
        <v>Q</v>
      </c>
      <c r="AH843" s="123">
        <v>1.4E-3</v>
      </c>
      <c r="AI843" s="121" t="str">
        <f t="shared" si="224"/>
        <v>Q</v>
      </c>
      <c r="AJ843" s="123">
        <v>0.86970000000000003</v>
      </c>
      <c r="AK843" s="121" t="str">
        <f t="shared" si="214"/>
        <v>Q</v>
      </c>
    </row>
    <row r="844" spans="1:37" ht="15" x14ac:dyDescent="0.25">
      <c r="A844" s="119">
        <v>35</v>
      </c>
      <c r="B844" s="244">
        <v>116</v>
      </c>
      <c r="C844" s="244">
        <v>2000</v>
      </c>
      <c r="D844" s="127">
        <f t="shared" si="215"/>
        <v>36641</v>
      </c>
      <c r="E844" s="123">
        <v>28.4</v>
      </c>
      <c r="F844" s="213" t="str">
        <f t="shared" si="216"/>
        <v>UQ</v>
      </c>
      <c r="G844" s="123">
        <v>6.4749999999999996</v>
      </c>
      <c r="H844" s="213" t="str">
        <f t="shared" si="217"/>
        <v>UQ</v>
      </c>
      <c r="I844" s="123">
        <v>3.0830000000000002</v>
      </c>
      <c r="J844" s="121" t="str">
        <f t="shared" si="210"/>
        <v>Q</v>
      </c>
      <c r="K844" s="123">
        <v>0.33</v>
      </c>
      <c r="L844" s="121" t="str">
        <f t="shared" si="211"/>
        <v>Q</v>
      </c>
      <c r="M844" s="123">
        <v>0.51200000000000001</v>
      </c>
      <c r="N844" s="121" t="str">
        <f t="shared" si="212"/>
        <v>Q</v>
      </c>
      <c r="O844" s="123">
        <v>0.13600000000000001</v>
      </c>
      <c r="P844" s="121" t="str">
        <f t="shared" si="213"/>
        <v>Q</v>
      </c>
      <c r="Q844" s="123">
        <v>7.4999999999999997E-3</v>
      </c>
      <c r="R844" s="115" t="str">
        <f t="shared" si="218"/>
        <v>UQ</v>
      </c>
      <c r="S844" s="123">
        <v>5.8599999999999999E-2</v>
      </c>
      <c r="T844" s="115" t="str">
        <f t="shared" si="219"/>
        <v>UQ</v>
      </c>
      <c r="U844" s="123">
        <v>4.6140699999999999</v>
      </c>
      <c r="V844" s="116" t="str">
        <f t="shared" si="220"/>
        <v>Q</v>
      </c>
      <c r="W844" s="346">
        <v>0.64300000000000002</v>
      </c>
      <c r="X844" s="332" t="str">
        <f t="shared" si="221"/>
        <v>UQ</v>
      </c>
      <c r="Y844" s="332"/>
      <c r="Z844" s="123">
        <v>0.18099199999999999</v>
      </c>
      <c r="AA844" s="116" t="str">
        <f t="shared" si="222"/>
        <v>LQ</v>
      </c>
      <c r="AB844" s="123">
        <v>4.8159999999999998</v>
      </c>
      <c r="AC844" s="116" t="str">
        <f t="shared" si="223"/>
        <v>Q</v>
      </c>
      <c r="AD844" s="123">
        <v>2.089</v>
      </c>
      <c r="AE844" s="121" t="str">
        <f t="shared" si="225"/>
        <v>Q</v>
      </c>
      <c r="AF844" s="123">
        <v>0.95</v>
      </c>
      <c r="AG844" s="121" t="str">
        <f t="shared" si="226"/>
        <v>Q</v>
      </c>
      <c r="AH844" s="123">
        <v>1.4E-3</v>
      </c>
      <c r="AI844" s="121" t="str">
        <f t="shared" si="224"/>
        <v>Q</v>
      </c>
      <c r="AJ844" s="123">
        <v>0.75260000000000005</v>
      </c>
      <c r="AK844" s="121" t="str">
        <f t="shared" si="214"/>
        <v>Q</v>
      </c>
    </row>
    <row r="845" spans="1:37" ht="15" x14ac:dyDescent="0.25">
      <c r="A845" s="119">
        <v>35</v>
      </c>
      <c r="B845" s="244">
        <v>130</v>
      </c>
      <c r="C845" s="244">
        <v>2000</v>
      </c>
      <c r="D845" s="127">
        <f t="shared" si="215"/>
        <v>36655</v>
      </c>
      <c r="E845" s="123">
        <v>33.6</v>
      </c>
      <c r="F845" s="213" t="str">
        <f t="shared" si="216"/>
        <v>UQ</v>
      </c>
      <c r="G845" s="123">
        <v>6.7679999999999998</v>
      </c>
      <c r="H845" s="213" t="str">
        <f t="shared" si="217"/>
        <v>UQ</v>
      </c>
      <c r="I845" s="123">
        <v>4.069</v>
      </c>
      <c r="J845" s="121" t="str">
        <f t="shared" ref="J845:J861" si="227">IF(I845&gt;=0.075,"Q",IF(I845="","M","LQ"))</f>
        <v>Q</v>
      </c>
      <c r="K845" s="123">
        <v>0.39800000000000002</v>
      </c>
      <c r="L845" s="121" t="str">
        <f t="shared" si="211"/>
        <v>Q</v>
      </c>
      <c r="M845" s="123">
        <v>0.56599999999999995</v>
      </c>
      <c r="N845" s="121" t="str">
        <f t="shared" si="212"/>
        <v>Q</v>
      </c>
      <c r="O845" s="123">
        <v>0.14000000000000001</v>
      </c>
      <c r="P845" s="121" t="str">
        <f t="shared" si="213"/>
        <v>Q</v>
      </c>
      <c r="Q845" s="123">
        <v>4.0000000000000002E-4</v>
      </c>
      <c r="R845" s="115" t="str">
        <f t="shared" si="218"/>
        <v>UQ</v>
      </c>
      <c r="S845" s="123">
        <v>0.1108</v>
      </c>
      <c r="T845" s="115" t="str">
        <f t="shared" si="219"/>
        <v>UQ</v>
      </c>
      <c r="U845" s="123">
        <v>5.1625199999999998</v>
      </c>
      <c r="V845" s="116" t="str">
        <f t="shared" si="220"/>
        <v>Q</v>
      </c>
      <c r="W845" s="346">
        <v>0.69199999999999995</v>
      </c>
      <c r="X845" s="332" t="str">
        <f t="shared" si="221"/>
        <v>UQ</v>
      </c>
      <c r="Y845" s="332"/>
      <c r="Z845" s="123">
        <v>0.178422</v>
      </c>
      <c r="AA845" s="116" t="str">
        <f t="shared" si="222"/>
        <v>LQ</v>
      </c>
      <c r="AB845" s="123">
        <v>5.63</v>
      </c>
      <c r="AC845" s="116" t="str">
        <f t="shared" si="223"/>
        <v>Q</v>
      </c>
      <c r="AD845" s="123">
        <v>1.5389999999999999</v>
      </c>
      <c r="AE845" s="121" t="str">
        <f t="shared" si="225"/>
        <v>Q</v>
      </c>
      <c r="AF845" s="123">
        <v>1.56</v>
      </c>
      <c r="AG845" s="121" t="str">
        <f t="shared" si="226"/>
        <v>Q</v>
      </c>
      <c r="AH845" s="123">
        <v>1.5E-3</v>
      </c>
      <c r="AI845" s="121" t="str">
        <f t="shared" si="224"/>
        <v>Q</v>
      </c>
      <c r="AJ845" s="123">
        <v>0.8</v>
      </c>
      <c r="AK845" s="121" t="str">
        <f t="shared" si="214"/>
        <v>Q</v>
      </c>
    </row>
    <row r="846" spans="1:37" ht="15" x14ac:dyDescent="0.25">
      <c r="A846" s="119">
        <v>35</v>
      </c>
      <c r="B846" s="244">
        <v>144</v>
      </c>
      <c r="C846" s="244">
        <v>2000</v>
      </c>
      <c r="D846" s="127">
        <f t="shared" si="215"/>
        <v>36669</v>
      </c>
      <c r="E846" s="123">
        <v>36</v>
      </c>
      <c r="F846" s="213" t="str">
        <f t="shared" si="216"/>
        <v>UQ</v>
      </c>
      <c r="G846" s="123">
        <v>6.9020000000000001</v>
      </c>
      <c r="H846" s="213" t="str">
        <f t="shared" si="217"/>
        <v>UQ</v>
      </c>
      <c r="I846" s="123">
        <v>4.07</v>
      </c>
      <c r="J846" s="121" t="str">
        <f t="shared" si="227"/>
        <v>Q</v>
      </c>
      <c r="K846" s="123">
        <v>0.42</v>
      </c>
      <c r="L846" s="121" t="str">
        <f t="shared" ref="L846:L909" si="228">IF(K846&gt;=0.02,"Q",IF(K846="","M","LQ"))</f>
        <v>Q</v>
      </c>
      <c r="M846" s="123">
        <v>0.60599999999999998</v>
      </c>
      <c r="N846" s="121" t="str">
        <f t="shared" ref="N846:N909" si="229">IF(M846&gt;=0.02,"Q",IF(M846="","M","LQ"))</f>
        <v>Q</v>
      </c>
      <c r="O846" s="123">
        <v>0.14899999999999999</v>
      </c>
      <c r="P846" s="121" t="str">
        <f t="shared" ref="P846:P909" si="230">IF(O846&gt;=0.02,"Q",IF(O846="","M","LQ"))</f>
        <v>Q</v>
      </c>
      <c r="Q846" s="123">
        <v>6.7000000000000002E-3</v>
      </c>
      <c r="R846" s="115" t="str">
        <f t="shared" si="218"/>
        <v>UQ</v>
      </c>
      <c r="S846" s="123">
        <v>0.1285</v>
      </c>
      <c r="T846" s="115" t="str">
        <f t="shared" si="219"/>
        <v>UQ</v>
      </c>
      <c r="U846" s="123">
        <v>5.4102300000000003</v>
      </c>
      <c r="V846" s="116" t="str">
        <f t="shared" si="220"/>
        <v>Q</v>
      </c>
      <c r="W846" s="346">
        <v>0.627</v>
      </c>
      <c r="X846" s="332" t="str">
        <f t="shared" si="221"/>
        <v>UQ</v>
      </c>
      <c r="Y846" s="332"/>
      <c r="Z846" s="123">
        <v>0.19317799999999999</v>
      </c>
      <c r="AA846" s="116" t="str">
        <f t="shared" si="222"/>
        <v>LQ</v>
      </c>
      <c r="AB846" s="123">
        <v>5.7149999999999999</v>
      </c>
      <c r="AC846" s="116" t="str">
        <f t="shared" si="223"/>
        <v>Q</v>
      </c>
      <c r="AD846" s="123">
        <v>1.89</v>
      </c>
      <c r="AE846" s="121" t="str">
        <f t="shared" si="225"/>
        <v>Q</v>
      </c>
      <c r="AF846" s="123">
        <v>1.86</v>
      </c>
      <c r="AG846" s="121" t="str">
        <f t="shared" si="226"/>
        <v>Q</v>
      </c>
      <c r="AH846" s="123">
        <v>2.3999999999999998E-3</v>
      </c>
      <c r="AI846" s="121" t="str">
        <f t="shared" si="224"/>
        <v>Q</v>
      </c>
      <c r="AJ846" s="123">
        <v>0.75960000000000005</v>
      </c>
      <c r="AK846" s="121" t="str">
        <f t="shared" ref="AK846:AK909" si="231">IF(AJ846&gt;=0.05,"Q",IF(AJ846="","M","LQ"))</f>
        <v>Q</v>
      </c>
    </row>
    <row r="847" spans="1:37" ht="15" x14ac:dyDescent="0.25">
      <c r="A847" s="119">
        <v>35</v>
      </c>
      <c r="B847" s="244">
        <v>158</v>
      </c>
      <c r="C847" s="244">
        <v>2000</v>
      </c>
      <c r="D847" s="127">
        <f t="shared" si="215"/>
        <v>36683</v>
      </c>
      <c r="E847" s="123">
        <v>37.799999999999997</v>
      </c>
      <c r="F847" s="213" t="str">
        <f t="shared" si="216"/>
        <v>UQ</v>
      </c>
      <c r="G847" s="123">
        <v>6.8920000000000003</v>
      </c>
      <c r="H847" s="213" t="str">
        <f t="shared" si="217"/>
        <v>UQ</v>
      </c>
      <c r="I847" s="123">
        <v>4.4320000000000004</v>
      </c>
      <c r="J847" s="121" t="str">
        <f t="shared" si="227"/>
        <v>Q</v>
      </c>
      <c r="K847" s="123">
        <v>0.42699999999999999</v>
      </c>
      <c r="L847" s="121" t="str">
        <f t="shared" si="228"/>
        <v>Q</v>
      </c>
      <c r="M847" s="123">
        <v>0.58899999999999997</v>
      </c>
      <c r="N847" s="121" t="str">
        <f t="shared" si="229"/>
        <v>Q</v>
      </c>
      <c r="O847" s="123">
        <v>0.14799999999999999</v>
      </c>
      <c r="P847" s="121" t="str">
        <f t="shared" si="230"/>
        <v>Q</v>
      </c>
      <c r="Q847" s="123">
        <v>8.6E-3</v>
      </c>
      <c r="R847" s="115" t="str">
        <f t="shared" si="218"/>
        <v>UQ</v>
      </c>
      <c r="S847" s="123">
        <v>0.13830000000000001</v>
      </c>
      <c r="T847" s="115" t="str">
        <f t="shared" si="219"/>
        <v>UQ</v>
      </c>
      <c r="U847" s="123">
        <v>5.6167299999999996</v>
      </c>
      <c r="V847" s="116" t="str">
        <f t="shared" si="220"/>
        <v>Q</v>
      </c>
      <c r="W847" s="346">
        <v>0.61499999999999999</v>
      </c>
      <c r="X847" s="332" t="str">
        <f t="shared" si="221"/>
        <v>UQ</v>
      </c>
      <c r="Y847" s="332"/>
      <c r="Z847" s="123">
        <v>0.14711299999999999</v>
      </c>
      <c r="AA847" s="116" t="str">
        <f t="shared" si="222"/>
        <v>LQ</v>
      </c>
      <c r="AB847" s="123">
        <v>5.9889999999999999</v>
      </c>
      <c r="AC847" s="116" t="str">
        <f t="shared" si="223"/>
        <v>Q</v>
      </c>
      <c r="AD847" s="123">
        <v>1.696</v>
      </c>
      <c r="AE847" s="121" t="str">
        <f t="shared" si="225"/>
        <v>Q</v>
      </c>
      <c r="AF847" s="123">
        <v>2.0499999999999998</v>
      </c>
      <c r="AG847" s="121" t="str">
        <f t="shared" si="226"/>
        <v>Q</v>
      </c>
      <c r="AH847" s="123">
        <v>1.5E-3</v>
      </c>
      <c r="AI847" s="121" t="str">
        <f t="shared" si="224"/>
        <v>Q</v>
      </c>
      <c r="AJ847" s="123">
        <v>0.82699999999999996</v>
      </c>
      <c r="AK847" s="121" t="str">
        <f t="shared" si="231"/>
        <v>Q</v>
      </c>
    </row>
    <row r="848" spans="1:37" ht="15" x14ac:dyDescent="0.25">
      <c r="A848" s="119">
        <v>35</v>
      </c>
      <c r="B848" s="244">
        <v>172</v>
      </c>
      <c r="C848" s="244">
        <v>2000</v>
      </c>
      <c r="D848" s="127">
        <f t="shared" ref="D848:D911" si="232">DATE(C848,1,B848)</f>
        <v>36697</v>
      </c>
      <c r="E848" s="123">
        <v>35.200000000000003</v>
      </c>
      <c r="F848" s="213" t="str">
        <f t="shared" ref="F848:F911" si="233">IF(E848&gt;0,"UQ","M")</f>
        <v>UQ</v>
      </c>
      <c r="G848" s="123">
        <v>6.89</v>
      </c>
      <c r="H848" s="213" t="str">
        <f t="shared" ref="H848:H911" si="234">IF(G848&gt;0,"UQ","M")</f>
        <v>UQ</v>
      </c>
      <c r="I848" s="123">
        <v>4.1760000000000002</v>
      </c>
      <c r="J848" s="121" t="str">
        <f t="shared" si="227"/>
        <v>Q</v>
      </c>
      <c r="K848" s="123">
        <v>0.40899999999999997</v>
      </c>
      <c r="L848" s="121" t="str">
        <f t="shared" si="228"/>
        <v>Q</v>
      </c>
      <c r="M848" s="123">
        <v>0.60299999999999998</v>
      </c>
      <c r="N848" s="121" t="str">
        <f t="shared" si="229"/>
        <v>Q</v>
      </c>
      <c r="O848" s="123">
        <v>0.14699999999999999</v>
      </c>
      <c r="P848" s="121" t="str">
        <f t="shared" si="230"/>
        <v>Q</v>
      </c>
      <c r="Q848" s="123">
        <v>2.3999999999999998E-3</v>
      </c>
      <c r="R848" s="115" t="str">
        <f t="shared" ref="R848:R911" si="235">IF(Q848&gt;0,"UQ","M")</f>
        <v>UQ</v>
      </c>
      <c r="S848" s="123">
        <v>0.12690000000000001</v>
      </c>
      <c r="T848" s="115" t="str">
        <f t="shared" ref="T848:T911" si="236">IF(S848&gt;0,"UQ","M")</f>
        <v>UQ</v>
      </c>
      <c r="U848" s="123">
        <v>5.5496800000000004</v>
      </c>
      <c r="V848" s="116" t="str">
        <f t="shared" ref="V848:V911" si="237">IF(U848&gt;=0.5,"Q",IF(U848="","M","LQ"))</f>
        <v>Q</v>
      </c>
      <c r="W848" s="346">
        <v>0.5</v>
      </c>
      <c r="X848" s="332" t="str">
        <f t="shared" ref="X848:X911" si="238">IF(W848&gt;0,"UQ","M")</f>
        <v>UQ</v>
      </c>
      <c r="Y848" s="332"/>
      <c r="Z848" s="123">
        <v>0.216921</v>
      </c>
      <c r="AA848" s="116" t="str">
        <f t="shared" ref="AA848:AA911" si="239">IF(Z848&gt;=0.2,"Q",IF(Z848="","M","LQ"))</f>
        <v>Q</v>
      </c>
      <c r="AB848" s="123">
        <v>5.79</v>
      </c>
      <c r="AC848" s="116" t="str">
        <f t="shared" ref="AC848:AC911" si="240">IF(AB848&gt;=0.5,"Q",IF(AB848="","M","LQ"))</f>
        <v>Q</v>
      </c>
      <c r="AD848" s="123">
        <v>1.74</v>
      </c>
      <c r="AE848" s="121" t="str">
        <f t="shared" si="225"/>
        <v>Q</v>
      </c>
      <c r="AF848" s="123">
        <v>1.94</v>
      </c>
      <c r="AG848" s="121" t="str">
        <f t="shared" si="226"/>
        <v>Q</v>
      </c>
      <c r="AH848" s="123">
        <v>1.6000000000000001E-3</v>
      </c>
      <c r="AI848" s="121" t="str">
        <f t="shared" si="224"/>
        <v>Q</v>
      </c>
      <c r="AJ848" s="123">
        <v>0.63270000000000004</v>
      </c>
      <c r="AK848" s="121" t="str">
        <f t="shared" si="231"/>
        <v>Q</v>
      </c>
    </row>
    <row r="849" spans="1:37" ht="15" x14ac:dyDescent="0.25">
      <c r="A849" s="119">
        <v>35</v>
      </c>
      <c r="B849" s="244">
        <v>186</v>
      </c>
      <c r="C849" s="244">
        <v>2000</v>
      </c>
      <c r="D849" s="127">
        <f t="shared" si="232"/>
        <v>36711</v>
      </c>
      <c r="E849" s="123">
        <v>31.2</v>
      </c>
      <c r="F849" s="213" t="str">
        <f t="shared" si="233"/>
        <v>UQ</v>
      </c>
      <c r="G849" s="123">
        <v>6.7359999999999998</v>
      </c>
      <c r="H849" s="213" t="str">
        <f t="shared" si="234"/>
        <v>UQ</v>
      </c>
      <c r="I849" s="123">
        <v>3.6019999999999999</v>
      </c>
      <c r="J849" s="121" t="str">
        <f t="shared" si="227"/>
        <v>Q</v>
      </c>
      <c r="K849" s="123">
        <v>0.36399999999999999</v>
      </c>
      <c r="L849" s="121" t="str">
        <f t="shared" si="228"/>
        <v>Q</v>
      </c>
      <c r="M849" s="123">
        <v>0.56000000000000005</v>
      </c>
      <c r="N849" s="121" t="str">
        <f t="shared" si="229"/>
        <v>Q</v>
      </c>
      <c r="O849" s="123">
        <v>0.11700000000000001</v>
      </c>
      <c r="P849" s="121" t="str">
        <f t="shared" si="230"/>
        <v>Q</v>
      </c>
      <c r="Q849" s="123">
        <v>5.0000000000000001E-3</v>
      </c>
      <c r="R849" s="115" t="str">
        <f t="shared" si="235"/>
        <v>UQ</v>
      </c>
      <c r="S849" s="123">
        <v>0.1144</v>
      </c>
      <c r="T849" s="115" t="str">
        <f t="shared" si="236"/>
        <v>UQ</v>
      </c>
      <c r="U849" s="123">
        <v>5.2143199999999998</v>
      </c>
      <c r="V849" s="116" t="str">
        <f t="shared" si="237"/>
        <v>Q</v>
      </c>
      <c r="W849" s="346">
        <v>0.26200000000000001</v>
      </c>
      <c r="X849" s="332" t="str">
        <f t="shared" si="238"/>
        <v>UQ</v>
      </c>
      <c r="Y849" s="332"/>
      <c r="Z849" s="123">
        <v>0.19577600000000001</v>
      </c>
      <c r="AA849" s="116" t="str">
        <f t="shared" si="239"/>
        <v>LQ</v>
      </c>
      <c r="AB849" s="123">
        <v>5.5019999999999998</v>
      </c>
      <c r="AC849" s="116" t="str">
        <f t="shared" si="240"/>
        <v>Q</v>
      </c>
      <c r="AD849" s="123">
        <v>2.109</v>
      </c>
      <c r="AE849" s="121" t="str">
        <f t="shared" si="225"/>
        <v>Q</v>
      </c>
      <c r="AF849" s="123">
        <v>1.79</v>
      </c>
      <c r="AG849" s="121" t="str">
        <f t="shared" si="226"/>
        <v>Q</v>
      </c>
      <c r="AH849" s="123">
        <v>1.6000000000000001E-3</v>
      </c>
      <c r="AI849" s="121" t="str">
        <f t="shared" si="224"/>
        <v>Q</v>
      </c>
      <c r="AJ849" s="123">
        <v>0.42480000000000001</v>
      </c>
      <c r="AK849" s="121" t="str">
        <f t="shared" si="231"/>
        <v>Q</v>
      </c>
    </row>
    <row r="850" spans="1:37" ht="15" x14ac:dyDescent="0.25">
      <c r="A850" s="119">
        <v>35</v>
      </c>
      <c r="B850" s="244">
        <v>200</v>
      </c>
      <c r="C850" s="244">
        <v>2000</v>
      </c>
      <c r="D850" s="127">
        <f t="shared" si="232"/>
        <v>36725</v>
      </c>
      <c r="E850" s="123">
        <v>36.1</v>
      </c>
      <c r="F850" s="213" t="str">
        <f t="shared" si="233"/>
        <v>UQ</v>
      </c>
      <c r="G850" s="123">
        <v>6.867</v>
      </c>
      <c r="H850" s="213" t="str">
        <f t="shared" si="234"/>
        <v>UQ</v>
      </c>
      <c r="I850" s="123">
        <v>4.0970000000000004</v>
      </c>
      <c r="J850" s="121" t="str">
        <f t="shared" si="227"/>
        <v>Q</v>
      </c>
      <c r="K850" s="123">
        <v>0.39200000000000002</v>
      </c>
      <c r="L850" s="121" t="str">
        <f t="shared" si="228"/>
        <v>Q</v>
      </c>
      <c r="M850" s="123">
        <v>0.60799999999999998</v>
      </c>
      <c r="N850" s="121" t="str">
        <f t="shared" si="229"/>
        <v>Q</v>
      </c>
      <c r="O850" s="123">
        <v>0.14499999999999999</v>
      </c>
      <c r="P850" s="121" t="str">
        <f t="shared" si="230"/>
        <v>Q</v>
      </c>
      <c r="Q850" s="123">
        <v>8.0999999999999996E-3</v>
      </c>
      <c r="R850" s="115" t="str">
        <f t="shared" si="235"/>
        <v>UQ</v>
      </c>
      <c r="S850" s="123">
        <v>0.14280000000000001</v>
      </c>
      <c r="T850" s="115" t="str">
        <f t="shared" si="236"/>
        <v>UQ</v>
      </c>
      <c r="U850" s="123">
        <v>5.5347</v>
      </c>
      <c r="V850" s="116" t="str">
        <f t="shared" si="237"/>
        <v>Q</v>
      </c>
      <c r="W850" s="346">
        <v>0.41599999999999998</v>
      </c>
      <c r="X850" s="332" t="str">
        <f t="shared" si="238"/>
        <v>UQ</v>
      </c>
      <c r="Y850" s="332"/>
      <c r="Z850" s="123">
        <v>0.188023</v>
      </c>
      <c r="AA850" s="116" t="str">
        <f t="shared" si="239"/>
        <v>LQ</v>
      </c>
      <c r="AB850" s="123">
        <v>6.1829999999999998</v>
      </c>
      <c r="AC850" s="116" t="str">
        <f t="shared" si="240"/>
        <v>Q</v>
      </c>
      <c r="AD850" s="123">
        <v>1.948</v>
      </c>
      <c r="AE850" s="121" t="str">
        <f t="shared" si="225"/>
        <v>Q</v>
      </c>
      <c r="AF850" s="123">
        <v>1.75</v>
      </c>
      <c r="AG850" s="121" t="str">
        <f t="shared" si="226"/>
        <v>Q</v>
      </c>
      <c r="AH850" s="123">
        <v>1.5E-3</v>
      </c>
      <c r="AI850" s="121" t="str">
        <f t="shared" si="224"/>
        <v>Q</v>
      </c>
      <c r="AJ850" s="123">
        <v>0.53759999999999997</v>
      </c>
      <c r="AK850" s="121" t="str">
        <f t="shared" si="231"/>
        <v>Q</v>
      </c>
    </row>
    <row r="851" spans="1:37" ht="15" x14ac:dyDescent="0.25">
      <c r="A851" s="119">
        <v>35</v>
      </c>
      <c r="B851" s="244">
        <v>214</v>
      </c>
      <c r="C851" s="244">
        <v>2000</v>
      </c>
      <c r="D851" s="127">
        <f t="shared" si="232"/>
        <v>36739</v>
      </c>
      <c r="E851" s="123">
        <v>38.4</v>
      </c>
      <c r="F851" s="213" t="str">
        <f t="shared" si="233"/>
        <v>UQ</v>
      </c>
      <c r="G851" s="123">
        <v>6.7359999999999998</v>
      </c>
      <c r="H851" s="213" t="str">
        <f t="shared" si="234"/>
        <v>UQ</v>
      </c>
      <c r="I851" s="123">
        <v>4.383</v>
      </c>
      <c r="J851" s="121" t="str">
        <f t="shared" si="227"/>
        <v>Q</v>
      </c>
      <c r="K851" s="123">
        <v>0.44</v>
      </c>
      <c r="L851" s="121" t="str">
        <f t="shared" si="228"/>
        <v>Q</v>
      </c>
      <c r="M851" s="123">
        <v>0.63100000000000001</v>
      </c>
      <c r="N851" s="121" t="str">
        <f t="shared" si="229"/>
        <v>Q</v>
      </c>
      <c r="O851" s="123">
        <v>0.16600000000000001</v>
      </c>
      <c r="P851" s="121" t="str">
        <f t="shared" si="230"/>
        <v>Q</v>
      </c>
      <c r="Q851" s="123">
        <v>6.4999999999999997E-3</v>
      </c>
      <c r="R851" s="115" t="str">
        <f t="shared" si="235"/>
        <v>UQ</v>
      </c>
      <c r="S851" s="123">
        <v>0.16020000000000001</v>
      </c>
      <c r="T851" s="115" t="str">
        <f t="shared" si="236"/>
        <v>UQ</v>
      </c>
      <c r="U851" s="123">
        <v>5.5433199999999996</v>
      </c>
      <c r="V851" s="116" t="str">
        <f t="shared" si="237"/>
        <v>Q</v>
      </c>
      <c r="W851" s="346">
        <v>0.49099999999999999</v>
      </c>
      <c r="X851" s="332" t="str">
        <f t="shared" si="238"/>
        <v>UQ</v>
      </c>
      <c r="Y851" s="332"/>
      <c r="Z851" s="123">
        <v>0.157195</v>
      </c>
      <c r="AA851" s="116" t="str">
        <f t="shared" si="239"/>
        <v>LQ</v>
      </c>
      <c r="AB851" s="123">
        <v>6.6840000000000002</v>
      </c>
      <c r="AC851" s="116" t="str">
        <f t="shared" si="240"/>
        <v>Q</v>
      </c>
      <c r="AD851" s="123">
        <v>1.744</v>
      </c>
      <c r="AE851" s="121" t="str">
        <f t="shared" si="225"/>
        <v>Q</v>
      </c>
      <c r="AF851" s="123">
        <v>2.15</v>
      </c>
      <c r="AG851" s="121" t="str">
        <f t="shared" si="226"/>
        <v>Q</v>
      </c>
      <c r="AH851" s="123">
        <v>4.4999999999999997E-3</v>
      </c>
      <c r="AI851" s="121" t="str">
        <f t="shared" si="224"/>
        <v>Q</v>
      </c>
      <c r="AJ851" s="123">
        <v>0.65200000000000002</v>
      </c>
      <c r="AK851" s="121" t="str">
        <f t="shared" si="231"/>
        <v>Q</v>
      </c>
    </row>
    <row r="852" spans="1:37" ht="15" x14ac:dyDescent="0.25">
      <c r="A852" s="119">
        <v>35</v>
      </c>
      <c r="B852" s="244">
        <v>228</v>
      </c>
      <c r="C852" s="244">
        <v>2000</v>
      </c>
      <c r="D852" s="127">
        <f t="shared" si="232"/>
        <v>36753</v>
      </c>
      <c r="E852" s="123">
        <v>41.8</v>
      </c>
      <c r="F852" s="213" t="str">
        <f t="shared" si="233"/>
        <v>UQ</v>
      </c>
      <c r="G852" s="123">
        <v>6.859</v>
      </c>
      <c r="H852" s="213" t="str">
        <f t="shared" si="234"/>
        <v>UQ</v>
      </c>
      <c r="I852" s="123">
        <v>4.9130000000000003</v>
      </c>
      <c r="J852" s="121" t="str">
        <f t="shared" si="227"/>
        <v>Q</v>
      </c>
      <c r="K852" s="123">
        <v>0.439</v>
      </c>
      <c r="L852" s="121" t="str">
        <f t="shared" si="228"/>
        <v>Q</v>
      </c>
      <c r="M852" s="123">
        <v>0.67400000000000004</v>
      </c>
      <c r="N852" s="121" t="str">
        <f t="shared" si="229"/>
        <v>Q</v>
      </c>
      <c r="O852" s="123">
        <v>0.19900000000000001</v>
      </c>
      <c r="P852" s="121" t="str">
        <f t="shared" si="230"/>
        <v>Q</v>
      </c>
      <c r="Q852" s="123">
        <v>1.3899999999999999E-2</v>
      </c>
      <c r="R852" s="115" t="str">
        <f t="shared" si="235"/>
        <v>UQ</v>
      </c>
      <c r="S852" s="123">
        <v>0.17280000000000001</v>
      </c>
      <c r="T852" s="115" t="str">
        <f t="shared" si="236"/>
        <v>UQ</v>
      </c>
      <c r="U852" s="123">
        <v>5.7384599999999999</v>
      </c>
      <c r="V852" s="116" t="str">
        <f t="shared" si="237"/>
        <v>Q</v>
      </c>
      <c r="W852" s="346">
        <v>0.61499999999999999</v>
      </c>
      <c r="X852" s="332" t="str">
        <f t="shared" si="238"/>
        <v>UQ</v>
      </c>
      <c r="Y852" s="332"/>
      <c r="Z852" s="123">
        <v>0.15344099999999999</v>
      </c>
      <c r="AA852" s="116" t="str">
        <f t="shared" si="239"/>
        <v>LQ</v>
      </c>
      <c r="AB852" s="123">
        <v>7.0780000000000003</v>
      </c>
      <c r="AC852" s="116" t="str">
        <f t="shared" si="240"/>
        <v>Q</v>
      </c>
      <c r="AD852" s="123">
        <v>2.0230000000000001</v>
      </c>
      <c r="AE852" s="121" t="str">
        <f t="shared" si="225"/>
        <v>Q</v>
      </c>
      <c r="AF852" s="123">
        <v>2.13</v>
      </c>
      <c r="AG852" s="121" t="str">
        <f t="shared" si="226"/>
        <v>Q</v>
      </c>
      <c r="AH852" s="123">
        <v>2.7000000000000001E-3</v>
      </c>
      <c r="AI852" s="121" t="str">
        <f t="shared" si="224"/>
        <v>Q</v>
      </c>
      <c r="AJ852" s="123">
        <v>0.71989999999999998</v>
      </c>
      <c r="AK852" s="121" t="str">
        <f t="shared" si="231"/>
        <v>Q</v>
      </c>
    </row>
    <row r="853" spans="1:37" ht="15" x14ac:dyDescent="0.25">
      <c r="A853" s="119">
        <v>35</v>
      </c>
      <c r="B853" s="244">
        <v>242</v>
      </c>
      <c r="C853" s="244">
        <v>2000</v>
      </c>
      <c r="D853" s="127">
        <f t="shared" si="232"/>
        <v>36767</v>
      </c>
      <c r="E853" s="123">
        <v>44.3</v>
      </c>
      <c r="F853" s="213" t="str">
        <f t="shared" si="233"/>
        <v>UQ</v>
      </c>
      <c r="G853" s="123">
        <v>6.8579999999999997</v>
      </c>
      <c r="H853" s="213" t="str">
        <f t="shared" si="234"/>
        <v>UQ</v>
      </c>
      <c r="I853" s="123">
        <v>5.1550000000000002</v>
      </c>
      <c r="J853" s="121" t="str">
        <f t="shared" si="227"/>
        <v>Q</v>
      </c>
      <c r="K853" s="123">
        <v>0.46600000000000003</v>
      </c>
      <c r="L853" s="121" t="str">
        <f t="shared" si="228"/>
        <v>Q</v>
      </c>
      <c r="M853" s="123">
        <v>0.63400000000000001</v>
      </c>
      <c r="N853" s="121" t="str">
        <f t="shared" si="229"/>
        <v>Q</v>
      </c>
      <c r="O853" s="123">
        <v>0.33</v>
      </c>
      <c r="P853" s="121" t="str">
        <f t="shared" si="230"/>
        <v>Q</v>
      </c>
      <c r="Q853" s="123">
        <v>4.0899999999999999E-2</v>
      </c>
      <c r="R853" s="115" t="str">
        <f t="shared" si="235"/>
        <v>UQ</v>
      </c>
      <c r="S853" s="123">
        <v>0.15570000000000001</v>
      </c>
      <c r="T853" s="115" t="str">
        <f t="shared" si="236"/>
        <v>UQ</v>
      </c>
      <c r="U853" s="123">
        <v>6.5034700000000001</v>
      </c>
      <c r="V853" s="116" t="str">
        <f t="shared" si="237"/>
        <v>Q</v>
      </c>
      <c r="W853" s="346">
        <v>0.874</v>
      </c>
      <c r="X853" s="332" t="str">
        <f t="shared" si="238"/>
        <v>UQ</v>
      </c>
      <c r="Y853" s="332"/>
      <c r="Z853" s="123">
        <v>0.17805099999999999</v>
      </c>
      <c r="AA853" s="116" t="str">
        <f t="shared" si="239"/>
        <v>LQ</v>
      </c>
      <c r="AB853" s="123">
        <v>6.4710000000000001</v>
      </c>
      <c r="AC853" s="116" t="str">
        <f t="shared" si="240"/>
        <v>Q</v>
      </c>
      <c r="AD853" s="123">
        <v>2.5209999999999999</v>
      </c>
      <c r="AE853" s="121" t="str">
        <f t="shared" si="225"/>
        <v>Q</v>
      </c>
      <c r="AF853" s="123">
        <v>2.13</v>
      </c>
      <c r="AG853" s="121" t="str">
        <f t="shared" si="226"/>
        <v>Q</v>
      </c>
      <c r="AH853" s="123">
        <v>2.8999999999999998E-3</v>
      </c>
      <c r="AI853" s="121" t="str">
        <f t="shared" si="224"/>
        <v>Q</v>
      </c>
      <c r="AJ853" s="123">
        <v>1.0866</v>
      </c>
      <c r="AK853" s="121" t="str">
        <f t="shared" si="231"/>
        <v>Q</v>
      </c>
    </row>
    <row r="854" spans="1:37" ht="15" x14ac:dyDescent="0.25">
      <c r="A854" s="119">
        <v>35</v>
      </c>
      <c r="B854" s="244">
        <v>256</v>
      </c>
      <c r="C854" s="244">
        <v>2000</v>
      </c>
      <c r="D854" s="127">
        <f t="shared" si="232"/>
        <v>36781</v>
      </c>
      <c r="E854" s="123">
        <v>40.9</v>
      </c>
      <c r="F854" s="213" t="str">
        <f t="shared" si="233"/>
        <v>UQ</v>
      </c>
      <c r="G854" s="123">
        <v>6.7279999999999998</v>
      </c>
      <c r="H854" s="213" t="str">
        <f t="shared" si="234"/>
        <v>UQ</v>
      </c>
      <c r="I854" s="123">
        <v>4.66</v>
      </c>
      <c r="J854" s="121" t="str">
        <f t="shared" si="227"/>
        <v>Q</v>
      </c>
      <c r="K854" s="123">
        <v>0.438</v>
      </c>
      <c r="L854" s="121" t="str">
        <f t="shared" si="228"/>
        <v>Q</v>
      </c>
      <c r="M854" s="123">
        <v>0.65300000000000002</v>
      </c>
      <c r="N854" s="121" t="str">
        <f t="shared" si="229"/>
        <v>Q</v>
      </c>
      <c r="O854" s="123">
        <v>0.26500000000000001</v>
      </c>
      <c r="P854" s="121" t="str">
        <f t="shared" si="230"/>
        <v>Q</v>
      </c>
      <c r="Q854" s="123">
        <v>9.4000000000000004E-3</v>
      </c>
      <c r="R854" s="115" t="str">
        <f t="shared" si="235"/>
        <v>UQ</v>
      </c>
      <c r="S854" s="123">
        <v>0.1759</v>
      </c>
      <c r="T854" s="115" t="str">
        <f t="shared" si="236"/>
        <v>UQ</v>
      </c>
      <c r="U854" s="123">
        <v>5.6202500000000004</v>
      </c>
      <c r="V854" s="116" t="str">
        <f t="shared" si="237"/>
        <v>Q</v>
      </c>
      <c r="W854" s="346">
        <v>0.628</v>
      </c>
      <c r="X854" s="332" t="str">
        <f t="shared" si="238"/>
        <v>UQ</v>
      </c>
      <c r="Y854" s="332"/>
      <c r="Z854" s="123">
        <v>0.149141</v>
      </c>
      <c r="AA854" s="116" t="str">
        <f t="shared" si="239"/>
        <v>LQ</v>
      </c>
      <c r="AB854" s="123">
        <v>6.9809999999999999</v>
      </c>
      <c r="AC854" s="116" t="str">
        <f t="shared" si="240"/>
        <v>Q</v>
      </c>
      <c r="AD854" s="123">
        <v>1.9650000000000001</v>
      </c>
      <c r="AE854" s="121" t="str">
        <f t="shared" si="225"/>
        <v>Q</v>
      </c>
      <c r="AF854" s="123">
        <v>2.14</v>
      </c>
      <c r="AG854" s="121" t="str">
        <f t="shared" si="226"/>
        <v>Q</v>
      </c>
      <c r="AH854" s="123">
        <v>2.7000000000000001E-3</v>
      </c>
      <c r="AI854" s="121" t="str">
        <f t="shared" si="224"/>
        <v>Q</v>
      </c>
      <c r="AJ854" s="123">
        <v>0.78749999999999998</v>
      </c>
      <c r="AK854" s="121" t="str">
        <f t="shared" si="231"/>
        <v>Q</v>
      </c>
    </row>
    <row r="855" spans="1:37" ht="15" x14ac:dyDescent="0.25">
      <c r="A855" s="119">
        <v>35</v>
      </c>
      <c r="B855" s="244">
        <v>270</v>
      </c>
      <c r="C855" s="244">
        <v>2000</v>
      </c>
      <c r="D855" s="127">
        <f t="shared" si="232"/>
        <v>36795</v>
      </c>
      <c r="E855" s="123">
        <v>38</v>
      </c>
      <c r="F855" s="213" t="str">
        <f t="shared" si="233"/>
        <v>UQ</v>
      </c>
      <c r="G855" s="123">
        <v>6.7389999999999999</v>
      </c>
      <c r="H855" s="213" t="str">
        <f t="shared" si="234"/>
        <v>UQ</v>
      </c>
      <c r="I855" s="123">
        <v>4.4889999999999999</v>
      </c>
      <c r="J855" s="121" t="str">
        <f t="shared" si="227"/>
        <v>Q</v>
      </c>
      <c r="K855" s="123">
        <v>0.42199999999999999</v>
      </c>
      <c r="L855" s="121" t="str">
        <f t="shared" si="228"/>
        <v>Q</v>
      </c>
      <c r="M855" s="123">
        <v>0.63200000000000001</v>
      </c>
      <c r="N855" s="121" t="str">
        <f t="shared" si="229"/>
        <v>Q</v>
      </c>
      <c r="O855" s="123">
        <v>0.23100000000000001</v>
      </c>
      <c r="P855" s="121" t="str">
        <f t="shared" si="230"/>
        <v>Q</v>
      </c>
      <c r="Q855" s="123">
        <v>4.1999999999999997E-3</v>
      </c>
      <c r="R855" s="115" t="str">
        <f t="shared" si="235"/>
        <v>UQ</v>
      </c>
      <c r="S855" s="123">
        <v>0.15579999999999999</v>
      </c>
      <c r="T855" s="115" t="str">
        <f t="shared" si="236"/>
        <v>UQ</v>
      </c>
      <c r="U855" s="123">
        <v>5.6954599999999997</v>
      </c>
      <c r="V855" s="116" t="str">
        <f t="shared" si="237"/>
        <v>Q</v>
      </c>
      <c r="W855" s="346">
        <v>0.435</v>
      </c>
      <c r="X855" s="332" t="str">
        <f t="shared" si="238"/>
        <v>UQ</v>
      </c>
      <c r="Y855" s="332"/>
      <c r="Z855" s="123">
        <v>0.18238099999999999</v>
      </c>
      <c r="AA855" s="116" t="str">
        <f t="shared" si="239"/>
        <v>LQ</v>
      </c>
      <c r="AB855" s="123">
        <v>6.3680000000000003</v>
      </c>
      <c r="AC855" s="116" t="str">
        <f t="shared" si="240"/>
        <v>Q</v>
      </c>
      <c r="AD855" s="123">
        <v>1.7789999999999999</v>
      </c>
      <c r="AE855" s="121" t="str">
        <f t="shared" si="225"/>
        <v>Q</v>
      </c>
      <c r="AF855" s="123">
        <v>2.13</v>
      </c>
      <c r="AG855" s="121" t="str">
        <f t="shared" si="226"/>
        <v>Q</v>
      </c>
      <c r="AH855" s="123">
        <v>1.5E-3</v>
      </c>
      <c r="AI855" s="121" t="str">
        <f t="shared" si="224"/>
        <v>Q</v>
      </c>
      <c r="AJ855" s="123">
        <v>0.55830000000000002</v>
      </c>
      <c r="AK855" s="121" t="str">
        <f t="shared" si="231"/>
        <v>Q</v>
      </c>
    </row>
    <row r="856" spans="1:37" ht="15" x14ac:dyDescent="0.25">
      <c r="A856" s="119">
        <v>35</v>
      </c>
      <c r="B856" s="244">
        <v>284</v>
      </c>
      <c r="C856" s="244">
        <v>2000</v>
      </c>
      <c r="D856" s="127">
        <f t="shared" si="232"/>
        <v>36809</v>
      </c>
      <c r="E856" s="123">
        <v>38.200000000000003</v>
      </c>
      <c r="F856" s="213" t="str">
        <f t="shared" si="233"/>
        <v>UQ</v>
      </c>
      <c r="G856" s="123">
        <v>6.6349999999999998</v>
      </c>
      <c r="H856" s="213" t="str">
        <f t="shared" si="234"/>
        <v>UQ</v>
      </c>
      <c r="I856" s="123">
        <v>4.2919999999999998</v>
      </c>
      <c r="J856" s="121" t="str">
        <f t="shared" si="227"/>
        <v>Q</v>
      </c>
      <c r="K856" s="123">
        <v>0.434</v>
      </c>
      <c r="L856" s="121" t="str">
        <f t="shared" si="228"/>
        <v>Q</v>
      </c>
      <c r="M856" s="123">
        <v>0.64600000000000002</v>
      </c>
      <c r="N856" s="121" t="str">
        <f t="shared" si="229"/>
        <v>Q</v>
      </c>
      <c r="O856" s="123">
        <v>0.23799999999999999</v>
      </c>
      <c r="P856" s="121" t="str">
        <f t="shared" si="230"/>
        <v>Q</v>
      </c>
      <c r="Q856" s="123">
        <v>0.01</v>
      </c>
      <c r="R856" s="115" t="str">
        <f t="shared" si="235"/>
        <v>UQ</v>
      </c>
      <c r="S856" s="123">
        <v>0.16400000000000001</v>
      </c>
      <c r="T856" s="115" t="str">
        <f t="shared" si="236"/>
        <v>UQ</v>
      </c>
      <c r="U856" s="123">
        <v>5.75</v>
      </c>
      <c r="V856" s="116" t="str">
        <f t="shared" si="237"/>
        <v>Q</v>
      </c>
      <c r="W856" s="346">
        <v>0.38</v>
      </c>
      <c r="X856" s="332" t="str">
        <f t="shared" si="238"/>
        <v>UQ</v>
      </c>
      <c r="Y856" s="332"/>
      <c r="Z856" s="123">
        <v>0.223</v>
      </c>
      <c r="AA856" s="116" t="str">
        <f t="shared" si="239"/>
        <v>Q</v>
      </c>
      <c r="AB856" s="123">
        <v>6.327</v>
      </c>
      <c r="AC856" s="116" t="str">
        <f t="shared" si="240"/>
        <v>Q</v>
      </c>
      <c r="AD856" s="123">
        <v>1.7450000000000001</v>
      </c>
      <c r="AE856" s="121" t="str">
        <f t="shared" si="225"/>
        <v>Q</v>
      </c>
      <c r="AF856" s="123">
        <v>2.35</v>
      </c>
      <c r="AG856" s="121" t="str">
        <f t="shared" si="226"/>
        <v>Q</v>
      </c>
      <c r="AH856" s="123">
        <v>1.2999999999999999E-3</v>
      </c>
      <c r="AI856" s="121" t="str">
        <f t="shared" si="224"/>
        <v>Q</v>
      </c>
      <c r="AJ856" s="123">
        <v>0.46589999999999998</v>
      </c>
      <c r="AK856" s="121" t="str">
        <f t="shared" si="231"/>
        <v>Q</v>
      </c>
    </row>
    <row r="857" spans="1:37" ht="15" x14ac:dyDescent="0.25">
      <c r="A857" s="119">
        <v>35</v>
      </c>
      <c r="B857" s="244">
        <v>299</v>
      </c>
      <c r="C857" s="244">
        <v>2000</v>
      </c>
      <c r="D857" s="127">
        <f t="shared" si="232"/>
        <v>36824</v>
      </c>
      <c r="E857" s="123">
        <v>37.4</v>
      </c>
      <c r="F857" s="213" t="str">
        <f t="shared" si="233"/>
        <v>UQ</v>
      </c>
      <c r="G857" s="123">
        <v>6.548</v>
      </c>
      <c r="H857" s="213" t="str">
        <f t="shared" si="234"/>
        <v>UQ</v>
      </c>
      <c r="I857" s="123">
        <v>4.5960000000000001</v>
      </c>
      <c r="J857" s="121" t="str">
        <f t="shared" si="227"/>
        <v>Q</v>
      </c>
      <c r="K857" s="123">
        <v>0.45800000000000002</v>
      </c>
      <c r="L857" s="121" t="str">
        <f t="shared" si="228"/>
        <v>Q</v>
      </c>
      <c r="M857" s="123">
        <v>0.70399999999999996</v>
      </c>
      <c r="N857" s="121" t="str">
        <f t="shared" si="229"/>
        <v>Q</v>
      </c>
      <c r="O857" s="123">
        <v>0.18</v>
      </c>
      <c r="P857" s="121" t="str">
        <f t="shared" si="230"/>
        <v>Q</v>
      </c>
      <c r="Q857" s="123">
        <v>5.1000000000000004E-3</v>
      </c>
      <c r="R857" s="115" t="str">
        <f t="shared" si="235"/>
        <v>UQ</v>
      </c>
      <c r="S857" s="123">
        <v>0.1522</v>
      </c>
      <c r="T857" s="115" t="str">
        <f t="shared" si="236"/>
        <v>UQ</v>
      </c>
      <c r="U857" s="123">
        <v>5.89</v>
      </c>
      <c r="V857" s="116" t="str">
        <f t="shared" si="237"/>
        <v>Q</v>
      </c>
      <c r="W857" s="346">
        <v>0.36499999999999999</v>
      </c>
      <c r="X857" s="332" t="str">
        <f t="shared" si="238"/>
        <v>UQ</v>
      </c>
      <c r="Y857" s="332"/>
      <c r="Z857" s="123">
        <v>0.21199999999999999</v>
      </c>
      <c r="AA857" s="116" t="str">
        <f t="shared" si="239"/>
        <v>Q</v>
      </c>
      <c r="AB857" s="123">
        <v>6.4640000000000004</v>
      </c>
      <c r="AC857" s="116" t="str">
        <f t="shared" si="240"/>
        <v>Q</v>
      </c>
      <c r="AD857" s="123">
        <v>2.056</v>
      </c>
      <c r="AE857" s="121" t="str">
        <f t="shared" si="225"/>
        <v>Q</v>
      </c>
      <c r="AF857" s="123">
        <v>2.4700000000000002</v>
      </c>
      <c r="AG857" s="121" t="str">
        <f t="shared" si="226"/>
        <v>Q</v>
      </c>
      <c r="AH857" s="123">
        <v>3.0000000000000001E-3</v>
      </c>
      <c r="AI857" s="121" t="str">
        <f t="shared" si="224"/>
        <v>Q</v>
      </c>
      <c r="AJ857" s="123">
        <v>0.5</v>
      </c>
      <c r="AK857" s="121" t="str">
        <f t="shared" si="231"/>
        <v>Q</v>
      </c>
    </row>
    <row r="858" spans="1:37" ht="15" x14ac:dyDescent="0.25">
      <c r="A858" s="119">
        <v>35</v>
      </c>
      <c r="B858" s="244">
        <v>312</v>
      </c>
      <c r="C858" s="244">
        <v>2000</v>
      </c>
      <c r="D858" s="127">
        <f t="shared" si="232"/>
        <v>36837</v>
      </c>
      <c r="E858" s="123">
        <v>38.299999999999997</v>
      </c>
      <c r="F858" s="213" t="str">
        <f t="shared" si="233"/>
        <v>UQ</v>
      </c>
      <c r="G858" s="123">
        <v>6.5949999999999998</v>
      </c>
      <c r="H858" s="213" t="str">
        <f t="shared" si="234"/>
        <v>UQ</v>
      </c>
      <c r="I858" s="123">
        <v>4.1559999999999997</v>
      </c>
      <c r="J858" s="121" t="str">
        <f t="shared" si="227"/>
        <v>Q</v>
      </c>
      <c r="K858" s="123">
        <v>0.41899999999999998</v>
      </c>
      <c r="L858" s="121" t="str">
        <f t="shared" si="228"/>
        <v>Q</v>
      </c>
      <c r="M858" s="123">
        <v>0.65100000000000002</v>
      </c>
      <c r="N858" s="121" t="str">
        <f t="shared" si="229"/>
        <v>Q</v>
      </c>
      <c r="O858" s="123">
        <v>0.18099999999999999</v>
      </c>
      <c r="P858" s="121" t="str">
        <f t="shared" si="230"/>
        <v>Q</v>
      </c>
      <c r="Q858" s="123">
        <v>1.7399999999999999E-2</v>
      </c>
      <c r="R858" s="115" t="str">
        <f t="shared" si="235"/>
        <v>UQ</v>
      </c>
      <c r="S858" s="123">
        <v>0.18090000000000001</v>
      </c>
      <c r="T858" s="115" t="str">
        <f t="shared" si="236"/>
        <v>UQ</v>
      </c>
      <c r="U858" s="123">
        <v>5.67591</v>
      </c>
      <c r="V858" s="116" t="str">
        <f t="shared" si="237"/>
        <v>Q</v>
      </c>
      <c r="W858" s="346">
        <v>8.2000000000000003E-2</v>
      </c>
      <c r="X858" s="332" t="str">
        <f t="shared" si="238"/>
        <v>UQ</v>
      </c>
      <c r="Y858" s="332"/>
      <c r="Z858" s="123">
        <v>0.191662</v>
      </c>
      <c r="AA858" s="116" t="str">
        <f t="shared" si="239"/>
        <v>LQ</v>
      </c>
      <c r="AB858" s="123">
        <v>6.3159999999999998</v>
      </c>
      <c r="AC858" s="116" t="str">
        <f t="shared" si="240"/>
        <v>Q</v>
      </c>
      <c r="AD858" s="123">
        <v>1.8280000000000001</v>
      </c>
      <c r="AE858" s="121" t="str">
        <f t="shared" si="225"/>
        <v>Q</v>
      </c>
      <c r="AF858" s="123">
        <v>2.48</v>
      </c>
      <c r="AG858" s="121" t="str">
        <f t="shared" si="226"/>
        <v>Q</v>
      </c>
      <c r="AH858" s="123">
        <v>1.1999999999999999E-3</v>
      </c>
      <c r="AI858" s="121" t="str">
        <f t="shared" si="224"/>
        <v>Q</v>
      </c>
      <c r="AJ858" s="123">
        <v>0.60640000000000005</v>
      </c>
      <c r="AK858" s="121" t="str">
        <f t="shared" si="231"/>
        <v>Q</v>
      </c>
    </row>
    <row r="859" spans="1:37" ht="15" x14ac:dyDescent="0.25">
      <c r="A859" s="119">
        <v>35</v>
      </c>
      <c r="B859" s="244">
        <v>326</v>
      </c>
      <c r="C859" s="244">
        <v>2000</v>
      </c>
      <c r="D859" s="127">
        <f t="shared" si="232"/>
        <v>36851</v>
      </c>
      <c r="E859" s="123">
        <v>38.200000000000003</v>
      </c>
      <c r="F859" s="213" t="str">
        <f t="shared" si="233"/>
        <v>UQ</v>
      </c>
      <c r="G859" s="123">
        <v>6.7309999999999999</v>
      </c>
      <c r="H859" s="213" t="str">
        <f t="shared" si="234"/>
        <v>UQ</v>
      </c>
      <c r="I859" s="123">
        <v>4.343</v>
      </c>
      <c r="J859" s="121" t="str">
        <f t="shared" si="227"/>
        <v>Q</v>
      </c>
      <c r="K859" s="123">
        <v>0.42099999999999999</v>
      </c>
      <c r="L859" s="121" t="str">
        <f t="shared" si="228"/>
        <v>Q</v>
      </c>
      <c r="M859" s="123">
        <v>0.64200000000000002</v>
      </c>
      <c r="N859" s="121" t="str">
        <f t="shared" si="229"/>
        <v>Q</v>
      </c>
      <c r="O859" s="123">
        <v>0.16</v>
      </c>
      <c r="P859" s="121" t="str">
        <f t="shared" si="230"/>
        <v>Q</v>
      </c>
      <c r="Q859" s="123">
        <v>6.1000000000000004E-3</v>
      </c>
      <c r="R859" s="115" t="str">
        <f t="shared" si="235"/>
        <v>UQ</v>
      </c>
      <c r="S859" s="123">
        <v>0.15840000000000001</v>
      </c>
      <c r="T859" s="115" t="str">
        <f t="shared" si="236"/>
        <v>UQ</v>
      </c>
      <c r="U859" s="123">
        <v>5.6523199999999996</v>
      </c>
      <c r="V859" s="116" t="str">
        <f t="shared" si="237"/>
        <v>Q</v>
      </c>
      <c r="W859" s="346">
        <v>0.38300000000000001</v>
      </c>
      <c r="X859" s="332" t="str">
        <f t="shared" si="238"/>
        <v>UQ</v>
      </c>
      <c r="Y859" s="332"/>
      <c r="Z859" s="123">
        <v>0.14322099999999999</v>
      </c>
      <c r="AA859" s="116" t="str">
        <f t="shared" si="239"/>
        <v>LQ</v>
      </c>
      <c r="AB859" s="123">
        <v>6.4349999999999996</v>
      </c>
      <c r="AC859" s="116" t="str">
        <f t="shared" si="240"/>
        <v>Q</v>
      </c>
      <c r="AD859" s="123">
        <v>1.599</v>
      </c>
      <c r="AE859" s="121" t="str">
        <f t="shared" si="225"/>
        <v>Q</v>
      </c>
      <c r="AF859" s="123">
        <v>2.21</v>
      </c>
      <c r="AG859" s="121" t="str">
        <f t="shared" si="226"/>
        <v>Q</v>
      </c>
      <c r="AH859" s="123">
        <v>1.6000000000000001E-3</v>
      </c>
      <c r="AI859" s="121" t="str">
        <f t="shared" si="224"/>
        <v>Q</v>
      </c>
      <c r="AJ859" s="123">
        <v>0.51590000000000003</v>
      </c>
      <c r="AK859" s="121" t="str">
        <f t="shared" si="231"/>
        <v>Q</v>
      </c>
    </row>
    <row r="860" spans="1:37" ht="15" x14ac:dyDescent="0.25">
      <c r="A860" s="119">
        <v>35</v>
      </c>
      <c r="B860" s="244">
        <v>340</v>
      </c>
      <c r="C860" s="244">
        <v>2000</v>
      </c>
      <c r="D860" s="127">
        <f t="shared" si="232"/>
        <v>36865</v>
      </c>
      <c r="E860" s="123">
        <v>38.1</v>
      </c>
      <c r="F860" s="213" t="str">
        <f t="shared" si="233"/>
        <v>UQ</v>
      </c>
      <c r="G860" s="123">
        <v>6.7949999999999999</v>
      </c>
      <c r="H860" s="213" t="str">
        <f t="shared" si="234"/>
        <v>UQ</v>
      </c>
      <c r="I860" s="123">
        <v>4.68</v>
      </c>
      <c r="J860" s="121" t="str">
        <f t="shared" si="227"/>
        <v>Q</v>
      </c>
      <c r="K860" s="123">
        <v>0.45700000000000002</v>
      </c>
      <c r="L860" s="121" t="str">
        <f t="shared" si="228"/>
        <v>Q</v>
      </c>
      <c r="M860" s="123">
        <v>0.65300000000000002</v>
      </c>
      <c r="N860" s="121" t="str">
        <f t="shared" si="229"/>
        <v>Q</v>
      </c>
      <c r="O860" s="123">
        <v>0.183</v>
      </c>
      <c r="P860" s="121" t="str">
        <f t="shared" si="230"/>
        <v>Q</v>
      </c>
      <c r="Q860" s="123">
        <v>6.0000000000000001E-3</v>
      </c>
      <c r="R860" s="115" t="str">
        <f t="shared" si="235"/>
        <v>UQ</v>
      </c>
      <c r="S860" s="123">
        <v>0.17879999999999999</v>
      </c>
      <c r="T860" s="115" t="str">
        <f t="shared" si="236"/>
        <v>UQ</v>
      </c>
      <c r="U860" s="123">
        <v>5.7480099999999998</v>
      </c>
      <c r="V860" s="116" t="str">
        <f t="shared" si="237"/>
        <v>Q</v>
      </c>
      <c r="W860" s="346">
        <v>0.39500000000000002</v>
      </c>
      <c r="X860" s="332" t="str">
        <f t="shared" si="238"/>
        <v>UQ</v>
      </c>
      <c r="Y860" s="332"/>
      <c r="Z860" s="123">
        <v>0.15742700000000001</v>
      </c>
      <c r="AA860" s="116" t="str">
        <f t="shared" si="239"/>
        <v>LQ</v>
      </c>
      <c r="AB860" s="123">
        <v>6.2839999999999998</v>
      </c>
      <c r="AC860" s="116" t="str">
        <f t="shared" si="240"/>
        <v>Q</v>
      </c>
      <c r="AD860" s="123">
        <v>1.6339999999999999</v>
      </c>
      <c r="AE860" s="121" t="str">
        <f t="shared" si="225"/>
        <v>Q</v>
      </c>
      <c r="AF860" s="123">
        <v>2.42</v>
      </c>
      <c r="AG860" s="121" t="str">
        <f t="shared" si="226"/>
        <v>Q</v>
      </c>
      <c r="AH860" s="123">
        <v>3.5999999999999999E-3</v>
      </c>
      <c r="AI860" s="121" t="str">
        <f t="shared" si="224"/>
        <v>Q</v>
      </c>
      <c r="AJ860" s="123">
        <v>0.52549999999999997</v>
      </c>
      <c r="AK860" s="121" t="str">
        <f t="shared" si="231"/>
        <v>Q</v>
      </c>
    </row>
    <row r="861" spans="1:37" ht="15" x14ac:dyDescent="0.25">
      <c r="A861" s="119">
        <v>35</v>
      </c>
      <c r="B861" s="244">
        <v>353</v>
      </c>
      <c r="C861" s="244">
        <v>2000</v>
      </c>
      <c r="D861" s="127">
        <f t="shared" si="232"/>
        <v>36878</v>
      </c>
      <c r="E861" s="123">
        <v>38.9</v>
      </c>
      <c r="F861" s="213" t="str">
        <f t="shared" si="233"/>
        <v>UQ</v>
      </c>
      <c r="G861" s="123">
        <v>6.7919999999999998</v>
      </c>
      <c r="H861" s="213" t="str">
        <f t="shared" si="234"/>
        <v>UQ</v>
      </c>
      <c r="I861" s="123">
        <v>4.806</v>
      </c>
      <c r="J861" s="121" t="str">
        <f t="shared" si="227"/>
        <v>Q</v>
      </c>
      <c r="K861" s="123">
        <v>0.47099999999999997</v>
      </c>
      <c r="L861" s="121" t="str">
        <f t="shared" si="228"/>
        <v>Q</v>
      </c>
      <c r="M861" s="123">
        <v>0.65200000000000002</v>
      </c>
      <c r="N861" s="121" t="str">
        <f t="shared" si="229"/>
        <v>Q</v>
      </c>
      <c r="O861" s="123">
        <v>0.186</v>
      </c>
      <c r="P861" s="121" t="str">
        <f t="shared" si="230"/>
        <v>Q</v>
      </c>
      <c r="Q861" s="123">
        <v>3.7000000000000002E-3</v>
      </c>
      <c r="R861" s="115" t="str">
        <f t="shared" si="235"/>
        <v>UQ</v>
      </c>
      <c r="S861" s="123">
        <v>0.15679999999999999</v>
      </c>
      <c r="T861" s="115" t="str">
        <f t="shared" si="236"/>
        <v>UQ</v>
      </c>
      <c r="U861" s="123">
        <v>6.0224200000000003</v>
      </c>
      <c r="V861" s="116" t="str">
        <f t="shared" si="237"/>
        <v>Q</v>
      </c>
      <c r="W861" s="346">
        <v>0.42499999999999999</v>
      </c>
      <c r="X861" s="332" t="str">
        <f t="shared" si="238"/>
        <v>UQ</v>
      </c>
      <c r="Y861" s="332"/>
      <c r="Z861" s="123">
        <v>0.177005</v>
      </c>
      <c r="AA861" s="116" t="str">
        <f t="shared" si="239"/>
        <v>LQ</v>
      </c>
      <c r="AB861" s="123">
        <v>6.3810000000000002</v>
      </c>
      <c r="AC861" s="116" t="str">
        <f t="shared" si="240"/>
        <v>Q</v>
      </c>
      <c r="AD861" s="123">
        <v>1.4690000000000001</v>
      </c>
      <c r="AE861" s="121" t="str">
        <f t="shared" si="225"/>
        <v>Q</v>
      </c>
      <c r="AF861" s="123">
        <v>2.36</v>
      </c>
      <c r="AG861" s="121" t="str">
        <f t="shared" si="226"/>
        <v>Q</v>
      </c>
      <c r="AH861" s="123">
        <v>1.1999999999999999E-3</v>
      </c>
      <c r="AI861" s="121" t="str">
        <f t="shared" si="224"/>
        <v>Q</v>
      </c>
      <c r="AJ861" s="123">
        <v>0.53739999999999999</v>
      </c>
      <c r="AK861" s="121" t="str">
        <f t="shared" si="231"/>
        <v>Q</v>
      </c>
    </row>
    <row r="862" spans="1:37" ht="15" x14ac:dyDescent="0.25">
      <c r="A862" s="119">
        <v>35</v>
      </c>
      <c r="B862" s="244">
        <v>2</v>
      </c>
      <c r="C862" s="244">
        <v>2001</v>
      </c>
      <c r="D862" s="127">
        <f t="shared" si="232"/>
        <v>36893</v>
      </c>
      <c r="E862" s="123">
        <v>40.5</v>
      </c>
      <c r="F862" s="213" t="str">
        <f t="shared" si="233"/>
        <v>UQ</v>
      </c>
      <c r="G862" s="123">
        <v>6.8920000000000003</v>
      </c>
      <c r="H862" s="213" t="str">
        <f t="shared" si="234"/>
        <v>UQ</v>
      </c>
      <c r="I862" s="123">
        <v>5.6360000000000001</v>
      </c>
      <c r="J862" s="121" t="str">
        <f t="shared" ref="J862:J925" si="241">IF(I862&gt;=0.02,"Q",IF(I862="","M","LQ"))</f>
        <v>Q</v>
      </c>
      <c r="K862" s="123">
        <v>0.51</v>
      </c>
      <c r="L862" s="121" t="str">
        <f t="shared" si="228"/>
        <v>Q</v>
      </c>
      <c r="M862" s="123">
        <v>0.59399999999999997</v>
      </c>
      <c r="N862" s="121" t="str">
        <f t="shared" si="229"/>
        <v>Q</v>
      </c>
      <c r="O862" s="123">
        <v>0.17499999999999999</v>
      </c>
      <c r="P862" s="121" t="str">
        <f t="shared" si="230"/>
        <v>Q</v>
      </c>
      <c r="Q862" s="123">
        <v>5.4000000000000003E-3</v>
      </c>
      <c r="R862" s="115" t="str">
        <f t="shared" si="235"/>
        <v>UQ</v>
      </c>
      <c r="S862" s="123">
        <v>0.1757</v>
      </c>
      <c r="T862" s="115" t="str">
        <f t="shared" si="236"/>
        <v>UQ</v>
      </c>
      <c r="U862" s="123">
        <v>6.0393499999999998</v>
      </c>
      <c r="V862" s="116" t="str">
        <f t="shared" si="237"/>
        <v>Q</v>
      </c>
      <c r="W862" s="346">
        <v>0.45500000000000002</v>
      </c>
      <c r="X862" s="332" t="str">
        <f t="shared" si="238"/>
        <v>UQ</v>
      </c>
      <c r="Y862" s="332"/>
      <c r="Z862" s="123">
        <v>0.177369</v>
      </c>
      <c r="AA862" s="116" t="str">
        <f t="shared" si="239"/>
        <v>LQ</v>
      </c>
      <c r="AB862" s="123">
        <v>6.508</v>
      </c>
      <c r="AC862" s="116" t="str">
        <f t="shared" si="240"/>
        <v>Q</v>
      </c>
      <c r="AD862" s="123">
        <v>1.675</v>
      </c>
      <c r="AE862" s="121" t="str">
        <f t="shared" si="225"/>
        <v>Q</v>
      </c>
      <c r="AF862" s="123">
        <v>2.31</v>
      </c>
      <c r="AG862" s="121" t="str">
        <f t="shared" si="226"/>
        <v>Q</v>
      </c>
      <c r="AH862" s="123">
        <v>1.9E-3</v>
      </c>
      <c r="AI862" s="121" t="str">
        <f t="shared" si="224"/>
        <v>Q</v>
      </c>
      <c r="AJ862" s="123">
        <v>0.54900000000000004</v>
      </c>
      <c r="AK862" s="121" t="str">
        <f t="shared" si="231"/>
        <v>Q</v>
      </c>
    </row>
    <row r="863" spans="1:37" ht="15" x14ac:dyDescent="0.25">
      <c r="A863" s="119">
        <v>35</v>
      </c>
      <c r="B863" s="244">
        <v>16</v>
      </c>
      <c r="C863" s="244">
        <v>2001</v>
      </c>
      <c r="D863" s="127">
        <f t="shared" si="232"/>
        <v>36907</v>
      </c>
      <c r="E863" s="123">
        <v>40.9</v>
      </c>
      <c r="F863" s="213" t="str">
        <f t="shared" si="233"/>
        <v>UQ</v>
      </c>
      <c r="G863" s="123">
        <v>6.976</v>
      </c>
      <c r="H863" s="213" t="str">
        <f t="shared" si="234"/>
        <v>UQ</v>
      </c>
      <c r="I863" s="123">
        <v>5.6349999999999998</v>
      </c>
      <c r="J863" s="121" t="str">
        <f t="shared" si="241"/>
        <v>Q</v>
      </c>
      <c r="K863" s="123">
        <v>0.51200000000000001</v>
      </c>
      <c r="L863" s="121" t="str">
        <f t="shared" si="228"/>
        <v>Q</v>
      </c>
      <c r="M863" s="123">
        <v>0.61899999999999999</v>
      </c>
      <c r="N863" s="121" t="str">
        <f t="shared" si="229"/>
        <v>Q</v>
      </c>
      <c r="O863" s="123">
        <v>0.192</v>
      </c>
      <c r="P863" s="121" t="str">
        <f t="shared" si="230"/>
        <v>Q</v>
      </c>
      <c r="Q863" s="123">
        <v>5.7999999999999996E-3</v>
      </c>
      <c r="R863" s="115" t="str">
        <f t="shared" si="235"/>
        <v>UQ</v>
      </c>
      <c r="S863" s="123">
        <v>0.1726</v>
      </c>
      <c r="T863" s="115" t="str">
        <f t="shared" si="236"/>
        <v>UQ</v>
      </c>
      <c r="U863" s="123">
        <v>6.1015899999999998</v>
      </c>
      <c r="V863" s="116" t="str">
        <f t="shared" si="237"/>
        <v>Q</v>
      </c>
      <c r="W863" s="346">
        <v>0.48699999999999999</v>
      </c>
      <c r="X863" s="332" t="str">
        <f t="shared" si="238"/>
        <v>UQ</v>
      </c>
      <c r="Y863" s="332"/>
      <c r="Z863" s="123">
        <v>0.20655599999999999</v>
      </c>
      <c r="AA863" s="116" t="str">
        <f t="shared" si="239"/>
        <v>Q</v>
      </c>
      <c r="AB863" s="123">
        <v>6.6529999999999996</v>
      </c>
      <c r="AC863" s="116" t="str">
        <f t="shared" si="240"/>
        <v>Q</v>
      </c>
      <c r="AD863" s="123">
        <v>1.4790000000000001</v>
      </c>
      <c r="AE863" s="121" t="str">
        <f t="shared" si="225"/>
        <v>Q</v>
      </c>
      <c r="AF863" s="123">
        <v>2.31</v>
      </c>
      <c r="AG863" s="121" t="str">
        <f t="shared" si="226"/>
        <v>Q</v>
      </c>
      <c r="AH863" s="123">
        <v>3.3999999999999998E-3</v>
      </c>
      <c r="AI863" s="121" t="str">
        <f t="shared" si="224"/>
        <v>Q</v>
      </c>
      <c r="AJ863" s="123">
        <v>0.57399999999999995</v>
      </c>
      <c r="AK863" s="121" t="str">
        <f t="shared" si="231"/>
        <v>Q</v>
      </c>
    </row>
    <row r="864" spans="1:37" ht="15" x14ac:dyDescent="0.25">
      <c r="A864" s="119">
        <v>35</v>
      </c>
      <c r="B864" s="244">
        <v>31</v>
      </c>
      <c r="C864" s="244">
        <v>2001</v>
      </c>
      <c r="D864" s="127">
        <f t="shared" si="232"/>
        <v>36922</v>
      </c>
      <c r="E864" s="123">
        <v>41</v>
      </c>
      <c r="F864" s="213" t="str">
        <f t="shared" si="233"/>
        <v>UQ</v>
      </c>
      <c r="G864" s="123">
        <v>6.8979999999999997</v>
      </c>
      <c r="H864" s="213" t="str">
        <f t="shared" si="234"/>
        <v>UQ</v>
      </c>
      <c r="I864" s="123">
        <v>5.8879999999999999</v>
      </c>
      <c r="J864" s="121" t="str">
        <f t="shared" si="241"/>
        <v>Q</v>
      </c>
      <c r="K864" s="123">
        <v>0.53400000000000003</v>
      </c>
      <c r="L864" s="121" t="str">
        <f t="shared" si="228"/>
        <v>Q</v>
      </c>
      <c r="M864" s="123">
        <v>0.60699999999999998</v>
      </c>
      <c r="N864" s="121" t="str">
        <f t="shared" si="229"/>
        <v>Q</v>
      </c>
      <c r="O864" s="123">
        <v>0.191</v>
      </c>
      <c r="P864" s="121" t="str">
        <f t="shared" si="230"/>
        <v>Q</v>
      </c>
      <c r="Q864" s="123">
        <v>6.6E-3</v>
      </c>
      <c r="R864" s="115" t="str">
        <f t="shared" si="235"/>
        <v>UQ</v>
      </c>
      <c r="S864" s="123">
        <v>0.18029999999999999</v>
      </c>
      <c r="T864" s="115" t="str">
        <f t="shared" si="236"/>
        <v>UQ</v>
      </c>
      <c r="U864" s="123">
        <v>6.13314</v>
      </c>
      <c r="V864" s="116" t="str">
        <f t="shared" si="237"/>
        <v>Q</v>
      </c>
      <c r="W864" s="346">
        <v>0.49</v>
      </c>
      <c r="X864" s="332" t="str">
        <f t="shared" si="238"/>
        <v>UQ</v>
      </c>
      <c r="Y864" s="332"/>
      <c r="Z864" s="123">
        <v>0.20343900000000001</v>
      </c>
      <c r="AA864" s="116" t="str">
        <f t="shared" si="239"/>
        <v>Q</v>
      </c>
      <c r="AB864" s="123">
        <v>6.5860000000000003</v>
      </c>
      <c r="AC864" s="116" t="str">
        <f t="shared" si="240"/>
        <v>Q</v>
      </c>
      <c r="AD864" s="123">
        <v>2.008</v>
      </c>
      <c r="AE864" s="121" t="str">
        <f t="shared" si="225"/>
        <v>Q</v>
      </c>
      <c r="AF864" s="123">
        <v>2.42</v>
      </c>
      <c r="AG864" s="121" t="str">
        <f t="shared" si="226"/>
        <v>Q</v>
      </c>
      <c r="AH864" s="123">
        <v>1.6000000000000001E-3</v>
      </c>
      <c r="AI864" s="121" t="str">
        <f t="shared" si="224"/>
        <v>Q</v>
      </c>
      <c r="AJ864" s="123">
        <v>0.58350000000000002</v>
      </c>
      <c r="AK864" s="121" t="str">
        <f t="shared" si="231"/>
        <v>Q</v>
      </c>
    </row>
    <row r="865" spans="1:37" ht="15" x14ac:dyDescent="0.25">
      <c r="A865" s="119">
        <v>35</v>
      </c>
      <c r="B865" s="244">
        <v>44</v>
      </c>
      <c r="C865" s="244">
        <v>2001</v>
      </c>
      <c r="D865" s="127">
        <f t="shared" si="232"/>
        <v>36935</v>
      </c>
      <c r="E865" s="123">
        <v>42.2</v>
      </c>
      <c r="F865" s="213" t="str">
        <f t="shared" si="233"/>
        <v>UQ</v>
      </c>
      <c r="G865" s="123">
        <v>6.7149999999999999</v>
      </c>
      <c r="H865" s="213" t="str">
        <f t="shared" si="234"/>
        <v>UQ</v>
      </c>
      <c r="I865" s="123">
        <v>5.9359999999999999</v>
      </c>
      <c r="J865" s="121" t="str">
        <f t="shared" si="241"/>
        <v>Q</v>
      </c>
      <c r="K865" s="123">
        <v>0.53800000000000003</v>
      </c>
      <c r="L865" s="121" t="str">
        <f t="shared" si="228"/>
        <v>Q</v>
      </c>
      <c r="M865" s="123">
        <v>0.66</v>
      </c>
      <c r="N865" s="121" t="str">
        <f t="shared" si="229"/>
        <v>Q</v>
      </c>
      <c r="O865" s="123">
        <v>0.191</v>
      </c>
      <c r="P865" s="121" t="str">
        <f t="shared" si="230"/>
        <v>Q</v>
      </c>
      <c r="Q865" s="123">
        <v>8.0000000000000002E-3</v>
      </c>
      <c r="R865" s="115" t="str">
        <f t="shared" si="235"/>
        <v>UQ</v>
      </c>
      <c r="S865" s="123">
        <v>0.18770000000000001</v>
      </c>
      <c r="T865" s="115" t="str">
        <f t="shared" si="236"/>
        <v>UQ</v>
      </c>
      <c r="U865" s="123">
        <v>6.1957700000000004</v>
      </c>
      <c r="V865" s="116" t="str">
        <f t="shared" si="237"/>
        <v>Q</v>
      </c>
      <c r="W865" s="346">
        <v>0.49299999999999999</v>
      </c>
      <c r="X865" s="332" t="str">
        <f t="shared" si="238"/>
        <v>UQ</v>
      </c>
      <c r="Y865" s="332"/>
      <c r="Z865" s="123">
        <v>0.17036200000000001</v>
      </c>
      <c r="AA865" s="116" t="str">
        <f t="shared" si="239"/>
        <v>LQ</v>
      </c>
      <c r="AB865" s="123">
        <v>6.5119999999999996</v>
      </c>
      <c r="AC865" s="116" t="str">
        <f t="shared" si="240"/>
        <v>Q</v>
      </c>
      <c r="AD865" s="123">
        <v>1.667</v>
      </c>
      <c r="AE865" s="121" t="str">
        <f t="shared" si="225"/>
        <v>Q</v>
      </c>
      <c r="AF865" s="123">
        <v>2.4500000000000002</v>
      </c>
      <c r="AG865" s="121" t="str">
        <f t="shared" si="226"/>
        <v>Q</v>
      </c>
      <c r="AH865" s="123">
        <v>3.3999999999999998E-3</v>
      </c>
      <c r="AI865" s="121" t="str">
        <f t="shared" si="224"/>
        <v>Q</v>
      </c>
      <c r="AJ865" s="123">
        <v>0.59830000000000005</v>
      </c>
      <c r="AK865" s="121" t="str">
        <f t="shared" si="231"/>
        <v>Q</v>
      </c>
    </row>
    <row r="866" spans="1:37" ht="15" x14ac:dyDescent="0.25">
      <c r="A866" s="119">
        <v>35</v>
      </c>
      <c r="B866" s="244">
        <v>58</v>
      </c>
      <c r="C866" s="244">
        <v>2001</v>
      </c>
      <c r="D866" s="127">
        <f t="shared" si="232"/>
        <v>36949</v>
      </c>
      <c r="E866" s="123">
        <v>42.1</v>
      </c>
      <c r="F866" s="213" t="str">
        <f t="shared" si="233"/>
        <v>UQ</v>
      </c>
      <c r="G866" s="123">
        <v>6.8579999999999997</v>
      </c>
      <c r="H866" s="213" t="str">
        <f t="shared" si="234"/>
        <v>UQ</v>
      </c>
      <c r="I866" s="123">
        <v>5.7830000000000004</v>
      </c>
      <c r="J866" s="121" t="str">
        <f t="shared" si="241"/>
        <v>Q</v>
      </c>
      <c r="K866" s="123">
        <v>0.53300000000000003</v>
      </c>
      <c r="L866" s="121" t="str">
        <f t="shared" si="228"/>
        <v>Q</v>
      </c>
      <c r="M866" s="123">
        <v>0.64500000000000002</v>
      </c>
      <c r="N866" s="121" t="str">
        <f t="shared" si="229"/>
        <v>Q</v>
      </c>
      <c r="O866" s="123">
        <v>0.23300000000000001</v>
      </c>
      <c r="P866" s="121" t="str">
        <f t="shared" si="230"/>
        <v>Q</v>
      </c>
      <c r="Q866" s="123">
        <v>7.9000000000000008E-3</v>
      </c>
      <c r="R866" s="115" t="str">
        <f t="shared" si="235"/>
        <v>UQ</v>
      </c>
      <c r="S866" s="123">
        <v>0.1835</v>
      </c>
      <c r="T866" s="115" t="str">
        <f t="shared" si="236"/>
        <v>UQ</v>
      </c>
      <c r="U866" s="123">
        <v>6.2792300000000001</v>
      </c>
      <c r="V866" s="116" t="str">
        <f t="shared" si="237"/>
        <v>Q</v>
      </c>
      <c r="W866" s="346">
        <v>0.52300000000000002</v>
      </c>
      <c r="X866" s="332" t="str">
        <f t="shared" si="238"/>
        <v>UQ</v>
      </c>
      <c r="Y866" s="332"/>
      <c r="Z866" s="123">
        <v>0.18555199999999999</v>
      </c>
      <c r="AA866" s="116" t="str">
        <f t="shared" si="239"/>
        <v>LQ</v>
      </c>
      <c r="AB866" s="123">
        <v>6.319</v>
      </c>
      <c r="AC866" s="116" t="str">
        <f t="shared" si="240"/>
        <v>Q</v>
      </c>
      <c r="AD866" s="123">
        <v>1.7270000000000001</v>
      </c>
      <c r="AE866" s="121" t="str">
        <f t="shared" si="225"/>
        <v>Q</v>
      </c>
      <c r="AF866" s="123">
        <v>2.2599999999999998</v>
      </c>
      <c r="AG866" s="121" t="str">
        <f t="shared" si="226"/>
        <v>Q</v>
      </c>
      <c r="AH866" s="123">
        <v>3.0999999999999999E-3</v>
      </c>
      <c r="AI866" s="121" t="str">
        <f t="shared" si="224"/>
        <v>Q</v>
      </c>
      <c r="AJ866" s="123">
        <v>0.68240000000000001</v>
      </c>
      <c r="AK866" s="121" t="str">
        <f t="shared" si="231"/>
        <v>Q</v>
      </c>
    </row>
    <row r="867" spans="1:37" ht="15" x14ac:dyDescent="0.25">
      <c r="A867" s="119">
        <v>35</v>
      </c>
      <c r="B867" s="244">
        <v>72</v>
      </c>
      <c r="C867" s="244">
        <v>2001</v>
      </c>
      <c r="D867" s="127">
        <f t="shared" si="232"/>
        <v>36963</v>
      </c>
      <c r="E867" s="123">
        <v>42.5</v>
      </c>
      <c r="F867" s="213" t="str">
        <f t="shared" si="233"/>
        <v>UQ</v>
      </c>
      <c r="G867" s="123">
        <v>6.7679999999999998</v>
      </c>
      <c r="H867" s="213" t="str">
        <f t="shared" si="234"/>
        <v>UQ</v>
      </c>
      <c r="I867" s="123">
        <v>6.024</v>
      </c>
      <c r="J867" s="121" t="str">
        <f t="shared" si="241"/>
        <v>Q</v>
      </c>
      <c r="K867" s="123">
        <v>0.55000000000000004</v>
      </c>
      <c r="L867" s="121" t="str">
        <f t="shared" si="228"/>
        <v>Q</v>
      </c>
      <c r="M867" s="123">
        <v>0.65900000000000003</v>
      </c>
      <c r="N867" s="121" t="str">
        <f t="shared" si="229"/>
        <v>Q</v>
      </c>
      <c r="O867" s="123">
        <v>0.192</v>
      </c>
      <c r="P867" s="121" t="str">
        <f t="shared" si="230"/>
        <v>Q</v>
      </c>
      <c r="Q867" s="123">
        <v>4.4999999999999997E-3</v>
      </c>
      <c r="R867" s="115" t="str">
        <f t="shared" si="235"/>
        <v>UQ</v>
      </c>
      <c r="S867" s="123">
        <v>0.19969999999999999</v>
      </c>
      <c r="T867" s="115" t="str">
        <f t="shared" si="236"/>
        <v>UQ</v>
      </c>
      <c r="U867" s="123">
        <v>6.3250999999999999</v>
      </c>
      <c r="V867" s="116" t="str">
        <f t="shared" si="237"/>
        <v>Q</v>
      </c>
      <c r="W867" s="346">
        <v>0.51</v>
      </c>
      <c r="X867" s="332" t="str">
        <f t="shared" si="238"/>
        <v>UQ</v>
      </c>
      <c r="Y867" s="332"/>
      <c r="Z867" s="123">
        <v>0.23319200000000001</v>
      </c>
      <c r="AA867" s="116" t="str">
        <f t="shared" si="239"/>
        <v>Q</v>
      </c>
      <c r="AB867" s="123">
        <v>6.29</v>
      </c>
      <c r="AC867" s="116" t="str">
        <f t="shared" si="240"/>
        <v>Q</v>
      </c>
      <c r="AD867" s="123">
        <v>1.393</v>
      </c>
      <c r="AE867" s="121" t="str">
        <f t="shared" si="225"/>
        <v>Q</v>
      </c>
      <c r="AF867" s="123">
        <v>2.4500000000000002</v>
      </c>
      <c r="AG867" s="121" t="str">
        <f t="shared" si="226"/>
        <v>Q</v>
      </c>
      <c r="AH867" s="123">
        <v>2.0999999999999999E-3</v>
      </c>
      <c r="AI867" s="121" t="str">
        <f t="shared" si="224"/>
        <v>Q</v>
      </c>
      <c r="AJ867" s="123">
        <v>0.61040000000000005</v>
      </c>
      <c r="AK867" s="121" t="str">
        <f t="shared" si="231"/>
        <v>Q</v>
      </c>
    </row>
    <row r="868" spans="1:37" ht="15" x14ac:dyDescent="0.25">
      <c r="A868" s="119">
        <v>35</v>
      </c>
      <c r="B868" s="244">
        <v>80</v>
      </c>
      <c r="C868" s="244">
        <v>2001</v>
      </c>
      <c r="D868" s="127">
        <f t="shared" si="232"/>
        <v>36971</v>
      </c>
      <c r="E868" s="123">
        <v>42.4</v>
      </c>
      <c r="F868" s="213" t="str">
        <f t="shared" si="233"/>
        <v>UQ</v>
      </c>
      <c r="G868" s="123">
        <v>6.8280000000000003</v>
      </c>
      <c r="H868" s="213" t="str">
        <f t="shared" si="234"/>
        <v>UQ</v>
      </c>
      <c r="I868" s="123">
        <v>5.9029999999999996</v>
      </c>
      <c r="J868" s="121" t="str">
        <f t="shared" si="241"/>
        <v>Q</v>
      </c>
      <c r="K868" s="123">
        <v>0.53900000000000003</v>
      </c>
      <c r="L868" s="121" t="str">
        <f t="shared" si="228"/>
        <v>Q</v>
      </c>
      <c r="M868" s="123">
        <v>0.65</v>
      </c>
      <c r="N868" s="121" t="str">
        <f t="shared" si="229"/>
        <v>Q</v>
      </c>
      <c r="O868" s="123">
        <v>0.20100000000000001</v>
      </c>
      <c r="P868" s="121" t="str">
        <f t="shared" si="230"/>
        <v>Q</v>
      </c>
      <c r="Q868" s="123">
        <v>3.3999999999999998E-3</v>
      </c>
      <c r="R868" s="115" t="str">
        <f t="shared" si="235"/>
        <v>UQ</v>
      </c>
      <c r="S868" s="123">
        <v>0.17460000000000001</v>
      </c>
      <c r="T868" s="115" t="str">
        <f t="shared" si="236"/>
        <v>UQ</v>
      </c>
      <c r="U868" s="123">
        <v>6.1703000000000001</v>
      </c>
      <c r="V868" s="116" t="str">
        <f t="shared" si="237"/>
        <v>Q</v>
      </c>
      <c r="W868" s="346">
        <v>0.55900000000000005</v>
      </c>
      <c r="X868" s="332" t="str">
        <f t="shared" si="238"/>
        <v>UQ</v>
      </c>
      <c r="Y868" s="332"/>
      <c r="Z868" s="123">
        <v>0.27532099999999998</v>
      </c>
      <c r="AA868" s="116" t="str">
        <f t="shared" si="239"/>
        <v>Q</v>
      </c>
      <c r="AB868" s="123">
        <v>6.23</v>
      </c>
      <c r="AC868" s="116" t="str">
        <f t="shared" si="240"/>
        <v>Q</v>
      </c>
      <c r="AD868" s="123">
        <v>1.365</v>
      </c>
      <c r="AE868" s="121" t="str">
        <f t="shared" si="225"/>
        <v>Q</v>
      </c>
      <c r="AF868" s="123">
        <v>2.64</v>
      </c>
      <c r="AG868" s="121" t="str">
        <f t="shared" si="226"/>
        <v>Q</v>
      </c>
      <c r="AH868" s="123">
        <v>1.6999999999999999E-3</v>
      </c>
      <c r="AI868" s="121" t="str">
        <f t="shared" si="224"/>
        <v>Q</v>
      </c>
      <c r="AJ868" s="123">
        <v>0.68930000000000002</v>
      </c>
      <c r="AK868" s="121" t="str">
        <f t="shared" si="231"/>
        <v>Q</v>
      </c>
    </row>
    <row r="869" spans="1:37" ht="15" x14ac:dyDescent="0.25">
      <c r="A869" s="119">
        <v>35</v>
      </c>
      <c r="B869" s="244">
        <v>86</v>
      </c>
      <c r="C869" s="244">
        <v>2001</v>
      </c>
      <c r="D869" s="127">
        <f t="shared" si="232"/>
        <v>36977</v>
      </c>
      <c r="E869" s="123">
        <v>42.1</v>
      </c>
      <c r="F869" s="213" t="str">
        <f t="shared" si="233"/>
        <v>UQ</v>
      </c>
      <c r="G869" s="123">
        <v>6.72</v>
      </c>
      <c r="H869" s="213" t="str">
        <f t="shared" si="234"/>
        <v>UQ</v>
      </c>
      <c r="I869" s="123">
        <v>5.6</v>
      </c>
      <c r="J869" s="121" t="str">
        <f t="shared" si="241"/>
        <v>Q</v>
      </c>
      <c r="K869" s="123">
        <v>0.52</v>
      </c>
      <c r="L869" s="121" t="str">
        <f t="shared" si="228"/>
        <v>Q</v>
      </c>
      <c r="M869" s="123">
        <v>0.63500000000000001</v>
      </c>
      <c r="N869" s="121" t="str">
        <f t="shared" si="229"/>
        <v>Q</v>
      </c>
      <c r="O869" s="123">
        <v>0.187</v>
      </c>
      <c r="P869" s="121" t="str">
        <f t="shared" si="230"/>
        <v>Q</v>
      </c>
      <c r="Q869" s="123">
        <v>5.1000000000000004E-3</v>
      </c>
      <c r="R869" s="115" t="str">
        <f t="shared" si="235"/>
        <v>UQ</v>
      </c>
      <c r="S869" s="123">
        <v>0.17480000000000001</v>
      </c>
      <c r="T869" s="115" t="str">
        <f t="shared" si="236"/>
        <v>UQ</v>
      </c>
      <c r="U869" s="123">
        <v>6.1561000000000003</v>
      </c>
      <c r="V869" s="116" t="str">
        <f t="shared" si="237"/>
        <v>Q</v>
      </c>
      <c r="W869" s="346">
        <v>0.57599999999999996</v>
      </c>
      <c r="X869" s="332" t="str">
        <f t="shared" si="238"/>
        <v>UQ</v>
      </c>
      <c r="Y869" s="332"/>
      <c r="Z869" s="123">
        <v>0.20749999999999999</v>
      </c>
      <c r="AA869" s="116" t="str">
        <f t="shared" si="239"/>
        <v>Q</v>
      </c>
      <c r="AB869" s="123">
        <v>6.1619999999999999</v>
      </c>
      <c r="AC869" s="116" t="str">
        <f t="shared" si="240"/>
        <v>Q</v>
      </c>
      <c r="AD869" s="123">
        <v>1.27</v>
      </c>
      <c r="AE869" s="121" t="str">
        <f t="shared" si="225"/>
        <v>Q</v>
      </c>
      <c r="AF869" s="123">
        <v>2.4700000000000002</v>
      </c>
      <c r="AG869" s="121" t="str">
        <f t="shared" si="226"/>
        <v>Q</v>
      </c>
      <c r="AH869" s="123">
        <v>1.4E-3</v>
      </c>
      <c r="AI869" s="121" t="str">
        <f t="shared" si="224"/>
        <v>Q</v>
      </c>
      <c r="AJ869" s="123">
        <v>0.72119999999999995</v>
      </c>
      <c r="AK869" s="121" t="str">
        <f t="shared" si="231"/>
        <v>Q</v>
      </c>
    </row>
    <row r="870" spans="1:37" ht="15" x14ac:dyDescent="0.25">
      <c r="A870" s="119">
        <v>35</v>
      </c>
      <c r="B870" s="244">
        <v>93</v>
      </c>
      <c r="C870" s="244">
        <v>2001</v>
      </c>
      <c r="D870" s="127">
        <f t="shared" si="232"/>
        <v>36984</v>
      </c>
      <c r="E870" s="123">
        <v>42</v>
      </c>
      <c r="F870" s="213" t="str">
        <f t="shared" si="233"/>
        <v>UQ</v>
      </c>
      <c r="G870" s="123">
        <v>6.7089999999999996</v>
      </c>
      <c r="H870" s="213" t="str">
        <f t="shared" si="234"/>
        <v>UQ</v>
      </c>
      <c r="I870" s="123">
        <v>6.0119999999999996</v>
      </c>
      <c r="J870" s="121" t="str">
        <f t="shared" si="241"/>
        <v>Q</v>
      </c>
      <c r="K870" s="123">
        <v>0.53500000000000003</v>
      </c>
      <c r="L870" s="121" t="str">
        <f t="shared" si="228"/>
        <v>Q</v>
      </c>
      <c r="M870" s="123">
        <v>0.66400000000000003</v>
      </c>
      <c r="N870" s="121" t="str">
        <f t="shared" si="229"/>
        <v>Q</v>
      </c>
      <c r="O870" s="123">
        <v>0.218</v>
      </c>
      <c r="P870" s="121" t="str">
        <f t="shared" si="230"/>
        <v>Q</v>
      </c>
      <c r="Q870" s="123">
        <v>9.7000000000000003E-3</v>
      </c>
      <c r="R870" s="115" t="str">
        <f t="shared" si="235"/>
        <v>UQ</v>
      </c>
      <c r="S870" s="123">
        <v>0.17610000000000001</v>
      </c>
      <c r="T870" s="115" t="str">
        <f t="shared" si="236"/>
        <v>UQ</v>
      </c>
      <c r="U870" s="123">
        <v>5.8684099999999999</v>
      </c>
      <c r="V870" s="116" t="str">
        <f t="shared" si="237"/>
        <v>Q</v>
      </c>
      <c r="W870" s="346">
        <v>0.68</v>
      </c>
      <c r="X870" s="332" t="str">
        <f t="shared" si="238"/>
        <v>UQ</v>
      </c>
      <c r="Y870" s="332"/>
      <c r="Z870" s="123">
        <v>0.20419999999999999</v>
      </c>
      <c r="AA870" s="116" t="str">
        <f t="shared" si="239"/>
        <v>Q</v>
      </c>
      <c r="AB870" s="123">
        <v>5.8769999999999998</v>
      </c>
      <c r="AC870" s="116" t="str">
        <f t="shared" si="240"/>
        <v>Q</v>
      </c>
      <c r="AD870" s="123">
        <v>1.5469999999999999</v>
      </c>
      <c r="AE870" s="121" t="str">
        <f t="shared" si="225"/>
        <v>Q</v>
      </c>
      <c r="AF870" s="123">
        <v>2.11</v>
      </c>
      <c r="AG870" s="121" t="str">
        <f t="shared" si="226"/>
        <v>Q</v>
      </c>
      <c r="AH870" s="123">
        <v>2.8999999999999998E-3</v>
      </c>
      <c r="AI870" s="121" t="str">
        <f t="shared" si="224"/>
        <v>Q</v>
      </c>
      <c r="AJ870" s="123">
        <v>0.83630000000000004</v>
      </c>
      <c r="AK870" s="121" t="str">
        <f t="shared" si="231"/>
        <v>Q</v>
      </c>
    </row>
    <row r="871" spans="1:37" ht="15" x14ac:dyDescent="0.25">
      <c r="A871" s="119">
        <v>35</v>
      </c>
      <c r="B871" s="244">
        <v>95</v>
      </c>
      <c r="C871" s="244">
        <v>2001</v>
      </c>
      <c r="D871" s="127">
        <f t="shared" si="232"/>
        <v>36986</v>
      </c>
      <c r="E871" s="123">
        <v>40.200000000000003</v>
      </c>
      <c r="F871" s="213" t="str">
        <f t="shared" si="233"/>
        <v>UQ</v>
      </c>
      <c r="G871" s="123">
        <v>6.5149999999999997</v>
      </c>
      <c r="H871" s="213" t="str">
        <f t="shared" si="234"/>
        <v>UQ</v>
      </c>
      <c r="I871" s="123">
        <v>5.548</v>
      </c>
      <c r="J871" s="121" t="str">
        <f t="shared" si="241"/>
        <v>Q</v>
      </c>
      <c r="K871" s="123">
        <v>0.51</v>
      </c>
      <c r="L871" s="121" t="str">
        <f t="shared" si="228"/>
        <v>Q</v>
      </c>
      <c r="M871" s="123">
        <v>0.60199999999999998</v>
      </c>
      <c r="N871" s="121" t="str">
        <f t="shared" si="229"/>
        <v>Q</v>
      </c>
      <c r="O871" s="123">
        <v>0.35599999999999998</v>
      </c>
      <c r="P871" s="121" t="str">
        <f t="shared" si="230"/>
        <v>Q</v>
      </c>
      <c r="Q871" s="123">
        <v>8.5000000000000006E-3</v>
      </c>
      <c r="R871" s="115" t="str">
        <f t="shared" si="235"/>
        <v>UQ</v>
      </c>
      <c r="S871" s="123">
        <v>0.1341</v>
      </c>
      <c r="T871" s="115" t="str">
        <f t="shared" si="236"/>
        <v>UQ</v>
      </c>
      <c r="U871" s="123">
        <v>5.3466828279999996</v>
      </c>
      <c r="V871" s="116" t="str">
        <f t="shared" si="237"/>
        <v>Q</v>
      </c>
      <c r="W871" s="346">
        <v>1.0980000000000001</v>
      </c>
      <c r="X871" s="332" t="str">
        <f t="shared" si="238"/>
        <v>UQ</v>
      </c>
      <c r="Y871" s="332"/>
      <c r="Z871" s="123">
        <v>0.232770386</v>
      </c>
      <c r="AA871" s="116" t="str">
        <f t="shared" si="239"/>
        <v>Q</v>
      </c>
      <c r="AB871" s="123">
        <v>5.1479999999999997</v>
      </c>
      <c r="AC871" s="116" t="str">
        <f t="shared" si="240"/>
        <v>Q</v>
      </c>
      <c r="AD871" s="123">
        <v>2.0489999999999999</v>
      </c>
      <c r="AE871" s="121" t="str">
        <f t="shared" si="225"/>
        <v>Q</v>
      </c>
      <c r="AF871" s="123">
        <v>2.14</v>
      </c>
      <c r="AG871" s="121" t="str">
        <f t="shared" si="226"/>
        <v>Q</v>
      </c>
      <c r="AH871" s="123">
        <v>7.3000000000000001E-3</v>
      </c>
      <c r="AI871" s="121" t="str">
        <f t="shared" si="224"/>
        <v>Q</v>
      </c>
      <c r="AJ871" s="123">
        <v>1.2344999999999999</v>
      </c>
      <c r="AK871" s="121" t="str">
        <f t="shared" si="231"/>
        <v>Q</v>
      </c>
    </row>
    <row r="872" spans="1:37" ht="15" x14ac:dyDescent="0.25">
      <c r="A872" s="119">
        <v>35</v>
      </c>
      <c r="B872" s="244">
        <v>97</v>
      </c>
      <c r="C872" s="244">
        <v>2001</v>
      </c>
      <c r="D872" s="127">
        <f t="shared" si="232"/>
        <v>36988</v>
      </c>
      <c r="E872" s="123">
        <v>35.9</v>
      </c>
      <c r="F872" s="213" t="str">
        <f t="shared" si="233"/>
        <v>UQ</v>
      </c>
      <c r="G872" s="123">
        <v>6.4279999999999999</v>
      </c>
      <c r="H872" s="213" t="str">
        <f t="shared" si="234"/>
        <v>UQ</v>
      </c>
      <c r="I872" s="123">
        <v>4.4509999999999996</v>
      </c>
      <c r="J872" s="121" t="str">
        <f t="shared" si="241"/>
        <v>Q</v>
      </c>
      <c r="K872" s="123">
        <v>0.45600000000000002</v>
      </c>
      <c r="L872" s="121" t="str">
        <f t="shared" si="228"/>
        <v>Q</v>
      </c>
      <c r="M872" s="123">
        <v>0.51400000000000001</v>
      </c>
      <c r="N872" s="121" t="str">
        <f t="shared" si="229"/>
        <v>Q</v>
      </c>
      <c r="O872" s="123">
        <v>0.249</v>
      </c>
      <c r="P872" s="121" t="str">
        <f t="shared" si="230"/>
        <v>Q</v>
      </c>
      <c r="Q872" s="123">
        <v>6.1999999999999998E-3</v>
      </c>
      <c r="R872" s="115" t="str">
        <f t="shared" si="235"/>
        <v>UQ</v>
      </c>
      <c r="S872" s="123">
        <v>9.5000000000000001E-2</v>
      </c>
      <c r="T872" s="115" t="str">
        <f t="shared" si="236"/>
        <v>UQ</v>
      </c>
      <c r="U872" s="123">
        <v>4.479584</v>
      </c>
      <c r="V872" s="116" t="str">
        <f t="shared" si="237"/>
        <v>Q</v>
      </c>
      <c r="W872" s="346">
        <v>1.4450000000000001</v>
      </c>
      <c r="X872" s="332" t="str">
        <f t="shared" si="238"/>
        <v>UQ</v>
      </c>
      <c r="Y872" s="332"/>
      <c r="Z872" s="123">
        <v>0.24310100000000001</v>
      </c>
      <c r="AA872" s="116" t="str">
        <f t="shared" si="239"/>
        <v>Q</v>
      </c>
      <c r="AB872" s="123">
        <v>4.4470000000000001</v>
      </c>
      <c r="AC872" s="116" t="str">
        <f t="shared" si="240"/>
        <v>Q</v>
      </c>
      <c r="AD872" s="123">
        <v>1.6</v>
      </c>
      <c r="AE872" s="121" t="str">
        <f t="shared" si="225"/>
        <v>Q</v>
      </c>
      <c r="AF872" s="123">
        <v>1.2</v>
      </c>
      <c r="AG872" s="121" t="str">
        <f t="shared" si="226"/>
        <v>Q</v>
      </c>
      <c r="AH872" s="123">
        <v>3.3E-3</v>
      </c>
      <c r="AI872" s="121" t="str">
        <f t="shared" si="224"/>
        <v>Q</v>
      </c>
      <c r="AJ872" s="123">
        <v>1.6106</v>
      </c>
      <c r="AK872" s="121" t="str">
        <f t="shared" si="231"/>
        <v>Q</v>
      </c>
    </row>
    <row r="873" spans="1:37" ht="15" x14ac:dyDescent="0.25">
      <c r="A873" s="119">
        <v>35</v>
      </c>
      <c r="B873" s="244">
        <v>99</v>
      </c>
      <c r="C873" s="244">
        <v>2001</v>
      </c>
      <c r="D873" s="127">
        <f t="shared" si="232"/>
        <v>36990</v>
      </c>
      <c r="E873" s="123">
        <v>36.4</v>
      </c>
      <c r="F873" s="213" t="str">
        <f t="shared" si="233"/>
        <v>UQ</v>
      </c>
      <c r="G873" s="123">
        <v>6.3070000000000004</v>
      </c>
      <c r="H873" s="213" t="str">
        <f t="shared" si="234"/>
        <v>UQ</v>
      </c>
      <c r="I873" s="123">
        <v>4.4089999999999998</v>
      </c>
      <c r="J873" s="121" t="str">
        <f t="shared" si="241"/>
        <v>Q</v>
      </c>
      <c r="K873" s="123">
        <v>0.44900000000000001</v>
      </c>
      <c r="L873" s="121" t="str">
        <f t="shared" si="228"/>
        <v>Q</v>
      </c>
      <c r="M873" s="123">
        <v>0.52900000000000003</v>
      </c>
      <c r="N873" s="121" t="str">
        <f t="shared" si="229"/>
        <v>Q</v>
      </c>
      <c r="O873" s="123">
        <v>0.23</v>
      </c>
      <c r="P873" s="121" t="str">
        <f t="shared" si="230"/>
        <v>Q</v>
      </c>
      <c r="Q873" s="123">
        <v>6.1000000000000004E-3</v>
      </c>
      <c r="R873" s="115" t="str">
        <f t="shared" si="235"/>
        <v>UQ</v>
      </c>
      <c r="S873" s="123">
        <v>8.5900000000000004E-2</v>
      </c>
      <c r="T873" s="115" t="str">
        <f t="shared" si="236"/>
        <v>UQ</v>
      </c>
      <c r="U873" s="123">
        <v>4.3965030489999997</v>
      </c>
      <c r="V873" s="116" t="str">
        <f t="shared" si="237"/>
        <v>Q</v>
      </c>
      <c r="W873" s="346">
        <v>1.6859999999999999</v>
      </c>
      <c r="X873" s="332" t="str">
        <f t="shared" si="238"/>
        <v>UQ</v>
      </c>
      <c r="Y873" s="332"/>
      <c r="Z873" s="123">
        <v>0.236176208</v>
      </c>
      <c r="AA873" s="116" t="str">
        <f t="shared" si="239"/>
        <v>Q</v>
      </c>
      <c r="AB873" s="123">
        <v>4.641</v>
      </c>
      <c r="AC873" s="116" t="str">
        <f t="shared" si="240"/>
        <v>Q</v>
      </c>
      <c r="AD873" s="123">
        <v>2.0059999999999998</v>
      </c>
      <c r="AE873" s="121" t="str">
        <f t="shared" si="225"/>
        <v>Q</v>
      </c>
      <c r="AF873" s="123">
        <v>1.23</v>
      </c>
      <c r="AG873" s="121" t="str">
        <f t="shared" si="226"/>
        <v>Q</v>
      </c>
      <c r="AH873" s="123">
        <v>2.8E-3</v>
      </c>
      <c r="AI873" s="121" t="str">
        <f t="shared" si="224"/>
        <v>Q</v>
      </c>
      <c r="AJ873" s="123">
        <v>1.8084</v>
      </c>
      <c r="AK873" s="121" t="str">
        <f t="shared" si="231"/>
        <v>Q</v>
      </c>
    </row>
    <row r="874" spans="1:37" ht="15" x14ac:dyDescent="0.25">
      <c r="A874" s="119">
        <v>35</v>
      </c>
      <c r="B874" s="244">
        <v>100</v>
      </c>
      <c r="C874" s="244">
        <v>2001</v>
      </c>
      <c r="D874" s="127">
        <f t="shared" si="232"/>
        <v>36991</v>
      </c>
      <c r="E874" s="123">
        <v>35.9</v>
      </c>
      <c r="F874" s="213" t="str">
        <f t="shared" si="233"/>
        <v>UQ</v>
      </c>
      <c r="G874" s="123">
        <v>6.2949999999999999</v>
      </c>
      <c r="H874" s="213" t="str">
        <f t="shared" si="234"/>
        <v>UQ</v>
      </c>
      <c r="I874" s="123">
        <v>4.3620000000000001</v>
      </c>
      <c r="J874" s="121" t="str">
        <f t="shared" si="241"/>
        <v>Q</v>
      </c>
      <c r="K874" s="123">
        <v>0.443</v>
      </c>
      <c r="L874" s="121" t="str">
        <f t="shared" si="228"/>
        <v>Q</v>
      </c>
      <c r="M874" s="123">
        <v>0.52300000000000002</v>
      </c>
      <c r="N874" s="121" t="str">
        <f t="shared" si="229"/>
        <v>Q</v>
      </c>
      <c r="O874" s="123">
        <v>0.20799999999999999</v>
      </c>
      <c r="P874" s="121" t="str">
        <f t="shared" si="230"/>
        <v>Q</v>
      </c>
      <c r="Q874" s="123">
        <v>7.0000000000000001E-3</v>
      </c>
      <c r="R874" s="115" t="str">
        <f t="shared" si="235"/>
        <v>UQ</v>
      </c>
      <c r="S874" s="123">
        <v>9.3600000000000003E-2</v>
      </c>
      <c r="T874" s="115" t="str">
        <f t="shared" si="236"/>
        <v>UQ</v>
      </c>
      <c r="U874" s="123">
        <v>4.5087028340000002</v>
      </c>
      <c r="V874" s="116" t="str">
        <f t="shared" si="237"/>
        <v>Q</v>
      </c>
      <c r="W874" s="346">
        <v>1.5980000000000001</v>
      </c>
      <c r="X874" s="332" t="str">
        <f t="shared" si="238"/>
        <v>UQ</v>
      </c>
      <c r="Y874" s="332"/>
      <c r="Z874" s="123">
        <v>0.24399862999999999</v>
      </c>
      <c r="AA874" s="116" t="str">
        <f t="shared" si="239"/>
        <v>Q</v>
      </c>
      <c r="AB874" s="123">
        <v>4.7050000000000001</v>
      </c>
      <c r="AC874" s="116" t="str">
        <f t="shared" si="240"/>
        <v>Q</v>
      </c>
      <c r="AD874" s="123">
        <v>2.7349999999999999</v>
      </c>
      <c r="AE874" s="121" t="str">
        <f t="shared" si="225"/>
        <v>Q</v>
      </c>
      <c r="AF874" s="123">
        <v>1.21</v>
      </c>
      <c r="AG874" s="121" t="str">
        <f t="shared" si="226"/>
        <v>Q</v>
      </c>
      <c r="AH874" s="123">
        <v>5.8999999999999999E-3</v>
      </c>
      <c r="AI874" s="121" t="str">
        <f t="shared" si="224"/>
        <v>Q</v>
      </c>
      <c r="AJ874" s="123">
        <v>1.7005999999999999</v>
      </c>
      <c r="AK874" s="121" t="str">
        <f t="shared" si="231"/>
        <v>Q</v>
      </c>
    </row>
    <row r="875" spans="1:37" ht="15" x14ac:dyDescent="0.25">
      <c r="A875" s="119">
        <v>35</v>
      </c>
      <c r="B875" s="244">
        <v>101</v>
      </c>
      <c r="C875" s="244">
        <v>2001</v>
      </c>
      <c r="D875" s="127">
        <f t="shared" si="232"/>
        <v>36992</v>
      </c>
      <c r="E875" s="123">
        <v>35.6</v>
      </c>
      <c r="F875" s="213" t="str">
        <f t="shared" si="233"/>
        <v>UQ</v>
      </c>
      <c r="G875" s="123">
        <v>6.282</v>
      </c>
      <c r="H875" s="213" t="str">
        <f t="shared" si="234"/>
        <v>UQ</v>
      </c>
      <c r="I875" s="123">
        <v>5.077</v>
      </c>
      <c r="J875" s="121" t="str">
        <f t="shared" si="241"/>
        <v>Q</v>
      </c>
      <c r="K875" s="123">
        <v>0.48499999999999999</v>
      </c>
      <c r="L875" s="121" t="str">
        <f t="shared" si="228"/>
        <v>Q</v>
      </c>
      <c r="M875" s="123">
        <v>0.61599999999999999</v>
      </c>
      <c r="N875" s="121" t="str">
        <f t="shared" si="229"/>
        <v>Q</v>
      </c>
      <c r="O875" s="123">
        <v>0.23499999999999999</v>
      </c>
      <c r="P875" s="121" t="str">
        <f t="shared" si="230"/>
        <v>Q</v>
      </c>
      <c r="Q875" s="123">
        <v>4.8999999999999998E-3</v>
      </c>
      <c r="R875" s="115" t="str">
        <f t="shared" si="235"/>
        <v>UQ</v>
      </c>
      <c r="S875" s="123">
        <v>9.0899999999999995E-2</v>
      </c>
      <c r="T875" s="115" t="str">
        <f t="shared" si="236"/>
        <v>UQ</v>
      </c>
      <c r="U875" s="123">
        <v>4.4964635140000002</v>
      </c>
      <c r="V875" s="116" t="str">
        <f t="shared" si="237"/>
        <v>Q</v>
      </c>
      <c r="W875" s="346">
        <v>1.4990000000000001</v>
      </c>
      <c r="X875" s="332" t="str">
        <f t="shared" si="238"/>
        <v>UQ</v>
      </c>
      <c r="Y875" s="332"/>
      <c r="Z875" s="123">
        <v>0.188069442</v>
      </c>
      <c r="AA875" s="116" t="str">
        <f t="shared" si="239"/>
        <v>LQ</v>
      </c>
      <c r="AB875" s="123">
        <v>4.8680000000000003</v>
      </c>
      <c r="AC875" s="116" t="str">
        <f t="shared" si="240"/>
        <v>Q</v>
      </c>
      <c r="AD875" s="123">
        <v>2.161</v>
      </c>
      <c r="AE875" s="121" t="str">
        <f t="shared" si="225"/>
        <v>Q</v>
      </c>
      <c r="AF875" s="123">
        <v>1.38</v>
      </c>
      <c r="AG875" s="121" t="str">
        <f t="shared" si="226"/>
        <v>Q</v>
      </c>
      <c r="AH875" s="123">
        <v>1.6000000000000001E-3</v>
      </c>
      <c r="AI875" s="121" t="str">
        <f t="shared" si="224"/>
        <v>Q</v>
      </c>
      <c r="AJ875" s="123">
        <v>1.5942000000000001</v>
      </c>
      <c r="AK875" s="121" t="str">
        <f t="shared" si="231"/>
        <v>Q</v>
      </c>
    </row>
    <row r="876" spans="1:37" ht="15" x14ac:dyDescent="0.25">
      <c r="A876" s="119">
        <v>35</v>
      </c>
      <c r="B876" s="244">
        <v>102</v>
      </c>
      <c r="C876" s="244">
        <v>2001</v>
      </c>
      <c r="D876" s="127">
        <f t="shared" si="232"/>
        <v>36993</v>
      </c>
      <c r="E876" s="123">
        <v>32.200000000000003</v>
      </c>
      <c r="F876" s="213" t="str">
        <f t="shared" si="233"/>
        <v>UQ</v>
      </c>
      <c r="G876" s="123">
        <v>6.1349999999999998</v>
      </c>
      <c r="H876" s="213" t="str">
        <f t="shared" si="234"/>
        <v>UQ</v>
      </c>
      <c r="I876" s="123">
        <v>4.3940000000000001</v>
      </c>
      <c r="J876" s="121" t="str">
        <f t="shared" si="241"/>
        <v>Q</v>
      </c>
      <c r="K876" s="123">
        <v>0.432</v>
      </c>
      <c r="L876" s="121" t="str">
        <f t="shared" si="228"/>
        <v>Q</v>
      </c>
      <c r="M876" s="123">
        <v>0.52900000000000003</v>
      </c>
      <c r="N876" s="121" t="str">
        <f t="shared" si="229"/>
        <v>Q</v>
      </c>
      <c r="O876" s="123">
        <v>0.372</v>
      </c>
      <c r="P876" s="121" t="str">
        <f t="shared" si="230"/>
        <v>Q</v>
      </c>
      <c r="Q876" s="123">
        <v>1.15E-2</v>
      </c>
      <c r="R876" s="115" t="str">
        <f t="shared" si="235"/>
        <v>UQ</v>
      </c>
      <c r="S876" s="123">
        <v>5.7599999999999998E-2</v>
      </c>
      <c r="T876" s="115" t="str">
        <f t="shared" si="236"/>
        <v>UQ</v>
      </c>
      <c r="U876" s="123">
        <v>4.0160372390000001</v>
      </c>
      <c r="V876" s="116" t="str">
        <f t="shared" si="237"/>
        <v>Q</v>
      </c>
      <c r="W876" s="346">
        <v>1.5680000000000001</v>
      </c>
      <c r="X876" s="332" t="str">
        <f t="shared" si="238"/>
        <v>UQ</v>
      </c>
      <c r="Y876" s="332"/>
      <c r="Z876" s="123">
        <v>0.19719231000000001</v>
      </c>
      <c r="AA876" s="116" t="str">
        <f t="shared" si="239"/>
        <v>LQ</v>
      </c>
      <c r="AB876" s="123">
        <v>4.4880000000000004</v>
      </c>
      <c r="AC876" s="116" t="str">
        <f t="shared" si="240"/>
        <v>Q</v>
      </c>
      <c r="AD876" s="123">
        <v>3.1389999999999998</v>
      </c>
      <c r="AE876" s="121" t="str">
        <f t="shared" si="225"/>
        <v>Q</v>
      </c>
      <c r="AF876" s="123">
        <v>0.79</v>
      </c>
      <c r="AG876" s="121" t="str">
        <f t="shared" si="226"/>
        <v>Q</v>
      </c>
      <c r="AH876" s="123">
        <v>6.1999999999999998E-3</v>
      </c>
      <c r="AI876" s="121" t="str">
        <f t="shared" si="224"/>
        <v>Q</v>
      </c>
      <c r="AJ876" s="123">
        <v>1.7215</v>
      </c>
      <c r="AK876" s="121" t="str">
        <f t="shared" si="231"/>
        <v>Q</v>
      </c>
    </row>
    <row r="877" spans="1:37" ht="15" x14ac:dyDescent="0.25">
      <c r="A877" s="119">
        <v>35</v>
      </c>
      <c r="B877" s="244">
        <v>103</v>
      </c>
      <c r="C877" s="244">
        <v>2001</v>
      </c>
      <c r="D877" s="127">
        <f t="shared" si="232"/>
        <v>36994</v>
      </c>
      <c r="E877" s="123">
        <v>30.8</v>
      </c>
      <c r="F877" s="213" t="str">
        <f t="shared" si="233"/>
        <v>UQ</v>
      </c>
      <c r="G877" s="123">
        <v>6.1749999999999998</v>
      </c>
      <c r="H877" s="213" t="str">
        <f t="shared" si="234"/>
        <v>UQ</v>
      </c>
      <c r="I877" s="123">
        <v>4.2789999999999999</v>
      </c>
      <c r="J877" s="121" t="str">
        <f t="shared" si="241"/>
        <v>Q</v>
      </c>
      <c r="K877" s="123">
        <v>0.41799999999999998</v>
      </c>
      <c r="L877" s="121" t="str">
        <f t="shared" si="228"/>
        <v>Q</v>
      </c>
      <c r="M877" s="123">
        <v>0.54200000000000004</v>
      </c>
      <c r="N877" s="121" t="str">
        <f t="shared" si="229"/>
        <v>Q</v>
      </c>
      <c r="O877" s="123">
        <v>0.27900000000000003</v>
      </c>
      <c r="P877" s="121" t="str">
        <f t="shared" si="230"/>
        <v>Q</v>
      </c>
      <c r="Q877" s="123">
        <v>6.4999999999999997E-3</v>
      </c>
      <c r="R877" s="115" t="str">
        <f t="shared" si="235"/>
        <v>UQ</v>
      </c>
      <c r="S877" s="123">
        <v>6.0699999999999997E-2</v>
      </c>
      <c r="T877" s="115" t="str">
        <f t="shared" si="236"/>
        <v>UQ</v>
      </c>
      <c r="U877" s="123">
        <v>4.1022821409999999</v>
      </c>
      <c r="V877" s="116" t="str">
        <f t="shared" si="237"/>
        <v>Q</v>
      </c>
      <c r="W877" s="346">
        <v>1.407</v>
      </c>
      <c r="X877" s="332" t="str">
        <f t="shared" si="238"/>
        <v>UQ</v>
      </c>
      <c r="Y877" s="332"/>
      <c r="Z877" s="123">
        <v>0.194370602</v>
      </c>
      <c r="AA877" s="116" t="str">
        <f t="shared" si="239"/>
        <v>LQ</v>
      </c>
      <c r="AB877" s="123">
        <v>4.6100000000000003</v>
      </c>
      <c r="AC877" s="116" t="str">
        <f t="shared" si="240"/>
        <v>Q</v>
      </c>
      <c r="AD877" s="123">
        <v>2.5840000000000001</v>
      </c>
      <c r="AE877" s="121" t="str">
        <f t="shared" si="225"/>
        <v>Q</v>
      </c>
      <c r="AF877" s="123">
        <v>0.85</v>
      </c>
      <c r="AG877" s="121" t="str">
        <f t="shared" si="226"/>
        <v>Q</v>
      </c>
      <c r="AH877" s="123">
        <v>4.4000000000000003E-3</v>
      </c>
      <c r="AI877" s="121" t="str">
        <f t="shared" si="224"/>
        <v>Q</v>
      </c>
      <c r="AJ877" s="123">
        <v>1.5519000000000001</v>
      </c>
      <c r="AK877" s="121" t="str">
        <f t="shared" si="231"/>
        <v>Q</v>
      </c>
    </row>
    <row r="878" spans="1:37" ht="15" x14ac:dyDescent="0.25">
      <c r="A878" s="119">
        <v>35</v>
      </c>
      <c r="B878" s="244">
        <v>106</v>
      </c>
      <c r="C878" s="244">
        <v>2001</v>
      </c>
      <c r="D878" s="127">
        <f t="shared" si="232"/>
        <v>36997</v>
      </c>
      <c r="E878" s="123">
        <v>32</v>
      </c>
      <c r="F878" s="213" t="str">
        <f t="shared" si="233"/>
        <v>UQ</v>
      </c>
      <c r="G878" s="123">
        <v>6.2450000000000001</v>
      </c>
      <c r="H878" s="213" t="str">
        <f t="shared" si="234"/>
        <v>UQ</v>
      </c>
      <c r="I878" s="123">
        <v>4.4770000000000003</v>
      </c>
      <c r="J878" s="121" t="str">
        <f t="shared" si="241"/>
        <v>Q</v>
      </c>
      <c r="K878" s="123">
        <v>0.42799999999999999</v>
      </c>
      <c r="L878" s="121" t="str">
        <f t="shared" si="228"/>
        <v>Q</v>
      </c>
      <c r="M878" s="123">
        <v>0.57499999999999996</v>
      </c>
      <c r="N878" s="121" t="str">
        <f t="shared" si="229"/>
        <v>Q</v>
      </c>
      <c r="O878" s="123">
        <v>0.23599999999999999</v>
      </c>
      <c r="P878" s="121" t="str">
        <f t="shared" si="230"/>
        <v>Q</v>
      </c>
      <c r="Q878" s="123">
        <v>3.7000000000000002E-3</v>
      </c>
      <c r="R878" s="115" t="str">
        <f t="shared" si="235"/>
        <v>UQ</v>
      </c>
      <c r="S878" s="123">
        <v>7.4399999999999994E-2</v>
      </c>
      <c r="T878" s="115" t="str">
        <f t="shared" si="236"/>
        <v>UQ</v>
      </c>
      <c r="U878" s="123">
        <v>4.1905266780000003</v>
      </c>
      <c r="V878" s="116" t="str">
        <f t="shared" si="237"/>
        <v>Q</v>
      </c>
      <c r="W878" s="346">
        <v>1.2769999999999999</v>
      </c>
      <c r="X878" s="332" t="str">
        <f t="shared" si="238"/>
        <v>UQ</v>
      </c>
      <c r="Y878" s="332"/>
      <c r="Z878" s="123">
        <v>0.20562939299999999</v>
      </c>
      <c r="AA878" s="116" t="str">
        <f t="shared" si="239"/>
        <v>Q</v>
      </c>
      <c r="AB878" s="123">
        <v>4.6740000000000004</v>
      </c>
      <c r="AC878" s="116" t="str">
        <f t="shared" si="240"/>
        <v>Q</v>
      </c>
      <c r="AD878" s="123">
        <v>2.1549999999999998</v>
      </c>
      <c r="AE878" s="121" t="str">
        <f t="shared" si="225"/>
        <v>Q</v>
      </c>
      <c r="AF878" s="123">
        <v>1.24</v>
      </c>
      <c r="AG878" s="121" t="str">
        <f t="shared" si="226"/>
        <v>Q</v>
      </c>
      <c r="AH878" s="123">
        <v>2.8999999999999998E-3</v>
      </c>
      <c r="AI878" s="121" t="str">
        <f t="shared" si="224"/>
        <v>Q</v>
      </c>
      <c r="AJ878" s="123">
        <v>1.4144000000000001</v>
      </c>
      <c r="AK878" s="121" t="str">
        <f t="shared" si="231"/>
        <v>Q</v>
      </c>
    </row>
    <row r="879" spans="1:37" ht="15" x14ac:dyDescent="0.25">
      <c r="A879" s="119">
        <v>35</v>
      </c>
      <c r="B879" s="244">
        <v>107</v>
      </c>
      <c r="C879" s="244">
        <v>2001</v>
      </c>
      <c r="D879" s="127">
        <f t="shared" si="232"/>
        <v>36998</v>
      </c>
      <c r="E879" s="123">
        <v>31.9</v>
      </c>
      <c r="F879" s="213" t="str">
        <f t="shared" si="233"/>
        <v>UQ</v>
      </c>
      <c r="G879" s="123">
        <v>6.3239999999999998</v>
      </c>
      <c r="H879" s="213" t="str">
        <f t="shared" si="234"/>
        <v>UQ</v>
      </c>
      <c r="I879" s="123">
        <v>4.5720000000000001</v>
      </c>
      <c r="J879" s="121" t="str">
        <f t="shared" si="241"/>
        <v>Q</v>
      </c>
      <c r="K879" s="123">
        <v>0.435</v>
      </c>
      <c r="L879" s="121" t="str">
        <f t="shared" si="228"/>
        <v>Q</v>
      </c>
      <c r="M879" s="123">
        <v>0.58599999999999997</v>
      </c>
      <c r="N879" s="121" t="str">
        <f t="shared" si="229"/>
        <v>Q</v>
      </c>
      <c r="O879" s="123">
        <v>0.23300000000000001</v>
      </c>
      <c r="P879" s="121" t="str">
        <f t="shared" si="230"/>
        <v>Q</v>
      </c>
      <c r="Q879" s="123">
        <v>6.8999999999999999E-3</v>
      </c>
      <c r="R879" s="115" t="str">
        <f t="shared" si="235"/>
        <v>UQ</v>
      </c>
      <c r="S879" s="123">
        <v>7.7700000000000005E-2</v>
      </c>
      <c r="T879" s="115" t="str">
        <f t="shared" si="236"/>
        <v>UQ</v>
      </c>
      <c r="U879" s="123">
        <v>4.3320500519999996</v>
      </c>
      <c r="V879" s="116" t="str">
        <f t="shared" si="237"/>
        <v>Q</v>
      </c>
      <c r="W879" s="346">
        <v>1.2490000000000001</v>
      </c>
      <c r="X879" s="332" t="str">
        <f t="shared" si="238"/>
        <v>UQ</v>
      </c>
      <c r="Y879" s="332"/>
      <c r="Z879" s="123">
        <v>0.207392727</v>
      </c>
      <c r="AA879" s="116" t="str">
        <f t="shared" si="239"/>
        <v>Q</v>
      </c>
      <c r="AB879" s="123">
        <v>4.8029999999999999</v>
      </c>
      <c r="AC879" s="116" t="str">
        <f t="shared" si="240"/>
        <v>Q</v>
      </c>
      <c r="AD879" s="123">
        <v>2.1749999999999998</v>
      </c>
      <c r="AE879" s="121" t="str">
        <f t="shared" si="225"/>
        <v>Q</v>
      </c>
      <c r="AF879" s="123">
        <v>1.06</v>
      </c>
      <c r="AG879" s="121" t="str">
        <f t="shared" si="226"/>
        <v>Q</v>
      </c>
      <c r="AH879" s="123">
        <v>3.5000000000000001E-3</v>
      </c>
      <c r="AI879" s="121" t="str">
        <f t="shared" si="224"/>
        <v>Q</v>
      </c>
      <c r="AJ879" s="123">
        <v>1.3625</v>
      </c>
      <c r="AK879" s="121" t="str">
        <f t="shared" si="231"/>
        <v>Q</v>
      </c>
    </row>
    <row r="880" spans="1:37" ht="15" x14ac:dyDescent="0.25">
      <c r="A880" s="119">
        <v>35</v>
      </c>
      <c r="B880" s="244">
        <v>109</v>
      </c>
      <c r="C880" s="244">
        <v>2001</v>
      </c>
      <c r="D880" s="127">
        <f t="shared" si="232"/>
        <v>37000</v>
      </c>
      <c r="E880" s="123">
        <v>32.1</v>
      </c>
      <c r="F880" s="213" t="str">
        <f t="shared" si="233"/>
        <v>UQ</v>
      </c>
      <c r="G880" s="123">
        <v>6.2919999999999998</v>
      </c>
      <c r="H880" s="213" t="str">
        <f t="shared" si="234"/>
        <v>UQ</v>
      </c>
      <c r="I880" s="123">
        <v>3.5990000000000002</v>
      </c>
      <c r="J880" s="121" t="str">
        <f t="shared" si="241"/>
        <v>Q</v>
      </c>
      <c r="K880" s="123">
        <v>0.35799999999999998</v>
      </c>
      <c r="L880" s="121" t="str">
        <f t="shared" si="228"/>
        <v>Q</v>
      </c>
      <c r="M880" s="123">
        <v>0.437</v>
      </c>
      <c r="N880" s="121" t="str">
        <f t="shared" si="229"/>
        <v>Q</v>
      </c>
      <c r="O880" s="123">
        <v>0.17499999999999999</v>
      </c>
      <c r="P880" s="121" t="str">
        <f t="shared" si="230"/>
        <v>Q</v>
      </c>
      <c r="Q880" s="123">
        <v>5.3E-3</v>
      </c>
      <c r="R880" s="115" t="str">
        <f t="shared" si="235"/>
        <v>UQ</v>
      </c>
      <c r="S880" s="123">
        <v>9.7000000000000003E-2</v>
      </c>
      <c r="T880" s="115" t="str">
        <f t="shared" si="236"/>
        <v>UQ</v>
      </c>
      <c r="U880" s="123">
        <v>4.4775975590000003</v>
      </c>
      <c r="V880" s="116" t="str">
        <f t="shared" si="237"/>
        <v>Q</v>
      </c>
      <c r="W880" s="346">
        <v>1.177</v>
      </c>
      <c r="X880" s="332" t="str">
        <f t="shared" si="238"/>
        <v>UQ</v>
      </c>
      <c r="Y880" s="332"/>
      <c r="Z880" s="123">
        <v>0.20764951800000001</v>
      </c>
      <c r="AA880" s="116" t="str">
        <f t="shared" si="239"/>
        <v>Q</v>
      </c>
      <c r="AB880" s="123">
        <v>4.8049999999999997</v>
      </c>
      <c r="AC880" s="116" t="str">
        <f t="shared" si="240"/>
        <v>Q</v>
      </c>
      <c r="AD880" s="123">
        <v>1.7709999999999999</v>
      </c>
      <c r="AE880" s="121" t="str">
        <f t="shared" si="225"/>
        <v>Q</v>
      </c>
      <c r="AF880" s="123">
        <v>1.28</v>
      </c>
      <c r="AG880" s="121" t="str">
        <f t="shared" si="226"/>
        <v>Q</v>
      </c>
      <c r="AH880" s="123">
        <v>1.8E-3</v>
      </c>
      <c r="AI880" s="121" t="str">
        <f t="shared" si="224"/>
        <v>Q</v>
      </c>
      <c r="AJ880" s="123">
        <v>1.3071999999999999</v>
      </c>
      <c r="AK880" s="121" t="str">
        <f t="shared" si="231"/>
        <v>Q</v>
      </c>
    </row>
    <row r="881" spans="1:37" ht="15" x14ac:dyDescent="0.25">
      <c r="A881" s="119">
        <v>35</v>
      </c>
      <c r="B881" s="244">
        <v>114</v>
      </c>
      <c r="C881" s="244">
        <v>2001</v>
      </c>
      <c r="D881" s="127">
        <f t="shared" si="232"/>
        <v>37005</v>
      </c>
      <c r="E881" s="123">
        <v>26.6</v>
      </c>
      <c r="F881" s="213" t="str">
        <f t="shared" si="233"/>
        <v>UQ</v>
      </c>
      <c r="G881" s="123">
        <v>6.2210000000000001</v>
      </c>
      <c r="H881" s="213" t="str">
        <f t="shared" si="234"/>
        <v>UQ</v>
      </c>
      <c r="I881" s="123">
        <v>2.85</v>
      </c>
      <c r="J881" s="121" t="str">
        <f t="shared" si="241"/>
        <v>Q</v>
      </c>
      <c r="K881" s="123">
        <v>0.28299999999999997</v>
      </c>
      <c r="L881" s="121" t="str">
        <f t="shared" si="228"/>
        <v>Q</v>
      </c>
      <c r="M881" s="123">
        <v>0.42799999999999999</v>
      </c>
      <c r="N881" s="121" t="str">
        <f t="shared" si="229"/>
        <v>Q</v>
      </c>
      <c r="O881" s="123">
        <v>0.18099999999999999</v>
      </c>
      <c r="P881" s="121" t="str">
        <f t="shared" si="230"/>
        <v>Q</v>
      </c>
      <c r="Q881" s="123">
        <v>1.4E-3</v>
      </c>
      <c r="R881" s="115" t="str">
        <f t="shared" si="235"/>
        <v>UQ</v>
      </c>
      <c r="S881" s="123">
        <v>6.0400000000000002E-2</v>
      </c>
      <c r="T881" s="115" t="str">
        <f t="shared" si="236"/>
        <v>UQ</v>
      </c>
      <c r="U881" s="123">
        <v>3.939255325</v>
      </c>
      <c r="V881" s="116" t="str">
        <f t="shared" si="237"/>
        <v>Q</v>
      </c>
      <c r="W881" s="346">
        <v>0.89</v>
      </c>
      <c r="X881" s="332" t="str">
        <f t="shared" si="238"/>
        <v>UQ</v>
      </c>
      <c r="Y881" s="332"/>
      <c r="Z881" s="123">
        <v>0.196822095</v>
      </c>
      <c r="AA881" s="116" t="str">
        <f t="shared" si="239"/>
        <v>LQ</v>
      </c>
      <c r="AB881" s="123">
        <v>4.4059999999999997</v>
      </c>
      <c r="AC881" s="116" t="str">
        <f t="shared" si="240"/>
        <v>Q</v>
      </c>
      <c r="AD881" s="123">
        <v>2.4300000000000002</v>
      </c>
      <c r="AE881" s="121" t="str">
        <f t="shared" si="225"/>
        <v>Q</v>
      </c>
      <c r="AF881" s="123">
        <v>0.96</v>
      </c>
      <c r="AG881" s="121" t="str">
        <f t="shared" si="226"/>
        <v>Q</v>
      </c>
      <c r="AH881" s="123">
        <v>2.8999999999999998E-3</v>
      </c>
      <c r="AI881" s="121" t="str">
        <f t="shared" si="224"/>
        <v>Q</v>
      </c>
      <c r="AJ881" s="123">
        <v>1.0585</v>
      </c>
      <c r="AK881" s="121" t="str">
        <f t="shared" si="231"/>
        <v>Q</v>
      </c>
    </row>
    <row r="882" spans="1:37" ht="15" x14ac:dyDescent="0.25">
      <c r="A882" s="119">
        <v>35</v>
      </c>
      <c r="B882" s="244">
        <v>128</v>
      </c>
      <c r="C882" s="244">
        <v>2001</v>
      </c>
      <c r="D882" s="127">
        <f t="shared" si="232"/>
        <v>37019</v>
      </c>
      <c r="E882" s="123">
        <v>30.5</v>
      </c>
      <c r="F882" s="213" t="str">
        <f t="shared" si="233"/>
        <v>UQ</v>
      </c>
      <c r="G882" s="123">
        <v>6.47</v>
      </c>
      <c r="H882" s="213" t="str">
        <f t="shared" si="234"/>
        <v>UQ</v>
      </c>
      <c r="I882" s="123">
        <v>3.9049999999999998</v>
      </c>
      <c r="J882" s="121" t="str">
        <f t="shared" si="241"/>
        <v>Q</v>
      </c>
      <c r="K882" s="123">
        <v>0.378</v>
      </c>
      <c r="L882" s="121" t="str">
        <f t="shared" si="228"/>
        <v>Q</v>
      </c>
      <c r="M882" s="123">
        <v>0.49399999999999999</v>
      </c>
      <c r="N882" s="121" t="str">
        <f t="shared" si="229"/>
        <v>Q</v>
      </c>
      <c r="O882" s="123">
        <v>0.224</v>
      </c>
      <c r="P882" s="121" t="str">
        <f t="shared" si="230"/>
        <v>Q</v>
      </c>
      <c r="Q882" s="123">
        <v>8.6E-3</v>
      </c>
      <c r="R882" s="115" t="str">
        <f t="shared" si="235"/>
        <v>UQ</v>
      </c>
      <c r="S882" s="123">
        <v>9.9199999999999997E-2</v>
      </c>
      <c r="T882" s="115" t="str">
        <f t="shared" si="236"/>
        <v>UQ</v>
      </c>
      <c r="U882" s="123">
        <v>4.6419833659999998</v>
      </c>
      <c r="V882" s="116" t="str">
        <f t="shared" si="237"/>
        <v>Q</v>
      </c>
      <c r="W882" s="346">
        <v>0.76800000000000002</v>
      </c>
      <c r="X882" s="332" t="str">
        <f t="shared" si="238"/>
        <v>UQ</v>
      </c>
      <c r="Y882" s="332"/>
      <c r="Z882" s="123">
        <v>0.204987694</v>
      </c>
      <c r="AA882" s="116" t="str">
        <f t="shared" si="239"/>
        <v>Q</v>
      </c>
      <c r="AB882" s="123">
        <v>5.0679999999999996</v>
      </c>
      <c r="AC882" s="116" t="str">
        <f t="shared" si="240"/>
        <v>Q</v>
      </c>
      <c r="AD882" s="123">
        <v>2.3370000000000002</v>
      </c>
      <c r="AE882" s="121" t="str">
        <f t="shared" si="225"/>
        <v>Q</v>
      </c>
      <c r="AF882" s="123">
        <v>1.4</v>
      </c>
      <c r="AG882" s="121" t="str">
        <f t="shared" si="226"/>
        <v>Q</v>
      </c>
      <c r="AH882" s="123">
        <v>2.8999999999999998E-3</v>
      </c>
      <c r="AI882" s="121" t="str">
        <f t="shared" si="224"/>
        <v>Q</v>
      </c>
      <c r="AJ882" s="123">
        <v>0.93679999999999997</v>
      </c>
      <c r="AK882" s="121" t="str">
        <f t="shared" si="231"/>
        <v>Q</v>
      </c>
    </row>
    <row r="883" spans="1:37" ht="15" x14ac:dyDescent="0.25">
      <c r="A883" s="119">
        <v>35</v>
      </c>
      <c r="B883" s="244">
        <v>142</v>
      </c>
      <c r="C883" s="244">
        <v>2001</v>
      </c>
      <c r="D883" s="127">
        <f t="shared" si="232"/>
        <v>37033</v>
      </c>
      <c r="E883" s="123">
        <v>36.299999999999997</v>
      </c>
      <c r="F883" s="213" t="str">
        <f t="shared" si="233"/>
        <v>UQ</v>
      </c>
      <c r="G883" s="123">
        <v>6.5529999999999999</v>
      </c>
      <c r="H883" s="213" t="str">
        <f t="shared" si="234"/>
        <v>UQ</v>
      </c>
      <c r="I883" s="123">
        <v>4.8609999999999998</v>
      </c>
      <c r="J883" s="121" t="str">
        <f t="shared" si="241"/>
        <v>Q</v>
      </c>
      <c r="K883" s="123">
        <v>0.46500000000000002</v>
      </c>
      <c r="L883" s="121" t="str">
        <f t="shared" si="228"/>
        <v>Q</v>
      </c>
      <c r="M883" s="123">
        <v>0.55200000000000005</v>
      </c>
      <c r="N883" s="121" t="str">
        <f t="shared" si="229"/>
        <v>Q</v>
      </c>
      <c r="O883" s="123">
        <v>0.185</v>
      </c>
      <c r="P883" s="121" t="str">
        <f t="shared" si="230"/>
        <v>Q</v>
      </c>
      <c r="Q883" s="123">
        <v>1.15E-2</v>
      </c>
      <c r="R883" s="115" t="str">
        <f t="shared" si="235"/>
        <v>UQ</v>
      </c>
      <c r="S883" s="123">
        <v>0.14099999999999999</v>
      </c>
      <c r="T883" s="115" t="str">
        <f t="shared" si="236"/>
        <v>UQ</v>
      </c>
      <c r="U883" s="123">
        <v>5.1869807469999998</v>
      </c>
      <c r="V883" s="116" t="str">
        <f t="shared" si="237"/>
        <v>Q</v>
      </c>
      <c r="W883" s="346">
        <v>0.71199999999999997</v>
      </c>
      <c r="X883" s="332" t="str">
        <f t="shared" si="238"/>
        <v>UQ</v>
      </c>
      <c r="Y883" s="332"/>
      <c r="Z883" s="123">
        <v>0.182477897</v>
      </c>
      <c r="AA883" s="116" t="str">
        <f t="shared" si="239"/>
        <v>LQ</v>
      </c>
      <c r="AB883" s="123">
        <v>5.766</v>
      </c>
      <c r="AC883" s="116" t="str">
        <f t="shared" si="240"/>
        <v>Q</v>
      </c>
      <c r="AD883" s="123">
        <v>1.919</v>
      </c>
      <c r="AE883" s="121" t="str">
        <f t="shared" si="225"/>
        <v>Q</v>
      </c>
      <c r="AF883" s="123">
        <v>2.37</v>
      </c>
      <c r="AG883" s="121" t="str">
        <f t="shared" si="226"/>
        <v>Q</v>
      </c>
      <c r="AH883" s="123">
        <v>2.7000000000000001E-3</v>
      </c>
      <c r="AI883" s="121" t="str">
        <f t="shared" si="224"/>
        <v>Q</v>
      </c>
      <c r="AJ883" s="123">
        <v>0.82599999999999996</v>
      </c>
      <c r="AK883" s="121" t="str">
        <f t="shared" si="231"/>
        <v>Q</v>
      </c>
    </row>
    <row r="884" spans="1:37" ht="15" x14ac:dyDescent="0.25">
      <c r="A884" s="119">
        <v>35</v>
      </c>
      <c r="B884" s="244">
        <v>156</v>
      </c>
      <c r="C884" s="244">
        <v>2001</v>
      </c>
      <c r="D884" s="127">
        <f t="shared" si="232"/>
        <v>37047</v>
      </c>
      <c r="E884" s="123">
        <v>37.4</v>
      </c>
      <c r="F884" s="213" t="str">
        <f t="shared" si="233"/>
        <v>UQ</v>
      </c>
      <c r="G884" s="123">
        <v>6.6029999999999998</v>
      </c>
      <c r="H884" s="213" t="str">
        <f t="shared" si="234"/>
        <v>UQ</v>
      </c>
      <c r="I884" s="123">
        <v>5.0510000000000002</v>
      </c>
      <c r="J884" s="121" t="str">
        <f t="shared" si="241"/>
        <v>Q</v>
      </c>
      <c r="K884" s="123">
        <v>0.47499999999999998</v>
      </c>
      <c r="L884" s="121" t="str">
        <f t="shared" si="228"/>
        <v>Q</v>
      </c>
      <c r="M884" s="123">
        <v>0.60099999999999998</v>
      </c>
      <c r="N884" s="121" t="str">
        <f t="shared" si="229"/>
        <v>Q</v>
      </c>
      <c r="O884" s="123">
        <v>0.16200000000000001</v>
      </c>
      <c r="P884" s="121" t="str">
        <f t="shared" si="230"/>
        <v>Q</v>
      </c>
      <c r="Q884" s="123">
        <v>1.12E-2</v>
      </c>
      <c r="R884" s="115" t="str">
        <f t="shared" si="235"/>
        <v>UQ</v>
      </c>
      <c r="S884" s="123">
        <v>0.15429999999999999</v>
      </c>
      <c r="T884" s="115" t="str">
        <f t="shared" si="236"/>
        <v>UQ</v>
      </c>
      <c r="U884" s="123">
        <v>5.4287089899999996</v>
      </c>
      <c r="V884" s="116" t="str">
        <f t="shared" si="237"/>
        <v>Q</v>
      </c>
      <c r="W884" s="346">
        <v>0.64900000000000002</v>
      </c>
      <c r="X884" s="332" t="str">
        <f t="shared" si="238"/>
        <v>UQ</v>
      </c>
      <c r="Y884" s="332"/>
      <c r="Z884" s="123">
        <v>0.193316349</v>
      </c>
      <c r="AA884" s="116" t="str">
        <f t="shared" si="239"/>
        <v>LQ</v>
      </c>
      <c r="AB884" s="123">
        <v>6.0309999999999997</v>
      </c>
      <c r="AC884" s="116" t="str">
        <f t="shared" si="240"/>
        <v>Q</v>
      </c>
      <c r="AD884" s="123">
        <v>1.802</v>
      </c>
      <c r="AE884" s="121" t="str">
        <f t="shared" si="225"/>
        <v>Q</v>
      </c>
      <c r="AF884" s="123">
        <v>2.29</v>
      </c>
      <c r="AG884" s="121" t="str">
        <f t="shared" si="226"/>
        <v>Q</v>
      </c>
      <c r="AH884" s="123">
        <v>2.5000000000000001E-3</v>
      </c>
      <c r="AI884" s="121" t="str">
        <f t="shared" si="224"/>
        <v>Q</v>
      </c>
      <c r="AJ884" s="123">
        <v>1.0759000000000001</v>
      </c>
      <c r="AK884" s="121" t="str">
        <f t="shared" si="231"/>
        <v>Q</v>
      </c>
    </row>
    <row r="885" spans="1:37" ht="15" x14ac:dyDescent="0.25">
      <c r="A885" s="119">
        <v>35</v>
      </c>
      <c r="B885" s="244">
        <v>169</v>
      </c>
      <c r="C885" s="244">
        <v>2001</v>
      </c>
      <c r="D885" s="127">
        <f t="shared" si="232"/>
        <v>37060</v>
      </c>
      <c r="E885" s="123">
        <v>38.700000000000003</v>
      </c>
      <c r="F885" s="213" t="str">
        <f t="shared" si="233"/>
        <v>UQ</v>
      </c>
      <c r="G885" s="123">
        <v>6.62</v>
      </c>
      <c r="H885" s="213" t="str">
        <f t="shared" si="234"/>
        <v>UQ</v>
      </c>
      <c r="I885" s="123">
        <v>5.2610000000000001</v>
      </c>
      <c r="J885" s="121" t="str">
        <f t="shared" si="241"/>
        <v>Q</v>
      </c>
      <c r="K885" s="123">
        <v>0.48399999999999999</v>
      </c>
      <c r="L885" s="121" t="str">
        <f t="shared" si="228"/>
        <v>Q</v>
      </c>
      <c r="M885" s="123">
        <v>0.626</v>
      </c>
      <c r="N885" s="121" t="str">
        <f t="shared" si="229"/>
        <v>Q</v>
      </c>
      <c r="O885" s="123">
        <v>0.17299999999999999</v>
      </c>
      <c r="P885" s="121" t="str">
        <f t="shared" si="230"/>
        <v>Q</v>
      </c>
      <c r="Q885" s="123">
        <v>3.2000000000000002E-3</v>
      </c>
      <c r="R885" s="115" t="str">
        <f t="shared" si="235"/>
        <v>UQ</v>
      </c>
      <c r="S885" s="123">
        <v>0.16489999999999999</v>
      </c>
      <c r="T885" s="115" t="str">
        <f t="shared" si="236"/>
        <v>UQ</v>
      </c>
      <c r="U885" s="123">
        <v>5.5654899999999996</v>
      </c>
      <c r="V885" s="116" t="str">
        <f t="shared" si="237"/>
        <v>Q</v>
      </c>
      <c r="W885" s="346">
        <v>0.61099999999999999</v>
      </c>
      <c r="X885" s="332" t="str">
        <f t="shared" si="238"/>
        <v>UQ</v>
      </c>
      <c r="Y885" s="332"/>
      <c r="Z885" s="123">
        <v>0.18840499999999999</v>
      </c>
      <c r="AA885" s="116" t="str">
        <f t="shared" si="239"/>
        <v>LQ</v>
      </c>
      <c r="AB885" s="123">
        <v>6.2430000000000003</v>
      </c>
      <c r="AC885" s="116" t="str">
        <f t="shared" si="240"/>
        <v>Q</v>
      </c>
      <c r="AD885" s="123">
        <v>1.65</v>
      </c>
      <c r="AE885" s="121" t="str">
        <f t="shared" si="225"/>
        <v>Q</v>
      </c>
      <c r="AF885" s="123">
        <v>2.69</v>
      </c>
      <c r="AG885" s="121" t="str">
        <f t="shared" si="226"/>
        <v>Q</v>
      </c>
      <c r="AH885" s="123">
        <v>1.2999999999999999E-3</v>
      </c>
      <c r="AI885" s="121" t="str">
        <f t="shared" si="224"/>
        <v>Q</v>
      </c>
      <c r="AJ885" s="123">
        <v>0.70030000000000003</v>
      </c>
      <c r="AK885" s="121" t="str">
        <f t="shared" si="231"/>
        <v>Q</v>
      </c>
    </row>
    <row r="886" spans="1:37" ht="15" x14ac:dyDescent="0.25">
      <c r="A886" s="119">
        <v>35</v>
      </c>
      <c r="B886" s="244">
        <v>184</v>
      </c>
      <c r="C886" s="244">
        <v>2001</v>
      </c>
      <c r="D886" s="127">
        <f t="shared" si="232"/>
        <v>37075</v>
      </c>
      <c r="E886" s="123">
        <v>40.5</v>
      </c>
      <c r="F886" s="213" t="str">
        <f t="shared" si="233"/>
        <v>UQ</v>
      </c>
      <c r="G886" s="123">
        <v>6.6580000000000004</v>
      </c>
      <c r="H886" s="213" t="str">
        <f t="shared" si="234"/>
        <v>UQ</v>
      </c>
      <c r="I886" s="123">
        <v>5.2160000000000002</v>
      </c>
      <c r="J886" s="121" t="str">
        <f t="shared" si="241"/>
        <v>Q</v>
      </c>
      <c r="K886" s="123">
        <v>0.47499999999999998</v>
      </c>
      <c r="L886" s="121" t="str">
        <f t="shared" si="228"/>
        <v>Q</v>
      </c>
      <c r="M886" s="123">
        <v>0.61199999999999999</v>
      </c>
      <c r="N886" s="121" t="str">
        <f t="shared" si="229"/>
        <v>Q</v>
      </c>
      <c r="O886" s="123">
        <v>0.17899999999999999</v>
      </c>
      <c r="P886" s="121" t="str">
        <f t="shared" si="230"/>
        <v>Q</v>
      </c>
      <c r="Q886" s="123">
        <v>2.07E-2</v>
      </c>
      <c r="R886" s="115" t="str">
        <f t="shared" si="235"/>
        <v>UQ</v>
      </c>
      <c r="S886" s="123">
        <v>0.16569999999999999</v>
      </c>
      <c r="T886" s="115" t="str">
        <f t="shared" si="236"/>
        <v>UQ</v>
      </c>
      <c r="U886" s="123">
        <v>5.787166</v>
      </c>
      <c r="V886" s="116" t="str">
        <f t="shared" si="237"/>
        <v>Q</v>
      </c>
      <c r="W886" s="346">
        <v>0.59899999999999998</v>
      </c>
      <c r="X886" s="332" t="str">
        <f t="shared" si="238"/>
        <v>UQ</v>
      </c>
      <c r="Y886" s="332"/>
      <c r="Z886" s="123">
        <v>0.200937</v>
      </c>
      <c r="AA886" s="116" t="str">
        <f t="shared" si="239"/>
        <v>Q</v>
      </c>
      <c r="AB886" s="123">
        <v>6.2679999999999998</v>
      </c>
      <c r="AC886" s="116" t="str">
        <f t="shared" si="240"/>
        <v>Q</v>
      </c>
      <c r="AD886" s="123">
        <v>1.48</v>
      </c>
      <c r="AE886" s="121" t="str">
        <f t="shared" si="225"/>
        <v>Q</v>
      </c>
      <c r="AF886" s="123">
        <v>2.5099999999999998</v>
      </c>
      <c r="AG886" s="121" t="str">
        <f t="shared" si="226"/>
        <v>Q</v>
      </c>
      <c r="AI886" s="121" t="str">
        <f t="shared" si="224"/>
        <v>M</v>
      </c>
      <c r="AK886" s="121" t="str">
        <f t="shared" si="231"/>
        <v>M</v>
      </c>
    </row>
    <row r="887" spans="1:37" ht="15" x14ac:dyDescent="0.25">
      <c r="A887" s="119">
        <v>35</v>
      </c>
      <c r="B887" s="244">
        <v>197</v>
      </c>
      <c r="C887" s="244">
        <v>2001</v>
      </c>
      <c r="D887" s="127">
        <f t="shared" si="232"/>
        <v>37088</v>
      </c>
      <c r="E887" s="123">
        <v>39.9</v>
      </c>
      <c r="F887" s="213" t="str">
        <f t="shared" si="233"/>
        <v>UQ</v>
      </c>
      <c r="G887" s="123">
        <v>6.66</v>
      </c>
      <c r="H887" s="213" t="str">
        <f t="shared" si="234"/>
        <v>UQ</v>
      </c>
      <c r="I887" s="123">
        <v>5.5209999999999999</v>
      </c>
      <c r="J887" s="121" t="str">
        <f t="shared" si="241"/>
        <v>Q</v>
      </c>
      <c r="K887" s="123">
        <v>0.498</v>
      </c>
      <c r="L887" s="121" t="str">
        <f t="shared" si="228"/>
        <v>Q</v>
      </c>
      <c r="M887" s="123">
        <v>0.66700000000000004</v>
      </c>
      <c r="N887" s="121" t="str">
        <f t="shared" si="229"/>
        <v>Q</v>
      </c>
      <c r="O887" s="123">
        <v>0.23200000000000001</v>
      </c>
      <c r="P887" s="121" t="str">
        <f t="shared" si="230"/>
        <v>Q</v>
      </c>
      <c r="Q887" s="123">
        <v>8.0000000000000002E-3</v>
      </c>
      <c r="R887" s="115" t="str">
        <f t="shared" si="235"/>
        <v>UQ</v>
      </c>
      <c r="S887" s="123">
        <v>0.18379999999999999</v>
      </c>
      <c r="T887" s="115" t="str">
        <f t="shared" si="236"/>
        <v>UQ</v>
      </c>
      <c r="U887" s="123">
        <v>5.5280855149999999</v>
      </c>
      <c r="V887" s="116" t="str">
        <f t="shared" si="237"/>
        <v>Q</v>
      </c>
      <c r="W887" s="346">
        <v>0.57499999999999996</v>
      </c>
      <c r="X887" s="332" t="str">
        <f t="shared" si="238"/>
        <v>UQ</v>
      </c>
      <c r="Y887" s="332"/>
      <c r="Z887" s="123">
        <v>0.24238105600000001</v>
      </c>
      <c r="AA887" s="116" t="str">
        <f t="shared" si="239"/>
        <v>Q</v>
      </c>
      <c r="AB887" s="123">
        <v>6.3449999999999998</v>
      </c>
      <c r="AC887" s="116" t="str">
        <f t="shared" si="240"/>
        <v>Q</v>
      </c>
      <c r="AD887" s="123">
        <v>2.2389999999999999</v>
      </c>
      <c r="AE887" s="121" t="str">
        <f t="shared" si="225"/>
        <v>Q</v>
      </c>
      <c r="AF887" s="123">
        <v>2.48</v>
      </c>
      <c r="AG887" s="121" t="str">
        <f t="shared" si="226"/>
        <v>Q</v>
      </c>
      <c r="AI887" s="121" t="str">
        <f t="shared" si="224"/>
        <v>M</v>
      </c>
      <c r="AK887" s="121" t="str">
        <f t="shared" si="231"/>
        <v>M</v>
      </c>
    </row>
    <row r="888" spans="1:37" ht="15" x14ac:dyDescent="0.25">
      <c r="A888" s="119">
        <v>35</v>
      </c>
      <c r="B888" s="244">
        <v>226</v>
      </c>
      <c r="C888" s="244">
        <v>2001</v>
      </c>
      <c r="D888" s="127">
        <f t="shared" si="232"/>
        <v>37117</v>
      </c>
      <c r="E888" s="123">
        <v>43</v>
      </c>
      <c r="F888" s="213" t="str">
        <f t="shared" si="233"/>
        <v>UQ</v>
      </c>
      <c r="G888" s="123">
        <v>6.718</v>
      </c>
      <c r="H888" s="213" t="str">
        <f t="shared" si="234"/>
        <v>UQ</v>
      </c>
      <c r="I888" s="123">
        <v>5.492</v>
      </c>
      <c r="J888" s="121" t="str">
        <f t="shared" si="241"/>
        <v>Q</v>
      </c>
      <c r="K888" s="123">
        <v>0.47799999999999998</v>
      </c>
      <c r="L888" s="121" t="str">
        <f t="shared" si="228"/>
        <v>Q</v>
      </c>
      <c r="M888" s="123">
        <v>0.70599999999999996</v>
      </c>
      <c r="N888" s="121" t="str">
        <f t="shared" si="229"/>
        <v>Q</v>
      </c>
      <c r="O888" s="123">
        <v>0.22500000000000001</v>
      </c>
      <c r="P888" s="121" t="str">
        <f t="shared" si="230"/>
        <v>Q</v>
      </c>
      <c r="Q888" s="123">
        <v>2.1000000000000001E-2</v>
      </c>
      <c r="R888" s="115" t="str">
        <f t="shared" si="235"/>
        <v>UQ</v>
      </c>
      <c r="S888" s="123">
        <v>0.17499999999999999</v>
      </c>
      <c r="T888" s="115" t="str">
        <f t="shared" si="236"/>
        <v>UQ</v>
      </c>
      <c r="U888" s="123">
        <v>6.2407279999999998</v>
      </c>
      <c r="V888" s="116" t="str">
        <f t="shared" si="237"/>
        <v>Q</v>
      </c>
      <c r="W888" s="346">
        <v>0.64200000000000002</v>
      </c>
      <c r="X888" s="332" t="str">
        <f t="shared" si="238"/>
        <v>UQ</v>
      </c>
      <c r="Y888" s="332"/>
      <c r="Z888" s="123">
        <v>0.211815</v>
      </c>
      <c r="AA888" s="116" t="str">
        <f t="shared" si="239"/>
        <v>Q</v>
      </c>
      <c r="AB888" s="123">
        <v>7.141</v>
      </c>
      <c r="AC888" s="116" t="str">
        <f t="shared" si="240"/>
        <v>Q</v>
      </c>
      <c r="AD888" s="123">
        <v>1.94</v>
      </c>
      <c r="AE888" s="121" t="str">
        <f t="shared" si="225"/>
        <v>Q</v>
      </c>
      <c r="AF888" s="123">
        <v>2.68</v>
      </c>
      <c r="AG888" s="121" t="str">
        <f t="shared" si="226"/>
        <v>Q</v>
      </c>
      <c r="AI888" s="121" t="str">
        <f t="shared" si="224"/>
        <v>M</v>
      </c>
      <c r="AK888" s="121" t="str">
        <f t="shared" si="231"/>
        <v>M</v>
      </c>
    </row>
    <row r="889" spans="1:37" ht="15" x14ac:dyDescent="0.25">
      <c r="A889" s="119">
        <v>35</v>
      </c>
      <c r="B889" s="244">
        <v>254</v>
      </c>
      <c r="C889" s="244">
        <v>2001</v>
      </c>
      <c r="D889" s="127">
        <f t="shared" si="232"/>
        <v>37145</v>
      </c>
      <c r="E889" s="123">
        <v>43.3</v>
      </c>
      <c r="F889" s="213" t="str">
        <f t="shared" si="233"/>
        <v>UQ</v>
      </c>
      <c r="G889" s="123">
        <v>6.7880000000000003</v>
      </c>
      <c r="H889" s="213" t="str">
        <f t="shared" si="234"/>
        <v>UQ</v>
      </c>
      <c r="I889" s="123">
        <v>5.6109999999999998</v>
      </c>
      <c r="J889" s="121" t="str">
        <f t="shared" si="241"/>
        <v>Q</v>
      </c>
      <c r="K889" s="123">
        <v>0.502</v>
      </c>
      <c r="L889" s="121" t="str">
        <f t="shared" si="228"/>
        <v>Q</v>
      </c>
      <c r="M889" s="123">
        <v>0.67300000000000004</v>
      </c>
      <c r="N889" s="121" t="str">
        <f t="shared" si="229"/>
        <v>Q</v>
      </c>
      <c r="O889" s="123">
        <v>0.27200000000000002</v>
      </c>
      <c r="P889" s="121" t="str">
        <f t="shared" si="230"/>
        <v>Q</v>
      </c>
      <c r="Q889" s="123">
        <v>5.8999999999999999E-3</v>
      </c>
      <c r="R889" s="115" t="str">
        <f t="shared" si="235"/>
        <v>UQ</v>
      </c>
      <c r="S889" s="123">
        <v>0.18410000000000001</v>
      </c>
      <c r="T889" s="115" t="str">
        <f t="shared" si="236"/>
        <v>UQ</v>
      </c>
      <c r="U889" s="123">
        <v>5.7990149999999998</v>
      </c>
      <c r="V889" s="116" t="str">
        <f t="shared" si="237"/>
        <v>Q</v>
      </c>
      <c r="W889" s="346">
        <v>0.83699999999999997</v>
      </c>
      <c r="X889" s="332" t="str">
        <f t="shared" si="238"/>
        <v>UQ</v>
      </c>
      <c r="Y889" s="332"/>
      <c r="Z889" s="123">
        <v>0.20492199999999999</v>
      </c>
      <c r="AA889" s="116" t="str">
        <f t="shared" si="239"/>
        <v>Q</v>
      </c>
      <c r="AB889" s="123">
        <v>8.6029999999999998</v>
      </c>
      <c r="AC889" s="116" t="str">
        <f t="shared" si="240"/>
        <v>Q</v>
      </c>
      <c r="AD889" s="123">
        <v>1.9710000000000001</v>
      </c>
      <c r="AE889" s="121" t="str">
        <f t="shared" si="225"/>
        <v>Q</v>
      </c>
      <c r="AF889" s="123">
        <v>2.81</v>
      </c>
      <c r="AG889" s="121" t="str">
        <f t="shared" si="226"/>
        <v>Q</v>
      </c>
      <c r="AI889" s="121" t="str">
        <f t="shared" si="224"/>
        <v>M</v>
      </c>
      <c r="AK889" s="121" t="str">
        <f t="shared" si="231"/>
        <v>M</v>
      </c>
    </row>
    <row r="890" spans="1:37" ht="15" x14ac:dyDescent="0.25">
      <c r="A890" s="119">
        <v>35</v>
      </c>
      <c r="B890" s="244">
        <v>267</v>
      </c>
      <c r="C890" s="244">
        <v>2001</v>
      </c>
      <c r="D890" s="127">
        <f t="shared" si="232"/>
        <v>37158</v>
      </c>
      <c r="E890" s="123">
        <v>41.5</v>
      </c>
      <c r="F890" s="213" t="str">
        <f t="shared" si="233"/>
        <v>UQ</v>
      </c>
      <c r="G890" s="123">
        <v>6.6790000000000003</v>
      </c>
      <c r="H890" s="213" t="str">
        <f t="shared" si="234"/>
        <v>UQ</v>
      </c>
      <c r="I890" s="123">
        <v>5.3369999999999997</v>
      </c>
      <c r="J890" s="121" t="str">
        <f t="shared" si="241"/>
        <v>Q</v>
      </c>
      <c r="K890" s="123">
        <v>0.49099999999999999</v>
      </c>
      <c r="L890" s="121" t="str">
        <f t="shared" si="228"/>
        <v>Q</v>
      </c>
      <c r="M890" s="123">
        <v>0.63900000000000001</v>
      </c>
      <c r="N890" s="121" t="str">
        <f t="shared" si="229"/>
        <v>Q</v>
      </c>
      <c r="O890" s="123">
        <v>0.313</v>
      </c>
      <c r="P890" s="121" t="str">
        <f t="shared" si="230"/>
        <v>Q</v>
      </c>
      <c r="Q890" s="123">
        <v>3.0000000000000001E-3</v>
      </c>
      <c r="R890" s="115" t="str">
        <f t="shared" si="235"/>
        <v>UQ</v>
      </c>
      <c r="S890" s="123">
        <v>0.17369999999999999</v>
      </c>
      <c r="T890" s="115" t="str">
        <f t="shared" si="236"/>
        <v>UQ</v>
      </c>
      <c r="U890" s="123">
        <v>5.8885750000000003</v>
      </c>
      <c r="V890" s="116" t="str">
        <f t="shared" si="237"/>
        <v>Q</v>
      </c>
      <c r="W890" s="346">
        <v>0.77200000000000002</v>
      </c>
      <c r="X890" s="332" t="str">
        <f t="shared" si="238"/>
        <v>UQ</v>
      </c>
      <c r="Y890" s="332"/>
      <c r="Z890" s="123">
        <v>0.178566</v>
      </c>
      <c r="AA890" s="116" t="str">
        <f t="shared" si="239"/>
        <v>LQ</v>
      </c>
      <c r="AB890" s="123">
        <v>7.657</v>
      </c>
      <c r="AC890" s="116" t="str">
        <f t="shared" si="240"/>
        <v>Q</v>
      </c>
      <c r="AD890" s="123">
        <v>2.0089999999999999</v>
      </c>
      <c r="AE890" s="121" t="str">
        <f t="shared" si="225"/>
        <v>Q</v>
      </c>
      <c r="AF890" s="123">
        <v>2.5099999999999998</v>
      </c>
      <c r="AG890" s="121" t="str">
        <f t="shared" si="226"/>
        <v>Q</v>
      </c>
      <c r="AI890" s="121" t="str">
        <f t="shared" ref="AI890:AI953" si="242">IF(AH890&gt;=0.001,"Q",IF(AH890="","M","LQ"))</f>
        <v>M</v>
      </c>
      <c r="AK890" s="121" t="str">
        <f t="shared" si="231"/>
        <v>M</v>
      </c>
    </row>
    <row r="891" spans="1:37" ht="15" x14ac:dyDescent="0.25">
      <c r="A891" s="119">
        <v>35</v>
      </c>
      <c r="B891" s="244">
        <v>282</v>
      </c>
      <c r="C891" s="244">
        <v>2001</v>
      </c>
      <c r="D891" s="127">
        <f t="shared" si="232"/>
        <v>37173</v>
      </c>
      <c r="E891" s="123">
        <v>57.1</v>
      </c>
      <c r="F891" s="213" t="str">
        <f t="shared" si="233"/>
        <v>UQ</v>
      </c>
      <c r="G891" s="123">
        <v>6.4909999999999997</v>
      </c>
      <c r="H891" s="213" t="str">
        <f t="shared" si="234"/>
        <v>UQ</v>
      </c>
      <c r="I891" s="123">
        <v>6.6870000000000003</v>
      </c>
      <c r="J891" s="121" t="str">
        <f t="shared" si="241"/>
        <v>Q</v>
      </c>
      <c r="K891" s="123">
        <v>0.72199999999999998</v>
      </c>
      <c r="L891" s="121" t="str">
        <f t="shared" si="228"/>
        <v>Q</v>
      </c>
      <c r="M891" s="123">
        <v>0.67400000000000004</v>
      </c>
      <c r="N891" s="121" t="str">
        <f t="shared" si="229"/>
        <v>Q</v>
      </c>
      <c r="O891" s="123">
        <v>1.6080000000000001</v>
      </c>
      <c r="P891" s="121" t="str">
        <f t="shared" si="230"/>
        <v>Q</v>
      </c>
      <c r="Q891" s="123">
        <v>3.5000000000000003E-2</v>
      </c>
      <c r="R891" s="115" t="str">
        <f t="shared" si="235"/>
        <v>UQ</v>
      </c>
      <c r="S891" s="123">
        <v>0.26040000000000002</v>
      </c>
      <c r="T891" s="115" t="str">
        <f t="shared" si="236"/>
        <v>UQ</v>
      </c>
      <c r="U891" s="123">
        <v>6.0899890000000001</v>
      </c>
      <c r="V891" s="116" t="str">
        <f t="shared" si="237"/>
        <v>Q</v>
      </c>
      <c r="W891" s="346">
        <v>0.79100000000000004</v>
      </c>
      <c r="X891" s="332" t="str">
        <f t="shared" si="238"/>
        <v>UQ</v>
      </c>
      <c r="Y891" s="332"/>
      <c r="Z891" s="123">
        <v>0.92039400000000005</v>
      </c>
      <c r="AA891" s="116" t="str">
        <f t="shared" si="239"/>
        <v>Q</v>
      </c>
      <c r="AB891" s="123">
        <v>6.3449999999999998</v>
      </c>
      <c r="AC891" s="116" t="str">
        <f t="shared" si="240"/>
        <v>Q</v>
      </c>
      <c r="AD891" s="123">
        <v>14.303000000000001</v>
      </c>
      <c r="AE891" s="121" t="str">
        <f t="shared" si="225"/>
        <v>Q</v>
      </c>
      <c r="AF891" s="123">
        <v>4.16</v>
      </c>
      <c r="AG891" s="121" t="str">
        <f t="shared" si="226"/>
        <v>Q</v>
      </c>
      <c r="AI891" s="121" t="str">
        <f t="shared" si="242"/>
        <v>M</v>
      </c>
      <c r="AK891" s="121" t="str">
        <f t="shared" si="231"/>
        <v>M</v>
      </c>
    </row>
    <row r="892" spans="1:37" ht="15" x14ac:dyDescent="0.25">
      <c r="A892" s="119">
        <v>35</v>
      </c>
      <c r="B892" s="244">
        <v>296</v>
      </c>
      <c r="C892" s="244">
        <v>2001</v>
      </c>
      <c r="D892" s="127">
        <f t="shared" si="232"/>
        <v>37187</v>
      </c>
      <c r="E892" s="123">
        <v>33.200000000000003</v>
      </c>
      <c r="F892" s="213" t="str">
        <f t="shared" si="233"/>
        <v>UQ</v>
      </c>
      <c r="G892" s="123">
        <v>6.59</v>
      </c>
      <c r="H892" s="213" t="str">
        <f t="shared" si="234"/>
        <v>UQ</v>
      </c>
      <c r="I892" s="123">
        <v>4.1109999999999998</v>
      </c>
      <c r="J892" s="121" t="str">
        <f t="shared" si="241"/>
        <v>Q</v>
      </c>
      <c r="K892" s="123">
        <v>0.4</v>
      </c>
      <c r="L892" s="121" t="str">
        <f t="shared" si="228"/>
        <v>Q</v>
      </c>
      <c r="M892" s="123">
        <v>0.59899999999999998</v>
      </c>
      <c r="N892" s="121" t="str">
        <f t="shared" si="229"/>
        <v>Q</v>
      </c>
      <c r="O892" s="123">
        <v>0.187</v>
      </c>
      <c r="P892" s="121" t="str">
        <f t="shared" si="230"/>
        <v>Q</v>
      </c>
      <c r="Q892" s="123">
        <v>1.18E-2</v>
      </c>
      <c r="R892" s="115" t="str">
        <f t="shared" si="235"/>
        <v>UQ</v>
      </c>
      <c r="S892" s="123">
        <v>0.1371</v>
      </c>
      <c r="T892" s="115" t="str">
        <f t="shared" si="236"/>
        <v>UQ</v>
      </c>
      <c r="U892" s="123">
        <v>5.2855150000000002</v>
      </c>
      <c r="V892" s="116" t="str">
        <f t="shared" si="237"/>
        <v>Q</v>
      </c>
      <c r="W892" s="346">
        <v>0.39100000000000001</v>
      </c>
      <c r="X892" s="332" t="str">
        <f t="shared" si="238"/>
        <v>UQ</v>
      </c>
      <c r="Y892" s="332"/>
      <c r="Z892" s="123">
        <v>0.30075299999999999</v>
      </c>
      <c r="AA892" s="116" t="str">
        <f t="shared" si="239"/>
        <v>Q</v>
      </c>
      <c r="AB892" s="123">
        <v>5.6550000000000002</v>
      </c>
      <c r="AC892" s="116" t="str">
        <f t="shared" si="240"/>
        <v>Q</v>
      </c>
      <c r="AD892" s="123">
        <v>2.6560000000000001</v>
      </c>
      <c r="AE892" s="121" t="str">
        <f t="shared" si="225"/>
        <v>Q</v>
      </c>
      <c r="AF892" s="123">
        <v>2.06</v>
      </c>
      <c r="AG892" s="121" t="str">
        <f t="shared" si="226"/>
        <v>Q</v>
      </c>
      <c r="AI892" s="121" t="str">
        <f t="shared" si="242"/>
        <v>M</v>
      </c>
      <c r="AK892" s="121" t="str">
        <f t="shared" si="231"/>
        <v>M</v>
      </c>
    </row>
    <row r="893" spans="1:37" ht="15" x14ac:dyDescent="0.25">
      <c r="A893" s="119">
        <v>35</v>
      </c>
      <c r="B893" s="244">
        <v>310</v>
      </c>
      <c r="C893" s="244">
        <v>2001</v>
      </c>
      <c r="D893" s="127">
        <f t="shared" si="232"/>
        <v>37201</v>
      </c>
      <c r="E893" s="123">
        <v>31.4</v>
      </c>
      <c r="F893" s="213" t="str">
        <f t="shared" si="233"/>
        <v>UQ</v>
      </c>
      <c r="G893" s="123">
        <v>6.5519999999999996</v>
      </c>
      <c r="H893" s="213" t="str">
        <f t="shared" si="234"/>
        <v>UQ</v>
      </c>
      <c r="I893" s="123">
        <v>3.69</v>
      </c>
      <c r="J893" s="121" t="str">
        <f t="shared" si="241"/>
        <v>Q</v>
      </c>
      <c r="K893" s="123">
        <v>0.36</v>
      </c>
      <c r="L893" s="121" t="str">
        <f t="shared" si="228"/>
        <v>Q</v>
      </c>
      <c r="M893" s="123">
        <v>0.6</v>
      </c>
      <c r="N893" s="121" t="str">
        <f t="shared" si="229"/>
        <v>Q</v>
      </c>
      <c r="O893" s="123">
        <v>0.17299999999999999</v>
      </c>
      <c r="P893" s="121" t="str">
        <f t="shared" si="230"/>
        <v>Q</v>
      </c>
      <c r="Q893" s="123">
        <v>1.2E-2</v>
      </c>
      <c r="R893" s="115" t="str">
        <f t="shared" si="235"/>
        <v>UQ</v>
      </c>
      <c r="S893" s="123">
        <v>0.1249</v>
      </c>
      <c r="T893" s="115" t="str">
        <f t="shared" si="236"/>
        <v>UQ</v>
      </c>
      <c r="U893" s="123">
        <v>5.3124539999999998</v>
      </c>
      <c r="V893" s="116" t="str">
        <f t="shared" si="237"/>
        <v>Q</v>
      </c>
      <c r="W893" s="346">
        <v>0.33400000000000002</v>
      </c>
      <c r="X893" s="332" t="str">
        <f t="shared" si="238"/>
        <v>UQ</v>
      </c>
      <c r="Y893" s="332"/>
      <c r="Z893" s="123">
        <v>0.265538</v>
      </c>
      <c r="AA893" s="116" t="str">
        <f t="shared" si="239"/>
        <v>Q</v>
      </c>
      <c r="AB893" s="123">
        <v>5.532</v>
      </c>
      <c r="AC893" s="116" t="str">
        <f t="shared" si="240"/>
        <v>Q</v>
      </c>
      <c r="AD893" s="123">
        <v>2.2559999999999998</v>
      </c>
      <c r="AE893" s="121" t="str">
        <f t="shared" si="225"/>
        <v>Q</v>
      </c>
      <c r="AF893" s="123">
        <v>1.81</v>
      </c>
      <c r="AG893" s="121" t="str">
        <f t="shared" si="226"/>
        <v>Q</v>
      </c>
      <c r="AI893" s="121" t="str">
        <f t="shared" si="242"/>
        <v>M</v>
      </c>
      <c r="AK893" s="121" t="str">
        <f t="shared" si="231"/>
        <v>M</v>
      </c>
    </row>
    <row r="894" spans="1:37" ht="15" x14ac:dyDescent="0.25">
      <c r="A894" s="119">
        <v>35</v>
      </c>
      <c r="B894" s="244">
        <v>324</v>
      </c>
      <c r="C894" s="244">
        <v>2001</v>
      </c>
      <c r="D894" s="127">
        <f t="shared" si="232"/>
        <v>37215</v>
      </c>
      <c r="E894" s="123">
        <v>30</v>
      </c>
      <c r="F894" s="213" t="str">
        <f t="shared" si="233"/>
        <v>UQ</v>
      </c>
      <c r="G894" s="123">
        <v>6.5780000000000003</v>
      </c>
      <c r="H894" s="213" t="str">
        <f t="shared" si="234"/>
        <v>UQ</v>
      </c>
      <c r="I894" s="123">
        <v>3.5670000000000002</v>
      </c>
      <c r="J894" s="121" t="str">
        <f t="shared" si="241"/>
        <v>Q</v>
      </c>
      <c r="K894" s="123">
        <v>0.35</v>
      </c>
      <c r="L894" s="121" t="str">
        <f t="shared" si="228"/>
        <v>Q</v>
      </c>
      <c r="M894" s="123">
        <v>0.60399999999999998</v>
      </c>
      <c r="N894" s="121" t="str">
        <f t="shared" si="229"/>
        <v>Q</v>
      </c>
      <c r="O894" s="123">
        <v>0.16500000000000001</v>
      </c>
      <c r="P894" s="121" t="str">
        <f t="shared" si="230"/>
        <v>Q</v>
      </c>
      <c r="Q894" s="123">
        <v>8.0000000000000002E-3</v>
      </c>
      <c r="R894" s="115" t="str">
        <f t="shared" si="235"/>
        <v>UQ</v>
      </c>
      <c r="S894" s="123">
        <v>0.1132</v>
      </c>
      <c r="T894" s="115" t="str">
        <f t="shared" si="236"/>
        <v>UQ</v>
      </c>
      <c r="U894" s="123">
        <v>5.3549069999999999</v>
      </c>
      <c r="V894" s="116" t="str">
        <f t="shared" si="237"/>
        <v>Q</v>
      </c>
      <c r="W894" s="346">
        <v>0.33300000000000002</v>
      </c>
      <c r="X894" s="332" t="str">
        <f t="shared" si="238"/>
        <v>UQ</v>
      </c>
      <c r="Y894" s="332"/>
      <c r="Z894" s="123">
        <v>0.24916099999999999</v>
      </c>
      <c r="AA894" s="116" t="str">
        <f t="shared" si="239"/>
        <v>Q</v>
      </c>
      <c r="AB894" s="123">
        <v>5.4390000000000001</v>
      </c>
      <c r="AC894" s="116" t="str">
        <f t="shared" si="240"/>
        <v>Q</v>
      </c>
      <c r="AD894" s="123">
        <v>2.4220000000000002</v>
      </c>
      <c r="AE894" s="121" t="str">
        <f t="shared" si="225"/>
        <v>Q</v>
      </c>
      <c r="AF894" s="123">
        <v>1.58</v>
      </c>
      <c r="AG894" s="121" t="str">
        <f t="shared" si="226"/>
        <v>Q</v>
      </c>
      <c r="AI894" s="121" t="str">
        <f t="shared" si="242"/>
        <v>M</v>
      </c>
      <c r="AK894" s="121" t="str">
        <f t="shared" si="231"/>
        <v>M</v>
      </c>
    </row>
    <row r="895" spans="1:37" ht="15" x14ac:dyDescent="0.25">
      <c r="A895" s="119">
        <v>35</v>
      </c>
      <c r="B895" s="244">
        <v>338</v>
      </c>
      <c r="C895" s="244">
        <v>2001</v>
      </c>
      <c r="D895" s="127">
        <f t="shared" si="232"/>
        <v>37229</v>
      </c>
      <c r="E895" s="123">
        <v>28.6</v>
      </c>
      <c r="F895" s="213" t="str">
        <f t="shared" si="233"/>
        <v>UQ</v>
      </c>
      <c r="G895" s="123">
        <v>6.5229999999999997</v>
      </c>
      <c r="H895" s="213" t="str">
        <f t="shared" si="234"/>
        <v>UQ</v>
      </c>
      <c r="I895" s="123">
        <v>3.46</v>
      </c>
      <c r="J895" s="121" t="str">
        <f t="shared" si="241"/>
        <v>Q</v>
      </c>
      <c r="K895" s="123">
        <v>0.34799999999999998</v>
      </c>
      <c r="L895" s="121" t="str">
        <f t="shared" si="228"/>
        <v>Q</v>
      </c>
      <c r="M895" s="123">
        <v>0.58699999999999997</v>
      </c>
      <c r="N895" s="121" t="str">
        <f t="shared" si="229"/>
        <v>Q</v>
      </c>
      <c r="O895" s="123">
        <v>0.16500000000000001</v>
      </c>
      <c r="P895" s="121" t="str">
        <f t="shared" si="230"/>
        <v>Q</v>
      </c>
      <c r="Q895" s="123">
        <v>6.1999999999999998E-3</v>
      </c>
      <c r="R895" s="115" t="str">
        <f t="shared" si="235"/>
        <v>UQ</v>
      </c>
      <c r="S895" s="123">
        <v>0.10100000000000001</v>
      </c>
      <c r="T895" s="115" t="str">
        <f t="shared" si="236"/>
        <v>UQ</v>
      </c>
      <c r="U895" s="123">
        <v>5.2586300000000001</v>
      </c>
      <c r="V895" s="116" t="str">
        <f t="shared" si="237"/>
        <v>Q</v>
      </c>
      <c r="W895" s="346">
        <v>0.41799999999999998</v>
      </c>
      <c r="X895" s="332" t="str">
        <f t="shared" si="238"/>
        <v>UQ</v>
      </c>
      <c r="Y895" s="332"/>
      <c r="Z895" s="123">
        <v>0.19436600000000001</v>
      </c>
      <c r="AA895" s="116" t="str">
        <f t="shared" si="239"/>
        <v>LQ</v>
      </c>
      <c r="AB895" s="123">
        <v>5.2290000000000001</v>
      </c>
      <c r="AC895" s="116" t="str">
        <f t="shared" si="240"/>
        <v>Q</v>
      </c>
      <c r="AD895" s="123">
        <v>2.298</v>
      </c>
      <c r="AE895" s="121" t="str">
        <f t="shared" si="225"/>
        <v>Q</v>
      </c>
      <c r="AF895" s="123">
        <v>1.4</v>
      </c>
      <c r="AG895" s="121" t="str">
        <f t="shared" si="226"/>
        <v>Q</v>
      </c>
      <c r="AI895" s="121" t="str">
        <f t="shared" si="242"/>
        <v>M</v>
      </c>
      <c r="AK895" s="121" t="str">
        <f t="shared" si="231"/>
        <v>M</v>
      </c>
    </row>
    <row r="896" spans="1:37" ht="15" x14ac:dyDescent="0.25">
      <c r="A896" s="119">
        <v>35</v>
      </c>
      <c r="B896" s="244">
        <v>352</v>
      </c>
      <c r="C896" s="244">
        <v>2001</v>
      </c>
      <c r="D896" s="127">
        <f t="shared" si="232"/>
        <v>37243</v>
      </c>
      <c r="E896" s="123">
        <v>29.5</v>
      </c>
      <c r="F896" s="213" t="str">
        <f t="shared" si="233"/>
        <v>UQ</v>
      </c>
      <c r="G896" s="123">
        <v>6.6260000000000003</v>
      </c>
      <c r="H896" s="213" t="str">
        <f t="shared" si="234"/>
        <v>UQ</v>
      </c>
      <c r="I896" s="123">
        <v>3.5760000000000001</v>
      </c>
      <c r="J896" s="121" t="str">
        <f t="shared" si="241"/>
        <v>Q</v>
      </c>
      <c r="K896" s="123">
        <v>0.35499999999999998</v>
      </c>
      <c r="L896" s="121" t="str">
        <f t="shared" si="228"/>
        <v>Q</v>
      </c>
      <c r="M896" s="123">
        <v>0.57499999999999996</v>
      </c>
      <c r="N896" s="121" t="str">
        <f t="shared" si="229"/>
        <v>Q</v>
      </c>
      <c r="O896" s="123">
        <v>0.16900000000000001</v>
      </c>
      <c r="P896" s="121" t="str">
        <f t="shared" si="230"/>
        <v>Q</v>
      </c>
      <c r="Q896" s="123">
        <v>7.1999999999999998E-3</v>
      </c>
      <c r="R896" s="115" t="str">
        <f t="shared" si="235"/>
        <v>UQ</v>
      </c>
      <c r="S896" s="123">
        <v>0.11020000000000001</v>
      </c>
      <c r="T896" s="115" t="str">
        <f t="shared" si="236"/>
        <v>UQ</v>
      </c>
      <c r="U896" s="123">
        <v>4.9909739220000002</v>
      </c>
      <c r="V896" s="116" t="str">
        <f t="shared" si="237"/>
        <v>Q</v>
      </c>
      <c r="W896" s="346">
        <v>0.42599999999999999</v>
      </c>
      <c r="X896" s="332" t="str">
        <f t="shared" si="238"/>
        <v>UQ</v>
      </c>
      <c r="Y896" s="332"/>
      <c r="Z896" s="123">
        <v>0.184476055</v>
      </c>
      <c r="AA896" s="116" t="str">
        <f t="shared" si="239"/>
        <v>LQ</v>
      </c>
      <c r="AB896" s="123">
        <v>5.2329999999999997</v>
      </c>
      <c r="AC896" s="116" t="str">
        <f t="shared" si="240"/>
        <v>Q</v>
      </c>
      <c r="AD896" s="123">
        <v>2.4340000000000002</v>
      </c>
      <c r="AE896" s="121" t="str">
        <f t="shared" si="225"/>
        <v>Q</v>
      </c>
      <c r="AF896" s="123">
        <v>1.68</v>
      </c>
      <c r="AG896" s="121" t="str">
        <f t="shared" si="226"/>
        <v>Q</v>
      </c>
      <c r="AI896" s="121" t="str">
        <f t="shared" si="242"/>
        <v>M</v>
      </c>
      <c r="AK896" s="121" t="str">
        <f t="shared" si="231"/>
        <v>M</v>
      </c>
    </row>
    <row r="897" spans="1:37" ht="15" x14ac:dyDescent="0.25">
      <c r="A897" s="119">
        <v>35</v>
      </c>
      <c r="B897" s="244">
        <v>2</v>
      </c>
      <c r="C897" s="244">
        <v>2002</v>
      </c>
      <c r="D897" s="127">
        <f t="shared" si="232"/>
        <v>37258</v>
      </c>
      <c r="E897" s="123">
        <v>31.8</v>
      </c>
      <c r="F897" s="213" t="str">
        <f t="shared" si="233"/>
        <v>UQ</v>
      </c>
      <c r="G897" s="123">
        <v>6.6280000000000001</v>
      </c>
      <c r="H897" s="213" t="str">
        <f t="shared" si="234"/>
        <v>UQ</v>
      </c>
      <c r="I897" s="123">
        <v>4.016</v>
      </c>
      <c r="J897" s="121" t="str">
        <f t="shared" si="241"/>
        <v>Q</v>
      </c>
      <c r="K897" s="123">
        <v>0.39700000000000002</v>
      </c>
      <c r="L897" s="121" t="str">
        <f t="shared" si="228"/>
        <v>Q</v>
      </c>
      <c r="M897" s="123">
        <v>0.64200000000000002</v>
      </c>
      <c r="N897" s="121" t="str">
        <f t="shared" si="229"/>
        <v>Q</v>
      </c>
      <c r="O897" s="123">
        <v>0.153</v>
      </c>
      <c r="P897" s="121" t="str">
        <f t="shared" si="230"/>
        <v>Q</v>
      </c>
      <c r="Q897" s="123">
        <v>2E-3</v>
      </c>
      <c r="R897" s="115" t="str">
        <f t="shared" si="235"/>
        <v>UQ</v>
      </c>
      <c r="S897" s="123">
        <v>0.1288</v>
      </c>
      <c r="T897" s="115" t="str">
        <f t="shared" si="236"/>
        <v>UQ</v>
      </c>
      <c r="U897" s="123">
        <v>5.28701066</v>
      </c>
      <c r="V897" s="116" t="str">
        <f t="shared" si="237"/>
        <v>Q</v>
      </c>
      <c r="W897" s="346">
        <v>0.443</v>
      </c>
      <c r="X897" s="332" t="str">
        <f t="shared" si="238"/>
        <v>UQ</v>
      </c>
      <c r="Y897" s="332"/>
      <c r="Z897" s="123">
        <v>0.15307689199999999</v>
      </c>
      <c r="AA897" s="116" t="str">
        <f t="shared" si="239"/>
        <v>LQ</v>
      </c>
      <c r="AB897" s="123">
        <v>5.8310000000000004</v>
      </c>
      <c r="AC897" s="116" t="str">
        <f t="shared" si="240"/>
        <v>Q</v>
      </c>
      <c r="AD897" s="123">
        <v>2.0939999999999999</v>
      </c>
      <c r="AE897" s="121" t="str">
        <f t="shared" si="225"/>
        <v>Q</v>
      </c>
      <c r="AF897" s="123">
        <v>1.85</v>
      </c>
      <c r="AG897" s="121" t="str">
        <f t="shared" si="226"/>
        <v>Q</v>
      </c>
      <c r="AH897" s="123">
        <v>1.1000000000000001E-3</v>
      </c>
      <c r="AI897" s="121" t="str">
        <f t="shared" si="242"/>
        <v>Q</v>
      </c>
      <c r="AJ897" s="123">
        <v>0.51629999999999998</v>
      </c>
      <c r="AK897" s="121" t="str">
        <f t="shared" si="231"/>
        <v>Q</v>
      </c>
    </row>
    <row r="898" spans="1:37" ht="15" x14ac:dyDescent="0.25">
      <c r="A898" s="119">
        <v>35</v>
      </c>
      <c r="B898" s="244">
        <v>15</v>
      </c>
      <c r="C898" s="244">
        <v>2002</v>
      </c>
      <c r="D898" s="127">
        <f t="shared" si="232"/>
        <v>37271</v>
      </c>
      <c r="E898" s="123">
        <v>34</v>
      </c>
      <c r="F898" s="213" t="str">
        <f t="shared" si="233"/>
        <v>UQ</v>
      </c>
      <c r="G898" s="123">
        <v>6.7939999999999996</v>
      </c>
      <c r="H898" s="213" t="str">
        <f t="shared" si="234"/>
        <v>UQ</v>
      </c>
      <c r="I898" s="123">
        <v>4.3899999999999997</v>
      </c>
      <c r="J898" s="121" t="str">
        <f t="shared" si="241"/>
        <v>Q</v>
      </c>
      <c r="K898" s="123">
        <v>0.43</v>
      </c>
      <c r="L898" s="121" t="str">
        <f t="shared" si="228"/>
        <v>Q</v>
      </c>
      <c r="M898" s="123">
        <v>0.66300000000000003</v>
      </c>
      <c r="N898" s="121" t="str">
        <f t="shared" si="229"/>
        <v>Q</v>
      </c>
      <c r="O898" s="123">
        <v>0.153</v>
      </c>
      <c r="P898" s="121" t="str">
        <f t="shared" si="230"/>
        <v>Q</v>
      </c>
      <c r="Q898" s="123">
        <v>8.9999999999999993E-3</v>
      </c>
      <c r="R898" s="115" t="str">
        <f t="shared" si="235"/>
        <v>UQ</v>
      </c>
      <c r="S898" s="123">
        <v>0.12709999999999999</v>
      </c>
      <c r="T898" s="115" t="str">
        <f t="shared" si="236"/>
        <v>UQ</v>
      </c>
      <c r="U898" s="123">
        <v>5.4673632579999998</v>
      </c>
      <c r="V898" s="116" t="str">
        <f t="shared" si="237"/>
        <v>Q</v>
      </c>
      <c r="W898" s="346">
        <v>0.46100000000000002</v>
      </c>
      <c r="X898" s="332" t="str">
        <f t="shared" si="238"/>
        <v>UQ</v>
      </c>
      <c r="Y898" s="332"/>
      <c r="Z898" s="123">
        <v>0.153462194</v>
      </c>
      <c r="AA898" s="116" t="str">
        <f t="shared" si="239"/>
        <v>LQ</v>
      </c>
      <c r="AB898" s="123">
        <v>5.8970000000000002</v>
      </c>
      <c r="AC898" s="116" t="str">
        <f t="shared" si="240"/>
        <v>Q</v>
      </c>
      <c r="AD898" s="123">
        <v>1.486</v>
      </c>
      <c r="AE898" s="121" t="str">
        <f t="shared" si="225"/>
        <v>Q</v>
      </c>
      <c r="AF898" s="123">
        <v>1.83</v>
      </c>
      <c r="AG898" s="121" t="str">
        <f t="shared" si="226"/>
        <v>Q</v>
      </c>
      <c r="AH898" s="123">
        <v>1.4E-3</v>
      </c>
      <c r="AI898" s="121" t="str">
        <f t="shared" si="242"/>
        <v>Q</v>
      </c>
      <c r="AJ898" s="123">
        <v>0.55179999999999996</v>
      </c>
      <c r="AK898" s="121" t="str">
        <f t="shared" si="231"/>
        <v>Q</v>
      </c>
    </row>
    <row r="899" spans="1:37" ht="15" x14ac:dyDescent="0.25">
      <c r="A899" s="119">
        <v>35</v>
      </c>
      <c r="B899" s="244">
        <v>29</v>
      </c>
      <c r="C899" s="244">
        <v>2002</v>
      </c>
      <c r="D899" s="127">
        <f t="shared" si="232"/>
        <v>37285</v>
      </c>
      <c r="E899" s="123">
        <v>35.5</v>
      </c>
      <c r="F899" s="213" t="str">
        <f t="shared" si="233"/>
        <v>UQ</v>
      </c>
      <c r="G899" s="123">
        <v>6.6689999999999996</v>
      </c>
      <c r="H899" s="213" t="str">
        <f t="shared" si="234"/>
        <v>UQ</v>
      </c>
      <c r="I899" s="123">
        <v>4.6349999999999998</v>
      </c>
      <c r="J899" s="121" t="str">
        <f t="shared" si="241"/>
        <v>Q</v>
      </c>
      <c r="K899" s="123">
        <v>0.45100000000000001</v>
      </c>
      <c r="L899" s="121" t="str">
        <f t="shared" si="228"/>
        <v>Q</v>
      </c>
      <c r="M899" s="123">
        <v>0.68</v>
      </c>
      <c r="N899" s="121" t="str">
        <f t="shared" si="229"/>
        <v>Q</v>
      </c>
      <c r="O899" s="123">
        <v>0.156</v>
      </c>
      <c r="P899" s="121" t="str">
        <f t="shared" si="230"/>
        <v>Q</v>
      </c>
      <c r="Q899" s="123">
        <v>3.0999999999999999E-3</v>
      </c>
      <c r="R899" s="115" t="str">
        <f t="shared" si="235"/>
        <v>UQ</v>
      </c>
      <c r="S899" s="123">
        <v>0.14019999999999999</v>
      </c>
      <c r="T899" s="115" t="str">
        <f t="shared" si="236"/>
        <v>UQ</v>
      </c>
      <c r="U899" s="123">
        <v>5.5427978910000002</v>
      </c>
      <c r="V899" s="116" t="str">
        <f t="shared" si="237"/>
        <v>Q</v>
      </c>
      <c r="W899" s="346">
        <v>0.47499999999999998</v>
      </c>
      <c r="X899" s="332" t="str">
        <f t="shared" si="238"/>
        <v>UQ</v>
      </c>
      <c r="Y899" s="332"/>
      <c r="Z899" s="123">
        <v>0.15839925099999999</v>
      </c>
      <c r="AA899" s="116" t="str">
        <f t="shared" si="239"/>
        <v>LQ</v>
      </c>
      <c r="AB899" s="123">
        <v>5.8869999999999996</v>
      </c>
      <c r="AC899" s="116" t="str">
        <f t="shared" si="240"/>
        <v>Q</v>
      </c>
      <c r="AD899" s="123">
        <v>1.655</v>
      </c>
      <c r="AE899" s="121" t="str">
        <f t="shared" si="225"/>
        <v>Q</v>
      </c>
      <c r="AF899" s="123">
        <v>2.08</v>
      </c>
      <c r="AG899" s="121" t="str">
        <f t="shared" si="226"/>
        <v>Q</v>
      </c>
      <c r="AH899" s="123">
        <v>1.2999999999999999E-3</v>
      </c>
      <c r="AI899" s="121" t="str">
        <f t="shared" si="242"/>
        <v>Q</v>
      </c>
      <c r="AJ899" s="123">
        <v>0.56940000000000002</v>
      </c>
      <c r="AK899" s="121" t="str">
        <f t="shared" si="231"/>
        <v>Q</v>
      </c>
    </row>
    <row r="900" spans="1:37" ht="15" x14ac:dyDescent="0.25">
      <c r="A900" s="119">
        <v>35</v>
      </c>
      <c r="B900" s="244">
        <v>44</v>
      </c>
      <c r="C900" s="244">
        <v>2002</v>
      </c>
      <c r="D900" s="127">
        <f t="shared" si="232"/>
        <v>37300</v>
      </c>
      <c r="E900" s="123">
        <v>37.1</v>
      </c>
      <c r="F900" s="213" t="str">
        <f t="shared" si="233"/>
        <v>UQ</v>
      </c>
      <c r="G900" s="123">
        <v>6.7430000000000003</v>
      </c>
      <c r="H900" s="213" t="str">
        <f t="shared" si="234"/>
        <v>UQ</v>
      </c>
      <c r="I900" s="123">
        <v>4.859</v>
      </c>
      <c r="J900" s="121" t="str">
        <f t="shared" si="241"/>
        <v>Q</v>
      </c>
      <c r="K900" s="123">
        <v>0.46800000000000003</v>
      </c>
      <c r="L900" s="121" t="str">
        <f t="shared" si="228"/>
        <v>Q</v>
      </c>
      <c r="M900" s="123">
        <v>0.68200000000000005</v>
      </c>
      <c r="N900" s="121" t="str">
        <f t="shared" si="229"/>
        <v>Q</v>
      </c>
      <c r="O900" s="123">
        <v>0.16400000000000001</v>
      </c>
      <c r="P900" s="121" t="str">
        <f t="shared" si="230"/>
        <v>Q</v>
      </c>
      <c r="Q900" s="123">
        <v>9.9000000000000008E-3</v>
      </c>
      <c r="R900" s="115" t="str">
        <f t="shared" si="235"/>
        <v>UQ</v>
      </c>
      <c r="S900" s="123">
        <v>0.1573</v>
      </c>
      <c r="T900" s="115" t="str">
        <f t="shared" si="236"/>
        <v>UQ</v>
      </c>
      <c r="U900" s="123">
        <v>5.6746074850000001</v>
      </c>
      <c r="V900" s="116" t="str">
        <f t="shared" si="237"/>
        <v>Q</v>
      </c>
      <c r="W900" s="346">
        <v>0.49099999999999999</v>
      </c>
      <c r="X900" s="332" t="str">
        <f t="shared" si="238"/>
        <v>UQ</v>
      </c>
      <c r="Y900" s="332"/>
      <c r="Z900" s="123">
        <v>0.18432268299999999</v>
      </c>
      <c r="AA900" s="116" t="str">
        <f t="shared" si="239"/>
        <v>LQ</v>
      </c>
      <c r="AB900" s="123">
        <v>5.7930000000000001</v>
      </c>
      <c r="AC900" s="116" t="str">
        <f t="shared" si="240"/>
        <v>Q</v>
      </c>
      <c r="AD900" s="123">
        <v>1.3680000000000001</v>
      </c>
      <c r="AE900" s="121" t="str">
        <f t="shared" si="225"/>
        <v>Q</v>
      </c>
      <c r="AF900" s="123">
        <v>2.17</v>
      </c>
      <c r="AG900" s="121" t="str">
        <f t="shared" si="226"/>
        <v>Q</v>
      </c>
      <c r="AH900" s="123">
        <v>2.7000000000000001E-3</v>
      </c>
      <c r="AI900" s="121" t="str">
        <f t="shared" si="242"/>
        <v>Q</v>
      </c>
      <c r="AJ900" s="123">
        <v>0.57310000000000005</v>
      </c>
      <c r="AK900" s="121" t="str">
        <f t="shared" si="231"/>
        <v>Q</v>
      </c>
    </row>
    <row r="901" spans="1:37" ht="15" x14ac:dyDescent="0.25">
      <c r="A901" s="119">
        <v>35</v>
      </c>
      <c r="B901" s="244">
        <v>58</v>
      </c>
      <c r="C901" s="244">
        <v>2002</v>
      </c>
      <c r="D901" s="127">
        <f t="shared" si="232"/>
        <v>37314</v>
      </c>
      <c r="E901" s="123">
        <v>37.6</v>
      </c>
      <c r="F901" s="213" t="str">
        <f t="shared" si="233"/>
        <v>UQ</v>
      </c>
      <c r="G901" s="123">
        <v>6.7149999999999999</v>
      </c>
      <c r="H901" s="213" t="str">
        <f t="shared" si="234"/>
        <v>UQ</v>
      </c>
      <c r="I901" s="123">
        <v>4.952</v>
      </c>
      <c r="J901" s="121" t="str">
        <f t="shared" si="241"/>
        <v>Q</v>
      </c>
      <c r="K901" s="123">
        <v>0.47399999999999998</v>
      </c>
      <c r="L901" s="121" t="str">
        <f t="shared" si="228"/>
        <v>Q</v>
      </c>
      <c r="M901" s="123">
        <v>0.69</v>
      </c>
      <c r="N901" s="121" t="str">
        <f t="shared" si="229"/>
        <v>Q</v>
      </c>
      <c r="O901" s="123">
        <v>0.16400000000000001</v>
      </c>
      <c r="P901" s="121" t="str">
        <f t="shared" si="230"/>
        <v>Q</v>
      </c>
      <c r="Q901" s="123">
        <v>8.8999999999999999E-3</v>
      </c>
      <c r="R901" s="115" t="str">
        <f t="shared" si="235"/>
        <v>UQ</v>
      </c>
      <c r="S901" s="123">
        <v>0.15409999999999999</v>
      </c>
      <c r="T901" s="115" t="str">
        <f t="shared" si="236"/>
        <v>UQ</v>
      </c>
      <c r="U901" s="123">
        <v>5.8132294819999997</v>
      </c>
      <c r="V901" s="116" t="str">
        <f t="shared" si="237"/>
        <v>Q</v>
      </c>
      <c r="W901" s="346">
        <v>0.502</v>
      </c>
      <c r="X901" s="332" t="str">
        <f t="shared" si="238"/>
        <v>UQ</v>
      </c>
      <c r="Y901" s="332"/>
      <c r="Z901" s="123">
        <v>0.19331383799999999</v>
      </c>
      <c r="AA901" s="116" t="str">
        <f t="shared" si="239"/>
        <v>LQ</v>
      </c>
      <c r="AB901" s="123">
        <v>6.1710000000000003</v>
      </c>
      <c r="AC901" s="116" t="str">
        <f t="shared" si="240"/>
        <v>Q</v>
      </c>
      <c r="AD901" s="123">
        <v>1.48</v>
      </c>
      <c r="AE901" s="121" t="str">
        <f t="shared" si="225"/>
        <v>Q</v>
      </c>
      <c r="AF901" s="123">
        <v>2.1800000000000002</v>
      </c>
      <c r="AG901" s="121" t="str">
        <f t="shared" si="226"/>
        <v>Q</v>
      </c>
      <c r="AH901" s="123">
        <v>3.2000000000000002E-3</v>
      </c>
      <c r="AI901" s="121" t="str">
        <f t="shared" si="242"/>
        <v>Q</v>
      </c>
      <c r="AJ901" s="123">
        <v>0.57120000000000004</v>
      </c>
      <c r="AK901" s="121" t="str">
        <f t="shared" si="231"/>
        <v>Q</v>
      </c>
    </row>
    <row r="902" spans="1:37" ht="15" x14ac:dyDescent="0.25">
      <c r="A902" s="119">
        <v>35</v>
      </c>
      <c r="B902" s="244">
        <v>71</v>
      </c>
      <c r="C902" s="244">
        <v>2002</v>
      </c>
      <c r="D902" s="127">
        <f t="shared" si="232"/>
        <v>37327</v>
      </c>
      <c r="E902" s="123">
        <v>31.8</v>
      </c>
      <c r="F902" s="213" t="str">
        <f t="shared" si="233"/>
        <v>UQ</v>
      </c>
      <c r="G902" s="123">
        <v>6.5490000000000004</v>
      </c>
      <c r="H902" s="213" t="str">
        <f t="shared" si="234"/>
        <v>UQ</v>
      </c>
      <c r="I902" s="123">
        <v>3.8660000000000001</v>
      </c>
      <c r="J902" s="121" t="str">
        <f t="shared" si="241"/>
        <v>Q</v>
      </c>
      <c r="K902" s="123">
        <v>0.38700000000000001</v>
      </c>
      <c r="L902" s="121" t="str">
        <f t="shared" si="228"/>
        <v>Q</v>
      </c>
      <c r="M902" s="123">
        <v>0.57899999999999996</v>
      </c>
      <c r="N902" s="121" t="str">
        <f t="shared" si="229"/>
        <v>Q</v>
      </c>
      <c r="O902" s="123">
        <v>0.17</v>
      </c>
      <c r="P902" s="121" t="str">
        <f t="shared" si="230"/>
        <v>Q</v>
      </c>
      <c r="Q902" s="123">
        <v>1.2E-2</v>
      </c>
      <c r="R902" s="115" t="str">
        <f t="shared" si="235"/>
        <v>UQ</v>
      </c>
      <c r="S902" s="123">
        <v>9.0499999999999997E-2</v>
      </c>
      <c r="T902" s="115" t="str">
        <f t="shared" si="236"/>
        <v>UQ</v>
      </c>
      <c r="U902" s="123">
        <v>4.7607393890000003</v>
      </c>
      <c r="V902" s="116" t="str">
        <f t="shared" si="237"/>
        <v>Q</v>
      </c>
      <c r="W902" s="346">
        <v>0.93700000000000006</v>
      </c>
      <c r="X902" s="332" t="str">
        <f t="shared" si="238"/>
        <v>UQ</v>
      </c>
      <c r="Y902" s="332"/>
      <c r="Z902" s="123">
        <v>0.18127363599999999</v>
      </c>
      <c r="AA902" s="116" t="str">
        <f t="shared" si="239"/>
        <v>LQ</v>
      </c>
      <c r="AB902" s="123">
        <v>4.6289999999999996</v>
      </c>
      <c r="AC902" s="116" t="str">
        <f t="shared" si="240"/>
        <v>Q</v>
      </c>
      <c r="AD902" s="123">
        <v>2.0230000000000001</v>
      </c>
      <c r="AE902" s="121" t="str">
        <f t="shared" si="225"/>
        <v>Q</v>
      </c>
      <c r="AF902" s="123">
        <v>1.28</v>
      </c>
      <c r="AG902" s="121" t="str">
        <f t="shared" si="226"/>
        <v>Q</v>
      </c>
      <c r="AH902" s="123">
        <v>1.4E-3</v>
      </c>
      <c r="AI902" s="121" t="str">
        <f t="shared" si="242"/>
        <v>Q</v>
      </c>
      <c r="AJ902" s="123">
        <v>0.98799999999999999</v>
      </c>
      <c r="AK902" s="121" t="str">
        <f t="shared" si="231"/>
        <v>Q</v>
      </c>
    </row>
    <row r="903" spans="1:37" ht="15" x14ac:dyDescent="0.25">
      <c r="A903" s="119">
        <v>35</v>
      </c>
      <c r="B903" s="244">
        <v>79</v>
      </c>
      <c r="C903" s="244">
        <v>2002</v>
      </c>
      <c r="D903" s="127">
        <f t="shared" si="232"/>
        <v>37335</v>
      </c>
      <c r="E903" s="123">
        <v>34</v>
      </c>
      <c r="F903" s="213" t="str">
        <f t="shared" si="233"/>
        <v>UQ</v>
      </c>
      <c r="G903" s="123">
        <v>6.61</v>
      </c>
      <c r="H903" s="213" t="str">
        <f t="shared" si="234"/>
        <v>UQ</v>
      </c>
      <c r="I903" s="123">
        <v>4.1929999999999996</v>
      </c>
      <c r="J903" s="121" t="str">
        <f t="shared" si="241"/>
        <v>Q</v>
      </c>
      <c r="K903" s="123">
        <v>0.41299999999999998</v>
      </c>
      <c r="L903" s="121" t="str">
        <f t="shared" si="228"/>
        <v>Q</v>
      </c>
      <c r="M903" s="123">
        <v>0.61199999999999999</v>
      </c>
      <c r="N903" s="121" t="str">
        <f t="shared" si="229"/>
        <v>Q</v>
      </c>
      <c r="O903" s="123">
        <v>0.16</v>
      </c>
      <c r="P903" s="121" t="str">
        <f t="shared" si="230"/>
        <v>Q</v>
      </c>
      <c r="Q903" s="123">
        <v>3.2000000000000002E-3</v>
      </c>
      <c r="R903" s="115" t="str">
        <f t="shared" si="235"/>
        <v>UQ</v>
      </c>
      <c r="S903" s="123">
        <v>0.11749999999999999</v>
      </c>
      <c r="T903" s="115" t="str">
        <f t="shared" si="236"/>
        <v>UQ</v>
      </c>
      <c r="U903" s="123">
        <v>5.0458230220000004</v>
      </c>
      <c r="V903" s="116" t="str">
        <f t="shared" si="237"/>
        <v>Q</v>
      </c>
      <c r="W903" s="346">
        <v>0.70599999999999996</v>
      </c>
      <c r="X903" s="332" t="str">
        <f t="shared" si="238"/>
        <v>UQ</v>
      </c>
      <c r="Y903" s="332"/>
      <c r="Z903" s="123">
        <v>0.24465737200000001</v>
      </c>
      <c r="AA903" s="116" t="str">
        <f t="shared" si="239"/>
        <v>Q</v>
      </c>
      <c r="AB903" s="123">
        <v>5.1219999999999999</v>
      </c>
      <c r="AC903" s="116" t="str">
        <f t="shared" si="240"/>
        <v>Q</v>
      </c>
      <c r="AD903" s="123">
        <v>1.7090000000000001</v>
      </c>
      <c r="AE903" s="121" t="str">
        <f t="shared" si="225"/>
        <v>Q</v>
      </c>
      <c r="AF903" s="123">
        <v>1.9</v>
      </c>
      <c r="AG903" s="121" t="str">
        <f t="shared" si="226"/>
        <v>Q</v>
      </c>
      <c r="AH903" s="123">
        <v>3.3E-3</v>
      </c>
      <c r="AI903" s="121" t="str">
        <f t="shared" si="242"/>
        <v>Q</v>
      </c>
      <c r="AJ903" s="123">
        <v>0.78449999999999998</v>
      </c>
      <c r="AK903" s="121" t="str">
        <f t="shared" si="231"/>
        <v>Q</v>
      </c>
    </row>
    <row r="904" spans="1:37" ht="15" x14ac:dyDescent="0.25">
      <c r="A904" s="119">
        <v>35</v>
      </c>
      <c r="B904" s="244">
        <v>85</v>
      </c>
      <c r="C904" s="244">
        <v>2002</v>
      </c>
      <c r="D904" s="127">
        <f t="shared" si="232"/>
        <v>37341</v>
      </c>
      <c r="E904" s="123">
        <v>34.799999999999997</v>
      </c>
      <c r="F904" s="213" t="str">
        <f t="shared" si="233"/>
        <v>UQ</v>
      </c>
      <c r="G904" s="123">
        <v>6.7489999999999997</v>
      </c>
      <c r="H904" s="213" t="str">
        <f t="shared" si="234"/>
        <v>UQ</v>
      </c>
      <c r="I904" s="123">
        <v>4.4009999999999998</v>
      </c>
      <c r="J904" s="121" t="str">
        <f t="shared" si="241"/>
        <v>Q</v>
      </c>
      <c r="K904" s="123">
        <v>0.43</v>
      </c>
      <c r="L904" s="121" t="str">
        <f t="shared" si="228"/>
        <v>Q</v>
      </c>
      <c r="M904" s="123">
        <v>0.61499999999999999</v>
      </c>
      <c r="N904" s="121" t="str">
        <f t="shared" si="229"/>
        <v>Q</v>
      </c>
      <c r="O904" s="123">
        <v>0.156</v>
      </c>
      <c r="P904" s="121" t="str">
        <f t="shared" si="230"/>
        <v>Q</v>
      </c>
      <c r="Q904" s="123">
        <v>7.0000000000000001E-3</v>
      </c>
      <c r="R904" s="115" t="str">
        <f t="shared" si="235"/>
        <v>UQ</v>
      </c>
      <c r="S904" s="123">
        <v>0.13669999999999999</v>
      </c>
      <c r="T904" s="115" t="str">
        <f t="shared" si="236"/>
        <v>UQ</v>
      </c>
      <c r="U904" s="123">
        <v>5.4785461629999999</v>
      </c>
      <c r="V904" s="116" t="str">
        <f t="shared" si="237"/>
        <v>Q</v>
      </c>
      <c r="W904" s="346">
        <v>0.65800000000000003</v>
      </c>
      <c r="X904" s="332" t="str">
        <f t="shared" si="238"/>
        <v>UQ</v>
      </c>
      <c r="Y904" s="332"/>
      <c r="Z904" s="123">
        <v>0.15764925599999999</v>
      </c>
      <c r="AA904" s="116" t="str">
        <f t="shared" si="239"/>
        <v>LQ</v>
      </c>
      <c r="AB904" s="123">
        <v>5.5</v>
      </c>
      <c r="AC904" s="116" t="str">
        <f t="shared" si="240"/>
        <v>Q</v>
      </c>
      <c r="AD904" s="123">
        <v>1.4670000000000001</v>
      </c>
      <c r="AE904" s="121" t="str">
        <f t="shared" si="225"/>
        <v>Q</v>
      </c>
      <c r="AF904" s="123">
        <v>1.92</v>
      </c>
      <c r="AG904" s="121" t="str">
        <f t="shared" si="226"/>
        <v>Q</v>
      </c>
      <c r="AH904" s="123">
        <v>2.5000000000000001E-3</v>
      </c>
      <c r="AI904" s="121" t="str">
        <f t="shared" si="242"/>
        <v>Q</v>
      </c>
      <c r="AJ904" s="123">
        <v>0.72860000000000003</v>
      </c>
      <c r="AK904" s="121" t="str">
        <f t="shared" si="231"/>
        <v>Q</v>
      </c>
    </row>
    <row r="905" spans="1:37" ht="15" x14ac:dyDescent="0.25">
      <c r="A905" s="119">
        <v>35</v>
      </c>
      <c r="B905" s="244">
        <v>99</v>
      </c>
      <c r="C905" s="244">
        <v>2002</v>
      </c>
      <c r="D905" s="127">
        <f t="shared" si="232"/>
        <v>37355</v>
      </c>
      <c r="E905" s="123">
        <v>36.1</v>
      </c>
      <c r="F905" s="213" t="str">
        <f t="shared" si="233"/>
        <v>UQ</v>
      </c>
      <c r="G905" s="123">
        <v>6.6710000000000003</v>
      </c>
      <c r="H905" s="213" t="str">
        <f t="shared" si="234"/>
        <v>UQ</v>
      </c>
      <c r="I905" s="123">
        <v>3.722</v>
      </c>
      <c r="J905" s="121" t="str">
        <f t="shared" si="241"/>
        <v>Q</v>
      </c>
      <c r="K905" s="123">
        <v>0.36399999999999999</v>
      </c>
      <c r="L905" s="121" t="str">
        <f t="shared" si="228"/>
        <v>Q</v>
      </c>
      <c r="M905" s="123">
        <v>0.52500000000000002</v>
      </c>
      <c r="N905" s="121" t="str">
        <f t="shared" si="229"/>
        <v>Q</v>
      </c>
      <c r="O905" s="123">
        <v>0.124</v>
      </c>
      <c r="P905" s="121" t="str">
        <f t="shared" si="230"/>
        <v>Q</v>
      </c>
      <c r="Q905" s="123">
        <v>7.0000000000000001E-3</v>
      </c>
      <c r="R905" s="115" t="str">
        <f t="shared" si="235"/>
        <v>UQ</v>
      </c>
      <c r="S905" s="123">
        <v>0.13600000000000001</v>
      </c>
      <c r="T905" s="115" t="str">
        <f t="shared" si="236"/>
        <v>UQ</v>
      </c>
      <c r="U905" s="123">
        <v>5.4635096929999998</v>
      </c>
      <c r="V905" s="116" t="str">
        <f t="shared" si="237"/>
        <v>Q</v>
      </c>
      <c r="W905" s="346">
        <v>0.69099999999999995</v>
      </c>
      <c r="X905" s="332" t="str">
        <f t="shared" si="238"/>
        <v>UQ</v>
      </c>
      <c r="Y905" s="332"/>
      <c r="Z905" s="123">
        <v>0.23059970499999999</v>
      </c>
      <c r="AA905" s="116" t="str">
        <f t="shared" si="239"/>
        <v>Q</v>
      </c>
      <c r="AB905" s="123">
        <v>5.5869999999999997</v>
      </c>
      <c r="AC905" s="116" t="str">
        <f t="shared" si="240"/>
        <v>Q</v>
      </c>
      <c r="AD905" s="123">
        <v>1.6080000000000001</v>
      </c>
      <c r="AE905" s="121" t="str">
        <f t="shared" si="225"/>
        <v>Q</v>
      </c>
      <c r="AF905" s="123">
        <v>2.29</v>
      </c>
      <c r="AG905" s="121" t="str">
        <f t="shared" si="226"/>
        <v>Q</v>
      </c>
      <c r="AH905" s="123">
        <v>6.9999999999999999E-4</v>
      </c>
      <c r="AI905" s="121" t="str">
        <f t="shared" si="242"/>
        <v>LQ</v>
      </c>
      <c r="AJ905" s="123">
        <v>0.75580000000000003</v>
      </c>
      <c r="AK905" s="121" t="str">
        <f t="shared" si="231"/>
        <v>Q</v>
      </c>
    </row>
    <row r="906" spans="1:37" ht="15" x14ac:dyDescent="0.25">
      <c r="A906" s="119">
        <v>35</v>
      </c>
      <c r="B906" s="244">
        <v>101</v>
      </c>
      <c r="C906" s="244">
        <v>2002</v>
      </c>
      <c r="D906" s="127">
        <f t="shared" si="232"/>
        <v>37357</v>
      </c>
      <c r="E906" s="123">
        <v>34.6</v>
      </c>
      <c r="F906" s="213" t="str">
        <f t="shared" si="233"/>
        <v>UQ</v>
      </c>
      <c r="G906" s="123">
        <v>6.5730000000000004</v>
      </c>
      <c r="H906" s="213" t="str">
        <f t="shared" si="234"/>
        <v>UQ</v>
      </c>
      <c r="I906" s="123">
        <v>3.9369999999999998</v>
      </c>
      <c r="J906" s="121" t="str">
        <f t="shared" si="241"/>
        <v>Q</v>
      </c>
      <c r="K906" s="123">
        <v>0.38500000000000001</v>
      </c>
      <c r="L906" s="121" t="str">
        <f t="shared" si="228"/>
        <v>Q</v>
      </c>
      <c r="M906" s="123">
        <v>0.51800000000000002</v>
      </c>
      <c r="N906" s="121" t="str">
        <f t="shared" si="229"/>
        <v>Q</v>
      </c>
      <c r="O906" s="123">
        <v>0.152</v>
      </c>
      <c r="P906" s="121" t="str">
        <f t="shared" si="230"/>
        <v>Q</v>
      </c>
      <c r="Q906" s="123">
        <v>2.64E-2</v>
      </c>
      <c r="R906" s="115" t="str">
        <f t="shared" si="235"/>
        <v>UQ</v>
      </c>
      <c r="S906" s="123">
        <v>0.1305</v>
      </c>
      <c r="T906" s="115" t="str">
        <f t="shared" si="236"/>
        <v>UQ</v>
      </c>
      <c r="U906" s="123">
        <v>5.1305044520000003</v>
      </c>
      <c r="V906" s="116" t="str">
        <f t="shared" si="237"/>
        <v>Q</v>
      </c>
      <c r="W906" s="346">
        <v>0.75800000000000001</v>
      </c>
      <c r="X906" s="332" t="str">
        <f t="shared" si="238"/>
        <v>UQ</v>
      </c>
      <c r="Y906" s="332"/>
      <c r="Z906" s="123">
        <v>0.20653181900000001</v>
      </c>
      <c r="AA906" s="116" t="str">
        <f t="shared" si="239"/>
        <v>Q</v>
      </c>
      <c r="AB906" s="123">
        <v>5.0419999999999998</v>
      </c>
      <c r="AC906" s="116" t="str">
        <f t="shared" si="240"/>
        <v>Q</v>
      </c>
      <c r="AD906" s="123">
        <v>1.5569999999999999</v>
      </c>
      <c r="AE906" s="121" t="str">
        <f t="shared" si="225"/>
        <v>Q</v>
      </c>
      <c r="AF906" s="123">
        <v>2.06</v>
      </c>
      <c r="AG906" s="121" t="str">
        <f t="shared" si="226"/>
        <v>Q</v>
      </c>
      <c r="AH906" s="123">
        <v>5.0000000000000001E-4</v>
      </c>
      <c r="AI906" s="121" t="str">
        <f t="shared" si="242"/>
        <v>LQ</v>
      </c>
      <c r="AJ906" s="123">
        <v>0.83230000000000004</v>
      </c>
      <c r="AK906" s="121" t="str">
        <f t="shared" si="231"/>
        <v>Q</v>
      </c>
    </row>
    <row r="907" spans="1:37" ht="15" x14ac:dyDescent="0.25">
      <c r="A907" s="119">
        <v>35</v>
      </c>
      <c r="B907" s="244">
        <v>103</v>
      </c>
      <c r="C907" s="244">
        <v>2002</v>
      </c>
      <c r="D907" s="127">
        <f t="shared" si="232"/>
        <v>37359</v>
      </c>
      <c r="E907" s="123">
        <v>31.7</v>
      </c>
      <c r="F907" s="213" t="str">
        <f t="shared" si="233"/>
        <v>UQ</v>
      </c>
      <c r="G907" s="123">
        <v>6.3650000000000002</v>
      </c>
      <c r="H907" s="213" t="str">
        <f t="shared" si="234"/>
        <v>UQ</v>
      </c>
      <c r="I907" s="123">
        <v>3.54</v>
      </c>
      <c r="J907" s="121" t="str">
        <f t="shared" si="241"/>
        <v>Q</v>
      </c>
      <c r="K907" s="123">
        <v>0.35699999999999998</v>
      </c>
      <c r="L907" s="121" t="str">
        <f t="shared" si="228"/>
        <v>Q</v>
      </c>
      <c r="M907" s="123">
        <v>0.51700000000000002</v>
      </c>
      <c r="N907" s="121" t="str">
        <f t="shared" si="229"/>
        <v>Q</v>
      </c>
      <c r="O907" s="123">
        <v>0.16800000000000001</v>
      </c>
      <c r="P907" s="121" t="str">
        <f t="shared" si="230"/>
        <v>Q</v>
      </c>
      <c r="Q907" s="123">
        <v>2.2700000000000001E-2</v>
      </c>
      <c r="R907" s="115" t="str">
        <f t="shared" si="235"/>
        <v>UQ</v>
      </c>
      <c r="S907" s="123">
        <v>7.5399999999999995E-2</v>
      </c>
      <c r="T907" s="115" t="str">
        <f t="shared" si="236"/>
        <v>UQ</v>
      </c>
      <c r="U907" s="123">
        <v>4.4343201160000003</v>
      </c>
      <c r="V907" s="116" t="str">
        <f t="shared" si="237"/>
        <v>Q</v>
      </c>
      <c r="W907" s="346">
        <v>1.089</v>
      </c>
      <c r="X907" s="332" t="str">
        <f t="shared" si="238"/>
        <v>UQ</v>
      </c>
      <c r="Y907" s="332"/>
      <c r="Z907" s="123">
        <v>0.21535915899999999</v>
      </c>
      <c r="AA907" s="116" t="str">
        <f t="shared" si="239"/>
        <v>Q</v>
      </c>
      <c r="AB907" s="123">
        <v>4.5339999999999998</v>
      </c>
      <c r="AC907" s="116" t="str">
        <f t="shared" si="240"/>
        <v>Q</v>
      </c>
      <c r="AD907" s="123">
        <v>2.02</v>
      </c>
      <c r="AE907" s="121" t="str">
        <f t="shared" ref="AE907:AE970" si="243">IF(AD907&gt;=0.4,"Q",IF(AD907="","M","LQ"))</f>
        <v>Q</v>
      </c>
      <c r="AF907" s="123">
        <v>1.46</v>
      </c>
      <c r="AG907" s="121" t="str">
        <f t="shared" ref="AG907:AG970" si="244">IF(AF907&gt;=0.5,"Q",IF(AF907="","M","LQ"))</f>
        <v>Q</v>
      </c>
      <c r="AH907" s="123">
        <v>2.0999999999999999E-3</v>
      </c>
      <c r="AI907" s="121" t="str">
        <f t="shared" si="242"/>
        <v>Q</v>
      </c>
      <c r="AJ907" s="123">
        <v>1.1676</v>
      </c>
      <c r="AK907" s="121" t="str">
        <f t="shared" si="231"/>
        <v>Q</v>
      </c>
    </row>
    <row r="908" spans="1:37" ht="15" x14ac:dyDescent="0.25">
      <c r="A908" s="119">
        <v>35</v>
      </c>
      <c r="B908" s="244">
        <v>105</v>
      </c>
      <c r="C908" s="244">
        <v>2002</v>
      </c>
      <c r="D908" s="127">
        <f t="shared" si="232"/>
        <v>37361</v>
      </c>
      <c r="E908" s="123">
        <v>28.5</v>
      </c>
      <c r="F908" s="213" t="str">
        <f t="shared" si="233"/>
        <v>UQ</v>
      </c>
      <c r="G908" s="123">
        <v>6.2690000000000001</v>
      </c>
      <c r="H908" s="213" t="str">
        <f t="shared" si="234"/>
        <v>UQ</v>
      </c>
      <c r="I908" s="123">
        <v>3.351</v>
      </c>
      <c r="J908" s="121" t="str">
        <f t="shared" si="241"/>
        <v>Q</v>
      </c>
      <c r="K908" s="123">
        <v>0.35399999999999998</v>
      </c>
      <c r="L908" s="121" t="str">
        <f t="shared" si="228"/>
        <v>Q</v>
      </c>
      <c r="M908" s="123">
        <v>0.50800000000000001</v>
      </c>
      <c r="N908" s="121" t="str">
        <f t="shared" si="229"/>
        <v>Q</v>
      </c>
      <c r="O908" s="123">
        <v>0.193</v>
      </c>
      <c r="P908" s="121" t="str">
        <f t="shared" si="230"/>
        <v>Q</v>
      </c>
      <c r="Q908" s="123">
        <v>1.29E-2</v>
      </c>
      <c r="R908" s="115" t="str">
        <f t="shared" si="235"/>
        <v>UQ</v>
      </c>
      <c r="S908" s="123">
        <v>4.9399999999999999E-2</v>
      </c>
      <c r="T908" s="115" t="str">
        <f t="shared" si="236"/>
        <v>UQ</v>
      </c>
      <c r="U908" s="123">
        <v>4.1987428790000001</v>
      </c>
      <c r="V908" s="116" t="str">
        <f t="shared" si="237"/>
        <v>Q</v>
      </c>
      <c r="W908" s="346">
        <v>1.1739999999999999</v>
      </c>
      <c r="X908" s="332" t="str">
        <f t="shared" si="238"/>
        <v>UQ</v>
      </c>
      <c r="Y908" s="332"/>
      <c r="Z908" s="123">
        <v>0.21746653299999999</v>
      </c>
      <c r="AA908" s="116" t="str">
        <f t="shared" si="239"/>
        <v>Q</v>
      </c>
      <c r="AB908" s="123">
        <v>4.2679999999999998</v>
      </c>
      <c r="AC908" s="116" t="str">
        <f t="shared" si="240"/>
        <v>Q</v>
      </c>
      <c r="AD908" s="123">
        <v>2.3570000000000002</v>
      </c>
      <c r="AE908" s="121" t="str">
        <f t="shared" si="243"/>
        <v>Q</v>
      </c>
      <c r="AF908" s="123">
        <v>1.02</v>
      </c>
      <c r="AG908" s="121" t="str">
        <f t="shared" si="244"/>
        <v>Q</v>
      </c>
      <c r="AH908" s="123">
        <v>1.9E-3</v>
      </c>
      <c r="AI908" s="121" t="str">
        <f t="shared" si="242"/>
        <v>Q</v>
      </c>
      <c r="AJ908" s="123">
        <v>1.1652</v>
      </c>
      <c r="AK908" s="121" t="str">
        <f t="shared" si="231"/>
        <v>Q</v>
      </c>
    </row>
    <row r="909" spans="1:37" ht="15" x14ac:dyDescent="0.25">
      <c r="A909" s="119">
        <v>35</v>
      </c>
      <c r="B909" s="244">
        <v>106</v>
      </c>
      <c r="C909" s="244">
        <v>2002</v>
      </c>
      <c r="D909" s="127">
        <f t="shared" si="232"/>
        <v>37362</v>
      </c>
      <c r="E909" s="123">
        <v>25.8</v>
      </c>
      <c r="F909" s="213" t="str">
        <f t="shared" si="233"/>
        <v>UQ</v>
      </c>
      <c r="G909" s="123">
        <v>6.173</v>
      </c>
      <c r="H909" s="213" t="str">
        <f t="shared" si="234"/>
        <v>UQ</v>
      </c>
      <c r="I909" s="123">
        <v>2.9350000000000001</v>
      </c>
      <c r="J909" s="121" t="str">
        <f t="shared" si="241"/>
        <v>Q</v>
      </c>
      <c r="K909" s="123">
        <v>0.312</v>
      </c>
      <c r="L909" s="121" t="str">
        <f t="shared" si="228"/>
        <v>Q</v>
      </c>
      <c r="M909" s="123">
        <v>0.46300000000000002</v>
      </c>
      <c r="N909" s="121" t="str">
        <f t="shared" si="229"/>
        <v>Q</v>
      </c>
      <c r="O909" s="123">
        <v>0.23300000000000001</v>
      </c>
      <c r="P909" s="121" t="str">
        <f t="shared" si="230"/>
        <v>Q</v>
      </c>
      <c r="Q909" s="123">
        <v>9.4999999999999998E-3</v>
      </c>
      <c r="R909" s="115" t="str">
        <f t="shared" si="235"/>
        <v>UQ</v>
      </c>
      <c r="S909" s="123">
        <v>3.5799999999999998E-2</v>
      </c>
      <c r="T909" s="115" t="str">
        <f t="shared" si="236"/>
        <v>UQ</v>
      </c>
      <c r="U909" s="123">
        <v>3.6521762820000001</v>
      </c>
      <c r="V909" s="116" t="str">
        <f t="shared" si="237"/>
        <v>Q</v>
      </c>
      <c r="W909" s="346">
        <v>1.0820000000000001</v>
      </c>
      <c r="X909" s="332" t="str">
        <f t="shared" si="238"/>
        <v>UQ</v>
      </c>
      <c r="Y909" s="332"/>
      <c r="Z909" s="123">
        <v>0.20363342300000001</v>
      </c>
      <c r="AA909" s="116" t="str">
        <f t="shared" si="239"/>
        <v>Q</v>
      </c>
      <c r="AB909" s="123">
        <v>3.9239999999999999</v>
      </c>
      <c r="AC909" s="116" t="str">
        <f t="shared" si="240"/>
        <v>Q</v>
      </c>
      <c r="AD909" s="123">
        <v>2.452</v>
      </c>
      <c r="AE909" s="121" t="str">
        <f t="shared" si="243"/>
        <v>Q</v>
      </c>
      <c r="AF909" s="123">
        <v>0.69</v>
      </c>
      <c r="AG909" s="121" t="str">
        <f t="shared" si="244"/>
        <v>Q</v>
      </c>
      <c r="AH909" s="123">
        <v>3.5000000000000001E-3</v>
      </c>
      <c r="AI909" s="121" t="str">
        <f t="shared" si="242"/>
        <v>Q</v>
      </c>
      <c r="AJ909" s="123">
        <v>1.1654</v>
      </c>
      <c r="AK909" s="121" t="str">
        <f t="shared" si="231"/>
        <v>Q</v>
      </c>
    </row>
    <row r="910" spans="1:37" ht="15" x14ac:dyDescent="0.25">
      <c r="A910" s="119">
        <v>35</v>
      </c>
      <c r="B910" s="244">
        <v>107</v>
      </c>
      <c r="C910" s="244">
        <v>2002</v>
      </c>
      <c r="D910" s="127">
        <f t="shared" si="232"/>
        <v>37363</v>
      </c>
      <c r="E910" s="123">
        <v>23.4</v>
      </c>
      <c r="F910" s="213" t="str">
        <f t="shared" si="233"/>
        <v>UQ</v>
      </c>
      <c r="G910" s="123">
        <v>6.1029999999999998</v>
      </c>
      <c r="H910" s="213" t="str">
        <f t="shared" si="234"/>
        <v>UQ</v>
      </c>
      <c r="I910" s="123">
        <v>2.6459999999999999</v>
      </c>
      <c r="J910" s="121" t="str">
        <f t="shared" si="241"/>
        <v>Q</v>
      </c>
      <c r="K910" s="123">
        <v>0.28299999999999997</v>
      </c>
      <c r="L910" s="121" t="str">
        <f t="shared" ref="L910:L934" si="245">IF(K910&gt;=0.02,"Q",IF(K910="","M","LQ"))</f>
        <v>Q</v>
      </c>
      <c r="M910" s="123">
        <v>0.437</v>
      </c>
      <c r="N910" s="121" t="str">
        <f t="shared" ref="N910:N934" si="246">IF(M910&gt;=0.02,"Q",IF(M910="","M","LQ"))</f>
        <v>Q</v>
      </c>
      <c r="O910" s="123">
        <v>0.26300000000000001</v>
      </c>
      <c r="P910" s="121" t="str">
        <f t="shared" ref="P910:P934" si="247">IF(O910&gt;=0.02,"Q",IF(O910="","M","LQ"))</f>
        <v>Q</v>
      </c>
      <c r="Q910" s="123">
        <v>1.5599999999999999E-2</v>
      </c>
      <c r="R910" s="115" t="str">
        <f t="shared" si="235"/>
        <v>UQ</v>
      </c>
      <c r="S910" s="123">
        <v>2.3199999999999998E-2</v>
      </c>
      <c r="T910" s="115" t="str">
        <f t="shared" si="236"/>
        <v>UQ</v>
      </c>
      <c r="U910" s="123">
        <v>3.3230623549999998</v>
      </c>
      <c r="V910" s="116" t="str">
        <f t="shared" si="237"/>
        <v>Q</v>
      </c>
      <c r="W910" s="346">
        <v>0.95199999999999996</v>
      </c>
      <c r="X910" s="332" t="str">
        <f t="shared" si="238"/>
        <v>UQ</v>
      </c>
      <c r="Y910" s="332"/>
      <c r="Z910" s="123">
        <v>0.14290239099999999</v>
      </c>
      <c r="AA910" s="116" t="str">
        <f t="shared" si="239"/>
        <v>LQ</v>
      </c>
      <c r="AB910" s="123">
        <v>3.6030000000000002</v>
      </c>
      <c r="AC910" s="116" t="str">
        <f t="shared" si="240"/>
        <v>Q</v>
      </c>
      <c r="AD910" s="123">
        <v>2.4569999999999999</v>
      </c>
      <c r="AE910" s="121" t="str">
        <f t="shared" si="243"/>
        <v>Q</v>
      </c>
      <c r="AF910" s="123">
        <v>0.76</v>
      </c>
      <c r="AG910" s="121" t="str">
        <f t="shared" si="244"/>
        <v>Q</v>
      </c>
      <c r="AH910" s="123">
        <v>3.7000000000000002E-3</v>
      </c>
      <c r="AI910" s="121" t="str">
        <f t="shared" si="242"/>
        <v>Q</v>
      </c>
      <c r="AJ910" s="123">
        <v>1.0405</v>
      </c>
      <c r="AK910" s="121" t="str">
        <f t="shared" ref="AK910:AK973" si="248">IF(AJ910&gt;=0.05,"Q",IF(AJ910="","M","LQ"))</f>
        <v>Q</v>
      </c>
    </row>
    <row r="911" spans="1:37" ht="15" x14ac:dyDescent="0.25">
      <c r="A911" s="119">
        <v>35</v>
      </c>
      <c r="B911" s="244">
        <v>108</v>
      </c>
      <c r="C911" s="244">
        <v>2002</v>
      </c>
      <c r="D911" s="127">
        <f t="shared" si="232"/>
        <v>37364</v>
      </c>
      <c r="E911" s="123">
        <v>25</v>
      </c>
      <c r="F911" s="213" t="str">
        <f t="shared" si="233"/>
        <v>UQ</v>
      </c>
      <c r="G911" s="123">
        <v>6.2039999999999997</v>
      </c>
      <c r="H911" s="213" t="str">
        <f t="shared" si="234"/>
        <v>UQ</v>
      </c>
      <c r="I911" s="123">
        <v>2.8</v>
      </c>
      <c r="J911" s="121" t="str">
        <f t="shared" si="241"/>
        <v>Q</v>
      </c>
      <c r="K911" s="123">
        <v>0.30199999999999999</v>
      </c>
      <c r="L911" s="121" t="str">
        <f t="shared" si="245"/>
        <v>Q</v>
      </c>
      <c r="M911" s="123">
        <v>0.44700000000000001</v>
      </c>
      <c r="N911" s="121" t="str">
        <f t="shared" si="246"/>
        <v>Q</v>
      </c>
      <c r="O911" s="123">
        <v>0.21299999999999999</v>
      </c>
      <c r="P911" s="121" t="str">
        <f t="shared" si="247"/>
        <v>Q</v>
      </c>
      <c r="Q911" s="123">
        <v>5.5999999999999999E-3</v>
      </c>
      <c r="R911" s="115" t="str">
        <f t="shared" si="235"/>
        <v>UQ</v>
      </c>
      <c r="S911" s="123">
        <v>4.3799999999999999E-2</v>
      </c>
      <c r="T911" s="115" t="str">
        <f t="shared" si="236"/>
        <v>UQ</v>
      </c>
      <c r="U911" s="123">
        <v>3.642278492</v>
      </c>
      <c r="V911" s="116" t="str">
        <f t="shared" si="237"/>
        <v>Q</v>
      </c>
      <c r="W911" s="346">
        <v>0.90600000000000003</v>
      </c>
      <c r="X911" s="332" t="str">
        <f t="shared" si="238"/>
        <v>UQ</v>
      </c>
      <c r="Y911" s="332"/>
      <c r="Z911" s="123">
        <v>0.18904121300000001</v>
      </c>
      <c r="AA911" s="116" t="str">
        <f t="shared" si="239"/>
        <v>LQ</v>
      </c>
      <c r="AB911" s="123">
        <v>3.8410000000000002</v>
      </c>
      <c r="AC911" s="116" t="str">
        <f t="shared" si="240"/>
        <v>Q</v>
      </c>
      <c r="AD911" s="123">
        <v>2.2810000000000001</v>
      </c>
      <c r="AE911" s="121" t="str">
        <f t="shared" si="243"/>
        <v>Q</v>
      </c>
      <c r="AF911" s="123">
        <v>0.84</v>
      </c>
      <c r="AG911" s="121" t="str">
        <f t="shared" si="244"/>
        <v>Q</v>
      </c>
      <c r="AH911" s="123">
        <v>2.3E-3</v>
      </c>
      <c r="AI911" s="121" t="str">
        <f t="shared" si="242"/>
        <v>Q</v>
      </c>
      <c r="AJ911" s="123">
        <v>1.0150999999999999</v>
      </c>
      <c r="AK911" s="121" t="str">
        <f t="shared" si="248"/>
        <v>Q</v>
      </c>
    </row>
    <row r="912" spans="1:37" ht="15" x14ac:dyDescent="0.25">
      <c r="A912" s="119">
        <v>35</v>
      </c>
      <c r="B912" s="244">
        <v>109</v>
      </c>
      <c r="C912" s="244">
        <v>2002</v>
      </c>
      <c r="D912" s="127">
        <f t="shared" ref="D912:D975" si="249">DATE(C912,1,B912)</f>
        <v>37365</v>
      </c>
      <c r="E912" s="123">
        <v>23.7</v>
      </c>
      <c r="F912" s="213" t="str">
        <f t="shared" ref="F912:F975" si="250">IF(E912&gt;0,"UQ","M")</f>
        <v>UQ</v>
      </c>
      <c r="G912" s="123">
        <v>6.2080000000000002</v>
      </c>
      <c r="H912" s="213" t="str">
        <f t="shared" ref="H912:H975" si="251">IF(G912&gt;0,"UQ","M")</f>
        <v>UQ</v>
      </c>
      <c r="I912" s="123">
        <v>2.6989999999999998</v>
      </c>
      <c r="J912" s="121" t="str">
        <f t="shared" si="241"/>
        <v>Q</v>
      </c>
      <c r="K912" s="123">
        <v>0.28599999999999998</v>
      </c>
      <c r="L912" s="121" t="str">
        <f t="shared" si="245"/>
        <v>Q</v>
      </c>
      <c r="M912" s="123">
        <v>0.45700000000000002</v>
      </c>
      <c r="N912" s="121" t="str">
        <f t="shared" si="246"/>
        <v>Q</v>
      </c>
      <c r="O912" s="123">
        <v>0.21199999999999999</v>
      </c>
      <c r="P912" s="121" t="str">
        <f t="shared" si="247"/>
        <v>Q</v>
      </c>
      <c r="Q912" s="123">
        <v>3.8999999999999998E-3</v>
      </c>
      <c r="R912" s="115" t="str">
        <f t="shared" ref="R912:R975" si="252">IF(Q912&gt;0,"UQ","M")</f>
        <v>UQ</v>
      </c>
      <c r="S912" s="123">
        <v>3.8300000000000001E-2</v>
      </c>
      <c r="T912" s="115" t="str">
        <f t="shared" ref="T912:T975" si="253">IF(S912&gt;0,"UQ","M")</f>
        <v>UQ</v>
      </c>
      <c r="U912" s="123">
        <v>3.5535748630000001</v>
      </c>
      <c r="V912" s="116" t="str">
        <f t="shared" ref="V912:V975" si="254">IF(U912&gt;=0.5,"Q",IF(U912="","M","LQ"))</f>
        <v>Q</v>
      </c>
      <c r="W912" s="346">
        <v>0.86199999999999999</v>
      </c>
      <c r="X912" s="332" t="str">
        <f t="shared" ref="X912:X975" si="255">IF(W912&gt;0,"UQ","M")</f>
        <v>UQ</v>
      </c>
      <c r="Y912" s="332"/>
      <c r="Z912" s="123">
        <v>0.149607197</v>
      </c>
      <c r="AA912" s="116" t="str">
        <f t="shared" ref="AA912:AA975" si="256">IF(Z912&gt;=0.2,"Q",IF(Z912="","M","LQ"))</f>
        <v>LQ</v>
      </c>
      <c r="AB912" s="123">
        <v>3.7709999999999999</v>
      </c>
      <c r="AC912" s="116" t="str">
        <f t="shared" ref="AC912:AC975" si="257">IF(AB912&gt;=0.5,"Q",IF(AB912="","M","LQ"))</f>
        <v>Q</v>
      </c>
      <c r="AD912" s="123">
        <v>2.41</v>
      </c>
      <c r="AE912" s="121" t="str">
        <f t="shared" si="243"/>
        <v>Q</v>
      </c>
      <c r="AF912" s="123">
        <v>0.74</v>
      </c>
      <c r="AG912" s="121" t="str">
        <f t="shared" si="244"/>
        <v>Q</v>
      </c>
      <c r="AH912" s="123">
        <v>2.0999999999999999E-3</v>
      </c>
      <c r="AI912" s="121" t="str">
        <f t="shared" si="242"/>
        <v>Q</v>
      </c>
      <c r="AJ912" s="123">
        <v>0.9607</v>
      </c>
      <c r="AK912" s="121" t="str">
        <f t="shared" si="248"/>
        <v>Q</v>
      </c>
    </row>
    <row r="913" spans="1:37" ht="15" x14ac:dyDescent="0.25">
      <c r="A913" s="119">
        <v>35</v>
      </c>
      <c r="B913" s="244">
        <v>129</v>
      </c>
      <c r="C913" s="244">
        <v>2002</v>
      </c>
      <c r="D913" s="127">
        <f t="shared" si="249"/>
        <v>37385</v>
      </c>
      <c r="E913" s="123">
        <v>26.9</v>
      </c>
      <c r="F913" s="213" t="str">
        <f t="shared" si="250"/>
        <v>UQ</v>
      </c>
      <c r="G913" s="123">
        <v>6.4080000000000004</v>
      </c>
      <c r="H913" s="213" t="str">
        <f t="shared" si="251"/>
        <v>UQ</v>
      </c>
      <c r="I913" s="123">
        <v>3.141</v>
      </c>
      <c r="J913" s="121" t="str">
        <f t="shared" si="241"/>
        <v>Q</v>
      </c>
      <c r="K913" s="123">
        <v>0.314</v>
      </c>
      <c r="L913" s="121" t="str">
        <f t="shared" si="245"/>
        <v>Q</v>
      </c>
      <c r="M913" s="123">
        <v>0.49099999999999999</v>
      </c>
      <c r="N913" s="121" t="str">
        <f t="shared" si="246"/>
        <v>Q</v>
      </c>
      <c r="O913" s="123">
        <v>0.16500000000000001</v>
      </c>
      <c r="P913" s="121" t="str">
        <f t="shared" si="247"/>
        <v>Q</v>
      </c>
      <c r="Q913" s="123">
        <v>1.6899999999999998E-2</v>
      </c>
      <c r="R913" s="115" t="str">
        <f t="shared" si="252"/>
        <v>UQ</v>
      </c>
      <c r="S913" s="123">
        <v>7.8299999999999995E-2</v>
      </c>
      <c r="T913" s="115" t="str">
        <f t="shared" si="253"/>
        <v>UQ</v>
      </c>
      <c r="U913" s="123">
        <v>3.9024223560000002</v>
      </c>
      <c r="V913" s="116" t="str">
        <f t="shared" si="254"/>
        <v>Q</v>
      </c>
      <c r="W913" s="346">
        <v>0.60299999999999998</v>
      </c>
      <c r="X913" s="332" t="str">
        <f t="shared" si="255"/>
        <v>UQ</v>
      </c>
      <c r="Y913" s="332"/>
      <c r="Z913" s="123">
        <v>0.16922894799999999</v>
      </c>
      <c r="AA913" s="116" t="str">
        <f t="shared" si="256"/>
        <v>LQ</v>
      </c>
      <c r="AB913" s="123">
        <v>4.5419999999999998</v>
      </c>
      <c r="AC913" s="116" t="str">
        <f t="shared" si="257"/>
        <v>Q</v>
      </c>
      <c r="AD913" s="123">
        <v>2.1520000000000001</v>
      </c>
      <c r="AE913" s="121" t="str">
        <f t="shared" si="243"/>
        <v>Q</v>
      </c>
      <c r="AF913" s="123">
        <v>1.3</v>
      </c>
      <c r="AG913" s="121" t="str">
        <f t="shared" si="244"/>
        <v>Q</v>
      </c>
      <c r="AH913" s="123">
        <v>1.8E-3</v>
      </c>
      <c r="AI913" s="121" t="str">
        <f t="shared" si="242"/>
        <v>Q</v>
      </c>
      <c r="AJ913" s="123">
        <v>0.70209999999999995</v>
      </c>
      <c r="AK913" s="121" t="str">
        <f t="shared" si="248"/>
        <v>Q</v>
      </c>
    </row>
    <row r="914" spans="1:37" ht="15" x14ac:dyDescent="0.25">
      <c r="A914" s="119">
        <v>35</v>
      </c>
      <c r="B914" s="244">
        <v>141</v>
      </c>
      <c r="C914" s="244">
        <v>2002</v>
      </c>
      <c r="D914" s="127">
        <f t="shared" si="249"/>
        <v>37397</v>
      </c>
      <c r="E914" s="123">
        <v>30.2</v>
      </c>
      <c r="F914" s="213" t="str">
        <f t="shared" si="250"/>
        <v>UQ</v>
      </c>
      <c r="G914" s="123">
        <v>6.5839999999999996</v>
      </c>
      <c r="H914" s="213" t="str">
        <f t="shared" si="251"/>
        <v>UQ</v>
      </c>
      <c r="I914" s="123">
        <v>3.68</v>
      </c>
      <c r="J914" s="121" t="str">
        <f t="shared" si="241"/>
        <v>Q</v>
      </c>
      <c r="K914" s="123">
        <v>0.36699999999999999</v>
      </c>
      <c r="L914" s="121" t="str">
        <f t="shared" si="245"/>
        <v>Q</v>
      </c>
      <c r="M914" s="123">
        <v>0.443</v>
      </c>
      <c r="N914" s="121" t="str">
        <f t="shared" si="246"/>
        <v>Q</v>
      </c>
      <c r="O914" s="123">
        <v>0.15</v>
      </c>
      <c r="P914" s="121" t="str">
        <f t="shared" si="247"/>
        <v>Q</v>
      </c>
      <c r="Q914" s="123">
        <v>4.3E-3</v>
      </c>
      <c r="R914" s="115" t="str">
        <f t="shared" si="252"/>
        <v>UQ</v>
      </c>
      <c r="S914" s="123">
        <v>9.8299999999999998E-2</v>
      </c>
      <c r="T914" s="115" t="str">
        <f t="shared" si="253"/>
        <v>UQ</v>
      </c>
      <c r="U914" s="123">
        <v>4.7549906330000002</v>
      </c>
      <c r="V914" s="116" t="str">
        <f t="shared" si="254"/>
        <v>Q</v>
      </c>
      <c r="W914" s="346">
        <v>0.57599999999999996</v>
      </c>
      <c r="X914" s="332" t="str">
        <f t="shared" si="255"/>
        <v>UQ</v>
      </c>
      <c r="Y914" s="332"/>
      <c r="Z914" s="123">
        <v>0.21019122800000001</v>
      </c>
      <c r="AA914" s="116" t="str">
        <f t="shared" si="256"/>
        <v>Q</v>
      </c>
      <c r="AB914" s="123">
        <v>5.306</v>
      </c>
      <c r="AC914" s="116" t="str">
        <f t="shared" si="257"/>
        <v>Q</v>
      </c>
      <c r="AD914" s="123">
        <v>1.59</v>
      </c>
      <c r="AE914" s="121" t="str">
        <f t="shared" si="243"/>
        <v>Q</v>
      </c>
      <c r="AF914" s="123">
        <v>1.39</v>
      </c>
      <c r="AG914" s="121" t="str">
        <f t="shared" si="244"/>
        <v>Q</v>
      </c>
      <c r="AH914" s="123">
        <v>1E-3</v>
      </c>
      <c r="AI914" s="121" t="str">
        <f t="shared" si="242"/>
        <v>Q</v>
      </c>
      <c r="AJ914" s="123">
        <v>0.64439999999999997</v>
      </c>
      <c r="AK914" s="121" t="str">
        <f t="shared" si="248"/>
        <v>Q</v>
      </c>
    </row>
    <row r="915" spans="1:37" ht="15" x14ac:dyDescent="0.25">
      <c r="A915" s="119">
        <v>35</v>
      </c>
      <c r="B915" s="244">
        <v>155</v>
      </c>
      <c r="C915" s="244">
        <v>2002</v>
      </c>
      <c r="D915" s="127">
        <f t="shared" si="249"/>
        <v>37411</v>
      </c>
      <c r="E915" s="123">
        <v>31.9</v>
      </c>
      <c r="F915" s="213" t="str">
        <f t="shared" si="250"/>
        <v>UQ</v>
      </c>
      <c r="G915" s="123">
        <v>6.617</v>
      </c>
      <c r="H915" s="213" t="str">
        <f t="shared" si="251"/>
        <v>UQ</v>
      </c>
      <c r="I915" s="123">
        <v>4.0389999999999997</v>
      </c>
      <c r="J915" s="121" t="str">
        <f t="shared" si="241"/>
        <v>Q</v>
      </c>
      <c r="K915" s="123">
        <v>0.38500000000000001</v>
      </c>
      <c r="L915" s="121" t="str">
        <f t="shared" si="245"/>
        <v>Q</v>
      </c>
      <c r="M915" s="123">
        <v>0.59499999999999997</v>
      </c>
      <c r="N915" s="121" t="str">
        <f t="shared" si="246"/>
        <v>Q</v>
      </c>
      <c r="O915" s="123">
        <v>0.156</v>
      </c>
      <c r="P915" s="121" t="str">
        <f t="shared" si="247"/>
        <v>Q</v>
      </c>
      <c r="Q915" s="123">
        <v>8.3999999999999995E-3</v>
      </c>
      <c r="R915" s="115" t="str">
        <f t="shared" si="252"/>
        <v>UQ</v>
      </c>
      <c r="S915" s="123">
        <v>0.1236</v>
      </c>
      <c r="T915" s="115" t="str">
        <f t="shared" si="253"/>
        <v>UQ</v>
      </c>
      <c r="U915" s="123">
        <v>4.763128</v>
      </c>
      <c r="V915" s="116" t="str">
        <f t="shared" si="254"/>
        <v>Q</v>
      </c>
      <c r="W915" s="346">
        <v>0.50800000000000001</v>
      </c>
      <c r="X915" s="332" t="str">
        <f t="shared" si="255"/>
        <v>UQ</v>
      </c>
      <c r="Y915" s="332"/>
      <c r="Z915" s="123">
        <v>0.17835599999999999</v>
      </c>
      <c r="AA915" s="116" t="str">
        <f t="shared" si="256"/>
        <v>LQ</v>
      </c>
      <c r="AB915" s="123">
        <v>5.4509999999999996</v>
      </c>
      <c r="AC915" s="116" t="str">
        <f t="shared" si="257"/>
        <v>Q</v>
      </c>
      <c r="AD915" s="123">
        <v>1.575</v>
      </c>
      <c r="AE915" s="121" t="str">
        <f t="shared" si="243"/>
        <v>Q</v>
      </c>
      <c r="AF915" s="123">
        <v>1.72</v>
      </c>
      <c r="AG915" s="121" t="str">
        <f t="shared" si="244"/>
        <v>Q</v>
      </c>
      <c r="AH915" s="123">
        <v>1.1999999999999999E-3</v>
      </c>
      <c r="AI915" s="121" t="str">
        <f t="shared" si="242"/>
        <v>Q</v>
      </c>
      <c r="AJ915" s="123">
        <v>0.60799999999999998</v>
      </c>
      <c r="AK915" s="121" t="str">
        <f t="shared" si="248"/>
        <v>Q</v>
      </c>
    </row>
    <row r="916" spans="1:37" ht="15" x14ac:dyDescent="0.25">
      <c r="A916" s="119">
        <v>35</v>
      </c>
      <c r="B916" s="244">
        <v>169</v>
      </c>
      <c r="C916" s="244">
        <v>2002</v>
      </c>
      <c r="D916" s="127">
        <f t="shared" si="249"/>
        <v>37425</v>
      </c>
      <c r="E916" s="123">
        <v>32.4</v>
      </c>
      <c r="F916" s="213" t="str">
        <f t="shared" si="250"/>
        <v>UQ</v>
      </c>
      <c r="G916" s="123">
        <v>6.5880000000000001</v>
      </c>
      <c r="H916" s="213" t="str">
        <f t="shared" si="251"/>
        <v>UQ</v>
      </c>
      <c r="I916" s="123">
        <v>4.2960000000000003</v>
      </c>
      <c r="J916" s="121" t="str">
        <f t="shared" si="241"/>
        <v>Q</v>
      </c>
      <c r="K916" s="123">
        <v>0.39400000000000002</v>
      </c>
      <c r="L916" s="121" t="str">
        <f t="shared" si="245"/>
        <v>Q</v>
      </c>
      <c r="M916" s="123">
        <v>0.58099999999999996</v>
      </c>
      <c r="N916" s="121" t="str">
        <f t="shared" si="246"/>
        <v>Q</v>
      </c>
      <c r="O916" s="123">
        <v>0.14699999999999999</v>
      </c>
      <c r="P916" s="121" t="str">
        <f t="shared" si="247"/>
        <v>Q</v>
      </c>
      <c r="Q916" s="123">
        <v>3.4200000000000001E-2</v>
      </c>
      <c r="R916" s="115" t="str">
        <f t="shared" si="252"/>
        <v>UQ</v>
      </c>
      <c r="S916" s="123">
        <v>0.13100000000000001</v>
      </c>
      <c r="T916" s="115" t="str">
        <f t="shared" si="253"/>
        <v>UQ</v>
      </c>
      <c r="U916" s="123">
        <v>4.8598751360000003</v>
      </c>
      <c r="V916" s="116" t="str">
        <f t="shared" si="254"/>
        <v>Q</v>
      </c>
      <c r="W916" s="346">
        <v>0.42399999999999999</v>
      </c>
      <c r="X916" s="332" t="str">
        <f t="shared" si="255"/>
        <v>UQ</v>
      </c>
      <c r="Y916" s="332"/>
      <c r="Z916" s="123">
        <v>0.21043622200000001</v>
      </c>
      <c r="AA916" s="116" t="str">
        <f t="shared" si="256"/>
        <v>Q</v>
      </c>
      <c r="AB916" s="123">
        <v>5.468</v>
      </c>
      <c r="AC916" s="116" t="str">
        <f t="shared" si="257"/>
        <v>Q</v>
      </c>
      <c r="AD916" s="123">
        <v>1.7470000000000001</v>
      </c>
      <c r="AE916" s="121" t="str">
        <f t="shared" si="243"/>
        <v>Q</v>
      </c>
      <c r="AF916" s="123">
        <v>2.17</v>
      </c>
      <c r="AG916" s="121" t="str">
        <f t="shared" si="244"/>
        <v>Q</v>
      </c>
      <c r="AH916" s="123">
        <v>1.6999999999999999E-3</v>
      </c>
      <c r="AI916" s="121" t="str">
        <f t="shared" si="242"/>
        <v>Q</v>
      </c>
      <c r="AJ916" s="123">
        <v>0.50460000000000005</v>
      </c>
      <c r="AK916" s="121" t="str">
        <f t="shared" si="248"/>
        <v>Q</v>
      </c>
    </row>
    <row r="917" spans="1:37" ht="15" x14ac:dyDescent="0.25">
      <c r="A917" s="119">
        <v>35</v>
      </c>
      <c r="B917" s="244">
        <v>183</v>
      </c>
      <c r="C917" s="244">
        <v>2002</v>
      </c>
      <c r="D917" s="127">
        <f t="shared" si="249"/>
        <v>37439</v>
      </c>
      <c r="E917" s="123">
        <v>34.1</v>
      </c>
      <c r="F917" s="213" t="str">
        <f t="shared" si="250"/>
        <v>UQ</v>
      </c>
      <c r="G917" s="123">
        <v>6.8529999999999998</v>
      </c>
      <c r="H917" s="213" t="str">
        <f t="shared" si="251"/>
        <v>UQ</v>
      </c>
      <c r="I917" s="123">
        <v>4.3940000000000001</v>
      </c>
      <c r="J917" s="121" t="str">
        <f t="shared" si="241"/>
        <v>Q</v>
      </c>
      <c r="K917" s="123">
        <v>0.40500000000000003</v>
      </c>
      <c r="L917" s="121" t="str">
        <f t="shared" si="245"/>
        <v>Q</v>
      </c>
      <c r="M917" s="123">
        <v>0.64300000000000002</v>
      </c>
      <c r="N917" s="121" t="str">
        <f t="shared" si="246"/>
        <v>Q</v>
      </c>
      <c r="O917" s="123">
        <v>0.16700000000000001</v>
      </c>
      <c r="P917" s="121" t="str">
        <f t="shared" si="247"/>
        <v>Q</v>
      </c>
      <c r="Q917" s="123">
        <v>2E-3</v>
      </c>
      <c r="R917" s="115" t="str">
        <f t="shared" si="252"/>
        <v>UQ</v>
      </c>
      <c r="S917" s="123">
        <v>0.14360000000000001</v>
      </c>
      <c r="T917" s="115" t="str">
        <f t="shared" si="253"/>
        <v>UQ</v>
      </c>
      <c r="U917" s="123">
        <v>5.1182550000000004</v>
      </c>
      <c r="V917" s="116" t="str">
        <f t="shared" si="254"/>
        <v>Q</v>
      </c>
      <c r="W917" s="346">
        <v>0.44800000000000001</v>
      </c>
      <c r="X917" s="332" t="str">
        <f t="shared" si="255"/>
        <v>UQ</v>
      </c>
      <c r="Y917" s="332"/>
      <c r="Z917" s="123">
        <v>0.17901300000000001</v>
      </c>
      <c r="AA917" s="116" t="str">
        <f t="shared" si="256"/>
        <v>LQ</v>
      </c>
      <c r="AB917" s="123">
        <v>5.9169999999999998</v>
      </c>
      <c r="AC917" s="116" t="str">
        <f t="shared" si="257"/>
        <v>Q</v>
      </c>
      <c r="AD917" s="123">
        <v>1.5209999999999999</v>
      </c>
      <c r="AE917" s="121" t="str">
        <f t="shared" si="243"/>
        <v>Q</v>
      </c>
      <c r="AF917" s="123">
        <v>1.9</v>
      </c>
      <c r="AG917" s="121" t="str">
        <f t="shared" si="244"/>
        <v>Q</v>
      </c>
      <c r="AH917" s="123">
        <v>2.7000000000000001E-3</v>
      </c>
      <c r="AI917" s="121" t="str">
        <f t="shared" si="242"/>
        <v>Q</v>
      </c>
      <c r="AJ917" s="123">
        <v>0.53080000000000005</v>
      </c>
      <c r="AK917" s="121" t="str">
        <f t="shared" si="248"/>
        <v>Q</v>
      </c>
    </row>
    <row r="918" spans="1:37" ht="15" x14ac:dyDescent="0.25">
      <c r="A918" s="119">
        <v>35</v>
      </c>
      <c r="B918" s="244">
        <v>198</v>
      </c>
      <c r="C918" s="244">
        <v>2002</v>
      </c>
      <c r="D918" s="127">
        <f t="shared" si="249"/>
        <v>37454</v>
      </c>
      <c r="E918" s="123">
        <v>36.9</v>
      </c>
      <c r="F918" s="213" t="str">
        <f t="shared" si="250"/>
        <v>UQ</v>
      </c>
      <c r="G918" s="123">
        <v>6.7089999999999996</v>
      </c>
      <c r="H918" s="213" t="str">
        <f t="shared" si="251"/>
        <v>UQ</v>
      </c>
      <c r="I918" s="123">
        <v>4.7869999999999999</v>
      </c>
      <c r="J918" s="121" t="str">
        <f t="shared" si="241"/>
        <v>Q</v>
      </c>
      <c r="K918" s="123">
        <v>0.42699999999999999</v>
      </c>
      <c r="L918" s="121" t="str">
        <f t="shared" si="245"/>
        <v>Q</v>
      </c>
      <c r="M918" s="123">
        <v>0.68700000000000006</v>
      </c>
      <c r="N918" s="121" t="str">
        <f t="shared" si="246"/>
        <v>Q</v>
      </c>
      <c r="O918" s="123">
        <v>0.22600000000000001</v>
      </c>
      <c r="P918" s="121" t="str">
        <f t="shared" si="247"/>
        <v>Q</v>
      </c>
      <c r="Q918" s="123">
        <v>3.2099999999999997E-2</v>
      </c>
      <c r="R918" s="115" t="str">
        <f t="shared" si="252"/>
        <v>UQ</v>
      </c>
      <c r="S918" s="123">
        <v>0.16</v>
      </c>
      <c r="T918" s="115" t="str">
        <f t="shared" si="253"/>
        <v>UQ</v>
      </c>
      <c r="U918" s="123">
        <v>5.5055589999999999</v>
      </c>
      <c r="V918" s="116" t="str">
        <f t="shared" si="254"/>
        <v>Q</v>
      </c>
      <c r="W918" s="346">
        <v>0.54400000000000004</v>
      </c>
      <c r="X918" s="332" t="str">
        <f t="shared" si="255"/>
        <v>UQ</v>
      </c>
      <c r="Y918" s="332"/>
      <c r="Z918" s="123">
        <v>0.18438499999999999</v>
      </c>
      <c r="AA918" s="116" t="str">
        <f t="shared" si="256"/>
        <v>LQ</v>
      </c>
      <c r="AB918" s="123">
        <v>6.5389999999999997</v>
      </c>
      <c r="AC918" s="116" t="str">
        <f t="shared" si="257"/>
        <v>Q</v>
      </c>
      <c r="AD918" s="123">
        <v>2.1960000000000002</v>
      </c>
      <c r="AE918" s="121" t="str">
        <f t="shared" si="243"/>
        <v>Q</v>
      </c>
      <c r="AF918" s="123">
        <v>2.3199999999999998</v>
      </c>
      <c r="AG918" s="121" t="str">
        <f t="shared" si="244"/>
        <v>Q</v>
      </c>
      <c r="AH918" s="123">
        <v>5.3E-3</v>
      </c>
      <c r="AI918" s="121" t="str">
        <f t="shared" si="242"/>
        <v>Q</v>
      </c>
      <c r="AJ918" s="123">
        <v>0.67869999999999997</v>
      </c>
      <c r="AK918" s="121" t="str">
        <f t="shared" si="248"/>
        <v>Q</v>
      </c>
    </row>
    <row r="919" spans="1:37" ht="15" x14ac:dyDescent="0.25">
      <c r="A919" s="119">
        <v>35</v>
      </c>
      <c r="B919" s="244">
        <v>211</v>
      </c>
      <c r="C919" s="244">
        <v>2002</v>
      </c>
      <c r="D919" s="127">
        <f t="shared" si="249"/>
        <v>37467</v>
      </c>
      <c r="E919" s="123">
        <v>39.299999999999997</v>
      </c>
      <c r="F919" s="213" t="str">
        <f t="shared" si="250"/>
        <v>UQ</v>
      </c>
      <c r="G919" s="123">
        <v>6.907</v>
      </c>
      <c r="H919" s="213" t="str">
        <f t="shared" si="251"/>
        <v>UQ</v>
      </c>
      <c r="I919" s="123">
        <v>5.2489999999999997</v>
      </c>
      <c r="J919" s="121" t="str">
        <f t="shared" si="241"/>
        <v>Q</v>
      </c>
      <c r="K919" s="123">
        <v>0.46600000000000003</v>
      </c>
      <c r="L919" s="121" t="str">
        <f t="shared" si="245"/>
        <v>Q</v>
      </c>
      <c r="M919" s="123">
        <v>0.70299999999999996</v>
      </c>
      <c r="N919" s="121" t="str">
        <f t="shared" si="246"/>
        <v>Q</v>
      </c>
      <c r="O919" s="123">
        <v>0.26200000000000001</v>
      </c>
      <c r="P919" s="121" t="str">
        <f t="shared" si="247"/>
        <v>Q</v>
      </c>
      <c r="Q919" s="123">
        <v>1.29E-2</v>
      </c>
      <c r="R919" s="115" t="str">
        <f t="shared" si="252"/>
        <v>UQ</v>
      </c>
      <c r="S919" s="123">
        <v>0.17150000000000001</v>
      </c>
      <c r="T919" s="115" t="str">
        <f t="shared" si="253"/>
        <v>UQ</v>
      </c>
      <c r="U919" s="123">
        <v>5.3843550000000002</v>
      </c>
      <c r="V919" s="116" t="str">
        <f t="shared" si="254"/>
        <v>Q</v>
      </c>
      <c r="W919" s="346">
        <v>0.627</v>
      </c>
      <c r="X919" s="332" t="str">
        <f t="shared" si="255"/>
        <v>UQ</v>
      </c>
      <c r="Y919" s="332"/>
      <c r="Z919" s="123">
        <v>0.195746</v>
      </c>
      <c r="AA919" s="116" t="str">
        <f t="shared" si="256"/>
        <v>LQ</v>
      </c>
      <c r="AB919" s="123">
        <v>6.8310000000000004</v>
      </c>
      <c r="AC919" s="116" t="str">
        <f t="shared" si="257"/>
        <v>Q</v>
      </c>
      <c r="AD919" s="123">
        <v>2.355</v>
      </c>
      <c r="AE919" s="121" t="str">
        <f t="shared" si="243"/>
        <v>Q</v>
      </c>
      <c r="AF919" s="123">
        <v>2.46</v>
      </c>
      <c r="AG919" s="121" t="str">
        <f t="shared" si="244"/>
        <v>Q</v>
      </c>
      <c r="AH919" s="123">
        <v>3.8999999999999998E-3</v>
      </c>
      <c r="AI919" s="121" t="str">
        <f t="shared" si="242"/>
        <v>Q</v>
      </c>
      <c r="AJ919" s="123">
        <v>0.70720000000000005</v>
      </c>
      <c r="AK919" s="121" t="str">
        <f t="shared" si="248"/>
        <v>Q</v>
      </c>
    </row>
    <row r="920" spans="1:37" ht="15" x14ac:dyDescent="0.25">
      <c r="A920" s="119">
        <v>35</v>
      </c>
      <c r="B920" s="244">
        <v>225</v>
      </c>
      <c r="C920" s="244">
        <v>2002</v>
      </c>
      <c r="D920" s="127">
        <f t="shared" si="249"/>
        <v>37481</v>
      </c>
      <c r="E920" s="123">
        <v>43</v>
      </c>
      <c r="F920" s="213" t="str">
        <f t="shared" si="250"/>
        <v>UQ</v>
      </c>
      <c r="G920" s="123">
        <v>6.6920000000000002</v>
      </c>
      <c r="H920" s="213" t="str">
        <f t="shared" si="251"/>
        <v>UQ</v>
      </c>
      <c r="I920" s="123">
        <v>5.57</v>
      </c>
      <c r="J920" s="121" t="str">
        <f t="shared" si="241"/>
        <v>Q</v>
      </c>
      <c r="K920" s="123">
        <v>0.47499999999999998</v>
      </c>
      <c r="L920" s="121" t="str">
        <f t="shared" si="245"/>
        <v>Q</v>
      </c>
      <c r="M920" s="123">
        <v>1.0629999999999999</v>
      </c>
      <c r="N920" s="121" t="str">
        <f t="shared" si="246"/>
        <v>Q</v>
      </c>
      <c r="O920" s="123">
        <v>0.79200000000000004</v>
      </c>
      <c r="P920" s="121" t="str">
        <f t="shared" si="247"/>
        <v>Q</v>
      </c>
      <c r="Q920" s="123">
        <v>4.1099999999999998E-2</v>
      </c>
      <c r="R920" s="115" t="str">
        <f t="shared" si="252"/>
        <v>UQ</v>
      </c>
      <c r="S920" s="123">
        <v>0.17230000000000001</v>
      </c>
      <c r="T920" s="115" t="str">
        <f t="shared" si="253"/>
        <v>UQ</v>
      </c>
      <c r="U920" s="123">
        <v>5.2371699999999999</v>
      </c>
      <c r="V920" s="116" t="str">
        <f t="shared" si="254"/>
        <v>Q</v>
      </c>
      <c r="W920" s="346">
        <v>0.82499999999999996</v>
      </c>
      <c r="X920" s="332" t="str">
        <f t="shared" si="255"/>
        <v>UQ</v>
      </c>
      <c r="Y920" s="332"/>
      <c r="Z920" s="123">
        <v>0.28956799999999999</v>
      </c>
      <c r="AA920" s="116" t="str">
        <f t="shared" si="256"/>
        <v>Q</v>
      </c>
      <c r="AB920" s="123">
        <v>6.86</v>
      </c>
      <c r="AC920" s="116" t="str">
        <f t="shared" si="257"/>
        <v>Q</v>
      </c>
      <c r="AD920" s="123">
        <v>3.556</v>
      </c>
      <c r="AE920" s="121" t="str">
        <f t="shared" si="243"/>
        <v>Q</v>
      </c>
      <c r="AF920" s="123">
        <v>2.67</v>
      </c>
      <c r="AG920" s="121" t="str">
        <f t="shared" si="244"/>
        <v>Q</v>
      </c>
      <c r="AH920" s="123">
        <v>6.1000000000000004E-3</v>
      </c>
      <c r="AI920" s="121" t="str">
        <f t="shared" si="242"/>
        <v>Q</v>
      </c>
      <c r="AJ920" s="123">
        <v>0.98060000000000003</v>
      </c>
      <c r="AK920" s="121" t="str">
        <f t="shared" si="248"/>
        <v>Q</v>
      </c>
    </row>
    <row r="921" spans="1:37" ht="15" x14ac:dyDescent="0.25">
      <c r="A921" s="119">
        <v>35</v>
      </c>
      <c r="B921" s="244">
        <v>239</v>
      </c>
      <c r="C921" s="244">
        <v>2002</v>
      </c>
      <c r="D921" s="127">
        <f t="shared" si="249"/>
        <v>37495</v>
      </c>
      <c r="E921" s="123">
        <v>40.700000000000003</v>
      </c>
      <c r="F921" s="213" t="str">
        <f t="shared" si="250"/>
        <v>UQ</v>
      </c>
      <c r="G921" s="123">
        <v>6.7629999999999999</v>
      </c>
      <c r="H921" s="213" t="str">
        <f t="shared" si="251"/>
        <v>UQ</v>
      </c>
      <c r="I921" s="123">
        <v>5.2039999999999997</v>
      </c>
      <c r="J921" s="121" t="str">
        <f t="shared" si="241"/>
        <v>Q</v>
      </c>
      <c r="K921" s="123">
        <v>0.45900000000000002</v>
      </c>
      <c r="L921" s="121" t="str">
        <f t="shared" si="245"/>
        <v>Q</v>
      </c>
      <c r="M921" s="123">
        <v>0.73099999999999998</v>
      </c>
      <c r="N921" s="121" t="str">
        <f t="shared" si="246"/>
        <v>Q</v>
      </c>
      <c r="O921" s="123">
        <v>0.254</v>
      </c>
      <c r="P921" s="121" t="str">
        <f t="shared" si="247"/>
        <v>Q</v>
      </c>
      <c r="Q921" s="123">
        <v>2.4E-2</v>
      </c>
      <c r="R921" s="115" t="str">
        <f t="shared" si="252"/>
        <v>UQ</v>
      </c>
      <c r="S921" s="123">
        <v>0.1709</v>
      </c>
      <c r="T921" s="115" t="str">
        <f t="shared" si="253"/>
        <v>UQ</v>
      </c>
      <c r="U921" s="123">
        <v>5.7237278360000001</v>
      </c>
      <c r="V921" s="116" t="str">
        <f t="shared" si="254"/>
        <v>Q</v>
      </c>
      <c r="W921" s="346">
        <v>0.66</v>
      </c>
      <c r="X921" s="332" t="str">
        <f t="shared" si="255"/>
        <v>UQ</v>
      </c>
      <c r="Y921" s="332"/>
      <c r="Z921" s="123">
        <v>0.178913825</v>
      </c>
      <c r="AA921" s="116" t="str">
        <f t="shared" si="256"/>
        <v>LQ</v>
      </c>
      <c r="AB921" s="123">
        <v>7.3140000000000001</v>
      </c>
      <c r="AC921" s="116" t="str">
        <f t="shared" si="257"/>
        <v>Q</v>
      </c>
      <c r="AD921" s="123">
        <v>2.15</v>
      </c>
      <c r="AE921" s="121" t="str">
        <f t="shared" si="243"/>
        <v>Q</v>
      </c>
      <c r="AF921" s="123">
        <v>2.63</v>
      </c>
      <c r="AG921" s="121" t="str">
        <f t="shared" si="244"/>
        <v>Q</v>
      </c>
      <c r="AH921" s="123">
        <v>5.5999999999999999E-3</v>
      </c>
      <c r="AI921" s="121" t="str">
        <f t="shared" si="242"/>
        <v>Q</v>
      </c>
      <c r="AJ921" s="123">
        <v>0.76290000000000002</v>
      </c>
      <c r="AK921" s="121" t="str">
        <f t="shared" si="248"/>
        <v>Q</v>
      </c>
    </row>
    <row r="922" spans="1:37" ht="15" x14ac:dyDescent="0.25">
      <c r="A922" s="119">
        <v>35</v>
      </c>
      <c r="B922" s="244">
        <v>253</v>
      </c>
      <c r="C922" s="244">
        <v>2002</v>
      </c>
      <c r="D922" s="127">
        <f t="shared" si="249"/>
        <v>37509</v>
      </c>
      <c r="E922" s="123">
        <v>41.7</v>
      </c>
      <c r="F922" s="213" t="str">
        <f t="shared" si="250"/>
        <v>UQ</v>
      </c>
      <c r="G922" s="123">
        <v>6.7759999999999998</v>
      </c>
      <c r="H922" s="213" t="str">
        <f t="shared" si="251"/>
        <v>UQ</v>
      </c>
      <c r="I922" s="123">
        <v>5.0570000000000004</v>
      </c>
      <c r="J922" s="121" t="str">
        <f t="shared" si="241"/>
        <v>Q</v>
      </c>
      <c r="K922" s="123">
        <v>0.45600000000000002</v>
      </c>
      <c r="L922" s="121" t="str">
        <f t="shared" si="245"/>
        <v>Q</v>
      </c>
      <c r="M922" s="123">
        <v>0.75900000000000001</v>
      </c>
      <c r="N922" s="121" t="str">
        <f t="shared" si="246"/>
        <v>Q</v>
      </c>
      <c r="O922" s="123">
        <v>0.64</v>
      </c>
      <c r="P922" s="121" t="str">
        <f t="shared" si="247"/>
        <v>Q</v>
      </c>
      <c r="Q922" s="123">
        <v>8.1100000000000005E-2</v>
      </c>
      <c r="R922" s="115" t="str">
        <f t="shared" si="252"/>
        <v>UQ</v>
      </c>
      <c r="S922" s="123">
        <v>0.1618</v>
      </c>
      <c r="T922" s="115" t="str">
        <f t="shared" si="253"/>
        <v>UQ</v>
      </c>
      <c r="U922" s="123">
        <v>4.8701689999999997</v>
      </c>
      <c r="V922" s="116" t="str">
        <f t="shared" si="254"/>
        <v>Q</v>
      </c>
      <c r="W922" s="346">
        <v>1.042</v>
      </c>
      <c r="X922" s="332" t="str">
        <f t="shared" si="255"/>
        <v>UQ</v>
      </c>
      <c r="Y922" s="332"/>
      <c r="Z922" s="123">
        <v>0.34603400000000001</v>
      </c>
      <c r="AA922" s="116" t="str">
        <f t="shared" si="256"/>
        <v>Q</v>
      </c>
      <c r="AB922" s="123">
        <v>6.1429999999999998</v>
      </c>
      <c r="AC922" s="116" t="str">
        <f t="shared" si="257"/>
        <v>Q</v>
      </c>
      <c r="AD922" s="123">
        <v>5.1849999999999996</v>
      </c>
      <c r="AE922" s="121" t="str">
        <f t="shared" si="243"/>
        <v>Q</v>
      </c>
      <c r="AF922" s="123">
        <v>2.58</v>
      </c>
      <c r="AG922" s="121" t="str">
        <f t="shared" si="244"/>
        <v>Q</v>
      </c>
      <c r="AH922" s="123">
        <v>1.11E-2</v>
      </c>
      <c r="AI922" s="121" t="str">
        <f t="shared" si="242"/>
        <v>Q</v>
      </c>
      <c r="AJ922" s="123">
        <v>1.8438000000000001</v>
      </c>
      <c r="AK922" s="121" t="str">
        <f t="shared" si="248"/>
        <v>Q</v>
      </c>
    </row>
    <row r="923" spans="1:37" ht="15" x14ac:dyDescent="0.25">
      <c r="A923" s="119">
        <v>35</v>
      </c>
      <c r="B923" s="244">
        <v>267</v>
      </c>
      <c r="C923" s="244">
        <v>2002</v>
      </c>
      <c r="D923" s="127">
        <f t="shared" si="249"/>
        <v>37523</v>
      </c>
      <c r="E923" s="123">
        <v>39</v>
      </c>
      <c r="F923" s="213" t="str">
        <f t="shared" si="250"/>
        <v>UQ</v>
      </c>
      <c r="G923" s="123">
        <v>6.7679999999999998</v>
      </c>
      <c r="H923" s="213" t="str">
        <f t="shared" si="251"/>
        <v>UQ</v>
      </c>
      <c r="I923" s="123">
        <v>4.8579999999999997</v>
      </c>
      <c r="J923" s="121" t="str">
        <f t="shared" si="241"/>
        <v>Q</v>
      </c>
      <c r="K923" s="123">
        <v>0.44700000000000001</v>
      </c>
      <c r="L923" s="121" t="str">
        <f t="shared" si="245"/>
        <v>Q</v>
      </c>
      <c r="M923" s="123">
        <v>0.67200000000000004</v>
      </c>
      <c r="N923" s="121" t="str">
        <f t="shared" si="246"/>
        <v>Q</v>
      </c>
      <c r="O923" s="123">
        <v>0.28999999999999998</v>
      </c>
      <c r="P923" s="121" t="str">
        <f t="shared" si="247"/>
        <v>Q</v>
      </c>
      <c r="Q923" s="123">
        <v>3.5099999999999999E-2</v>
      </c>
      <c r="R923" s="115" t="str">
        <f t="shared" si="252"/>
        <v>UQ</v>
      </c>
      <c r="S923" s="123">
        <v>0.15859999999999999</v>
      </c>
      <c r="T923" s="115" t="str">
        <f t="shared" si="253"/>
        <v>UQ</v>
      </c>
      <c r="U923" s="123">
        <v>5.4186350000000001</v>
      </c>
      <c r="V923" s="116" t="str">
        <f t="shared" si="254"/>
        <v>Q</v>
      </c>
      <c r="W923" s="346">
        <v>0.72099999999999997</v>
      </c>
      <c r="X923" s="332" t="str">
        <f t="shared" si="255"/>
        <v>UQ</v>
      </c>
      <c r="Y923" s="332"/>
      <c r="Z923" s="123">
        <v>0.21748999999999999</v>
      </c>
      <c r="AA923" s="116" t="str">
        <f t="shared" si="256"/>
        <v>Q</v>
      </c>
      <c r="AB923" s="123">
        <v>6.4160000000000004</v>
      </c>
      <c r="AC923" s="116" t="str">
        <f t="shared" si="257"/>
        <v>Q</v>
      </c>
      <c r="AD923" s="123">
        <v>2.2170000000000001</v>
      </c>
      <c r="AE923" s="121" t="str">
        <f t="shared" si="243"/>
        <v>Q</v>
      </c>
      <c r="AF923" s="123">
        <v>2.4700000000000002</v>
      </c>
      <c r="AG923" s="121" t="str">
        <f t="shared" si="244"/>
        <v>Q</v>
      </c>
      <c r="AH923" s="123">
        <v>1.8E-3</v>
      </c>
      <c r="AI923" s="121" t="str">
        <f t="shared" si="242"/>
        <v>Q</v>
      </c>
      <c r="AJ923" s="123">
        <v>0.74660000000000004</v>
      </c>
      <c r="AK923" s="121" t="str">
        <f t="shared" si="248"/>
        <v>Q</v>
      </c>
    </row>
    <row r="924" spans="1:37" ht="15" x14ac:dyDescent="0.25">
      <c r="A924" s="119">
        <v>35</v>
      </c>
      <c r="B924" s="244">
        <v>280</v>
      </c>
      <c r="C924" s="244">
        <v>2002</v>
      </c>
      <c r="D924" s="127">
        <f t="shared" si="249"/>
        <v>37536</v>
      </c>
      <c r="E924" s="123">
        <v>29.6</v>
      </c>
      <c r="F924" s="213" t="str">
        <f t="shared" si="250"/>
        <v>UQ</v>
      </c>
      <c r="G924" s="123">
        <v>6.6020000000000003</v>
      </c>
      <c r="H924" s="213" t="str">
        <f t="shared" si="251"/>
        <v>UQ</v>
      </c>
      <c r="I924" s="123">
        <v>3.4590000000000001</v>
      </c>
      <c r="J924" s="121" t="str">
        <f t="shared" si="241"/>
        <v>Q</v>
      </c>
      <c r="K924" s="123">
        <v>0.32600000000000001</v>
      </c>
      <c r="L924" s="121" t="str">
        <f t="shared" si="245"/>
        <v>Q</v>
      </c>
      <c r="M924" s="123">
        <v>0.51500000000000001</v>
      </c>
      <c r="N924" s="121" t="str">
        <f t="shared" si="246"/>
        <v>Q</v>
      </c>
      <c r="O924" s="123">
        <v>0.20200000000000001</v>
      </c>
      <c r="P924" s="121" t="str">
        <f t="shared" si="247"/>
        <v>Q</v>
      </c>
      <c r="Q924" s="123">
        <v>4.1000000000000003E-3</v>
      </c>
      <c r="R924" s="115" t="str">
        <f t="shared" si="252"/>
        <v>UQ</v>
      </c>
      <c r="S924" s="123">
        <v>7.7600000000000002E-2</v>
      </c>
      <c r="T924" s="115" t="str">
        <f t="shared" si="253"/>
        <v>UQ</v>
      </c>
      <c r="U924" s="123">
        <v>4.5161503600000001</v>
      </c>
      <c r="V924" s="116" t="str">
        <f t="shared" si="254"/>
        <v>Q</v>
      </c>
      <c r="W924" s="346">
        <v>0.63800000000000001</v>
      </c>
      <c r="X924" s="332" t="str">
        <f t="shared" si="255"/>
        <v>UQ</v>
      </c>
      <c r="Y924" s="332"/>
      <c r="Z924" s="123">
        <v>0.16726012800000001</v>
      </c>
      <c r="AA924" s="116" t="str">
        <f t="shared" si="256"/>
        <v>LQ</v>
      </c>
      <c r="AB924" s="123">
        <v>4.7990000000000004</v>
      </c>
      <c r="AC924" s="116" t="str">
        <f t="shared" si="257"/>
        <v>Q</v>
      </c>
      <c r="AD924" s="123">
        <v>3.1659999999999999</v>
      </c>
      <c r="AE924" s="121" t="str">
        <f t="shared" si="243"/>
        <v>Q</v>
      </c>
      <c r="AF924" s="123">
        <v>1.34</v>
      </c>
      <c r="AG924" s="121" t="str">
        <f t="shared" si="244"/>
        <v>Q</v>
      </c>
      <c r="AH924" s="123">
        <v>5.4999999999999997E-3</v>
      </c>
      <c r="AI924" s="121" t="str">
        <f t="shared" si="242"/>
        <v>Q</v>
      </c>
      <c r="AJ924" s="123">
        <v>0.79949999999999999</v>
      </c>
      <c r="AK924" s="121" t="str">
        <f t="shared" si="248"/>
        <v>Q</v>
      </c>
    </row>
    <row r="925" spans="1:37" ht="15" x14ac:dyDescent="0.25">
      <c r="A925" s="119">
        <v>35</v>
      </c>
      <c r="B925" s="244">
        <v>295</v>
      </c>
      <c r="C925" s="244">
        <v>2002</v>
      </c>
      <c r="D925" s="127">
        <f t="shared" si="249"/>
        <v>37551</v>
      </c>
      <c r="E925" s="123">
        <v>31.9</v>
      </c>
      <c r="F925" s="213" t="str">
        <f t="shared" si="250"/>
        <v>UQ</v>
      </c>
      <c r="G925" s="123">
        <v>6.7569999999999997</v>
      </c>
      <c r="H925" s="213" t="str">
        <f t="shared" si="251"/>
        <v>UQ</v>
      </c>
      <c r="I925" s="123">
        <v>4.133</v>
      </c>
      <c r="J925" s="121" t="str">
        <f t="shared" si="241"/>
        <v>Q</v>
      </c>
      <c r="K925" s="123">
        <v>0.4</v>
      </c>
      <c r="L925" s="121" t="str">
        <f t="shared" si="245"/>
        <v>Q</v>
      </c>
      <c r="M925" s="123">
        <v>0.61099999999999999</v>
      </c>
      <c r="N925" s="121" t="str">
        <f t="shared" si="246"/>
        <v>Q</v>
      </c>
      <c r="O925" s="123">
        <v>0.17699999999999999</v>
      </c>
      <c r="P925" s="121" t="str">
        <f t="shared" si="247"/>
        <v>Q</v>
      </c>
      <c r="Q925" s="123">
        <v>1.78E-2</v>
      </c>
      <c r="R925" s="115" t="str">
        <f t="shared" si="252"/>
        <v>UQ</v>
      </c>
      <c r="S925" s="123">
        <v>0.1237</v>
      </c>
      <c r="T925" s="115" t="str">
        <f t="shared" si="253"/>
        <v>UQ</v>
      </c>
      <c r="U925" s="123">
        <v>4.9174379999999998</v>
      </c>
      <c r="V925" s="116" t="str">
        <f t="shared" si="254"/>
        <v>Q</v>
      </c>
      <c r="W925" s="346">
        <v>0.42</v>
      </c>
      <c r="X925" s="332" t="str">
        <f t="shared" si="255"/>
        <v>UQ</v>
      </c>
      <c r="Y925" s="332"/>
      <c r="Z925" s="123">
        <v>0.35290899999999997</v>
      </c>
      <c r="AA925" s="116" t="str">
        <f t="shared" si="256"/>
        <v>Q</v>
      </c>
      <c r="AB925" s="123">
        <v>5.5259999999999998</v>
      </c>
      <c r="AC925" s="116" t="str">
        <f t="shared" si="257"/>
        <v>Q</v>
      </c>
      <c r="AD925" s="123">
        <v>2.3359999999999999</v>
      </c>
      <c r="AE925" s="121" t="str">
        <f t="shared" si="243"/>
        <v>Q</v>
      </c>
      <c r="AF925" s="123">
        <v>1.93</v>
      </c>
      <c r="AG925" s="121" t="str">
        <f t="shared" si="244"/>
        <v>Q</v>
      </c>
      <c r="AH925" s="123">
        <v>2.3999999999999998E-3</v>
      </c>
      <c r="AI925" s="121" t="str">
        <f t="shared" si="242"/>
        <v>Q</v>
      </c>
      <c r="AJ925" s="123">
        <v>0.67400000000000004</v>
      </c>
      <c r="AK925" s="121" t="str">
        <f t="shared" si="248"/>
        <v>Q</v>
      </c>
    </row>
    <row r="926" spans="1:37" ht="15" x14ac:dyDescent="0.25">
      <c r="A926" s="119">
        <v>35</v>
      </c>
      <c r="B926" s="244">
        <v>309</v>
      </c>
      <c r="C926" s="244">
        <v>2002</v>
      </c>
      <c r="D926" s="127">
        <f t="shared" si="249"/>
        <v>37565</v>
      </c>
      <c r="E926" s="123">
        <v>35.299999999999997</v>
      </c>
      <c r="F926" s="213" t="str">
        <f t="shared" si="250"/>
        <v>UQ</v>
      </c>
      <c r="G926" s="123">
        <v>6.6669999999999998</v>
      </c>
      <c r="H926" s="213" t="str">
        <f t="shared" si="251"/>
        <v>UQ</v>
      </c>
      <c r="I926" s="123">
        <v>4.4829999999999997</v>
      </c>
      <c r="J926" s="121" t="str">
        <f t="shared" ref="J926:J934" si="258">IF(I926&gt;=0.02,"Q",IF(I926="","M","LQ"))</f>
        <v>Q</v>
      </c>
      <c r="K926" s="123">
        <v>0.442</v>
      </c>
      <c r="L926" s="121" t="str">
        <f t="shared" si="245"/>
        <v>Q</v>
      </c>
      <c r="M926" s="123">
        <v>0.68200000000000005</v>
      </c>
      <c r="N926" s="121" t="str">
        <f t="shared" si="246"/>
        <v>Q</v>
      </c>
      <c r="O926" s="123">
        <v>0.20200000000000001</v>
      </c>
      <c r="P926" s="121" t="str">
        <f t="shared" si="247"/>
        <v>Q</v>
      </c>
      <c r="Q926" s="123">
        <v>2.3999999999999998E-3</v>
      </c>
      <c r="R926" s="115" t="str">
        <f t="shared" si="252"/>
        <v>UQ</v>
      </c>
      <c r="S926" s="123">
        <v>0.14829999999999999</v>
      </c>
      <c r="T926" s="115" t="str">
        <f t="shared" si="253"/>
        <v>UQ</v>
      </c>
      <c r="U926" s="123">
        <v>5.4857440229999996</v>
      </c>
      <c r="V926" s="116" t="str">
        <f t="shared" si="254"/>
        <v>Q</v>
      </c>
      <c r="W926" s="346">
        <v>0.47799999999999998</v>
      </c>
      <c r="X926" s="332" t="str">
        <f t="shared" si="255"/>
        <v>UQ</v>
      </c>
      <c r="Y926" s="332"/>
      <c r="Z926" s="123">
        <v>0.21858667300000001</v>
      </c>
      <c r="AA926" s="116" t="str">
        <f t="shared" si="256"/>
        <v>Q</v>
      </c>
      <c r="AB926" s="123">
        <v>6.2439999999999998</v>
      </c>
      <c r="AC926" s="116" t="str">
        <f t="shared" si="257"/>
        <v>Q</v>
      </c>
      <c r="AD926" s="123">
        <v>1.8759999999999999</v>
      </c>
      <c r="AE926" s="121" t="str">
        <f t="shared" si="243"/>
        <v>Q</v>
      </c>
      <c r="AF926" s="123">
        <v>2.23</v>
      </c>
      <c r="AG926" s="121" t="str">
        <f t="shared" si="244"/>
        <v>Q</v>
      </c>
      <c r="AH926" s="123">
        <v>1.1999999999999999E-3</v>
      </c>
      <c r="AI926" s="121" t="str">
        <f t="shared" si="242"/>
        <v>Q</v>
      </c>
      <c r="AJ926" s="123">
        <v>0.55869999999999997</v>
      </c>
      <c r="AK926" s="121" t="str">
        <f t="shared" si="248"/>
        <v>Q</v>
      </c>
    </row>
    <row r="927" spans="1:37" ht="15" x14ac:dyDescent="0.25">
      <c r="A927" s="119">
        <v>35</v>
      </c>
      <c r="B927" s="244">
        <v>323</v>
      </c>
      <c r="C927" s="244">
        <v>2002</v>
      </c>
      <c r="D927" s="127">
        <f t="shared" si="249"/>
        <v>37579</v>
      </c>
      <c r="E927" s="123">
        <v>33.4</v>
      </c>
      <c r="F927" s="213" t="str">
        <f t="shared" si="250"/>
        <v>UQ</v>
      </c>
      <c r="G927" s="123">
        <v>6.5549999999999997</v>
      </c>
      <c r="H927" s="213" t="str">
        <f t="shared" si="251"/>
        <v>UQ</v>
      </c>
      <c r="I927" s="123">
        <v>4.1239999999999997</v>
      </c>
      <c r="J927" s="121" t="str">
        <f t="shared" si="258"/>
        <v>Q</v>
      </c>
      <c r="K927" s="123">
        <v>0.41</v>
      </c>
      <c r="L927" s="121" t="str">
        <f t="shared" si="245"/>
        <v>Q</v>
      </c>
      <c r="M927" s="123">
        <v>0.63600000000000001</v>
      </c>
      <c r="N927" s="121" t="str">
        <f t="shared" si="246"/>
        <v>Q</v>
      </c>
      <c r="O927" s="123">
        <v>0.185</v>
      </c>
      <c r="P927" s="121" t="str">
        <f t="shared" si="247"/>
        <v>Q</v>
      </c>
      <c r="Q927" s="123">
        <v>2E-3</v>
      </c>
      <c r="R927" s="115" t="str">
        <f t="shared" si="252"/>
        <v>UQ</v>
      </c>
      <c r="S927" s="123">
        <v>0.1265</v>
      </c>
      <c r="T927" s="115" t="str">
        <f t="shared" si="253"/>
        <v>UQ</v>
      </c>
      <c r="U927" s="123">
        <v>5.3054222099999997</v>
      </c>
      <c r="V927" s="116" t="str">
        <f t="shared" si="254"/>
        <v>Q</v>
      </c>
      <c r="W927" s="346">
        <v>0.51600000000000001</v>
      </c>
      <c r="X927" s="332" t="str">
        <f t="shared" si="255"/>
        <v>UQ</v>
      </c>
      <c r="Y927" s="332"/>
      <c r="Z927" s="123">
        <v>0.18840705599999999</v>
      </c>
      <c r="AA927" s="116" t="str">
        <f t="shared" si="256"/>
        <v>LQ</v>
      </c>
      <c r="AB927" s="123">
        <v>5.758</v>
      </c>
      <c r="AC927" s="116" t="str">
        <f t="shared" si="257"/>
        <v>Q</v>
      </c>
      <c r="AD927" s="123">
        <v>2.0720000000000001</v>
      </c>
      <c r="AE927" s="121" t="str">
        <f t="shared" si="243"/>
        <v>Q</v>
      </c>
      <c r="AF927" s="123">
        <v>2.0699999999999998</v>
      </c>
      <c r="AG927" s="121" t="str">
        <f t="shared" si="244"/>
        <v>Q</v>
      </c>
      <c r="AH927" s="123">
        <v>1.6999999999999999E-3</v>
      </c>
      <c r="AI927" s="121" t="str">
        <f t="shared" si="242"/>
        <v>Q</v>
      </c>
      <c r="AJ927" s="123">
        <v>0.64180000000000004</v>
      </c>
      <c r="AK927" s="121" t="str">
        <f t="shared" si="248"/>
        <v>Q</v>
      </c>
    </row>
    <row r="928" spans="1:37" ht="15" x14ac:dyDescent="0.25">
      <c r="A928" s="119">
        <v>35</v>
      </c>
      <c r="B928" s="244">
        <v>337</v>
      </c>
      <c r="C928" s="244">
        <v>2002</v>
      </c>
      <c r="D928" s="127">
        <f t="shared" si="249"/>
        <v>37593</v>
      </c>
      <c r="E928" s="123">
        <v>35.200000000000003</v>
      </c>
      <c r="F928" s="213" t="str">
        <f t="shared" si="250"/>
        <v>UQ</v>
      </c>
      <c r="G928" s="123">
        <v>6.6449999999999996</v>
      </c>
      <c r="H928" s="213" t="str">
        <f t="shared" si="251"/>
        <v>UQ</v>
      </c>
      <c r="I928" s="123">
        <v>4.3760000000000003</v>
      </c>
      <c r="J928" s="121" t="str">
        <f t="shared" si="258"/>
        <v>Q</v>
      </c>
      <c r="K928" s="123">
        <v>0.43</v>
      </c>
      <c r="L928" s="121" t="str">
        <f t="shared" si="245"/>
        <v>Q</v>
      </c>
      <c r="M928" s="123">
        <v>0.64600000000000002</v>
      </c>
      <c r="N928" s="121" t="str">
        <f t="shared" si="246"/>
        <v>Q</v>
      </c>
      <c r="O928" s="123">
        <v>0.17199999999999999</v>
      </c>
      <c r="P928" s="121" t="str">
        <f t="shared" si="247"/>
        <v>Q</v>
      </c>
      <c r="Q928" s="123">
        <v>7.1000000000000004E-3</v>
      </c>
      <c r="R928" s="115" t="str">
        <f t="shared" si="252"/>
        <v>UQ</v>
      </c>
      <c r="S928" s="123">
        <v>0.1231</v>
      </c>
      <c r="T928" s="115" t="str">
        <f t="shared" si="253"/>
        <v>UQ</v>
      </c>
      <c r="U928" s="123">
        <v>5.3743569930000001</v>
      </c>
      <c r="V928" s="116" t="str">
        <f t="shared" si="254"/>
        <v>Q</v>
      </c>
      <c r="W928" s="346">
        <v>0.53900000000000003</v>
      </c>
      <c r="X928" s="332" t="str">
        <f t="shared" si="255"/>
        <v>UQ</v>
      </c>
      <c r="Y928" s="332"/>
      <c r="Z928" s="123">
        <v>0.14774140699999999</v>
      </c>
      <c r="AA928" s="116" t="str">
        <f t="shared" si="256"/>
        <v>LQ</v>
      </c>
      <c r="AB928" s="123">
        <v>6.141</v>
      </c>
      <c r="AC928" s="116" t="str">
        <f t="shared" si="257"/>
        <v>Q</v>
      </c>
      <c r="AD928" s="123">
        <v>1.5229999999999999</v>
      </c>
      <c r="AE928" s="121" t="str">
        <f t="shared" si="243"/>
        <v>Q</v>
      </c>
      <c r="AF928" s="123">
        <v>2.1</v>
      </c>
      <c r="AG928" s="121" t="str">
        <f t="shared" si="244"/>
        <v>Q</v>
      </c>
      <c r="AH928" s="123">
        <v>1.1999999999999999E-3</v>
      </c>
      <c r="AI928" s="121" t="str">
        <f t="shared" si="242"/>
        <v>Q</v>
      </c>
      <c r="AJ928" s="123">
        <v>0.6048</v>
      </c>
      <c r="AK928" s="121" t="str">
        <f t="shared" si="248"/>
        <v>Q</v>
      </c>
    </row>
    <row r="929" spans="1:37" ht="15" x14ac:dyDescent="0.25">
      <c r="A929" s="119">
        <v>35</v>
      </c>
      <c r="B929" s="244">
        <v>351</v>
      </c>
      <c r="C929" s="244">
        <v>2002</v>
      </c>
      <c r="D929" s="127">
        <f t="shared" si="249"/>
        <v>37607</v>
      </c>
      <c r="E929" s="123">
        <v>35.9</v>
      </c>
      <c r="F929" s="213" t="str">
        <f t="shared" si="250"/>
        <v>UQ</v>
      </c>
      <c r="G929" s="123">
        <v>6.6070000000000002</v>
      </c>
      <c r="H929" s="213" t="str">
        <f t="shared" si="251"/>
        <v>UQ</v>
      </c>
      <c r="I929" s="123">
        <v>4.5039999999999996</v>
      </c>
      <c r="J929" s="121" t="str">
        <f t="shared" si="258"/>
        <v>Q</v>
      </c>
      <c r="K929" s="123">
        <v>0.43099999999999999</v>
      </c>
      <c r="L929" s="121" t="str">
        <f t="shared" si="245"/>
        <v>Q</v>
      </c>
      <c r="M929" s="123">
        <v>0.61699999999999999</v>
      </c>
      <c r="N929" s="121" t="str">
        <f t="shared" si="246"/>
        <v>Q</v>
      </c>
      <c r="O929" s="123">
        <v>0.17799999999999999</v>
      </c>
      <c r="P929" s="121" t="str">
        <f t="shared" si="247"/>
        <v>Q</v>
      </c>
      <c r="Q929" s="123">
        <v>7.1000000000000004E-3</v>
      </c>
      <c r="R929" s="115" t="str">
        <f t="shared" si="252"/>
        <v>UQ</v>
      </c>
      <c r="S929" s="123">
        <v>0.14910000000000001</v>
      </c>
      <c r="T929" s="115" t="str">
        <f t="shared" si="253"/>
        <v>UQ</v>
      </c>
      <c r="U929" s="123">
        <v>5.3387830000000003</v>
      </c>
      <c r="V929" s="116" t="str">
        <f t="shared" si="254"/>
        <v>Q</v>
      </c>
      <c r="W929" s="346">
        <v>0.54500000000000004</v>
      </c>
      <c r="X929" s="332" t="str">
        <f t="shared" si="255"/>
        <v>UQ</v>
      </c>
      <c r="Y929" s="332"/>
      <c r="Z929" s="123">
        <v>0.21648000000000001</v>
      </c>
      <c r="AA929" s="116" t="str">
        <f t="shared" si="256"/>
        <v>Q</v>
      </c>
      <c r="AB929" s="123">
        <v>6.202</v>
      </c>
      <c r="AC929" s="116" t="str">
        <f t="shared" si="257"/>
        <v>Q</v>
      </c>
      <c r="AD929" s="123">
        <v>1.3320000000000001</v>
      </c>
      <c r="AE929" s="121" t="str">
        <f t="shared" si="243"/>
        <v>Q</v>
      </c>
      <c r="AF929" s="123">
        <v>2.2799999999999998</v>
      </c>
      <c r="AG929" s="121" t="str">
        <f t="shared" si="244"/>
        <v>Q</v>
      </c>
      <c r="AH929" s="123">
        <v>1.2999999999999999E-3</v>
      </c>
      <c r="AI929" s="121" t="str">
        <f t="shared" si="242"/>
        <v>Q</v>
      </c>
      <c r="AJ929" s="123">
        <v>0.71340000000000003</v>
      </c>
      <c r="AK929" s="121" t="str">
        <f t="shared" si="248"/>
        <v>Q</v>
      </c>
    </row>
    <row r="930" spans="1:37" ht="15" x14ac:dyDescent="0.25">
      <c r="A930" s="119">
        <v>35</v>
      </c>
      <c r="B930" s="244">
        <v>364</v>
      </c>
      <c r="C930" s="244">
        <v>2002</v>
      </c>
      <c r="D930" s="127">
        <f t="shared" si="249"/>
        <v>37620</v>
      </c>
      <c r="E930" s="123">
        <v>35.200000000000003</v>
      </c>
      <c r="F930" s="213" t="str">
        <f t="shared" si="250"/>
        <v>UQ</v>
      </c>
      <c r="G930" s="123">
        <v>6.93</v>
      </c>
      <c r="H930" s="213" t="str">
        <f t="shared" si="251"/>
        <v>UQ</v>
      </c>
      <c r="I930" s="123">
        <v>4.2859999999999996</v>
      </c>
      <c r="J930" s="121" t="str">
        <f t="shared" si="258"/>
        <v>Q</v>
      </c>
      <c r="K930" s="123">
        <v>0.41199999999999998</v>
      </c>
      <c r="L930" s="121" t="str">
        <f t="shared" si="245"/>
        <v>Q</v>
      </c>
      <c r="M930" s="123">
        <v>0.61</v>
      </c>
      <c r="N930" s="121" t="str">
        <f t="shared" si="246"/>
        <v>Q</v>
      </c>
      <c r="O930" s="123">
        <v>0.16500000000000001</v>
      </c>
      <c r="P930" s="121" t="str">
        <f t="shared" si="247"/>
        <v>Q</v>
      </c>
      <c r="Q930" s="123">
        <v>6.0000000000000001E-3</v>
      </c>
      <c r="R930" s="115" t="str">
        <f t="shared" si="252"/>
        <v>UQ</v>
      </c>
      <c r="S930" s="123">
        <v>0.13250000000000001</v>
      </c>
      <c r="T930" s="115" t="str">
        <f t="shared" si="253"/>
        <v>UQ</v>
      </c>
      <c r="U930" s="123">
        <v>5.1109879999999999</v>
      </c>
      <c r="V930" s="116" t="str">
        <f t="shared" si="254"/>
        <v>Q</v>
      </c>
      <c r="W930" s="346">
        <v>0.62</v>
      </c>
      <c r="X930" s="332" t="str">
        <f t="shared" si="255"/>
        <v>UQ</v>
      </c>
      <c r="Y930" s="332"/>
      <c r="Z930" s="123">
        <v>0.177285</v>
      </c>
      <c r="AA930" s="116" t="str">
        <f t="shared" si="256"/>
        <v>LQ</v>
      </c>
      <c r="AB930" s="123">
        <v>5.82</v>
      </c>
      <c r="AC930" s="116" t="str">
        <f t="shared" si="257"/>
        <v>Q</v>
      </c>
      <c r="AD930" s="123">
        <v>1.76</v>
      </c>
      <c r="AE930" s="121" t="str">
        <f t="shared" si="243"/>
        <v>Q</v>
      </c>
      <c r="AF930" s="123">
        <v>5</v>
      </c>
      <c r="AG930" s="121" t="str">
        <f t="shared" si="244"/>
        <v>Q</v>
      </c>
      <c r="AH930" s="123">
        <v>1.8E-3</v>
      </c>
      <c r="AI930" s="121" t="str">
        <f t="shared" si="242"/>
        <v>Q</v>
      </c>
      <c r="AJ930" s="123">
        <v>0.69640000000000002</v>
      </c>
      <c r="AK930" s="121" t="str">
        <f t="shared" si="248"/>
        <v>Q</v>
      </c>
    </row>
    <row r="931" spans="1:37" ht="15" x14ac:dyDescent="0.25">
      <c r="A931" s="119">
        <v>35</v>
      </c>
      <c r="B931" s="244">
        <v>14</v>
      </c>
      <c r="C931" s="244">
        <v>2003</v>
      </c>
      <c r="D931" s="127">
        <f t="shared" si="249"/>
        <v>37635</v>
      </c>
      <c r="E931" s="123">
        <v>35.9</v>
      </c>
      <c r="F931" s="213" t="str">
        <f t="shared" si="250"/>
        <v>UQ</v>
      </c>
      <c r="G931" s="123">
        <v>6.6749999999999998</v>
      </c>
      <c r="H931" s="213" t="str">
        <f t="shared" si="251"/>
        <v>UQ</v>
      </c>
      <c r="I931" s="123">
        <v>4.5419999999999998</v>
      </c>
      <c r="J931" s="121" t="str">
        <f t="shared" si="258"/>
        <v>Q</v>
      </c>
      <c r="K931" s="123">
        <v>0.43099999999999999</v>
      </c>
      <c r="L931" s="121" t="str">
        <f t="shared" si="245"/>
        <v>Q</v>
      </c>
      <c r="M931" s="123">
        <v>0.64500000000000002</v>
      </c>
      <c r="N931" s="121" t="str">
        <f t="shared" si="246"/>
        <v>Q</v>
      </c>
      <c r="O931" s="123">
        <v>0.14599999999999999</v>
      </c>
      <c r="P931" s="121" t="str">
        <f t="shared" si="247"/>
        <v>Q</v>
      </c>
      <c r="Q931" s="123">
        <v>6.4999999999999997E-3</v>
      </c>
      <c r="R931" s="115" t="str">
        <f t="shared" si="252"/>
        <v>UQ</v>
      </c>
      <c r="S931" s="123">
        <v>0.14169999999999999</v>
      </c>
      <c r="T931" s="115" t="str">
        <f t="shared" si="253"/>
        <v>UQ</v>
      </c>
      <c r="U931" s="123">
        <v>5.114522</v>
      </c>
      <c r="V931" s="116" t="str">
        <f t="shared" si="254"/>
        <v>Q</v>
      </c>
      <c r="W931" s="346">
        <v>0.60699999999999998</v>
      </c>
      <c r="X931" s="332" t="str">
        <f t="shared" si="255"/>
        <v>UQ</v>
      </c>
      <c r="Y931" s="332"/>
      <c r="Z931" s="123">
        <v>0.18401899999999999</v>
      </c>
      <c r="AA931" s="116" t="str">
        <f t="shared" si="256"/>
        <v>LQ</v>
      </c>
      <c r="AB931" s="123">
        <v>5.851</v>
      </c>
      <c r="AC931" s="116" t="str">
        <f t="shared" si="257"/>
        <v>Q</v>
      </c>
      <c r="AD931" s="123">
        <v>1.59</v>
      </c>
      <c r="AE931" s="121" t="str">
        <f t="shared" si="243"/>
        <v>Q</v>
      </c>
      <c r="AF931" s="123">
        <v>2.3199999999999998</v>
      </c>
      <c r="AG931" s="121" t="str">
        <f t="shared" si="244"/>
        <v>Q</v>
      </c>
      <c r="AH931" s="123">
        <v>1.4E-3</v>
      </c>
      <c r="AI931" s="121" t="str">
        <f t="shared" si="242"/>
        <v>Q</v>
      </c>
      <c r="AJ931" s="123">
        <v>0.66849999999999998</v>
      </c>
      <c r="AK931" s="121" t="str">
        <f t="shared" si="248"/>
        <v>Q</v>
      </c>
    </row>
    <row r="932" spans="1:37" ht="15" x14ac:dyDescent="0.25">
      <c r="A932" s="119">
        <v>35</v>
      </c>
      <c r="B932" s="244">
        <v>28</v>
      </c>
      <c r="C932" s="244">
        <v>2003</v>
      </c>
      <c r="D932" s="127">
        <f t="shared" si="249"/>
        <v>37649</v>
      </c>
      <c r="E932" s="123">
        <v>36.799999999999997</v>
      </c>
      <c r="F932" s="213" t="str">
        <f t="shared" si="250"/>
        <v>UQ</v>
      </c>
      <c r="G932" s="123">
        <v>6.6859999999999999</v>
      </c>
      <c r="H932" s="213" t="str">
        <f t="shared" si="251"/>
        <v>UQ</v>
      </c>
      <c r="I932" s="123">
        <v>4.6429999999999998</v>
      </c>
      <c r="J932" s="121" t="str">
        <f t="shared" si="258"/>
        <v>Q</v>
      </c>
      <c r="K932" s="123">
        <v>0.42499999999999999</v>
      </c>
      <c r="L932" s="121" t="str">
        <f t="shared" si="245"/>
        <v>Q</v>
      </c>
      <c r="M932" s="123">
        <v>0.64500000000000002</v>
      </c>
      <c r="N932" s="121" t="str">
        <f t="shared" si="246"/>
        <v>Q</v>
      </c>
      <c r="O932" s="123">
        <v>0.14699999999999999</v>
      </c>
      <c r="P932" s="121" t="str">
        <f t="shared" si="247"/>
        <v>Q</v>
      </c>
      <c r="Q932" s="123">
        <v>8.3999999999999995E-3</v>
      </c>
      <c r="R932" s="115" t="str">
        <f t="shared" si="252"/>
        <v>UQ</v>
      </c>
      <c r="S932" s="123">
        <v>0.14030000000000001</v>
      </c>
      <c r="T932" s="115" t="str">
        <f t="shared" si="253"/>
        <v>UQ</v>
      </c>
      <c r="U932" s="123">
        <v>5.2390090000000002</v>
      </c>
      <c r="V932" s="116" t="str">
        <f t="shared" si="254"/>
        <v>Q</v>
      </c>
      <c r="W932" s="346">
        <v>0.61</v>
      </c>
      <c r="X932" s="332" t="str">
        <f t="shared" si="255"/>
        <v>UQ</v>
      </c>
      <c r="Y932" s="332"/>
      <c r="Z932" s="123">
        <v>0.16941999999999999</v>
      </c>
      <c r="AA932" s="116" t="str">
        <f t="shared" si="256"/>
        <v>LQ</v>
      </c>
      <c r="AB932" s="123">
        <v>5.9080000000000004</v>
      </c>
      <c r="AC932" s="116" t="str">
        <f t="shared" si="257"/>
        <v>Q</v>
      </c>
      <c r="AD932" s="123">
        <v>1.379</v>
      </c>
      <c r="AE932" s="121" t="str">
        <f t="shared" si="243"/>
        <v>Q</v>
      </c>
      <c r="AF932" s="123">
        <v>2.17</v>
      </c>
      <c r="AG932" s="121" t="str">
        <f t="shared" si="244"/>
        <v>Q</v>
      </c>
      <c r="AH932" s="123">
        <v>1.9E-3</v>
      </c>
      <c r="AI932" s="121" t="str">
        <f t="shared" si="242"/>
        <v>Q</v>
      </c>
      <c r="AJ932" s="123">
        <v>0.71599999999999997</v>
      </c>
      <c r="AK932" s="121" t="str">
        <f t="shared" si="248"/>
        <v>Q</v>
      </c>
    </row>
    <row r="933" spans="1:37" ht="15" x14ac:dyDescent="0.25">
      <c r="A933" s="119">
        <v>35</v>
      </c>
      <c r="B933" s="244">
        <v>85</v>
      </c>
      <c r="C933" s="244">
        <v>2003</v>
      </c>
      <c r="D933" s="127">
        <f t="shared" si="249"/>
        <v>37706</v>
      </c>
      <c r="E933" s="123">
        <v>35.799999999999997</v>
      </c>
      <c r="F933" s="213" t="str">
        <f t="shared" si="250"/>
        <v>UQ</v>
      </c>
      <c r="G933" s="123">
        <v>6.367</v>
      </c>
      <c r="H933" s="213" t="str">
        <f t="shared" si="251"/>
        <v>UQ</v>
      </c>
      <c r="I933" s="123">
        <v>4.4640000000000004</v>
      </c>
      <c r="J933" s="121" t="str">
        <f t="shared" si="258"/>
        <v>Q</v>
      </c>
      <c r="K933" s="123">
        <v>0.45100000000000001</v>
      </c>
      <c r="L933" s="121" t="str">
        <f t="shared" si="245"/>
        <v>Q</v>
      </c>
      <c r="M933" s="123">
        <v>0.64700000000000002</v>
      </c>
      <c r="N933" s="121" t="str">
        <f t="shared" si="246"/>
        <v>Q</v>
      </c>
      <c r="O933" s="123">
        <v>0.24399999999999999</v>
      </c>
      <c r="P933" s="121" t="str">
        <f t="shared" si="247"/>
        <v>Q</v>
      </c>
      <c r="Q933" s="123">
        <v>6.1000000000000004E-3</v>
      </c>
      <c r="R933" s="115" t="str">
        <f t="shared" si="252"/>
        <v>UQ</v>
      </c>
      <c r="S933" s="123">
        <v>7.7299999999999994E-2</v>
      </c>
      <c r="T933" s="115" t="str">
        <f t="shared" si="253"/>
        <v>UQ</v>
      </c>
      <c r="U933" s="123">
        <v>4.6129851940000002</v>
      </c>
      <c r="V933" s="116" t="str">
        <f t="shared" si="254"/>
        <v>Q</v>
      </c>
      <c r="W933" s="346">
        <v>1.6040000000000001</v>
      </c>
      <c r="X933" s="332" t="str">
        <f t="shared" si="255"/>
        <v>UQ</v>
      </c>
      <c r="Y933" s="332"/>
      <c r="Z933" s="123">
        <v>0.263542104</v>
      </c>
      <c r="AA933" s="116" t="str">
        <f t="shared" si="256"/>
        <v>Q</v>
      </c>
      <c r="AB933" s="123">
        <v>4.4740000000000002</v>
      </c>
      <c r="AC933" s="116" t="str">
        <f t="shared" si="257"/>
        <v>Q</v>
      </c>
      <c r="AD933" s="123">
        <v>1.4259999999999999</v>
      </c>
      <c r="AE933" s="121" t="str">
        <f t="shared" si="243"/>
        <v>Q</v>
      </c>
      <c r="AF933" s="123">
        <v>1.18</v>
      </c>
      <c r="AG933" s="121" t="str">
        <f t="shared" si="244"/>
        <v>Q</v>
      </c>
      <c r="AH933" s="123">
        <v>2.8E-3</v>
      </c>
      <c r="AI933" s="121" t="str">
        <f t="shared" si="242"/>
        <v>Q</v>
      </c>
      <c r="AJ933" s="123">
        <v>1.6961999999999999</v>
      </c>
      <c r="AK933" s="121" t="str">
        <f t="shared" si="248"/>
        <v>Q</v>
      </c>
    </row>
    <row r="934" spans="1:37" ht="15" x14ac:dyDescent="0.25">
      <c r="A934" s="119">
        <v>35</v>
      </c>
      <c r="B934" s="244">
        <v>88</v>
      </c>
      <c r="C934" s="244">
        <v>2003</v>
      </c>
      <c r="D934" s="127">
        <f t="shared" si="249"/>
        <v>37709</v>
      </c>
      <c r="E934" s="123">
        <v>35.700000000000003</v>
      </c>
      <c r="F934" s="213" t="str">
        <f t="shared" si="250"/>
        <v>UQ</v>
      </c>
      <c r="G934" s="123">
        <v>6.306</v>
      </c>
      <c r="H934" s="213" t="str">
        <f t="shared" si="251"/>
        <v>UQ</v>
      </c>
      <c r="I934" s="123">
        <v>4.101</v>
      </c>
      <c r="J934" s="121" t="str">
        <f t="shared" si="258"/>
        <v>Q</v>
      </c>
      <c r="K934" s="123">
        <v>0.41099999999999998</v>
      </c>
      <c r="L934" s="121" t="str">
        <f t="shared" si="245"/>
        <v>Q</v>
      </c>
      <c r="M934" s="123">
        <v>0.55400000000000005</v>
      </c>
      <c r="N934" s="121" t="str">
        <f t="shared" si="246"/>
        <v>Q</v>
      </c>
      <c r="O934" s="123">
        <v>0.23499999999999999</v>
      </c>
      <c r="P934" s="121" t="str">
        <f t="shared" si="247"/>
        <v>Q</v>
      </c>
      <c r="Q934" s="123">
        <v>9.4000000000000004E-3</v>
      </c>
      <c r="R934" s="115" t="str">
        <f t="shared" si="252"/>
        <v>UQ</v>
      </c>
      <c r="S934" s="123">
        <v>5.7000000000000002E-2</v>
      </c>
      <c r="T934" s="115" t="str">
        <f t="shared" si="253"/>
        <v>UQ</v>
      </c>
      <c r="U934" s="123">
        <v>4.3599385289999999</v>
      </c>
      <c r="V934" s="116" t="str">
        <f t="shared" si="254"/>
        <v>Q</v>
      </c>
      <c r="W934" s="346">
        <v>1.7629999999999999</v>
      </c>
      <c r="X934" s="332" t="str">
        <f t="shared" si="255"/>
        <v>UQ</v>
      </c>
      <c r="Y934" s="332"/>
      <c r="Z934" s="123">
        <v>0.28824951599999998</v>
      </c>
      <c r="AA934" s="116" t="str">
        <f t="shared" si="256"/>
        <v>Q</v>
      </c>
      <c r="AB934" s="123">
        <v>4.3419999999999996</v>
      </c>
      <c r="AC934" s="116" t="str">
        <f t="shared" si="257"/>
        <v>Q</v>
      </c>
      <c r="AD934" s="123">
        <v>2.1110000000000002</v>
      </c>
      <c r="AE934" s="121" t="str">
        <f t="shared" si="243"/>
        <v>Q</v>
      </c>
      <c r="AF934" s="123">
        <v>1.0900000000000001</v>
      </c>
      <c r="AG934" s="121" t="str">
        <f t="shared" si="244"/>
        <v>Q</v>
      </c>
      <c r="AH934" s="123">
        <v>8.3000000000000001E-3</v>
      </c>
      <c r="AI934" s="121" t="str">
        <f t="shared" si="242"/>
        <v>Q</v>
      </c>
      <c r="AJ934" s="123">
        <v>1.9380999999999999</v>
      </c>
      <c r="AK934" s="121" t="str">
        <f t="shared" si="248"/>
        <v>Q</v>
      </c>
    </row>
    <row r="935" spans="1:37" ht="15" x14ac:dyDescent="0.25">
      <c r="A935" s="119">
        <v>35</v>
      </c>
      <c r="B935" s="244">
        <v>91</v>
      </c>
      <c r="C935" s="244">
        <v>2003</v>
      </c>
      <c r="D935" s="127">
        <f t="shared" si="249"/>
        <v>37712</v>
      </c>
      <c r="E935" s="123">
        <v>35.9</v>
      </c>
      <c r="F935" s="213" t="str">
        <f t="shared" si="250"/>
        <v>UQ</v>
      </c>
      <c r="G935" s="123">
        <v>6.5590000000000002</v>
      </c>
      <c r="H935" s="213" t="str">
        <f t="shared" si="251"/>
        <v>UQ</v>
      </c>
      <c r="I935" s="230">
        <v>0.80200000000000005</v>
      </c>
      <c r="J935" s="121" t="s">
        <v>6</v>
      </c>
      <c r="K935" s="230">
        <v>7.4999999999999997E-2</v>
      </c>
      <c r="L935" s="121" t="s">
        <v>6</v>
      </c>
      <c r="M935" s="230">
        <v>0.191</v>
      </c>
      <c r="N935" s="121" t="s">
        <v>6</v>
      </c>
      <c r="O935" s="230">
        <v>4.5999999999999999E-2</v>
      </c>
      <c r="P935" s="121" t="s">
        <v>6</v>
      </c>
      <c r="Q935" s="123">
        <v>1.29E-2</v>
      </c>
      <c r="R935" s="115" t="str">
        <f t="shared" si="252"/>
        <v>UQ</v>
      </c>
      <c r="S935" s="123">
        <v>7.9100000000000004E-2</v>
      </c>
      <c r="T935" s="115" t="str">
        <f t="shared" si="253"/>
        <v>UQ</v>
      </c>
      <c r="U935" s="123">
        <v>4.5748535820000003</v>
      </c>
      <c r="V935" s="116" t="str">
        <f t="shared" si="254"/>
        <v>Q</v>
      </c>
      <c r="W935" s="346">
        <v>1.4770000000000001</v>
      </c>
      <c r="X935" s="332" t="str">
        <f t="shared" si="255"/>
        <v>UQ</v>
      </c>
      <c r="Y935" s="332"/>
      <c r="Z935" s="123">
        <v>0.218972791</v>
      </c>
      <c r="AA935" s="116" t="str">
        <f t="shared" si="256"/>
        <v>Q</v>
      </c>
      <c r="AB935" s="123">
        <v>4.8109999999999999</v>
      </c>
      <c r="AC935" s="116" t="str">
        <f t="shared" si="257"/>
        <v>Q</v>
      </c>
      <c r="AD935" s="123">
        <v>1.8160000000000001</v>
      </c>
      <c r="AE935" s="121" t="str">
        <f t="shared" si="243"/>
        <v>Q</v>
      </c>
      <c r="AF935" s="123">
        <v>1.36</v>
      </c>
      <c r="AG935" s="121" t="str">
        <f t="shared" si="244"/>
        <v>Q</v>
      </c>
      <c r="AH935" s="123">
        <v>1.9E-3</v>
      </c>
      <c r="AI935" s="121" t="str">
        <f t="shared" si="242"/>
        <v>Q</v>
      </c>
      <c r="AJ935" s="123">
        <v>1.5686</v>
      </c>
      <c r="AK935" s="121" t="str">
        <f t="shared" si="248"/>
        <v>Q</v>
      </c>
    </row>
    <row r="936" spans="1:37" ht="15" x14ac:dyDescent="0.25">
      <c r="A936" s="119">
        <v>35</v>
      </c>
      <c r="B936" s="244">
        <v>97</v>
      </c>
      <c r="C936" s="244">
        <v>2003</v>
      </c>
      <c r="D936" s="127">
        <f t="shared" si="249"/>
        <v>37718</v>
      </c>
      <c r="E936" s="123">
        <v>36.799999999999997</v>
      </c>
      <c r="F936" s="213" t="str">
        <f t="shared" si="250"/>
        <v>UQ</v>
      </c>
      <c r="G936" s="123">
        <v>6.6349999999999998</v>
      </c>
      <c r="H936" s="213" t="str">
        <f t="shared" si="251"/>
        <v>UQ</v>
      </c>
      <c r="I936" s="123">
        <v>4.6379999999999999</v>
      </c>
      <c r="J936" s="121" t="str">
        <f t="shared" ref="J936:J982" si="259">IF(I936&gt;=0.02,"Q",IF(I936="","M","LQ"))</f>
        <v>Q</v>
      </c>
      <c r="K936" s="123">
        <v>0.42599999999999999</v>
      </c>
      <c r="L936" s="121" t="str">
        <f t="shared" ref="L936:L982" si="260">IF(K936&gt;=0.02,"Q",IF(K936="","M","LQ"))</f>
        <v>Q</v>
      </c>
      <c r="M936" s="123">
        <v>0.68799999999999994</v>
      </c>
      <c r="N936" s="121" t="str">
        <f t="shared" ref="N936:N982" si="261">IF(M936&gt;=0.02,"Q",IF(M936="","M","LQ"))</f>
        <v>Q</v>
      </c>
      <c r="O936" s="123">
        <v>0.17399999999999999</v>
      </c>
      <c r="P936" s="121" t="str">
        <f t="shared" ref="P936:P982" si="262">IF(O936&gt;=0.02,"Q",IF(O936="","M","LQ"))</f>
        <v>Q</v>
      </c>
      <c r="Q936" s="123">
        <v>1.26E-2</v>
      </c>
      <c r="R936" s="115" t="str">
        <f t="shared" si="252"/>
        <v>UQ</v>
      </c>
      <c r="S936" s="123">
        <v>0.1048</v>
      </c>
      <c r="T936" s="115" t="str">
        <f t="shared" si="253"/>
        <v>UQ</v>
      </c>
      <c r="U936" s="123">
        <v>4.9044204200000001</v>
      </c>
      <c r="V936" s="116" t="str">
        <f t="shared" si="254"/>
        <v>Q</v>
      </c>
      <c r="W936" s="346">
        <v>1.2</v>
      </c>
      <c r="X936" s="332" t="str">
        <f t="shared" si="255"/>
        <v>UQ</v>
      </c>
      <c r="Y936" s="332"/>
      <c r="Z936" s="123">
        <v>0.18435169600000001</v>
      </c>
      <c r="AA936" s="116" t="str">
        <f t="shared" si="256"/>
        <v>LQ</v>
      </c>
      <c r="AB936" s="123">
        <v>5.2050000000000001</v>
      </c>
      <c r="AC936" s="116" t="str">
        <f t="shared" si="257"/>
        <v>Q</v>
      </c>
      <c r="AD936" s="123">
        <v>1.714</v>
      </c>
      <c r="AE936" s="121" t="str">
        <f t="shared" si="243"/>
        <v>Q</v>
      </c>
      <c r="AF936" s="123">
        <v>1.57</v>
      </c>
      <c r="AG936" s="121" t="str">
        <f t="shared" si="244"/>
        <v>Q</v>
      </c>
      <c r="AH936" s="123">
        <v>1.5E-3</v>
      </c>
      <c r="AI936" s="121" t="str">
        <f t="shared" si="242"/>
        <v>Q</v>
      </c>
      <c r="AJ936" s="123">
        <v>1.3169</v>
      </c>
      <c r="AK936" s="121" t="str">
        <f t="shared" si="248"/>
        <v>Q</v>
      </c>
    </row>
    <row r="937" spans="1:37" ht="15" x14ac:dyDescent="0.25">
      <c r="A937" s="119">
        <v>35</v>
      </c>
      <c r="B937" s="244">
        <v>100</v>
      </c>
      <c r="C937" s="244">
        <v>2003</v>
      </c>
      <c r="D937" s="127">
        <f t="shared" si="249"/>
        <v>37721</v>
      </c>
      <c r="E937" s="123">
        <v>37.700000000000003</v>
      </c>
      <c r="F937" s="213" t="str">
        <f t="shared" si="250"/>
        <v>UQ</v>
      </c>
      <c r="G937" s="123">
        <v>6.5460000000000003</v>
      </c>
      <c r="H937" s="213" t="str">
        <f t="shared" si="251"/>
        <v>UQ</v>
      </c>
      <c r="I937" s="123">
        <v>4.7880000000000003</v>
      </c>
      <c r="J937" s="121" t="str">
        <f t="shared" si="259"/>
        <v>Q</v>
      </c>
      <c r="K937" s="123">
        <v>0.45400000000000001</v>
      </c>
      <c r="L937" s="121" t="str">
        <f t="shared" si="260"/>
        <v>Q</v>
      </c>
      <c r="M937" s="123">
        <v>0.623</v>
      </c>
      <c r="N937" s="121" t="str">
        <f t="shared" si="261"/>
        <v>Q</v>
      </c>
      <c r="O937" s="123">
        <v>0.16</v>
      </c>
      <c r="P937" s="121" t="str">
        <f t="shared" si="262"/>
        <v>Q</v>
      </c>
      <c r="Q937" s="123">
        <v>2.0500000000000001E-2</v>
      </c>
      <c r="R937" s="115" t="str">
        <f t="shared" si="252"/>
        <v>UQ</v>
      </c>
      <c r="S937" s="123">
        <v>0.1217</v>
      </c>
      <c r="T937" s="115" t="str">
        <f t="shared" si="253"/>
        <v>UQ</v>
      </c>
      <c r="U937" s="123">
        <v>4.9576009040000004</v>
      </c>
      <c r="V937" s="116" t="str">
        <f t="shared" si="254"/>
        <v>Q</v>
      </c>
      <c r="W937" s="346">
        <v>1.163</v>
      </c>
      <c r="X937" s="332" t="str">
        <f t="shared" si="255"/>
        <v>UQ</v>
      </c>
      <c r="Y937" s="332"/>
      <c r="Z937" s="123">
        <v>0.20232733</v>
      </c>
      <c r="AA937" s="116" t="str">
        <f t="shared" si="256"/>
        <v>Q</v>
      </c>
      <c r="AB937" s="123">
        <v>5.4379999999999997</v>
      </c>
      <c r="AC937" s="116" t="str">
        <f t="shared" si="257"/>
        <v>Q</v>
      </c>
      <c r="AD937" s="123">
        <v>1.6739999999999999</v>
      </c>
      <c r="AE937" s="121" t="str">
        <f t="shared" si="243"/>
        <v>Q</v>
      </c>
      <c r="AF937" s="123">
        <v>1.91</v>
      </c>
      <c r="AG937" s="121" t="str">
        <f t="shared" si="244"/>
        <v>Q</v>
      </c>
      <c r="AH937" s="123">
        <v>1.1999999999999999E-3</v>
      </c>
      <c r="AI937" s="121" t="str">
        <f t="shared" si="242"/>
        <v>Q</v>
      </c>
      <c r="AJ937" s="123">
        <v>1.2153</v>
      </c>
      <c r="AK937" s="121" t="str">
        <f t="shared" si="248"/>
        <v>Q</v>
      </c>
    </row>
    <row r="938" spans="1:37" ht="15" x14ac:dyDescent="0.25">
      <c r="A938" s="119">
        <v>35</v>
      </c>
      <c r="B938" s="244">
        <v>104</v>
      </c>
      <c r="C938" s="244">
        <v>2003</v>
      </c>
      <c r="D938" s="127">
        <f t="shared" si="249"/>
        <v>37725</v>
      </c>
      <c r="E938" s="123">
        <v>34.200000000000003</v>
      </c>
      <c r="F938" s="213" t="str">
        <f t="shared" si="250"/>
        <v>UQ</v>
      </c>
      <c r="G938" s="123">
        <v>6.3380000000000001</v>
      </c>
      <c r="H938" s="213" t="str">
        <f t="shared" si="251"/>
        <v>UQ</v>
      </c>
      <c r="I938" s="123">
        <v>4.1029999999999998</v>
      </c>
      <c r="J938" s="121" t="str">
        <f t="shared" si="259"/>
        <v>Q</v>
      </c>
      <c r="K938" s="123">
        <v>0.41</v>
      </c>
      <c r="L938" s="121" t="str">
        <f t="shared" si="260"/>
        <v>Q</v>
      </c>
      <c r="M938" s="123">
        <v>0.54900000000000004</v>
      </c>
      <c r="N938" s="121" t="str">
        <f t="shared" si="261"/>
        <v>Q</v>
      </c>
      <c r="O938" s="123">
        <v>0.16500000000000001</v>
      </c>
      <c r="P938" s="121" t="str">
        <f t="shared" si="262"/>
        <v>Q</v>
      </c>
      <c r="Q938" s="123">
        <v>1.43E-2</v>
      </c>
      <c r="R938" s="115" t="str">
        <f t="shared" si="252"/>
        <v>UQ</v>
      </c>
      <c r="S938" s="123">
        <v>7.2400000000000006E-2</v>
      </c>
      <c r="T938" s="115" t="str">
        <f t="shared" si="253"/>
        <v>UQ</v>
      </c>
      <c r="U938" s="123">
        <v>4.2537159999999998</v>
      </c>
      <c r="V938" s="116" t="str">
        <f t="shared" si="254"/>
        <v>Q</v>
      </c>
      <c r="W938" s="346">
        <v>1.4239999999999999</v>
      </c>
      <c r="X938" s="332" t="str">
        <f t="shared" si="255"/>
        <v>UQ</v>
      </c>
      <c r="Y938" s="332"/>
      <c r="Z938" s="123">
        <v>0.241533</v>
      </c>
      <c r="AA938" s="116" t="str">
        <f t="shared" si="256"/>
        <v>Q</v>
      </c>
      <c r="AB938" s="123">
        <v>4.5599999999999996</v>
      </c>
      <c r="AC938" s="116" t="str">
        <f t="shared" si="257"/>
        <v>Q</v>
      </c>
      <c r="AD938" s="123">
        <v>1.6479999999999999</v>
      </c>
      <c r="AE938" s="121" t="str">
        <f t="shared" si="243"/>
        <v>Q</v>
      </c>
      <c r="AF938" s="123">
        <v>1.35</v>
      </c>
      <c r="AG938" s="121" t="str">
        <f t="shared" si="244"/>
        <v>Q</v>
      </c>
      <c r="AH938" s="123">
        <v>1.4E-3</v>
      </c>
      <c r="AI938" s="121" t="str">
        <f t="shared" si="242"/>
        <v>Q</v>
      </c>
      <c r="AJ938" s="123">
        <v>1.4345000000000001</v>
      </c>
      <c r="AK938" s="121" t="str">
        <f t="shared" si="248"/>
        <v>Q</v>
      </c>
    </row>
    <row r="939" spans="1:37" ht="15" x14ac:dyDescent="0.25">
      <c r="A939" s="119">
        <v>35</v>
      </c>
      <c r="B939" s="244">
        <v>106</v>
      </c>
      <c r="C939" s="244">
        <v>2003</v>
      </c>
      <c r="D939" s="127">
        <f t="shared" si="249"/>
        <v>37727</v>
      </c>
      <c r="E939" s="123">
        <v>34.200000000000003</v>
      </c>
      <c r="F939" s="213" t="str">
        <f t="shared" si="250"/>
        <v>UQ</v>
      </c>
      <c r="G939" s="123">
        <v>6.2069999999999999</v>
      </c>
      <c r="H939" s="213" t="str">
        <f t="shared" si="251"/>
        <v>UQ</v>
      </c>
      <c r="I939" s="123">
        <v>3.972</v>
      </c>
      <c r="J939" s="121" t="str">
        <f t="shared" si="259"/>
        <v>Q</v>
      </c>
      <c r="K939" s="123">
        <v>0.41099999999999998</v>
      </c>
      <c r="L939" s="121" t="str">
        <f t="shared" si="260"/>
        <v>Q</v>
      </c>
      <c r="M939" s="123">
        <v>0.53300000000000003</v>
      </c>
      <c r="N939" s="121" t="str">
        <f t="shared" si="261"/>
        <v>Q</v>
      </c>
      <c r="O939" s="123">
        <v>0.24099999999999999</v>
      </c>
      <c r="P939" s="121" t="str">
        <f t="shared" si="262"/>
        <v>Q</v>
      </c>
      <c r="Q939" s="123">
        <v>1.6899999999999998E-2</v>
      </c>
      <c r="R939" s="115" t="str">
        <f t="shared" si="252"/>
        <v>UQ</v>
      </c>
      <c r="S939" s="123">
        <v>5.6899999999999999E-2</v>
      </c>
      <c r="T939" s="115" t="str">
        <f t="shared" si="253"/>
        <v>UQ</v>
      </c>
      <c r="U939" s="123">
        <v>3.8569049999999998</v>
      </c>
      <c r="V939" s="116" t="str">
        <f t="shared" si="254"/>
        <v>Q</v>
      </c>
      <c r="W939" s="346">
        <v>1.7829999999999999</v>
      </c>
      <c r="X939" s="332" t="str">
        <f t="shared" si="255"/>
        <v>UQ</v>
      </c>
      <c r="Y939" s="332"/>
      <c r="Z939" s="123">
        <v>0.25283800000000001</v>
      </c>
      <c r="AA939" s="116" t="str">
        <f t="shared" si="256"/>
        <v>Q</v>
      </c>
      <c r="AB939" s="123">
        <v>4.6520000000000001</v>
      </c>
      <c r="AC939" s="116" t="str">
        <f t="shared" si="257"/>
        <v>Q</v>
      </c>
      <c r="AD939" s="123">
        <v>2.0110000000000001</v>
      </c>
      <c r="AE939" s="121" t="str">
        <f t="shared" si="243"/>
        <v>Q</v>
      </c>
      <c r="AF939" s="123">
        <v>0.96</v>
      </c>
      <c r="AG939" s="121" t="str">
        <f t="shared" si="244"/>
        <v>Q</v>
      </c>
      <c r="AH939" s="123">
        <v>2.5000000000000001E-3</v>
      </c>
      <c r="AI939" s="121" t="str">
        <f t="shared" si="242"/>
        <v>Q</v>
      </c>
      <c r="AJ939" s="123">
        <v>1.9842</v>
      </c>
      <c r="AK939" s="121" t="str">
        <f t="shared" si="248"/>
        <v>Q</v>
      </c>
    </row>
    <row r="940" spans="1:37" ht="15" x14ac:dyDescent="0.25">
      <c r="A940" s="119">
        <v>35</v>
      </c>
      <c r="B940" s="244">
        <v>108</v>
      </c>
      <c r="C940" s="244">
        <v>2003</v>
      </c>
      <c r="D940" s="127">
        <f t="shared" si="249"/>
        <v>37729</v>
      </c>
      <c r="E940" s="123">
        <v>35.200000000000003</v>
      </c>
      <c r="F940" s="213" t="str">
        <f t="shared" si="250"/>
        <v>UQ</v>
      </c>
      <c r="G940" s="123">
        <v>6.3769999999999998</v>
      </c>
      <c r="H940" s="213" t="str">
        <f t="shared" si="251"/>
        <v>UQ</v>
      </c>
      <c r="I940" s="123">
        <v>4.2439999999999998</v>
      </c>
      <c r="J940" s="121" t="str">
        <f t="shared" si="259"/>
        <v>Q</v>
      </c>
      <c r="K940" s="123">
        <v>0.42899999999999999</v>
      </c>
      <c r="L940" s="121" t="str">
        <f t="shared" si="260"/>
        <v>Q</v>
      </c>
      <c r="M940" s="123">
        <v>0.56799999999999995</v>
      </c>
      <c r="N940" s="121" t="str">
        <f t="shared" si="261"/>
        <v>Q</v>
      </c>
      <c r="O940" s="123">
        <v>0.20899999999999999</v>
      </c>
      <c r="P940" s="121" t="str">
        <f t="shared" si="262"/>
        <v>Q</v>
      </c>
      <c r="Q940" s="123">
        <v>2.0899999999999998E-2</v>
      </c>
      <c r="R940" s="115" t="str">
        <f t="shared" si="252"/>
        <v>UQ</v>
      </c>
      <c r="S940" s="123">
        <v>6.25E-2</v>
      </c>
      <c r="T940" s="115" t="str">
        <f t="shared" si="253"/>
        <v>UQ</v>
      </c>
      <c r="U940" s="123">
        <v>4.0859310000000004</v>
      </c>
      <c r="V940" s="116" t="str">
        <f t="shared" si="254"/>
        <v>Q</v>
      </c>
      <c r="W940" s="346">
        <v>1.6379999999999999</v>
      </c>
      <c r="X940" s="332" t="str">
        <f t="shared" si="255"/>
        <v>UQ</v>
      </c>
      <c r="Y940" s="332"/>
      <c r="Z940" s="123">
        <v>0.247339</v>
      </c>
      <c r="AA940" s="116" t="str">
        <f t="shared" si="256"/>
        <v>Q</v>
      </c>
      <c r="AB940" s="123">
        <v>4.8150000000000004</v>
      </c>
      <c r="AC940" s="116" t="str">
        <f t="shared" si="257"/>
        <v>Q</v>
      </c>
      <c r="AD940" s="123">
        <v>1.7889999999999999</v>
      </c>
      <c r="AE940" s="121" t="str">
        <f t="shared" si="243"/>
        <v>Q</v>
      </c>
      <c r="AF940" s="123">
        <v>1.28</v>
      </c>
      <c r="AG940" s="121" t="str">
        <f t="shared" si="244"/>
        <v>Q</v>
      </c>
      <c r="AH940" s="123">
        <v>2.5999999999999999E-3</v>
      </c>
      <c r="AI940" s="121" t="str">
        <f t="shared" si="242"/>
        <v>Q</v>
      </c>
      <c r="AJ940" s="123">
        <v>1.7242999999999999</v>
      </c>
      <c r="AK940" s="121" t="str">
        <f t="shared" si="248"/>
        <v>Q</v>
      </c>
    </row>
    <row r="941" spans="1:37" ht="15" x14ac:dyDescent="0.25">
      <c r="A941" s="119">
        <v>35</v>
      </c>
      <c r="B941" s="244">
        <v>110</v>
      </c>
      <c r="C941" s="244">
        <v>2003</v>
      </c>
      <c r="D941" s="127">
        <f t="shared" si="249"/>
        <v>37731</v>
      </c>
      <c r="E941" s="123">
        <v>29.1</v>
      </c>
      <c r="F941" s="213" t="str">
        <f t="shared" si="250"/>
        <v>UQ</v>
      </c>
      <c r="G941" s="123">
        <v>6.0039999999999996</v>
      </c>
      <c r="H941" s="213" t="str">
        <f t="shared" si="251"/>
        <v>UQ</v>
      </c>
      <c r="I941" s="123">
        <v>3.3010000000000002</v>
      </c>
      <c r="J941" s="121" t="str">
        <f t="shared" si="259"/>
        <v>Q</v>
      </c>
      <c r="K941" s="123">
        <v>0.33800000000000002</v>
      </c>
      <c r="L941" s="121" t="str">
        <f t="shared" si="260"/>
        <v>Q</v>
      </c>
      <c r="M941" s="123">
        <v>0.52300000000000002</v>
      </c>
      <c r="N941" s="121" t="str">
        <f t="shared" si="261"/>
        <v>Q</v>
      </c>
      <c r="O941" s="123">
        <v>0.36299999999999999</v>
      </c>
      <c r="P941" s="121" t="str">
        <f t="shared" si="262"/>
        <v>Q</v>
      </c>
      <c r="Q941" s="123">
        <v>2.2700000000000001E-2</v>
      </c>
      <c r="R941" s="115" t="str">
        <f t="shared" si="252"/>
        <v>UQ</v>
      </c>
      <c r="S941" s="123">
        <v>3.7900000000000003E-2</v>
      </c>
      <c r="T941" s="115" t="str">
        <f t="shared" si="253"/>
        <v>UQ</v>
      </c>
      <c r="U941" s="123">
        <v>3.5001669999999998</v>
      </c>
      <c r="V941" s="116" t="str">
        <f t="shared" si="254"/>
        <v>Q</v>
      </c>
      <c r="W941" s="346">
        <v>1.4830000000000001</v>
      </c>
      <c r="X941" s="332" t="str">
        <f t="shared" si="255"/>
        <v>UQ</v>
      </c>
      <c r="Y941" s="332"/>
      <c r="Z941" s="123">
        <v>0.22040299999999999</v>
      </c>
      <c r="AA941" s="116" t="str">
        <f t="shared" si="256"/>
        <v>Q</v>
      </c>
      <c r="AB941" s="123">
        <v>4.1319999999999997</v>
      </c>
      <c r="AC941" s="116" t="str">
        <f t="shared" si="257"/>
        <v>Q</v>
      </c>
      <c r="AD941" s="123">
        <v>2.8260000000000001</v>
      </c>
      <c r="AE941" s="121" t="str">
        <f t="shared" si="243"/>
        <v>Q</v>
      </c>
      <c r="AF941" s="123">
        <v>0.71</v>
      </c>
      <c r="AG941" s="121" t="str">
        <f t="shared" si="244"/>
        <v>Q</v>
      </c>
      <c r="AH941" s="123">
        <v>6.3E-3</v>
      </c>
      <c r="AI941" s="121" t="str">
        <f t="shared" si="242"/>
        <v>Q</v>
      </c>
      <c r="AJ941" s="123">
        <v>1.5599000000000001</v>
      </c>
      <c r="AK941" s="121" t="str">
        <f t="shared" si="248"/>
        <v>Q</v>
      </c>
    </row>
    <row r="942" spans="1:37" ht="15" x14ac:dyDescent="0.25">
      <c r="A942" s="119">
        <v>35</v>
      </c>
      <c r="B942" s="244">
        <v>111</v>
      </c>
      <c r="C942" s="244">
        <v>2003</v>
      </c>
      <c r="D942" s="127">
        <f t="shared" si="249"/>
        <v>37732</v>
      </c>
      <c r="E942" s="123">
        <v>29.4</v>
      </c>
      <c r="F942" s="213" t="str">
        <f t="shared" si="250"/>
        <v>UQ</v>
      </c>
      <c r="G942" s="123">
        <v>6.0060000000000002</v>
      </c>
      <c r="H942" s="213" t="str">
        <f t="shared" si="251"/>
        <v>UQ</v>
      </c>
      <c r="I942" s="123">
        <v>3.3639999999999999</v>
      </c>
      <c r="J942" s="121" t="str">
        <f t="shared" si="259"/>
        <v>Q</v>
      </c>
      <c r="K942" s="123">
        <v>0.34599999999999997</v>
      </c>
      <c r="L942" s="121" t="str">
        <f t="shared" si="260"/>
        <v>Q</v>
      </c>
      <c r="M942" s="123">
        <v>0.56599999999999995</v>
      </c>
      <c r="N942" s="121" t="str">
        <f t="shared" si="261"/>
        <v>Q</v>
      </c>
      <c r="O942" s="123">
        <v>0.27</v>
      </c>
      <c r="P942" s="121" t="str">
        <f t="shared" si="262"/>
        <v>Q</v>
      </c>
      <c r="Q942" s="123">
        <v>5.4000000000000003E-3</v>
      </c>
      <c r="R942" s="115" t="str">
        <f t="shared" si="252"/>
        <v>UQ</v>
      </c>
      <c r="S942" s="123">
        <v>3.6200000000000003E-2</v>
      </c>
      <c r="T942" s="115" t="str">
        <f t="shared" si="253"/>
        <v>UQ</v>
      </c>
      <c r="U942" s="123">
        <v>3.570668</v>
      </c>
      <c r="V942" s="116" t="str">
        <f t="shared" si="254"/>
        <v>Q</v>
      </c>
      <c r="W942" s="346">
        <v>1.47</v>
      </c>
      <c r="X942" s="332" t="str">
        <f t="shared" si="255"/>
        <v>UQ</v>
      </c>
      <c r="Y942" s="332"/>
      <c r="Z942" s="123">
        <v>0.212147</v>
      </c>
      <c r="AA942" s="116" t="str">
        <f t="shared" si="256"/>
        <v>Q</v>
      </c>
      <c r="AB942" s="123">
        <v>4.2370000000000001</v>
      </c>
      <c r="AC942" s="116" t="str">
        <f t="shared" si="257"/>
        <v>Q</v>
      </c>
      <c r="AD942" s="123">
        <v>2.4489999999999998</v>
      </c>
      <c r="AE942" s="121" t="str">
        <f t="shared" si="243"/>
        <v>Q</v>
      </c>
      <c r="AF942" s="123">
        <v>0.83</v>
      </c>
      <c r="AG942" s="121" t="str">
        <f t="shared" si="244"/>
        <v>Q</v>
      </c>
      <c r="AH942" s="123">
        <v>3.3999999999999998E-3</v>
      </c>
      <c r="AI942" s="121" t="str">
        <f t="shared" si="242"/>
        <v>Q</v>
      </c>
      <c r="AJ942" s="123">
        <v>1.5660000000000001</v>
      </c>
      <c r="AK942" s="121" t="str">
        <f t="shared" si="248"/>
        <v>Q</v>
      </c>
    </row>
    <row r="943" spans="1:37" ht="15" x14ac:dyDescent="0.25">
      <c r="A943" s="119">
        <v>35</v>
      </c>
      <c r="B943" s="244">
        <v>126</v>
      </c>
      <c r="C943" s="244">
        <v>2003</v>
      </c>
      <c r="D943" s="127">
        <f t="shared" si="249"/>
        <v>37747</v>
      </c>
      <c r="E943" s="123">
        <v>32.200000000000003</v>
      </c>
      <c r="F943" s="213" t="str">
        <f t="shared" si="250"/>
        <v>UQ</v>
      </c>
      <c r="G943" s="123">
        <v>6.6079999999999997</v>
      </c>
      <c r="H943" s="213" t="str">
        <f t="shared" si="251"/>
        <v>UQ</v>
      </c>
      <c r="I943" s="123">
        <v>3.7309999999999999</v>
      </c>
      <c r="J943" s="121" t="str">
        <f t="shared" si="259"/>
        <v>Q</v>
      </c>
      <c r="K943" s="123">
        <v>0.34899999999999998</v>
      </c>
      <c r="L943" s="121" t="str">
        <f t="shared" si="260"/>
        <v>Q</v>
      </c>
      <c r="M943" s="123">
        <v>0.58899999999999997</v>
      </c>
      <c r="N943" s="121" t="str">
        <f t="shared" si="261"/>
        <v>Q</v>
      </c>
      <c r="O943" s="123">
        <v>0.17299999999999999</v>
      </c>
      <c r="P943" s="121" t="str">
        <f t="shared" si="262"/>
        <v>Q</v>
      </c>
      <c r="Q943" s="123">
        <v>3.8999999999999998E-3</v>
      </c>
      <c r="R943" s="115" t="str">
        <f t="shared" si="252"/>
        <v>UQ</v>
      </c>
      <c r="S943" s="123">
        <v>8.5699999999999998E-2</v>
      </c>
      <c r="T943" s="115" t="str">
        <f t="shared" si="253"/>
        <v>UQ</v>
      </c>
      <c r="U943" s="123">
        <v>4.3368669999999998</v>
      </c>
      <c r="V943" s="116" t="str">
        <f t="shared" si="254"/>
        <v>Q</v>
      </c>
      <c r="W943" s="346">
        <v>1.093</v>
      </c>
      <c r="X943" s="332" t="str">
        <f t="shared" si="255"/>
        <v>UQ</v>
      </c>
      <c r="Y943" s="332"/>
      <c r="Z943" s="123">
        <v>0.150195</v>
      </c>
      <c r="AA943" s="116" t="str">
        <f t="shared" si="256"/>
        <v>LQ</v>
      </c>
      <c r="AB943" s="123">
        <v>5.0430000000000001</v>
      </c>
      <c r="AC943" s="116" t="str">
        <f t="shared" si="257"/>
        <v>Q</v>
      </c>
      <c r="AD943" s="123">
        <v>2.0190000000000001</v>
      </c>
      <c r="AE943" s="121" t="str">
        <f t="shared" si="243"/>
        <v>Q</v>
      </c>
      <c r="AF943" s="123">
        <v>1.1599999999999999</v>
      </c>
      <c r="AG943" s="121" t="str">
        <f t="shared" si="244"/>
        <v>Q</v>
      </c>
      <c r="AH943" s="123">
        <v>1.5E-3</v>
      </c>
      <c r="AI943" s="121" t="str">
        <f t="shared" si="242"/>
        <v>Q</v>
      </c>
      <c r="AJ943" s="123">
        <v>1.1222000000000001</v>
      </c>
      <c r="AK943" s="121" t="str">
        <f t="shared" si="248"/>
        <v>Q</v>
      </c>
    </row>
    <row r="944" spans="1:37" ht="15" x14ac:dyDescent="0.25">
      <c r="A944" s="119">
        <v>35</v>
      </c>
      <c r="B944" s="244">
        <v>140</v>
      </c>
      <c r="C944" s="244">
        <v>2003</v>
      </c>
      <c r="D944" s="127">
        <f t="shared" si="249"/>
        <v>37761</v>
      </c>
      <c r="E944" s="123">
        <v>34.5</v>
      </c>
      <c r="F944" s="213" t="str">
        <f t="shared" si="250"/>
        <v>UQ</v>
      </c>
      <c r="G944" s="123">
        <v>6.6929999999999996</v>
      </c>
      <c r="H944" s="213" t="str">
        <f t="shared" si="251"/>
        <v>UQ</v>
      </c>
      <c r="I944" s="123">
        <v>4.3440000000000003</v>
      </c>
      <c r="J944" s="121" t="str">
        <f t="shared" si="259"/>
        <v>Q</v>
      </c>
      <c r="K944" s="123">
        <v>0.43099999999999999</v>
      </c>
      <c r="L944" s="121" t="str">
        <f t="shared" si="260"/>
        <v>Q</v>
      </c>
      <c r="M944" s="123">
        <v>0.60799999999999998</v>
      </c>
      <c r="N944" s="121" t="str">
        <f t="shared" si="261"/>
        <v>Q</v>
      </c>
      <c r="O944" s="123">
        <v>0.17499999999999999</v>
      </c>
      <c r="P944" s="121" t="str">
        <f t="shared" si="262"/>
        <v>Q</v>
      </c>
      <c r="Q944" s="123">
        <v>3.7000000000000002E-3</v>
      </c>
      <c r="R944" s="115" t="str">
        <f t="shared" si="252"/>
        <v>UQ</v>
      </c>
      <c r="S944" s="123">
        <v>0.11</v>
      </c>
      <c r="T944" s="115" t="str">
        <f t="shared" si="253"/>
        <v>UQ</v>
      </c>
      <c r="U944" s="123">
        <v>4.5907340000000003</v>
      </c>
      <c r="V944" s="116" t="str">
        <f t="shared" si="254"/>
        <v>Q</v>
      </c>
      <c r="W944" s="346">
        <v>0.99</v>
      </c>
      <c r="X944" s="332" t="str">
        <f t="shared" si="255"/>
        <v>UQ</v>
      </c>
      <c r="Y944" s="332"/>
      <c r="Z944" s="123">
        <v>0.15451400000000001</v>
      </c>
      <c r="AA944" s="116" t="str">
        <f t="shared" si="256"/>
        <v>LQ</v>
      </c>
      <c r="AB944" s="123">
        <v>5.3019999999999996</v>
      </c>
      <c r="AC944" s="116" t="str">
        <f t="shared" si="257"/>
        <v>Q</v>
      </c>
      <c r="AD944" s="123">
        <v>1.6579999999999999</v>
      </c>
      <c r="AE944" s="121" t="str">
        <f t="shared" si="243"/>
        <v>Q</v>
      </c>
      <c r="AF944" s="123">
        <v>1.45</v>
      </c>
      <c r="AG944" s="121" t="str">
        <f t="shared" si="244"/>
        <v>Q</v>
      </c>
      <c r="AH944" s="123">
        <v>2.0999999999999999E-3</v>
      </c>
      <c r="AI944" s="121" t="str">
        <f t="shared" si="242"/>
        <v>Q</v>
      </c>
      <c r="AJ944" s="123">
        <v>1.0059</v>
      </c>
      <c r="AK944" s="121" t="str">
        <f t="shared" si="248"/>
        <v>Q</v>
      </c>
    </row>
    <row r="945" spans="1:37" ht="15" x14ac:dyDescent="0.25">
      <c r="A945" s="119">
        <v>35</v>
      </c>
      <c r="B945" s="244">
        <v>154</v>
      </c>
      <c r="C945" s="244">
        <v>2003</v>
      </c>
      <c r="D945" s="127">
        <f t="shared" si="249"/>
        <v>37775</v>
      </c>
      <c r="E945" s="123">
        <v>37.4</v>
      </c>
      <c r="F945" s="213" t="str">
        <f t="shared" si="250"/>
        <v>UQ</v>
      </c>
      <c r="G945" s="123">
        <v>6.5659999999999998</v>
      </c>
      <c r="H945" s="213" t="str">
        <f t="shared" si="251"/>
        <v>UQ</v>
      </c>
      <c r="I945" s="123">
        <v>3.7629999999999999</v>
      </c>
      <c r="J945" s="121" t="str">
        <f t="shared" si="259"/>
        <v>Q</v>
      </c>
      <c r="K945" s="123">
        <v>0.34300000000000003</v>
      </c>
      <c r="L945" s="121" t="str">
        <f t="shared" si="260"/>
        <v>Q</v>
      </c>
      <c r="M945" s="123">
        <v>0.51</v>
      </c>
      <c r="N945" s="121" t="str">
        <f t="shared" si="261"/>
        <v>Q</v>
      </c>
      <c r="O945" s="123">
        <v>0.123</v>
      </c>
      <c r="P945" s="121" t="str">
        <f t="shared" si="262"/>
        <v>Q</v>
      </c>
      <c r="Q945" s="123">
        <v>5.5999999999999999E-3</v>
      </c>
      <c r="R945" s="115" t="str">
        <f t="shared" si="252"/>
        <v>UQ</v>
      </c>
      <c r="S945" s="123">
        <v>0.13220000000000001</v>
      </c>
      <c r="T945" s="115" t="str">
        <f t="shared" si="253"/>
        <v>UQ</v>
      </c>
      <c r="U945" s="123">
        <v>4.9205569999999996</v>
      </c>
      <c r="V945" s="116" t="str">
        <f t="shared" si="254"/>
        <v>Q</v>
      </c>
      <c r="W945" s="346">
        <v>0.91700000000000004</v>
      </c>
      <c r="X945" s="332" t="str">
        <f t="shared" si="255"/>
        <v>UQ</v>
      </c>
      <c r="Y945" s="332"/>
      <c r="Z945" s="123">
        <v>0.171459</v>
      </c>
      <c r="AA945" s="116" t="str">
        <f t="shared" si="256"/>
        <v>LQ</v>
      </c>
      <c r="AB945" s="123">
        <v>5.8140000000000001</v>
      </c>
      <c r="AC945" s="116" t="str">
        <f t="shared" si="257"/>
        <v>Q</v>
      </c>
      <c r="AD945" s="123">
        <v>1.633</v>
      </c>
      <c r="AE945" s="121" t="str">
        <f t="shared" si="243"/>
        <v>Q</v>
      </c>
      <c r="AF945" s="123">
        <v>2.25</v>
      </c>
      <c r="AG945" s="121" t="str">
        <f t="shared" si="244"/>
        <v>Q</v>
      </c>
      <c r="AH945" s="123">
        <v>1.6000000000000001E-3</v>
      </c>
      <c r="AI945" s="121" t="str">
        <f t="shared" si="242"/>
        <v>Q</v>
      </c>
      <c r="AJ945" s="123">
        <v>0.89429999999999998</v>
      </c>
      <c r="AK945" s="121" t="str">
        <f t="shared" si="248"/>
        <v>Q</v>
      </c>
    </row>
    <row r="946" spans="1:37" ht="15" x14ac:dyDescent="0.25">
      <c r="A946" s="119">
        <v>35</v>
      </c>
      <c r="B946" s="244">
        <v>167</v>
      </c>
      <c r="C946" s="244">
        <v>2003</v>
      </c>
      <c r="D946" s="127">
        <f t="shared" si="249"/>
        <v>37788</v>
      </c>
      <c r="E946" s="123">
        <v>39.4</v>
      </c>
      <c r="F946" s="213" t="str">
        <f t="shared" si="250"/>
        <v>UQ</v>
      </c>
      <c r="G946" s="123">
        <v>6.6920000000000002</v>
      </c>
      <c r="H946" s="213" t="str">
        <f t="shared" si="251"/>
        <v>UQ</v>
      </c>
      <c r="I946" s="123">
        <v>4.915</v>
      </c>
      <c r="J946" s="121" t="str">
        <f t="shared" si="259"/>
        <v>Q</v>
      </c>
      <c r="K946" s="123">
        <v>0.44700000000000001</v>
      </c>
      <c r="L946" s="121" t="str">
        <f t="shared" si="260"/>
        <v>Q</v>
      </c>
      <c r="M946" s="123">
        <v>0.64500000000000002</v>
      </c>
      <c r="N946" s="121" t="str">
        <f t="shared" si="261"/>
        <v>Q</v>
      </c>
      <c r="O946" s="123">
        <v>0.16400000000000001</v>
      </c>
      <c r="P946" s="121" t="str">
        <f t="shared" si="262"/>
        <v>Q</v>
      </c>
      <c r="Q946" s="123">
        <v>5.7000000000000002E-3</v>
      </c>
      <c r="R946" s="115" t="str">
        <f t="shared" si="252"/>
        <v>UQ</v>
      </c>
      <c r="S946" s="123">
        <v>0.15559999999999999</v>
      </c>
      <c r="T946" s="115" t="str">
        <f t="shared" si="253"/>
        <v>UQ</v>
      </c>
      <c r="U946" s="123">
        <v>5.1132759999999999</v>
      </c>
      <c r="V946" s="116" t="str">
        <f t="shared" si="254"/>
        <v>Q</v>
      </c>
      <c r="W946" s="346">
        <v>0.88900000000000001</v>
      </c>
      <c r="X946" s="332" t="str">
        <f t="shared" si="255"/>
        <v>UQ</v>
      </c>
      <c r="Y946" s="332"/>
      <c r="Z946" s="123">
        <v>0.198541</v>
      </c>
      <c r="AA946" s="116" t="str">
        <f t="shared" si="256"/>
        <v>LQ</v>
      </c>
      <c r="AB946" s="123">
        <v>6.0030000000000001</v>
      </c>
      <c r="AC946" s="116" t="str">
        <f t="shared" si="257"/>
        <v>Q</v>
      </c>
      <c r="AD946" s="123">
        <v>1.5129999999999999</v>
      </c>
      <c r="AE946" s="121" t="str">
        <f t="shared" si="243"/>
        <v>Q</v>
      </c>
      <c r="AF946" s="123">
        <v>2.39</v>
      </c>
      <c r="AG946" s="121" t="str">
        <f t="shared" si="244"/>
        <v>Q</v>
      </c>
      <c r="AH946" s="123">
        <v>1.6999999999999999E-3</v>
      </c>
      <c r="AI946" s="121" t="str">
        <f t="shared" si="242"/>
        <v>Q</v>
      </c>
      <c r="AJ946" s="123">
        <v>0.87160000000000004</v>
      </c>
      <c r="AK946" s="121" t="str">
        <f t="shared" si="248"/>
        <v>Q</v>
      </c>
    </row>
    <row r="947" spans="1:37" ht="15" x14ac:dyDescent="0.25">
      <c r="A947" s="119">
        <v>35</v>
      </c>
      <c r="B947" s="244">
        <v>181</v>
      </c>
      <c r="C947" s="244">
        <v>2003</v>
      </c>
      <c r="D947" s="127">
        <f t="shared" si="249"/>
        <v>37802</v>
      </c>
      <c r="E947" s="123">
        <v>41</v>
      </c>
      <c r="F947" s="213" t="str">
        <f t="shared" si="250"/>
        <v>UQ</v>
      </c>
      <c r="G947" s="123">
        <v>6.4610000000000003</v>
      </c>
      <c r="H947" s="213" t="str">
        <f t="shared" si="251"/>
        <v>UQ</v>
      </c>
      <c r="I947" s="123">
        <v>5.2539999999999996</v>
      </c>
      <c r="J947" s="121" t="str">
        <f t="shared" si="259"/>
        <v>Q</v>
      </c>
      <c r="K947" s="123">
        <v>0.45200000000000001</v>
      </c>
      <c r="L947" s="121" t="str">
        <f t="shared" si="260"/>
        <v>Q</v>
      </c>
      <c r="M947" s="123">
        <v>0.66300000000000003</v>
      </c>
      <c r="N947" s="121" t="str">
        <f t="shared" si="261"/>
        <v>Q</v>
      </c>
      <c r="O947" s="123">
        <v>0.17199999999999999</v>
      </c>
      <c r="P947" s="121" t="str">
        <f t="shared" si="262"/>
        <v>Q</v>
      </c>
      <c r="Q947" s="123">
        <v>5.2299999999999999E-2</v>
      </c>
      <c r="R947" s="115" t="str">
        <f t="shared" si="252"/>
        <v>UQ</v>
      </c>
      <c r="S947" s="123">
        <v>0.17199999999999999</v>
      </c>
      <c r="T947" s="115" t="str">
        <f t="shared" si="253"/>
        <v>UQ</v>
      </c>
      <c r="U947" s="123">
        <v>5.2432030000000003</v>
      </c>
      <c r="V947" s="116" t="str">
        <f t="shared" si="254"/>
        <v>Q</v>
      </c>
      <c r="W947" s="346">
        <v>0.88500000000000001</v>
      </c>
      <c r="X947" s="332" t="str">
        <f t="shared" si="255"/>
        <v>UQ</v>
      </c>
      <c r="Y947" s="332"/>
      <c r="Z947" s="123">
        <v>0.217587</v>
      </c>
      <c r="AA947" s="116" t="str">
        <f t="shared" si="256"/>
        <v>Q</v>
      </c>
      <c r="AB947" s="123">
        <v>6.4219999999999997</v>
      </c>
      <c r="AC947" s="116" t="str">
        <f t="shared" si="257"/>
        <v>Q</v>
      </c>
      <c r="AD947" s="123">
        <v>2.1819999999999999</v>
      </c>
      <c r="AE947" s="121" t="str">
        <f t="shared" si="243"/>
        <v>Q</v>
      </c>
      <c r="AF947" s="123">
        <v>2.39</v>
      </c>
      <c r="AG947" s="121" t="str">
        <f t="shared" si="244"/>
        <v>Q</v>
      </c>
      <c r="AH947" s="123">
        <v>2.2000000000000001E-3</v>
      </c>
      <c r="AI947" s="121" t="str">
        <f t="shared" si="242"/>
        <v>Q</v>
      </c>
      <c r="AJ947" s="123">
        <v>0.98170000000000002</v>
      </c>
      <c r="AK947" s="121" t="str">
        <f t="shared" si="248"/>
        <v>Q</v>
      </c>
    </row>
    <row r="948" spans="1:37" ht="15" x14ac:dyDescent="0.25">
      <c r="A948" s="119">
        <v>35</v>
      </c>
      <c r="B948" s="244">
        <v>196</v>
      </c>
      <c r="C948" s="244">
        <v>2003</v>
      </c>
      <c r="D948" s="127">
        <f t="shared" si="249"/>
        <v>37817</v>
      </c>
      <c r="E948" s="123">
        <v>35.4</v>
      </c>
      <c r="F948" s="213" t="str">
        <f t="shared" si="250"/>
        <v>UQ</v>
      </c>
      <c r="G948" s="123">
        <v>6.6</v>
      </c>
      <c r="H948" s="213" t="str">
        <f t="shared" si="251"/>
        <v>UQ</v>
      </c>
      <c r="I948" s="123">
        <v>4.891</v>
      </c>
      <c r="J948" s="121" t="str">
        <f t="shared" si="259"/>
        <v>Q</v>
      </c>
      <c r="K948" s="123">
        <v>0.41899999999999998</v>
      </c>
      <c r="L948" s="121" t="str">
        <f t="shared" si="260"/>
        <v>Q</v>
      </c>
      <c r="M948" s="123">
        <v>0.55500000000000005</v>
      </c>
      <c r="N948" s="121" t="str">
        <f t="shared" si="261"/>
        <v>Q</v>
      </c>
      <c r="O948" s="123">
        <v>0.30099999999999999</v>
      </c>
      <c r="P948" s="121" t="str">
        <f t="shared" si="262"/>
        <v>Q</v>
      </c>
      <c r="Q948" s="123">
        <v>6.4000000000000003E-3</v>
      </c>
      <c r="R948" s="115" t="str">
        <f t="shared" si="252"/>
        <v>UQ</v>
      </c>
      <c r="S948" s="123">
        <v>0.15720000000000001</v>
      </c>
      <c r="T948" s="115" t="str">
        <f t="shared" si="253"/>
        <v>UQ</v>
      </c>
      <c r="U948" s="123">
        <v>3.837987</v>
      </c>
      <c r="V948" s="116" t="str">
        <f t="shared" si="254"/>
        <v>Q</v>
      </c>
      <c r="W948" s="346">
        <v>0.78800000000000003</v>
      </c>
      <c r="X948" s="332" t="str">
        <f t="shared" si="255"/>
        <v>UQ</v>
      </c>
      <c r="Y948" s="332"/>
      <c r="Z948" s="123">
        <v>0.14167199999999999</v>
      </c>
      <c r="AA948" s="116" t="str">
        <f t="shared" si="256"/>
        <v>LQ</v>
      </c>
      <c r="AB948" s="123">
        <v>4.7649999999999997</v>
      </c>
      <c r="AC948" s="116" t="str">
        <f t="shared" si="257"/>
        <v>Q</v>
      </c>
      <c r="AD948" s="123">
        <v>3.6240000000000001</v>
      </c>
      <c r="AE948" s="121" t="str">
        <f t="shared" si="243"/>
        <v>Q</v>
      </c>
      <c r="AF948" s="123">
        <v>2.16</v>
      </c>
      <c r="AG948" s="121" t="str">
        <f t="shared" si="244"/>
        <v>Q</v>
      </c>
      <c r="AH948" s="123">
        <v>4.0000000000000001E-3</v>
      </c>
      <c r="AI948" s="121" t="str">
        <f t="shared" si="242"/>
        <v>Q</v>
      </c>
      <c r="AJ948" s="123">
        <v>0.93869999999999998</v>
      </c>
      <c r="AK948" s="121" t="str">
        <f t="shared" si="248"/>
        <v>Q</v>
      </c>
    </row>
    <row r="949" spans="1:37" ht="15" x14ac:dyDescent="0.25">
      <c r="A949" s="119">
        <v>35</v>
      </c>
      <c r="B949" s="244">
        <v>210</v>
      </c>
      <c r="C949" s="244">
        <v>2003</v>
      </c>
      <c r="D949" s="127">
        <f t="shared" si="249"/>
        <v>37831</v>
      </c>
      <c r="E949" s="123">
        <v>42.8</v>
      </c>
      <c r="F949" s="213" t="str">
        <f t="shared" si="250"/>
        <v>UQ</v>
      </c>
      <c r="G949" s="123">
        <v>6.6340000000000003</v>
      </c>
      <c r="H949" s="213" t="str">
        <f t="shared" si="251"/>
        <v>UQ</v>
      </c>
      <c r="I949" s="123">
        <v>5.4340000000000002</v>
      </c>
      <c r="J949" s="121" t="str">
        <f t="shared" si="259"/>
        <v>Q</v>
      </c>
      <c r="K949" s="123">
        <v>0.46600000000000003</v>
      </c>
      <c r="L949" s="121" t="str">
        <f t="shared" si="260"/>
        <v>Q</v>
      </c>
      <c r="M949" s="123">
        <v>0.69699999999999995</v>
      </c>
      <c r="N949" s="121" t="str">
        <f t="shared" si="261"/>
        <v>Q</v>
      </c>
      <c r="O949" s="123">
        <v>0.20799999999999999</v>
      </c>
      <c r="P949" s="121" t="str">
        <f t="shared" si="262"/>
        <v>Q</v>
      </c>
      <c r="Q949" s="123">
        <v>0.11890000000000001</v>
      </c>
      <c r="R949" s="115" t="str">
        <f t="shared" si="252"/>
        <v>UQ</v>
      </c>
      <c r="S949" s="123">
        <v>0.17749999999999999</v>
      </c>
      <c r="T949" s="115" t="str">
        <f t="shared" si="253"/>
        <v>UQ</v>
      </c>
      <c r="U949" s="123">
        <v>5.5285099999999998</v>
      </c>
      <c r="V949" s="116" t="str">
        <f t="shared" si="254"/>
        <v>Q</v>
      </c>
      <c r="W949" s="346">
        <v>0.878</v>
      </c>
      <c r="X949" s="332" t="str">
        <f t="shared" si="255"/>
        <v>UQ</v>
      </c>
      <c r="Y949" s="332"/>
      <c r="Z949" s="123">
        <v>0.181061</v>
      </c>
      <c r="AA949" s="116" t="str">
        <f t="shared" si="256"/>
        <v>LQ</v>
      </c>
      <c r="AB949" s="123">
        <v>6.7809999999999997</v>
      </c>
      <c r="AC949" s="116" t="str">
        <f t="shared" si="257"/>
        <v>Q</v>
      </c>
      <c r="AD949" s="123">
        <v>2.528</v>
      </c>
      <c r="AE949" s="121" t="str">
        <f t="shared" si="243"/>
        <v>Q</v>
      </c>
      <c r="AF949" s="123">
        <v>2.59</v>
      </c>
      <c r="AG949" s="121" t="str">
        <f t="shared" si="244"/>
        <v>Q</v>
      </c>
      <c r="AH949" s="123">
        <v>2.2000000000000001E-3</v>
      </c>
      <c r="AI949" s="121" t="str">
        <f t="shared" si="242"/>
        <v>Q</v>
      </c>
      <c r="AJ949" s="123">
        <v>0.91749999999999998</v>
      </c>
      <c r="AK949" s="121" t="str">
        <f t="shared" si="248"/>
        <v>Q</v>
      </c>
    </row>
    <row r="950" spans="1:37" ht="15" x14ac:dyDescent="0.25">
      <c r="A950" s="119">
        <v>35</v>
      </c>
      <c r="B950" s="244">
        <v>224</v>
      </c>
      <c r="C950" s="244">
        <v>2003</v>
      </c>
      <c r="D950" s="127">
        <f t="shared" si="249"/>
        <v>37845</v>
      </c>
      <c r="E950" s="123">
        <v>41.5</v>
      </c>
      <c r="F950" s="213" t="str">
        <f t="shared" si="250"/>
        <v>UQ</v>
      </c>
      <c r="G950" s="123">
        <v>6.8159999999999998</v>
      </c>
      <c r="H950" s="213" t="str">
        <f t="shared" si="251"/>
        <v>UQ</v>
      </c>
      <c r="I950" s="123">
        <v>5.6440000000000001</v>
      </c>
      <c r="J950" s="121" t="str">
        <f t="shared" si="259"/>
        <v>Q</v>
      </c>
      <c r="K950" s="123">
        <v>0.5</v>
      </c>
      <c r="L950" s="121" t="str">
        <f t="shared" si="260"/>
        <v>Q</v>
      </c>
      <c r="M950" s="123">
        <v>0.755</v>
      </c>
      <c r="N950" s="121" t="str">
        <f t="shared" si="261"/>
        <v>Q</v>
      </c>
      <c r="O950" s="123">
        <v>0.19800000000000001</v>
      </c>
      <c r="P950" s="121" t="str">
        <f t="shared" si="262"/>
        <v>Q</v>
      </c>
      <c r="Q950" s="123">
        <v>0</v>
      </c>
      <c r="R950" s="115" t="s">
        <v>238</v>
      </c>
      <c r="S950" s="123">
        <v>0.16619999999999999</v>
      </c>
      <c r="T950" s="115" t="str">
        <f t="shared" si="253"/>
        <v>UQ</v>
      </c>
      <c r="U950" s="123">
        <v>5.444655</v>
      </c>
      <c r="V950" s="116" t="str">
        <f t="shared" si="254"/>
        <v>Q</v>
      </c>
      <c r="W950" s="346">
        <v>0.82</v>
      </c>
      <c r="X950" s="332" t="str">
        <f t="shared" si="255"/>
        <v>UQ</v>
      </c>
      <c r="Y950" s="332"/>
      <c r="Z950" s="123">
        <v>0.213671</v>
      </c>
      <c r="AA950" s="116" t="str">
        <f t="shared" si="256"/>
        <v>Q</v>
      </c>
      <c r="AB950" s="123">
        <v>6.5119999999999996</v>
      </c>
      <c r="AC950" s="116" t="str">
        <f t="shared" si="257"/>
        <v>Q</v>
      </c>
      <c r="AD950" s="123">
        <v>1.9870000000000001</v>
      </c>
      <c r="AE950" s="121" t="str">
        <f t="shared" si="243"/>
        <v>Q</v>
      </c>
      <c r="AF950" s="123">
        <v>2.2599999999999998</v>
      </c>
      <c r="AG950" s="121" t="str">
        <f t="shared" si="244"/>
        <v>Q</v>
      </c>
      <c r="AH950" s="123">
        <v>2.3E-3</v>
      </c>
      <c r="AI950" s="121" t="str">
        <f t="shared" si="242"/>
        <v>Q</v>
      </c>
      <c r="AJ950" s="123">
        <v>0.98660000000000003</v>
      </c>
      <c r="AK950" s="121" t="str">
        <f t="shared" si="248"/>
        <v>Q</v>
      </c>
    </row>
    <row r="951" spans="1:37" ht="15" x14ac:dyDescent="0.25">
      <c r="A951" s="119">
        <v>35</v>
      </c>
      <c r="B951" s="244">
        <v>238</v>
      </c>
      <c r="C951" s="244">
        <v>2003</v>
      </c>
      <c r="D951" s="127">
        <f t="shared" si="249"/>
        <v>37859</v>
      </c>
      <c r="E951" s="123">
        <v>42.7</v>
      </c>
      <c r="F951" s="213" t="str">
        <f t="shared" si="250"/>
        <v>UQ</v>
      </c>
      <c r="G951" s="123">
        <v>6.875</v>
      </c>
      <c r="H951" s="213" t="str">
        <f t="shared" si="251"/>
        <v>UQ</v>
      </c>
      <c r="I951" s="123">
        <v>5.4669999999999996</v>
      </c>
      <c r="J951" s="121" t="str">
        <f t="shared" si="259"/>
        <v>Q</v>
      </c>
      <c r="K951" s="123">
        <v>0.47399999999999998</v>
      </c>
      <c r="L951" s="121" t="str">
        <f t="shared" si="260"/>
        <v>Q</v>
      </c>
      <c r="M951" s="123">
        <v>0.69</v>
      </c>
      <c r="N951" s="121" t="str">
        <f t="shared" si="261"/>
        <v>Q</v>
      </c>
      <c r="O951" s="123">
        <v>0.185</v>
      </c>
      <c r="P951" s="121" t="str">
        <f t="shared" si="262"/>
        <v>Q</v>
      </c>
      <c r="Q951" s="123">
        <v>1.1000000000000001E-3</v>
      </c>
      <c r="R951" s="115" t="str">
        <f t="shared" si="252"/>
        <v>UQ</v>
      </c>
      <c r="S951" s="123">
        <v>0.18060000000000001</v>
      </c>
      <c r="T951" s="115" t="str">
        <f t="shared" si="253"/>
        <v>UQ</v>
      </c>
      <c r="U951" s="123">
        <v>5.5709879999999998</v>
      </c>
      <c r="V951" s="116" t="str">
        <f t="shared" si="254"/>
        <v>Q</v>
      </c>
      <c r="W951" s="346">
        <v>0.80600000000000005</v>
      </c>
      <c r="X951" s="332" t="str">
        <f t="shared" si="255"/>
        <v>UQ</v>
      </c>
      <c r="Y951" s="332"/>
      <c r="Z951" s="123">
        <v>0.17682200000000001</v>
      </c>
      <c r="AA951" s="116" t="str">
        <f t="shared" si="256"/>
        <v>LQ</v>
      </c>
      <c r="AB951" s="123">
        <v>6.7089999999999996</v>
      </c>
      <c r="AC951" s="116" t="str">
        <f t="shared" si="257"/>
        <v>Q</v>
      </c>
      <c r="AD951" s="123">
        <v>1.635</v>
      </c>
      <c r="AE951" s="121" t="str">
        <f t="shared" si="243"/>
        <v>Q</v>
      </c>
      <c r="AF951" s="123">
        <v>2.5</v>
      </c>
      <c r="AG951" s="121" t="str">
        <f t="shared" si="244"/>
        <v>Q</v>
      </c>
      <c r="AH951" s="123">
        <v>4.0000000000000001E-3</v>
      </c>
      <c r="AI951" s="121" t="str">
        <f t="shared" si="242"/>
        <v>Q</v>
      </c>
      <c r="AJ951" s="123">
        <v>0.83</v>
      </c>
      <c r="AK951" s="121" t="str">
        <f t="shared" si="248"/>
        <v>Q</v>
      </c>
    </row>
    <row r="952" spans="1:37" ht="15" x14ac:dyDescent="0.25">
      <c r="A952" s="119">
        <v>35</v>
      </c>
      <c r="B952" s="244">
        <v>252</v>
      </c>
      <c r="C952" s="244">
        <v>2003</v>
      </c>
      <c r="D952" s="127">
        <f t="shared" si="249"/>
        <v>37873</v>
      </c>
      <c r="E952" s="123">
        <v>43.2</v>
      </c>
      <c r="F952" s="213" t="str">
        <f t="shared" si="250"/>
        <v>UQ</v>
      </c>
      <c r="G952" s="123">
        <v>6.68</v>
      </c>
      <c r="H952" s="213" t="str">
        <f t="shared" si="251"/>
        <v>UQ</v>
      </c>
      <c r="I952" s="123">
        <v>5.0410000000000004</v>
      </c>
      <c r="J952" s="121" t="str">
        <f t="shared" si="259"/>
        <v>Q</v>
      </c>
      <c r="K952" s="123">
        <v>0.442</v>
      </c>
      <c r="L952" s="121" t="str">
        <f t="shared" si="260"/>
        <v>Q</v>
      </c>
      <c r="M952" s="123">
        <v>0.66900000000000004</v>
      </c>
      <c r="N952" s="121" t="str">
        <f t="shared" si="261"/>
        <v>Q</v>
      </c>
      <c r="O952" s="123">
        <v>0.17699999999999999</v>
      </c>
      <c r="P952" s="121" t="str">
        <f t="shared" si="262"/>
        <v>Q</v>
      </c>
      <c r="Q952" s="123">
        <v>1.06E-2</v>
      </c>
      <c r="R952" s="115" t="str">
        <f t="shared" si="252"/>
        <v>UQ</v>
      </c>
      <c r="S952" s="123">
        <v>0.17630000000000001</v>
      </c>
      <c r="T952" s="115" t="str">
        <f t="shared" si="253"/>
        <v>UQ</v>
      </c>
      <c r="U952" s="123">
        <v>5.5684610000000001</v>
      </c>
      <c r="V952" s="116" t="str">
        <f t="shared" si="254"/>
        <v>Q</v>
      </c>
      <c r="W952" s="346">
        <v>0.83199999999999996</v>
      </c>
      <c r="X952" s="332" t="str">
        <f t="shared" si="255"/>
        <v>UQ</v>
      </c>
      <c r="Y952" s="332"/>
      <c r="Z952" s="123">
        <v>0.216692</v>
      </c>
      <c r="AA952" s="116" t="str">
        <f t="shared" si="256"/>
        <v>Q</v>
      </c>
      <c r="AB952" s="123">
        <v>6.9429999999999996</v>
      </c>
      <c r="AC952" s="116" t="str">
        <f t="shared" si="257"/>
        <v>Q</v>
      </c>
      <c r="AD952" s="123">
        <v>1.5960000000000001</v>
      </c>
      <c r="AE952" s="121" t="str">
        <f t="shared" si="243"/>
        <v>Q</v>
      </c>
      <c r="AF952" s="123">
        <v>2.57</v>
      </c>
      <c r="AG952" s="121" t="str">
        <f t="shared" si="244"/>
        <v>Q</v>
      </c>
      <c r="AH952" s="123">
        <v>1.8E-3</v>
      </c>
      <c r="AI952" s="121" t="str">
        <f t="shared" si="242"/>
        <v>Q</v>
      </c>
      <c r="AJ952" s="123">
        <v>0.84140000000000004</v>
      </c>
      <c r="AK952" s="121" t="str">
        <f t="shared" si="248"/>
        <v>Q</v>
      </c>
    </row>
    <row r="953" spans="1:37" ht="15" x14ac:dyDescent="0.25">
      <c r="A953" s="119">
        <v>35</v>
      </c>
      <c r="B953" s="244">
        <v>266</v>
      </c>
      <c r="C953" s="244">
        <v>2003</v>
      </c>
      <c r="D953" s="127">
        <f t="shared" si="249"/>
        <v>37887</v>
      </c>
      <c r="E953" s="123">
        <v>43.1</v>
      </c>
      <c r="F953" s="213" t="str">
        <f t="shared" si="250"/>
        <v>UQ</v>
      </c>
      <c r="G953" s="123">
        <v>6.6989999999999998</v>
      </c>
      <c r="H953" s="213" t="str">
        <f t="shared" si="251"/>
        <v>UQ</v>
      </c>
      <c r="I953" s="123">
        <v>5.69</v>
      </c>
      <c r="J953" s="121" t="str">
        <f t="shared" si="259"/>
        <v>Q</v>
      </c>
      <c r="K953" s="123">
        <v>0.496</v>
      </c>
      <c r="L953" s="121" t="str">
        <f t="shared" si="260"/>
        <v>Q</v>
      </c>
      <c r="M953" s="123">
        <v>0.72699999999999998</v>
      </c>
      <c r="N953" s="121" t="str">
        <f t="shared" si="261"/>
        <v>Q</v>
      </c>
      <c r="O953" s="123">
        <v>0.29799999999999999</v>
      </c>
      <c r="P953" s="121" t="str">
        <f t="shared" si="262"/>
        <v>Q</v>
      </c>
      <c r="Q953" s="123">
        <v>5.7000000000000002E-2</v>
      </c>
      <c r="R953" s="115" t="str">
        <f t="shared" si="252"/>
        <v>UQ</v>
      </c>
      <c r="S953" s="123">
        <v>0.1991</v>
      </c>
      <c r="T953" s="115" t="str">
        <f t="shared" si="253"/>
        <v>UQ</v>
      </c>
      <c r="U953" s="123">
        <v>5.5004628719999999</v>
      </c>
      <c r="V953" s="116" t="str">
        <f t="shared" si="254"/>
        <v>Q</v>
      </c>
      <c r="W953" s="346">
        <v>0.82099999999999995</v>
      </c>
      <c r="X953" s="332" t="str">
        <f t="shared" si="255"/>
        <v>UQ</v>
      </c>
      <c r="Y953" s="332"/>
      <c r="Z953" s="123">
        <v>0.28345674300000001</v>
      </c>
      <c r="AA953" s="116" t="str">
        <f t="shared" si="256"/>
        <v>Q</v>
      </c>
      <c r="AB953" s="123">
        <v>7.1050000000000004</v>
      </c>
      <c r="AC953" s="116" t="str">
        <f t="shared" si="257"/>
        <v>Q</v>
      </c>
      <c r="AD953" s="123">
        <v>2.411</v>
      </c>
      <c r="AE953" s="121" t="str">
        <f t="shared" si="243"/>
        <v>Q</v>
      </c>
      <c r="AF953" s="123">
        <v>2.52</v>
      </c>
      <c r="AG953" s="121" t="str">
        <f t="shared" si="244"/>
        <v>Q</v>
      </c>
      <c r="AH953" s="123">
        <v>1.2999999999999999E-3</v>
      </c>
      <c r="AI953" s="121" t="str">
        <f t="shared" si="242"/>
        <v>Q</v>
      </c>
      <c r="AJ953" s="123">
        <v>0.86229999999999996</v>
      </c>
      <c r="AK953" s="121" t="str">
        <f t="shared" si="248"/>
        <v>Q</v>
      </c>
    </row>
    <row r="954" spans="1:37" ht="15" x14ac:dyDescent="0.25">
      <c r="A954" s="119">
        <v>35</v>
      </c>
      <c r="B954" s="244">
        <v>279</v>
      </c>
      <c r="C954" s="244">
        <v>2003</v>
      </c>
      <c r="D954" s="127">
        <f t="shared" si="249"/>
        <v>37900</v>
      </c>
      <c r="E954" s="123">
        <v>30</v>
      </c>
      <c r="F954" s="213" t="str">
        <f t="shared" si="250"/>
        <v>UQ</v>
      </c>
      <c r="G954" s="123">
        <v>6.4779999999999998</v>
      </c>
      <c r="H954" s="213" t="str">
        <f t="shared" si="251"/>
        <v>UQ</v>
      </c>
      <c r="I954" s="123">
        <v>3.625</v>
      </c>
      <c r="J954" s="121" t="str">
        <f t="shared" si="259"/>
        <v>Q</v>
      </c>
      <c r="K954" s="123">
        <v>0.39100000000000001</v>
      </c>
      <c r="L954" s="121" t="str">
        <f t="shared" si="260"/>
        <v>Q</v>
      </c>
      <c r="M954" s="123">
        <v>0.63300000000000001</v>
      </c>
      <c r="N954" s="121" t="str">
        <f t="shared" si="261"/>
        <v>Q</v>
      </c>
      <c r="O954" s="123">
        <v>0.17499999999999999</v>
      </c>
      <c r="P954" s="121" t="str">
        <f t="shared" si="262"/>
        <v>Q</v>
      </c>
      <c r="Q954" s="123">
        <v>6.4999999999999997E-3</v>
      </c>
      <c r="R954" s="115" t="str">
        <f t="shared" si="252"/>
        <v>UQ</v>
      </c>
      <c r="S954" s="123">
        <v>0.1003</v>
      </c>
      <c r="T954" s="115" t="str">
        <f t="shared" si="253"/>
        <v>UQ</v>
      </c>
      <c r="U954" s="123">
        <v>4.8496557989999998</v>
      </c>
      <c r="V954" s="116" t="str">
        <f t="shared" si="254"/>
        <v>Q</v>
      </c>
      <c r="W954" s="346">
        <v>0.39900000000000002</v>
      </c>
      <c r="X954" s="332" t="str">
        <f t="shared" si="255"/>
        <v>UQ</v>
      </c>
      <c r="Y954" s="332"/>
      <c r="Z954" s="123">
        <v>0.208368791</v>
      </c>
      <c r="AA954" s="116" t="str">
        <f t="shared" si="256"/>
        <v>Q</v>
      </c>
      <c r="AB954" s="123">
        <v>5.2759999999999998</v>
      </c>
      <c r="AC954" s="116" t="str">
        <f t="shared" si="257"/>
        <v>Q</v>
      </c>
      <c r="AD954" s="123">
        <v>2.968</v>
      </c>
      <c r="AE954" s="121" t="str">
        <f t="shared" si="243"/>
        <v>Q</v>
      </c>
      <c r="AF954" s="123">
        <v>1.76</v>
      </c>
      <c r="AG954" s="121" t="str">
        <f t="shared" si="244"/>
        <v>Q</v>
      </c>
      <c r="AH954" s="123">
        <v>1.5E-3</v>
      </c>
      <c r="AI954" s="121" t="str">
        <f t="shared" ref="AI954:AI982" si="263">IF(AH954&gt;=0.001,"Q",IF(AH954="","M","LQ"))</f>
        <v>Q</v>
      </c>
      <c r="AJ954" s="123">
        <v>0.57210000000000005</v>
      </c>
      <c r="AK954" s="121" t="str">
        <f t="shared" si="248"/>
        <v>Q</v>
      </c>
    </row>
    <row r="955" spans="1:37" ht="15" x14ac:dyDescent="0.25">
      <c r="A955" s="119">
        <v>35</v>
      </c>
      <c r="B955" s="244">
        <v>294</v>
      </c>
      <c r="C955" s="244">
        <v>2003</v>
      </c>
      <c r="D955" s="127">
        <f t="shared" si="249"/>
        <v>37915</v>
      </c>
      <c r="E955" s="123">
        <v>34.4</v>
      </c>
      <c r="F955" s="213" t="str">
        <f t="shared" si="250"/>
        <v>UQ</v>
      </c>
      <c r="G955" s="123">
        <v>6.4989999999999997</v>
      </c>
      <c r="H955" s="213" t="str">
        <f t="shared" si="251"/>
        <v>UQ</v>
      </c>
      <c r="I955" s="123">
        <v>4.4029999999999996</v>
      </c>
      <c r="J955" s="121" t="str">
        <f t="shared" si="259"/>
        <v>Q</v>
      </c>
      <c r="K955" s="123">
        <v>0.41599999999999998</v>
      </c>
      <c r="L955" s="121" t="str">
        <f t="shared" si="260"/>
        <v>Q</v>
      </c>
      <c r="M955" s="123">
        <v>0.63200000000000001</v>
      </c>
      <c r="N955" s="121" t="str">
        <f t="shared" si="261"/>
        <v>Q</v>
      </c>
      <c r="O955" s="123">
        <v>0.24299999999999999</v>
      </c>
      <c r="P955" s="121" t="str">
        <f t="shared" si="262"/>
        <v>Q</v>
      </c>
      <c r="Q955" s="123">
        <v>1.6999999999999999E-3</v>
      </c>
      <c r="R955" s="115" t="str">
        <f t="shared" si="252"/>
        <v>UQ</v>
      </c>
      <c r="S955" s="123">
        <v>0.13869999999999999</v>
      </c>
      <c r="T955" s="115" t="str">
        <f t="shared" si="253"/>
        <v>UQ</v>
      </c>
      <c r="U955" s="123">
        <v>5.1652984049999997</v>
      </c>
      <c r="V955" s="116" t="str">
        <f t="shared" si="254"/>
        <v>Q</v>
      </c>
      <c r="W955" s="346">
        <v>0.373</v>
      </c>
      <c r="X955" s="332" t="str">
        <f t="shared" si="255"/>
        <v>UQ</v>
      </c>
      <c r="Y955" s="332"/>
      <c r="Z955" s="123">
        <v>0.217248313</v>
      </c>
      <c r="AA955" s="116" t="str">
        <f t="shared" si="256"/>
        <v>Q</v>
      </c>
      <c r="AB955" s="123">
        <v>5.984</v>
      </c>
      <c r="AC955" s="116" t="str">
        <f t="shared" si="257"/>
        <v>Q</v>
      </c>
      <c r="AD955" s="123">
        <v>3.0259999999999998</v>
      </c>
      <c r="AE955" s="121" t="str">
        <f t="shared" si="243"/>
        <v>Q</v>
      </c>
      <c r="AF955" s="123">
        <v>2.33</v>
      </c>
      <c r="AG955" s="121" t="str">
        <f t="shared" si="244"/>
        <v>Q</v>
      </c>
      <c r="AH955" s="123">
        <v>1.5E-3</v>
      </c>
      <c r="AI955" s="121" t="str">
        <f t="shared" si="263"/>
        <v>Q</v>
      </c>
      <c r="AJ955" s="123">
        <v>0.56330000000000002</v>
      </c>
      <c r="AK955" s="121" t="str">
        <f t="shared" si="248"/>
        <v>Q</v>
      </c>
    </row>
    <row r="956" spans="1:37" ht="15" x14ac:dyDescent="0.25">
      <c r="A956" s="119">
        <v>35</v>
      </c>
      <c r="B956" s="244">
        <v>308</v>
      </c>
      <c r="C956" s="244">
        <v>2003</v>
      </c>
      <c r="D956" s="127">
        <f t="shared" si="249"/>
        <v>37929</v>
      </c>
      <c r="E956" s="123">
        <v>33.799999999999997</v>
      </c>
      <c r="F956" s="213" t="str">
        <f t="shared" si="250"/>
        <v>UQ</v>
      </c>
      <c r="G956" s="123">
        <v>6.7130000000000001</v>
      </c>
      <c r="H956" s="213" t="str">
        <f t="shared" si="251"/>
        <v>UQ</v>
      </c>
      <c r="I956" s="123">
        <v>4.1520000000000001</v>
      </c>
      <c r="J956" s="121" t="str">
        <f t="shared" si="259"/>
        <v>Q</v>
      </c>
      <c r="K956" s="123">
        <v>0.38400000000000001</v>
      </c>
      <c r="L956" s="121" t="str">
        <f t="shared" si="260"/>
        <v>Q</v>
      </c>
      <c r="M956" s="123">
        <v>0.60799999999999998</v>
      </c>
      <c r="N956" s="121" t="str">
        <f t="shared" si="261"/>
        <v>Q</v>
      </c>
      <c r="O956" s="123">
        <v>0.16700000000000001</v>
      </c>
      <c r="P956" s="121" t="str">
        <f t="shared" si="262"/>
        <v>Q</v>
      </c>
      <c r="Q956" s="123">
        <v>7.7000000000000002E-3</v>
      </c>
      <c r="R956" s="115" t="str">
        <f t="shared" si="252"/>
        <v>UQ</v>
      </c>
      <c r="S956" s="123">
        <v>0.14410000000000001</v>
      </c>
      <c r="T956" s="115" t="str">
        <f t="shared" si="253"/>
        <v>UQ</v>
      </c>
      <c r="U956" s="123">
        <v>5.1324680960000002</v>
      </c>
      <c r="V956" s="116" t="str">
        <f t="shared" si="254"/>
        <v>Q</v>
      </c>
      <c r="W956" s="346">
        <v>0.40100000000000002</v>
      </c>
      <c r="X956" s="332" t="str">
        <f t="shared" si="255"/>
        <v>UQ</v>
      </c>
      <c r="Y956" s="332"/>
      <c r="Z956" s="123">
        <v>0.21051552000000001</v>
      </c>
      <c r="AA956" s="116" t="str">
        <f t="shared" si="256"/>
        <v>Q</v>
      </c>
      <c r="AB956" s="123">
        <v>5.7519999999999998</v>
      </c>
      <c r="AC956" s="116" t="str">
        <f t="shared" si="257"/>
        <v>Q</v>
      </c>
      <c r="AD956" s="123">
        <v>2.3079999999999998</v>
      </c>
      <c r="AE956" s="121" t="str">
        <f t="shared" si="243"/>
        <v>Q</v>
      </c>
      <c r="AF956" s="123">
        <v>2.1800000000000002</v>
      </c>
      <c r="AG956" s="121" t="str">
        <f t="shared" si="244"/>
        <v>Q</v>
      </c>
      <c r="AH956" s="123">
        <v>1.4E-3</v>
      </c>
      <c r="AI956" s="121" t="str">
        <f t="shared" si="263"/>
        <v>Q</v>
      </c>
      <c r="AJ956" s="123">
        <v>0.57530000000000003</v>
      </c>
      <c r="AK956" s="121" t="str">
        <f t="shared" si="248"/>
        <v>Q</v>
      </c>
    </row>
    <row r="957" spans="1:37" ht="15" x14ac:dyDescent="0.25">
      <c r="A957" s="119">
        <v>35</v>
      </c>
      <c r="B957" s="244">
        <v>322</v>
      </c>
      <c r="C957" s="244">
        <v>2003</v>
      </c>
      <c r="D957" s="127">
        <f t="shared" si="249"/>
        <v>37943</v>
      </c>
      <c r="E957" s="123">
        <v>26.7</v>
      </c>
      <c r="F957" s="213" t="str">
        <f t="shared" si="250"/>
        <v>UQ</v>
      </c>
      <c r="G957" s="123">
        <v>6.3280000000000003</v>
      </c>
      <c r="H957" s="213" t="str">
        <f t="shared" si="251"/>
        <v>UQ</v>
      </c>
      <c r="I957" s="123">
        <v>3.222</v>
      </c>
      <c r="J957" s="121" t="str">
        <f t="shared" si="259"/>
        <v>Q</v>
      </c>
      <c r="K957" s="123">
        <v>0.32100000000000001</v>
      </c>
      <c r="L957" s="121" t="str">
        <f t="shared" si="260"/>
        <v>Q</v>
      </c>
      <c r="M957" s="123">
        <v>0.55000000000000004</v>
      </c>
      <c r="N957" s="121" t="str">
        <f t="shared" si="261"/>
        <v>Q</v>
      </c>
      <c r="O957" s="123">
        <v>0.219</v>
      </c>
      <c r="P957" s="121" t="str">
        <f t="shared" si="262"/>
        <v>Q</v>
      </c>
      <c r="Q957" s="123">
        <v>4.0000000000000002E-4</v>
      </c>
      <c r="R957" s="115" t="str">
        <f t="shared" si="252"/>
        <v>UQ</v>
      </c>
      <c r="S957" s="123">
        <v>8.5000000000000006E-2</v>
      </c>
      <c r="T957" s="115" t="str">
        <f t="shared" si="253"/>
        <v>UQ</v>
      </c>
      <c r="U957" s="123">
        <v>4.5773197100000003</v>
      </c>
      <c r="V957" s="116" t="str">
        <f t="shared" si="254"/>
        <v>Q</v>
      </c>
      <c r="W957" s="346">
        <v>0.40799999999999997</v>
      </c>
      <c r="X957" s="332" t="str">
        <f t="shared" si="255"/>
        <v>UQ</v>
      </c>
      <c r="Y957" s="332"/>
      <c r="Z957" s="123">
        <v>0.199900419</v>
      </c>
      <c r="AA957" s="116" t="str">
        <f t="shared" si="256"/>
        <v>LQ</v>
      </c>
      <c r="AB957" s="123">
        <v>4.6059999999999999</v>
      </c>
      <c r="AC957" s="116" t="str">
        <f t="shared" si="257"/>
        <v>Q</v>
      </c>
      <c r="AD957" s="123">
        <v>3.2349999999999999</v>
      </c>
      <c r="AE957" s="121" t="str">
        <f t="shared" si="243"/>
        <v>Q</v>
      </c>
      <c r="AF957" s="123">
        <v>1.19</v>
      </c>
      <c r="AG957" s="121" t="str">
        <f t="shared" si="244"/>
        <v>Q</v>
      </c>
      <c r="AH957" s="123">
        <v>1.8E-3</v>
      </c>
      <c r="AI957" s="121" t="str">
        <f t="shared" si="263"/>
        <v>Q</v>
      </c>
      <c r="AJ957" s="123">
        <v>0.54790000000000005</v>
      </c>
      <c r="AK957" s="121" t="str">
        <f t="shared" si="248"/>
        <v>Q</v>
      </c>
    </row>
    <row r="958" spans="1:37" ht="15" x14ac:dyDescent="0.25">
      <c r="A958" s="119">
        <v>35</v>
      </c>
      <c r="B958" s="244">
        <v>336</v>
      </c>
      <c r="C958" s="244">
        <v>2003</v>
      </c>
      <c r="D958" s="127">
        <f t="shared" si="249"/>
        <v>37957</v>
      </c>
      <c r="E958" s="123">
        <v>32.200000000000003</v>
      </c>
      <c r="F958" s="213" t="str">
        <f t="shared" si="250"/>
        <v>UQ</v>
      </c>
      <c r="G958" s="123">
        <v>6.68</v>
      </c>
      <c r="H958" s="213" t="str">
        <f t="shared" si="251"/>
        <v>UQ</v>
      </c>
      <c r="I958" s="123">
        <v>4.1520000000000001</v>
      </c>
      <c r="J958" s="121" t="str">
        <f t="shared" si="259"/>
        <v>Q</v>
      </c>
      <c r="K958" s="123">
        <v>0.40100000000000002</v>
      </c>
      <c r="L958" s="121" t="str">
        <f t="shared" si="260"/>
        <v>Q</v>
      </c>
      <c r="M958" s="123">
        <v>0.68200000000000005</v>
      </c>
      <c r="N958" s="121" t="str">
        <f t="shared" si="261"/>
        <v>Q</v>
      </c>
      <c r="O958" s="123">
        <v>0.156</v>
      </c>
      <c r="P958" s="121" t="str">
        <f t="shared" si="262"/>
        <v>Q</v>
      </c>
      <c r="Q958" s="123">
        <v>7.7999999999999996E-3</v>
      </c>
      <c r="R958" s="115" t="str">
        <f t="shared" si="252"/>
        <v>UQ</v>
      </c>
      <c r="S958" s="123">
        <v>0.1196</v>
      </c>
      <c r="T958" s="115" t="str">
        <f t="shared" si="253"/>
        <v>UQ</v>
      </c>
      <c r="U958" s="123">
        <v>4.8535907549999999</v>
      </c>
      <c r="V958" s="116" t="str">
        <f t="shared" si="254"/>
        <v>Q</v>
      </c>
      <c r="W958" s="346">
        <v>0.47</v>
      </c>
      <c r="X958" s="332" t="str">
        <f t="shared" si="255"/>
        <v>UQ</v>
      </c>
      <c r="Y958" s="332"/>
      <c r="Z958" s="123">
        <v>0.17459619000000001</v>
      </c>
      <c r="AA958" s="116" t="str">
        <f t="shared" si="256"/>
        <v>LQ</v>
      </c>
      <c r="AB958" s="123">
        <v>5.7549999999999999</v>
      </c>
      <c r="AC958" s="116" t="str">
        <f t="shared" si="257"/>
        <v>Q</v>
      </c>
      <c r="AD958" s="123">
        <v>1.9410000000000001</v>
      </c>
      <c r="AE958" s="121" t="str">
        <f t="shared" si="243"/>
        <v>Q</v>
      </c>
      <c r="AF958" s="123">
        <v>1.8</v>
      </c>
      <c r="AG958" s="121" t="str">
        <f t="shared" si="244"/>
        <v>Q</v>
      </c>
      <c r="AH958" s="123">
        <v>8.0000000000000004E-4</v>
      </c>
      <c r="AI958" s="121" t="str">
        <f t="shared" si="263"/>
        <v>LQ</v>
      </c>
      <c r="AJ958" s="123">
        <v>0.56530000000000002</v>
      </c>
      <c r="AK958" s="121" t="str">
        <f t="shared" si="248"/>
        <v>Q</v>
      </c>
    </row>
    <row r="959" spans="1:37" ht="15" x14ac:dyDescent="0.25">
      <c r="A959" s="119">
        <v>35</v>
      </c>
      <c r="B959" s="244">
        <v>350</v>
      </c>
      <c r="C959" s="244">
        <v>2003</v>
      </c>
      <c r="D959" s="127">
        <f t="shared" si="249"/>
        <v>37971</v>
      </c>
      <c r="E959" s="123">
        <v>34.299999999999997</v>
      </c>
      <c r="F959" s="213" t="str">
        <f t="shared" si="250"/>
        <v>UQ</v>
      </c>
      <c r="G959" s="123">
        <v>6.69</v>
      </c>
      <c r="H959" s="213" t="str">
        <f t="shared" si="251"/>
        <v>UQ</v>
      </c>
      <c r="I959" s="123">
        <v>4.1980000000000004</v>
      </c>
      <c r="J959" s="121" t="str">
        <f t="shared" si="259"/>
        <v>Q</v>
      </c>
      <c r="K959" s="123">
        <v>0.39800000000000002</v>
      </c>
      <c r="L959" s="121" t="str">
        <f t="shared" si="260"/>
        <v>Q</v>
      </c>
      <c r="M959" s="123">
        <v>0.65200000000000002</v>
      </c>
      <c r="N959" s="121" t="str">
        <f t="shared" si="261"/>
        <v>Q</v>
      </c>
      <c r="O959" s="123">
        <v>0.152</v>
      </c>
      <c r="P959" s="121" t="str">
        <f t="shared" si="262"/>
        <v>Q</v>
      </c>
      <c r="Q959" s="123">
        <v>4.4000000000000003E-3</v>
      </c>
      <c r="R959" s="115" t="str">
        <f t="shared" si="252"/>
        <v>UQ</v>
      </c>
      <c r="S959" s="123">
        <v>0.126</v>
      </c>
      <c r="T959" s="115" t="str">
        <f t="shared" si="253"/>
        <v>UQ</v>
      </c>
      <c r="U959" s="123">
        <v>5.1522527389999997</v>
      </c>
      <c r="V959" s="116" t="str">
        <f t="shared" si="254"/>
        <v>Q</v>
      </c>
      <c r="W959" s="346">
        <v>0.50800000000000001</v>
      </c>
      <c r="X959" s="332" t="str">
        <f t="shared" si="255"/>
        <v>UQ</v>
      </c>
      <c r="Y959" s="332"/>
      <c r="Z959" s="123">
        <v>0.180365413</v>
      </c>
      <c r="AA959" s="116" t="str">
        <f t="shared" si="256"/>
        <v>LQ</v>
      </c>
      <c r="AB959" s="123">
        <v>6.0049999999999999</v>
      </c>
      <c r="AC959" s="116" t="str">
        <f t="shared" si="257"/>
        <v>Q</v>
      </c>
      <c r="AD959" s="123">
        <v>1.657</v>
      </c>
      <c r="AE959" s="121" t="str">
        <f t="shared" si="243"/>
        <v>Q</v>
      </c>
      <c r="AF959" s="123">
        <v>2</v>
      </c>
      <c r="AG959" s="121" t="str">
        <f t="shared" si="244"/>
        <v>Q</v>
      </c>
      <c r="AH959" s="123">
        <v>2.3E-3</v>
      </c>
      <c r="AI959" s="121" t="str">
        <f t="shared" si="263"/>
        <v>Q</v>
      </c>
      <c r="AJ959" s="123">
        <v>0.63029999999999997</v>
      </c>
      <c r="AK959" s="121" t="str">
        <f t="shared" si="248"/>
        <v>Q</v>
      </c>
    </row>
    <row r="960" spans="1:37" ht="15" x14ac:dyDescent="0.25">
      <c r="A960" s="119">
        <v>35</v>
      </c>
      <c r="B960" s="244">
        <v>363</v>
      </c>
      <c r="C960" s="244">
        <v>2003</v>
      </c>
      <c r="D960" s="127">
        <f t="shared" si="249"/>
        <v>37984</v>
      </c>
      <c r="E960" s="123">
        <v>35.9</v>
      </c>
      <c r="F960" s="213" t="str">
        <f t="shared" si="250"/>
        <v>UQ</v>
      </c>
      <c r="G960" s="123">
        <v>6.6360000000000001</v>
      </c>
      <c r="H960" s="213" t="str">
        <f t="shared" si="251"/>
        <v>UQ</v>
      </c>
      <c r="I960" s="123">
        <v>4.5759999999999996</v>
      </c>
      <c r="J960" s="121" t="str">
        <f t="shared" si="259"/>
        <v>Q</v>
      </c>
      <c r="K960" s="123">
        <v>0.42499999999999999</v>
      </c>
      <c r="L960" s="121" t="str">
        <f t="shared" si="260"/>
        <v>Q</v>
      </c>
      <c r="M960" s="123">
        <v>0.68400000000000005</v>
      </c>
      <c r="N960" s="121" t="str">
        <f t="shared" si="261"/>
        <v>Q</v>
      </c>
      <c r="O960" s="123">
        <v>0.186</v>
      </c>
      <c r="P960" s="121" t="str">
        <f t="shared" si="262"/>
        <v>Q</v>
      </c>
      <c r="Q960" s="123">
        <v>2.2000000000000001E-3</v>
      </c>
      <c r="R960" s="115" t="str">
        <f t="shared" si="252"/>
        <v>UQ</v>
      </c>
      <c r="S960" s="123">
        <v>0.1399</v>
      </c>
      <c r="T960" s="115" t="str">
        <f t="shared" si="253"/>
        <v>UQ</v>
      </c>
      <c r="U960" s="123">
        <v>5.2475937220000004</v>
      </c>
      <c r="V960" s="116" t="str">
        <f t="shared" si="254"/>
        <v>Q</v>
      </c>
      <c r="W960" s="346">
        <v>0.52400000000000002</v>
      </c>
      <c r="X960" s="332" t="str">
        <f t="shared" si="255"/>
        <v>UQ</v>
      </c>
      <c r="Y960" s="332"/>
      <c r="Z960" s="123">
        <v>0.18883303400000001</v>
      </c>
      <c r="AA960" s="116" t="str">
        <f t="shared" si="256"/>
        <v>LQ</v>
      </c>
      <c r="AB960" s="123">
        <v>6.1559999999999997</v>
      </c>
      <c r="AC960" s="116" t="str">
        <f t="shared" si="257"/>
        <v>Q</v>
      </c>
      <c r="AD960" s="123">
        <v>2.157</v>
      </c>
      <c r="AE960" s="121" t="str">
        <f t="shared" si="243"/>
        <v>Q</v>
      </c>
      <c r="AF960" s="123">
        <v>2.09</v>
      </c>
      <c r="AG960" s="121" t="str">
        <f t="shared" si="244"/>
        <v>Q</v>
      </c>
      <c r="AH960" s="123">
        <v>1.2999999999999999E-3</v>
      </c>
      <c r="AI960" s="121" t="str">
        <f t="shared" si="263"/>
        <v>Q</v>
      </c>
      <c r="AJ960" s="123">
        <v>0.60660000000000003</v>
      </c>
      <c r="AK960" s="121" t="str">
        <f t="shared" si="248"/>
        <v>Q</v>
      </c>
    </row>
    <row r="961" spans="1:37" ht="15" x14ac:dyDescent="0.25">
      <c r="A961" s="119">
        <v>35</v>
      </c>
      <c r="B961" s="244">
        <v>13</v>
      </c>
      <c r="C961" s="244">
        <v>2004</v>
      </c>
      <c r="D961" s="127">
        <f t="shared" si="249"/>
        <v>37999</v>
      </c>
      <c r="E961" s="123">
        <v>36.299999999999997</v>
      </c>
      <c r="F961" s="213" t="str">
        <f t="shared" si="250"/>
        <v>UQ</v>
      </c>
      <c r="G961" s="123">
        <v>6.6950000000000003</v>
      </c>
      <c r="H961" s="213" t="str">
        <f t="shared" si="251"/>
        <v>UQ</v>
      </c>
      <c r="I961" s="23">
        <v>4.7915000000000001</v>
      </c>
      <c r="J961" s="121" t="str">
        <f t="shared" si="259"/>
        <v>Q</v>
      </c>
      <c r="K961" s="23">
        <v>0.44029000000000001</v>
      </c>
      <c r="L961" s="121" t="str">
        <f t="shared" si="260"/>
        <v>Q</v>
      </c>
      <c r="M961" s="23">
        <v>0.69116999999999995</v>
      </c>
      <c r="N961" s="121" t="str">
        <f t="shared" si="261"/>
        <v>Q</v>
      </c>
      <c r="O961" s="23">
        <v>0.16963</v>
      </c>
      <c r="P961" s="121" t="str">
        <f t="shared" si="262"/>
        <v>Q</v>
      </c>
      <c r="Q961" s="125">
        <v>5.4999999999999997E-3</v>
      </c>
      <c r="R961" s="115" t="str">
        <f t="shared" si="252"/>
        <v>UQ</v>
      </c>
      <c r="S961" s="123">
        <v>0.15049999999999999</v>
      </c>
      <c r="T961" s="115" t="str">
        <f t="shared" si="253"/>
        <v>UQ</v>
      </c>
      <c r="U961" s="123">
        <v>5.4816070000000003</v>
      </c>
      <c r="V961" s="116" t="str">
        <f t="shared" si="254"/>
        <v>Q</v>
      </c>
      <c r="W961" s="348">
        <v>0.49099999999999999</v>
      </c>
      <c r="X961" s="332" t="str">
        <f t="shared" si="255"/>
        <v>UQ</v>
      </c>
      <c r="Y961" s="332"/>
      <c r="Z961" s="231">
        <v>0.16495799999999999</v>
      </c>
      <c r="AA961" s="116" t="str">
        <f t="shared" si="256"/>
        <v>LQ</v>
      </c>
      <c r="AB961" s="123">
        <v>6.274</v>
      </c>
      <c r="AC961" s="116" t="str">
        <f t="shared" si="257"/>
        <v>Q</v>
      </c>
      <c r="AD961" s="23">
        <v>1.6819999999999999</v>
      </c>
      <c r="AE961" s="121" t="str">
        <f t="shared" si="243"/>
        <v>Q</v>
      </c>
      <c r="AF961" s="122">
        <v>2.2200000000000002</v>
      </c>
      <c r="AG961" s="121" t="str">
        <f t="shared" si="244"/>
        <v>Q</v>
      </c>
      <c r="AH961" s="124">
        <v>1.1000000000000001E-3</v>
      </c>
      <c r="AI961" s="121" t="str">
        <f t="shared" si="263"/>
        <v>Q</v>
      </c>
      <c r="AJ961" s="123">
        <v>0.80449999999999999</v>
      </c>
      <c r="AK961" s="121" t="str">
        <f t="shared" si="248"/>
        <v>Q</v>
      </c>
    </row>
    <row r="962" spans="1:37" ht="15" x14ac:dyDescent="0.25">
      <c r="A962" s="119">
        <v>35</v>
      </c>
      <c r="B962" s="244">
        <v>28</v>
      </c>
      <c r="C962" s="244">
        <v>2004</v>
      </c>
      <c r="D962" s="127">
        <f t="shared" si="249"/>
        <v>38014</v>
      </c>
      <c r="E962" s="123">
        <v>36.9</v>
      </c>
      <c r="F962" s="213" t="str">
        <f t="shared" si="250"/>
        <v>UQ</v>
      </c>
      <c r="G962" s="123">
        <v>6.7249999999999996</v>
      </c>
      <c r="H962" s="213" t="str">
        <f t="shared" si="251"/>
        <v>UQ</v>
      </c>
      <c r="I962" s="23">
        <v>4.9932999999999996</v>
      </c>
      <c r="J962" s="121" t="str">
        <f t="shared" si="259"/>
        <v>Q</v>
      </c>
      <c r="K962" s="23">
        <v>0.44603999999999999</v>
      </c>
      <c r="L962" s="121" t="str">
        <f t="shared" si="260"/>
        <v>Q</v>
      </c>
      <c r="M962" s="23">
        <v>0.68191000000000002</v>
      </c>
      <c r="N962" s="121" t="str">
        <f t="shared" si="261"/>
        <v>Q</v>
      </c>
      <c r="O962" s="23">
        <v>0.16372999999999999</v>
      </c>
      <c r="P962" s="121" t="str">
        <f t="shared" si="262"/>
        <v>Q</v>
      </c>
      <c r="Q962" s="124">
        <v>2.07E-2</v>
      </c>
      <c r="R962" s="115" t="str">
        <f t="shared" si="252"/>
        <v>UQ</v>
      </c>
      <c r="S962" s="123">
        <v>0.1565</v>
      </c>
      <c r="T962" s="115" t="str">
        <f t="shared" si="253"/>
        <v>UQ</v>
      </c>
      <c r="U962" s="123">
        <v>5.4981383199999998</v>
      </c>
      <c r="V962" s="116" t="str">
        <f t="shared" si="254"/>
        <v>Q</v>
      </c>
      <c r="W962" s="348">
        <v>0.51300000000000001</v>
      </c>
      <c r="X962" s="332" t="str">
        <f t="shared" si="255"/>
        <v>UQ</v>
      </c>
      <c r="Y962" s="332"/>
      <c r="Z962" s="231">
        <v>0.179052817</v>
      </c>
      <c r="AA962" s="116" t="str">
        <f t="shared" si="256"/>
        <v>LQ</v>
      </c>
      <c r="AB962" s="123">
        <v>6.1840000000000002</v>
      </c>
      <c r="AC962" s="116" t="str">
        <f t="shared" si="257"/>
        <v>Q</v>
      </c>
      <c r="AD962" s="23">
        <v>1.772</v>
      </c>
      <c r="AE962" s="121" t="str">
        <f t="shared" si="243"/>
        <v>Q</v>
      </c>
      <c r="AF962" s="122">
        <v>1.92</v>
      </c>
      <c r="AG962" s="121" t="str">
        <f t="shared" si="244"/>
        <v>Q</v>
      </c>
      <c r="AH962" s="124">
        <v>1.9E-3</v>
      </c>
      <c r="AI962" s="121" t="str">
        <f t="shared" si="263"/>
        <v>Q</v>
      </c>
      <c r="AJ962" s="123">
        <v>0.58220000000000005</v>
      </c>
      <c r="AK962" s="121" t="str">
        <f t="shared" si="248"/>
        <v>Q</v>
      </c>
    </row>
    <row r="963" spans="1:37" ht="15" x14ac:dyDescent="0.25">
      <c r="A963" s="119">
        <v>35</v>
      </c>
      <c r="B963" s="244">
        <v>41</v>
      </c>
      <c r="C963" s="244">
        <v>2004</v>
      </c>
      <c r="D963" s="127">
        <f t="shared" si="249"/>
        <v>38027</v>
      </c>
      <c r="E963" s="123">
        <v>38.200000000000003</v>
      </c>
      <c r="F963" s="213" t="str">
        <f t="shared" si="250"/>
        <v>UQ</v>
      </c>
      <c r="G963" s="123">
        <v>6.8730000000000002</v>
      </c>
      <c r="H963" s="213" t="str">
        <f t="shared" si="251"/>
        <v>UQ</v>
      </c>
      <c r="I963" s="23">
        <v>4.9878999999999998</v>
      </c>
      <c r="J963" s="121" t="str">
        <f t="shared" si="259"/>
        <v>Q</v>
      </c>
      <c r="K963" s="23">
        <v>0.45104</v>
      </c>
      <c r="L963" s="121" t="str">
        <f t="shared" si="260"/>
        <v>Q</v>
      </c>
      <c r="M963" s="23">
        <v>0.69789000000000001</v>
      </c>
      <c r="N963" s="121" t="str">
        <f t="shared" si="261"/>
        <v>Q</v>
      </c>
      <c r="O963" s="23">
        <v>0.16880000000000001</v>
      </c>
      <c r="P963" s="121" t="str">
        <f t="shared" si="262"/>
        <v>Q</v>
      </c>
      <c r="Q963" s="125">
        <v>8.2000000000000007E-3</v>
      </c>
      <c r="R963" s="115" t="str">
        <f t="shared" si="252"/>
        <v>UQ</v>
      </c>
      <c r="S963" s="123">
        <v>0.153</v>
      </c>
      <c r="T963" s="115" t="str">
        <f t="shared" si="253"/>
        <v>UQ</v>
      </c>
      <c r="U963" s="123">
        <v>5.5806574229999999</v>
      </c>
      <c r="V963" s="116" t="str">
        <f t="shared" si="254"/>
        <v>Q</v>
      </c>
      <c r="W963" s="348">
        <v>0.54300000000000004</v>
      </c>
      <c r="X963" s="332" t="str">
        <f t="shared" si="255"/>
        <v>UQ</v>
      </c>
      <c r="Y963" s="332"/>
      <c r="Z963" s="231">
        <v>0.18491395299999999</v>
      </c>
      <c r="AA963" s="116" t="str">
        <f t="shared" si="256"/>
        <v>LQ</v>
      </c>
      <c r="AB963" s="123">
        <v>6.3140000000000001</v>
      </c>
      <c r="AC963" s="116" t="str">
        <f t="shared" si="257"/>
        <v>Q</v>
      </c>
      <c r="AD963" s="23">
        <v>1.669</v>
      </c>
      <c r="AE963" s="121" t="str">
        <f t="shared" si="243"/>
        <v>Q</v>
      </c>
      <c r="AF963" s="122">
        <v>2.2799999999999998</v>
      </c>
      <c r="AG963" s="121" t="str">
        <f t="shared" si="244"/>
        <v>Q</v>
      </c>
      <c r="AH963" s="124">
        <v>1.2999999999999999E-3</v>
      </c>
      <c r="AI963" s="121" t="str">
        <f t="shared" si="263"/>
        <v>Q</v>
      </c>
      <c r="AJ963" s="123">
        <v>0.57189999999999996</v>
      </c>
      <c r="AK963" s="121" t="str">
        <f t="shared" si="248"/>
        <v>Q</v>
      </c>
    </row>
    <row r="964" spans="1:37" ht="15" x14ac:dyDescent="0.25">
      <c r="A964" s="119">
        <v>35</v>
      </c>
      <c r="B964" s="244">
        <v>84</v>
      </c>
      <c r="C964" s="244">
        <v>2004</v>
      </c>
      <c r="D964" s="127">
        <f t="shared" si="249"/>
        <v>38070</v>
      </c>
      <c r="E964" s="123">
        <v>39.700000000000003</v>
      </c>
      <c r="F964" s="213" t="str">
        <f t="shared" si="250"/>
        <v>UQ</v>
      </c>
      <c r="G964" s="123">
        <v>6.827</v>
      </c>
      <c r="H964" s="213" t="str">
        <f t="shared" si="251"/>
        <v>UQ</v>
      </c>
      <c r="I964" s="23">
        <v>5.4433999999999996</v>
      </c>
      <c r="J964" s="121" t="str">
        <f t="shared" si="259"/>
        <v>Q</v>
      </c>
      <c r="K964" s="23">
        <v>0.48712</v>
      </c>
      <c r="L964" s="121" t="str">
        <f t="shared" si="260"/>
        <v>Q</v>
      </c>
      <c r="M964" s="23">
        <v>0.72287999999999997</v>
      </c>
      <c r="N964" s="121" t="str">
        <f t="shared" si="261"/>
        <v>Q</v>
      </c>
      <c r="O964" s="23">
        <v>0.17196</v>
      </c>
      <c r="P964" s="121" t="str">
        <f t="shared" si="262"/>
        <v>Q</v>
      </c>
      <c r="Q964" s="125">
        <v>4.4000000000000003E-3</v>
      </c>
      <c r="R964" s="115" t="str">
        <f t="shared" si="252"/>
        <v>UQ</v>
      </c>
      <c r="S964" s="123">
        <v>0.18720000000000001</v>
      </c>
      <c r="T964" s="115" t="str">
        <f t="shared" si="253"/>
        <v>UQ</v>
      </c>
      <c r="U964" s="123">
        <v>5.6736996309999999</v>
      </c>
      <c r="V964" s="116" t="str">
        <f t="shared" si="254"/>
        <v>Q</v>
      </c>
      <c r="W964" s="348">
        <v>0.53500000000000003</v>
      </c>
      <c r="X964" s="332" t="str">
        <f t="shared" si="255"/>
        <v>UQ</v>
      </c>
      <c r="Y964" s="332"/>
      <c r="Z964" s="231">
        <v>0.183528</v>
      </c>
      <c r="AA964" s="116" t="str">
        <f t="shared" si="256"/>
        <v>LQ</v>
      </c>
      <c r="AB964" s="123">
        <v>6.0430000000000001</v>
      </c>
      <c r="AC964" s="116" t="str">
        <f t="shared" si="257"/>
        <v>Q</v>
      </c>
      <c r="AD964" s="23">
        <v>1.421</v>
      </c>
      <c r="AE964" s="121" t="str">
        <f t="shared" si="243"/>
        <v>Q</v>
      </c>
      <c r="AF964" s="122">
        <v>2.4300000000000002</v>
      </c>
      <c r="AG964" s="121" t="str">
        <f t="shared" si="244"/>
        <v>Q</v>
      </c>
      <c r="AH964" s="124">
        <v>6.3E-3</v>
      </c>
      <c r="AI964" s="121" t="str">
        <f t="shared" si="263"/>
        <v>Q</v>
      </c>
      <c r="AJ964" s="123">
        <v>0.5897</v>
      </c>
      <c r="AK964" s="121" t="str">
        <f t="shared" si="248"/>
        <v>Q</v>
      </c>
    </row>
    <row r="965" spans="1:37" ht="15" x14ac:dyDescent="0.25">
      <c r="A965" s="119">
        <v>35</v>
      </c>
      <c r="B965" s="244">
        <v>89</v>
      </c>
      <c r="C965" s="244">
        <v>2004</v>
      </c>
      <c r="D965" s="127">
        <f t="shared" si="249"/>
        <v>38075</v>
      </c>
      <c r="E965" s="123">
        <v>30.3</v>
      </c>
      <c r="F965" s="213" t="str">
        <f t="shared" si="250"/>
        <v>UQ</v>
      </c>
      <c r="G965" s="123">
        <v>6.2389999999999999</v>
      </c>
      <c r="H965" s="213" t="str">
        <f t="shared" si="251"/>
        <v>UQ</v>
      </c>
      <c r="I965" s="23">
        <v>3.6252</v>
      </c>
      <c r="J965" s="121" t="str">
        <f t="shared" si="259"/>
        <v>Q</v>
      </c>
      <c r="K965" s="23">
        <v>0.36009000000000002</v>
      </c>
      <c r="L965" s="121" t="str">
        <f t="shared" si="260"/>
        <v>Q</v>
      </c>
      <c r="M965" s="23">
        <v>0.53988999999999998</v>
      </c>
      <c r="N965" s="121" t="str">
        <f t="shared" si="261"/>
        <v>Q</v>
      </c>
      <c r="O965" s="23">
        <v>0.22439000000000001</v>
      </c>
      <c r="P965" s="121" t="str">
        <f t="shared" si="262"/>
        <v>Q</v>
      </c>
      <c r="Q965" s="124">
        <v>1.61E-2</v>
      </c>
      <c r="R965" s="115" t="str">
        <f t="shared" si="252"/>
        <v>UQ</v>
      </c>
      <c r="S965" s="123">
        <v>5.4800000000000001E-2</v>
      </c>
      <c r="T965" s="115" t="str">
        <f t="shared" si="253"/>
        <v>UQ</v>
      </c>
      <c r="U965" s="123">
        <v>3.862638784</v>
      </c>
      <c r="V965" s="116" t="str">
        <f t="shared" si="254"/>
        <v>Q</v>
      </c>
      <c r="W965" s="348">
        <v>1.3080000000000001</v>
      </c>
      <c r="X965" s="332" t="str">
        <f t="shared" si="255"/>
        <v>UQ</v>
      </c>
      <c r="Y965" s="332"/>
      <c r="Z965" s="231">
        <v>0.179990066</v>
      </c>
      <c r="AA965" s="116" t="str">
        <f t="shared" si="256"/>
        <v>LQ</v>
      </c>
      <c r="AB965" s="123">
        <v>4.2130000000000001</v>
      </c>
      <c r="AC965" s="116" t="str">
        <f t="shared" si="257"/>
        <v>Q</v>
      </c>
      <c r="AD965" s="23">
        <v>2.5299999999999998</v>
      </c>
      <c r="AE965" s="121" t="str">
        <f t="shared" si="243"/>
        <v>Q</v>
      </c>
      <c r="AF965" s="122">
        <v>0.79</v>
      </c>
      <c r="AG965" s="121" t="str">
        <f t="shared" si="244"/>
        <v>Q</v>
      </c>
      <c r="AH965" s="124">
        <v>2.8999999999999998E-3</v>
      </c>
      <c r="AI965" s="121" t="str">
        <f t="shared" si="263"/>
        <v>Q</v>
      </c>
      <c r="AJ965" s="123">
        <v>1.3171999999999999</v>
      </c>
      <c r="AK965" s="121" t="str">
        <f t="shared" si="248"/>
        <v>Q</v>
      </c>
    </row>
    <row r="966" spans="1:37" ht="15" x14ac:dyDescent="0.25">
      <c r="A966" s="119">
        <v>35</v>
      </c>
      <c r="B966" s="244">
        <v>92</v>
      </c>
      <c r="C966" s="244">
        <v>2004</v>
      </c>
      <c r="D966" s="127">
        <f t="shared" si="249"/>
        <v>38078</v>
      </c>
      <c r="E966" s="123">
        <v>31.2</v>
      </c>
      <c r="F966" s="213" t="str">
        <f t="shared" si="250"/>
        <v>UQ</v>
      </c>
      <c r="G966" s="123">
        <v>6.367</v>
      </c>
      <c r="H966" s="213" t="str">
        <f t="shared" si="251"/>
        <v>UQ</v>
      </c>
      <c r="I966" s="23">
        <v>3.8914</v>
      </c>
      <c r="J966" s="121" t="str">
        <f t="shared" si="259"/>
        <v>Q</v>
      </c>
      <c r="K966" s="23">
        <v>0.37314000000000003</v>
      </c>
      <c r="L966" s="121" t="str">
        <f t="shared" si="260"/>
        <v>Q</v>
      </c>
      <c r="M966" s="23">
        <v>0.54808999999999997</v>
      </c>
      <c r="N966" s="121" t="str">
        <f t="shared" si="261"/>
        <v>Q</v>
      </c>
      <c r="O966" s="23">
        <v>0.18773000000000001</v>
      </c>
      <c r="P966" s="121" t="str">
        <f t="shared" si="262"/>
        <v>Q</v>
      </c>
      <c r="Q966" s="125">
        <v>3.3999999999999998E-3</v>
      </c>
      <c r="R966" s="115" t="str">
        <f t="shared" si="252"/>
        <v>UQ</v>
      </c>
      <c r="S966" s="123">
        <v>6.59E-2</v>
      </c>
      <c r="T966" s="115" t="str">
        <f t="shared" si="253"/>
        <v>UQ</v>
      </c>
      <c r="U966" s="123">
        <v>4.2553648969999998</v>
      </c>
      <c r="V966" s="116" t="str">
        <f t="shared" si="254"/>
        <v>Q</v>
      </c>
      <c r="W966" s="348">
        <v>1.113</v>
      </c>
      <c r="X966" s="332" t="str">
        <f t="shared" si="255"/>
        <v>UQ</v>
      </c>
      <c r="Y966" s="332"/>
      <c r="Z966" s="231">
        <v>0.12653283500000001</v>
      </c>
      <c r="AA966" s="116" t="str">
        <f t="shared" si="256"/>
        <v>LQ</v>
      </c>
      <c r="AB966" s="123">
        <v>4.6390000000000002</v>
      </c>
      <c r="AC966" s="116" t="str">
        <f t="shared" si="257"/>
        <v>Q</v>
      </c>
      <c r="AD966" s="23">
        <v>1.9279999999999999</v>
      </c>
      <c r="AE966" s="121" t="str">
        <f t="shared" si="243"/>
        <v>Q</v>
      </c>
      <c r="AF966" s="122">
        <v>1.22</v>
      </c>
      <c r="AG966" s="121" t="str">
        <f t="shared" si="244"/>
        <v>Q</v>
      </c>
      <c r="AH966" s="124">
        <v>7.7000000000000002E-3</v>
      </c>
      <c r="AI966" s="121" t="str">
        <f t="shared" si="263"/>
        <v>Q</v>
      </c>
      <c r="AJ966" s="123">
        <v>1.1076999999999999</v>
      </c>
      <c r="AK966" s="121" t="str">
        <f t="shared" si="248"/>
        <v>Q</v>
      </c>
    </row>
    <row r="967" spans="1:37" ht="15" x14ac:dyDescent="0.25">
      <c r="A967" s="119">
        <v>35</v>
      </c>
      <c r="B967" s="244">
        <v>96</v>
      </c>
      <c r="C967" s="244">
        <v>2004</v>
      </c>
      <c r="D967" s="127">
        <f t="shared" si="249"/>
        <v>38082</v>
      </c>
      <c r="E967" s="123">
        <v>31.2</v>
      </c>
      <c r="F967" s="213" t="str">
        <f t="shared" si="250"/>
        <v>UQ</v>
      </c>
      <c r="G967" s="123">
        <v>6.4340000000000002</v>
      </c>
      <c r="H967" s="213" t="str">
        <f t="shared" si="251"/>
        <v>UQ</v>
      </c>
      <c r="I967" s="23">
        <v>3.8754</v>
      </c>
      <c r="J967" s="121" t="str">
        <f t="shared" si="259"/>
        <v>Q</v>
      </c>
      <c r="K967" s="23">
        <v>0.37225999999999998</v>
      </c>
      <c r="L967" s="121" t="str">
        <f t="shared" si="260"/>
        <v>Q</v>
      </c>
      <c r="M967" s="23">
        <v>0.55840000000000001</v>
      </c>
      <c r="N967" s="121" t="str">
        <f t="shared" si="261"/>
        <v>Q</v>
      </c>
      <c r="O967" s="23">
        <v>0.17845</v>
      </c>
      <c r="P967" s="121" t="str">
        <f t="shared" si="262"/>
        <v>Q</v>
      </c>
      <c r="Q967" s="124">
        <v>2.98E-2</v>
      </c>
      <c r="R967" s="115" t="str">
        <f t="shared" si="252"/>
        <v>UQ</v>
      </c>
      <c r="S967" s="123">
        <v>7.3899999999999993E-2</v>
      </c>
      <c r="T967" s="115" t="str">
        <f t="shared" si="253"/>
        <v>UQ</v>
      </c>
      <c r="U967" s="123">
        <v>4.19966171</v>
      </c>
      <c r="V967" s="116" t="str">
        <f t="shared" si="254"/>
        <v>Q</v>
      </c>
      <c r="W967" s="348">
        <v>1.0329999999999999</v>
      </c>
      <c r="X967" s="332" t="str">
        <f t="shared" si="255"/>
        <v>UQ</v>
      </c>
      <c r="Y967" s="332"/>
      <c r="Z967" s="231">
        <v>0.175115874</v>
      </c>
      <c r="AA967" s="116" t="str">
        <f t="shared" si="256"/>
        <v>LQ</v>
      </c>
      <c r="AB967" s="123">
        <v>4.6859999999999999</v>
      </c>
      <c r="AC967" s="116" t="str">
        <f t="shared" si="257"/>
        <v>Q</v>
      </c>
      <c r="AD967" s="23">
        <v>1.9410000000000001</v>
      </c>
      <c r="AE967" s="121" t="str">
        <f t="shared" si="243"/>
        <v>Q</v>
      </c>
      <c r="AF967" s="122">
        <v>1.0900000000000001</v>
      </c>
      <c r="AG967" s="121" t="str">
        <f t="shared" si="244"/>
        <v>Q</v>
      </c>
      <c r="AH967" s="124">
        <v>4.5999999999999999E-3</v>
      </c>
      <c r="AI967" s="121" t="str">
        <f t="shared" si="263"/>
        <v>Q</v>
      </c>
      <c r="AJ967" s="123">
        <v>1.0387999999999999</v>
      </c>
      <c r="AK967" s="121" t="str">
        <f t="shared" si="248"/>
        <v>Q</v>
      </c>
    </row>
    <row r="968" spans="1:37" ht="15" x14ac:dyDescent="0.25">
      <c r="A968" s="119">
        <v>35</v>
      </c>
      <c r="B968" s="244">
        <v>98</v>
      </c>
      <c r="C968" s="244">
        <v>2004</v>
      </c>
      <c r="D968" s="127">
        <f t="shared" si="249"/>
        <v>38084</v>
      </c>
      <c r="E968" s="123">
        <v>32.1</v>
      </c>
      <c r="F968" s="213" t="str">
        <f t="shared" si="250"/>
        <v>UQ</v>
      </c>
      <c r="G968" s="123">
        <v>6.51</v>
      </c>
      <c r="H968" s="213" t="str">
        <f t="shared" si="251"/>
        <v>UQ</v>
      </c>
      <c r="I968" s="23">
        <v>3.9344000000000001</v>
      </c>
      <c r="J968" s="121" t="str">
        <f t="shared" si="259"/>
        <v>Q</v>
      </c>
      <c r="K968" s="23">
        <v>0.39056999999999997</v>
      </c>
      <c r="L968" s="121" t="str">
        <f t="shared" si="260"/>
        <v>Q</v>
      </c>
      <c r="M968" s="23">
        <v>0.59902999999999995</v>
      </c>
      <c r="N968" s="121" t="str">
        <f t="shared" si="261"/>
        <v>Q</v>
      </c>
      <c r="O968" s="23">
        <v>0.17307</v>
      </c>
      <c r="P968" s="121" t="str">
        <f t="shared" si="262"/>
        <v>Q</v>
      </c>
      <c r="Q968" s="124">
        <v>4.41E-2</v>
      </c>
      <c r="R968" s="115" t="str">
        <f t="shared" si="252"/>
        <v>UQ</v>
      </c>
      <c r="S968" s="123">
        <v>9.1700000000000004E-2</v>
      </c>
      <c r="T968" s="115" t="str">
        <f t="shared" si="253"/>
        <v>UQ</v>
      </c>
      <c r="U968" s="123">
        <v>4.7341682460000003</v>
      </c>
      <c r="V968" s="116" t="str">
        <f t="shared" si="254"/>
        <v>Q</v>
      </c>
      <c r="W968" s="348">
        <v>0.95899999999999996</v>
      </c>
      <c r="X968" s="332" t="str">
        <f t="shared" si="255"/>
        <v>UQ</v>
      </c>
      <c r="Y968" s="332"/>
      <c r="Z968" s="231">
        <v>0.127699008</v>
      </c>
      <c r="AA968" s="116" t="str">
        <f t="shared" si="256"/>
        <v>LQ</v>
      </c>
      <c r="AB968" s="123">
        <v>4.9660000000000002</v>
      </c>
      <c r="AC968" s="116" t="str">
        <f t="shared" si="257"/>
        <v>Q</v>
      </c>
      <c r="AD968" s="23">
        <v>6.1559999999999997</v>
      </c>
      <c r="AE968" s="121" t="str">
        <f t="shared" si="243"/>
        <v>Q</v>
      </c>
      <c r="AF968" s="122">
        <v>1.07</v>
      </c>
      <c r="AG968" s="121" t="str">
        <f t="shared" si="244"/>
        <v>Q</v>
      </c>
      <c r="AH968" s="124">
        <v>1.9E-3</v>
      </c>
      <c r="AI968" s="121" t="str">
        <f t="shared" si="263"/>
        <v>Q</v>
      </c>
      <c r="AJ968" s="123">
        <v>0.97650000000000003</v>
      </c>
      <c r="AK968" s="121" t="str">
        <f t="shared" si="248"/>
        <v>Q</v>
      </c>
    </row>
    <row r="969" spans="1:37" ht="15" x14ac:dyDescent="0.25">
      <c r="A969" s="119">
        <v>35</v>
      </c>
      <c r="B969" s="244">
        <v>103</v>
      </c>
      <c r="C969" s="244">
        <v>2004</v>
      </c>
      <c r="D969" s="127">
        <f t="shared" si="249"/>
        <v>38089</v>
      </c>
      <c r="E969" s="123">
        <v>31.3</v>
      </c>
      <c r="F969" s="213" t="str">
        <f t="shared" si="250"/>
        <v>UQ</v>
      </c>
      <c r="G969" s="123">
        <v>6.4669999999999996</v>
      </c>
      <c r="H969" s="213" t="str">
        <f t="shared" si="251"/>
        <v>UQ</v>
      </c>
      <c r="I969" s="23">
        <v>3.9348000000000001</v>
      </c>
      <c r="J969" s="121" t="str">
        <f t="shared" si="259"/>
        <v>Q</v>
      </c>
      <c r="K969" s="23">
        <v>0.37452999999999997</v>
      </c>
      <c r="L969" s="121" t="str">
        <f t="shared" si="260"/>
        <v>Q</v>
      </c>
      <c r="M969" s="23">
        <v>0.56374999999999997</v>
      </c>
      <c r="N969" s="121" t="str">
        <f t="shared" si="261"/>
        <v>Q</v>
      </c>
      <c r="O969" s="23">
        <v>0.16605</v>
      </c>
      <c r="P969" s="121" t="str">
        <f t="shared" si="262"/>
        <v>Q</v>
      </c>
      <c r="Q969" s="124">
        <v>1.0699999999999999E-2</v>
      </c>
      <c r="R969" s="115" t="str">
        <f t="shared" si="252"/>
        <v>UQ</v>
      </c>
      <c r="S969" s="123">
        <v>8.8599999999999998E-2</v>
      </c>
      <c r="T969" s="115" t="str">
        <f t="shared" si="253"/>
        <v>UQ</v>
      </c>
      <c r="U969" s="123">
        <v>4.6593340940000001</v>
      </c>
      <c r="V969" s="116" t="str">
        <f t="shared" si="254"/>
        <v>Q</v>
      </c>
      <c r="W969" s="348">
        <v>0.92</v>
      </c>
      <c r="X969" s="332" t="str">
        <f t="shared" si="255"/>
        <v>UQ</v>
      </c>
      <c r="Y969" s="332"/>
      <c r="Z969" s="231">
        <v>0.10481589099999999</v>
      </c>
      <c r="AA969" s="116" t="str">
        <f t="shared" si="256"/>
        <v>LQ</v>
      </c>
      <c r="AB969" s="123">
        <v>4.8470000000000004</v>
      </c>
      <c r="AC969" s="116" t="str">
        <f t="shared" si="257"/>
        <v>Q</v>
      </c>
      <c r="AD969" s="23">
        <v>1.5940000000000001</v>
      </c>
      <c r="AE969" s="121" t="str">
        <f t="shared" si="243"/>
        <v>Q</v>
      </c>
      <c r="AF969" s="122">
        <v>1.36</v>
      </c>
      <c r="AG969" s="121" t="str">
        <f t="shared" si="244"/>
        <v>Q</v>
      </c>
      <c r="AH969" s="124">
        <v>3.8E-3</v>
      </c>
      <c r="AI969" s="121" t="str">
        <f t="shared" si="263"/>
        <v>Q</v>
      </c>
      <c r="AJ969" s="123">
        <v>0.91239999999999999</v>
      </c>
      <c r="AK969" s="121" t="str">
        <f t="shared" si="248"/>
        <v>Q</v>
      </c>
    </row>
    <row r="970" spans="1:37" ht="15" x14ac:dyDescent="0.25">
      <c r="A970" s="119">
        <v>35</v>
      </c>
      <c r="B970" s="244">
        <v>106</v>
      </c>
      <c r="C970" s="244">
        <v>2004</v>
      </c>
      <c r="D970" s="127">
        <f t="shared" si="249"/>
        <v>38092</v>
      </c>
      <c r="E970" s="123">
        <v>30.3</v>
      </c>
      <c r="F970" s="213" t="str">
        <f t="shared" si="250"/>
        <v>UQ</v>
      </c>
      <c r="G970" s="123">
        <v>6.4329999999999998</v>
      </c>
      <c r="H970" s="213" t="str">
        <f t="shared" si="251"/>
        <v>UQ</v>
      </c>
      <c r="I970" s="23">
        <v>3.6480999999999999</v>
      </c>
      <c r="J970" s="121" t="str">
        <f t="shared" si="259"/>
        <v>Q</v>
      </c>
      <c r="K970" s="23">
        <v>0.34825</v>
      </c>
      <c r="L970" s="121" t="str">
        <f t="shared" si="260"/>
        <v>Q</v>
      </c>
      <c r="M970" s="23">
        <v>0.50573999999999997</v>
      </c>
      <c r="N970" s="121" t="str">
        <f t="shared" si="261"/>
        <v>Q</v>
      </c>
      <c r="O970" s="23">
        <v>0.14774999999999999</v>
      </c>
      <c r="P970" s="121" t="str">
        <f t="shared" si="262"/>
        <v>Q</v>
      </c>
      <c r="Q970" s="124">
        <v>6.3500000000000001E-2</v>
      </c>
      <c r="R970" s="115" t="str">
        <f t="shared" si="252"/>
        <v>UQ</v>
      </c>
      <c r="S970" s="123">
        <v>8.2699999999999996E-2</v>
      </c>
      <c r="T970" s="115" t="str">
        <f t="shared" si="253"/>
        <v>UQ</v>
      </c>
      <c r="U970" s="123">
        <v>4.3994321789999997</v>
      </c>
      <c r="V970" s="116" t="str">
        <f t="shared" si="254"/>
        <v>Q</v>
      </c>
      <c r="W970" s="348">
        <v>0.89100000000000001</v>
      </c>
      <c r="X970" s="332" t="str">
        <f t="shared" si="255"/>
        <v>UQ</v>
      </c>
      <c r="Y970" s="332"/>
      <c r="Z970" s="231">
        <v>0.12976109899999999</v>
      </c>
      <c r="AA970" s="116" t="str">
        <f t="shared" si="256"/>
        <v>LQ</v>
      </c>
      <c r="AB970" s="123">
        <v>4.8380000000000001</v>
      </c>
      <c r="AC970" s="116" t="str">
        <f t="shared" si="257"/>
        <v>Q</v>
      </c>
      <c r="AD970" s="23">
        <v>2.8919999999999999</v>
      </c>
      <c r="AE970" s="121" t="str">
        <f t="shared" si="243"/>
        <v>Q</v>
      </c>
      <c r="AF970" s="122">
        <v>1.02</v>
      </c>
      <c r="AG970" s="121" t="str">
        <f t="shared" si="244"/>
        <v>Q</v>
      </c>
      <c r="AH970" s="124">
        <v>1.1000000000000001E-3</v>
      </c>
      <c r="AI970" s="121" t="str">
        <f t="shared" si="263"/>
        <v>Q</v>
      </c>
      <c r="AJ970" s="123">
        <v>1.0205</v>
      </c>
      <c r="AK970" s="121" t="str">
        <f t="shared" si="248"/>
        <v>Q</v>
      </c>
    </row>
    <row r="971" spans="1:37" ht="15" x14ac:dyDescent="0.25">
      <c r="A971" s="119">
        <v>35</v>
      </c>
      <c r="B971" s="244">
        <v>112</v>
      </c>
      <c r="C971" s="244">
        <v>2004</v>
      </c>
      <c r="D971" s="127">
        <f t="shared" si="249"/>
        <v>38098</v>
      </c>
      <c r="E971" s="123">
        <v>24.1</v>
      </c>
      <c r="F971" s="213" t="str">
        <f t="shared" si="250"/>
        <v>UQ</v>
      </c>
      <c r="G971" s="123">
        <v>6.1159999999999997</v>
      </c>
      <c r="H971" s="213" t="str">
        <f t="shared" si="251"/>
        <v>UQ</v>
      </c>
      <c r="I971" s="23">
        <v>2.9062000000000001</v>
      </c>
      <c r="J971" s="121" t="str">
        <f t="shared" si="259"/>
        <v>Q</v>
      </c>
      <c r="K971" s="23">
        <v>0.28272999999999998</v>
      </c>
      <c r="L971" s="121" t="str">
        <f t="shared" si="260"/>
        <v>Q</v>
      </c>
      <c r="M971" s="23">
        <v>0.48573</v>
      </c>
      <c r="N971" s="121" t="str">
        <f t="shared" si="261"/>
        <v>Q</v>
      </c>
      <c r="O971" s="23">
        <v>0.20574999999999999</v>
      </c>
      <c r="P971" s="121" t="str">
        <f t="shared" si="262"/>
        <v>Q</v>
      </c>
      <c r="Q971" s="125">
        <v>2.8E-3</v>
      </c>
      <c r="R971" s="115" t="str">
        <f t="shared" si="252"/>
        <v>UQ</v>
      </c>
      <c r="S971" s="123">
        <v>3.8399999999999997E-2</v>
      </c>
      <c r="T971" s="115" t="str">
        <f t="shared" si="253"/>
        <v>UQ</v>
      </c>
      <c r="U971" s="123">
        <v>3.5833431080000002</v>
      </c>
      <c r="V971" s="116" t="str">
        <f t="shared" si="254"/>
        <v>Q</v>
      </c>
      <c r="W971" s="348">
        <v>0.88500000000000001</v>
      </c>
      <c r="X971" s="332" t="str">
        <f t="shared" si="255"/>
        <v>UQ</v>
      </c>
      <c r="Y971" s="332"/>
      <c r="Z971" s="231">
        <v>0.15744569899999999</v>
      </c>
      <c r="AA971" s="116" t="str">
        <f t="shared" si="256"/>
        <v>LQ</v>
      </c>
      <c r="AB971" s="123">
        <v>4.5579999999999998</v>
      </c>
      <c r="AC971" s="116" t="str">
        <f t="shared" si="257"/>
        <v>Q</v>
      </c>
      <c r="AD971" s="23">
        <v>2.6</v>
      </c>
      <c r="AE971" s="121" t="str">
        <f t="shared" ref="AE971:AE982" si="264">IF(AD971&gt;=0.4,"Q",IF(AD971="","M","LQ"))</f>
        <v>Q</v>
      </c>
      <c r="AF971" s="122">
        <v>0.54</v>
      </c>
      <c r="AG971" s="121" t="str">
        <f t="shared" ref="AG971:AG982" si="265">IF(AF971&gt;=0.5,"Q",IF(AF971="","M","LQ"))</f>
        <v>Q</v>
      </c>
      <c r="AH971" s="124">
        <v>2.3999999999999998E-3</v>
      </c>
      <c r="AI971" s="121" t="str">
        <f t="shared" si="263"/>
        <v>Q</v>
      </c>
      <c r="AJ971" s="123">
        <v>1.0077</v>
      </c>
      <c r="AK971" s="121" t="str">
        <f t="shared" si="248"/>
        <v>Q</v>
      </c>
    </row>
    <row r="972" spans="1:37" ht="15" x14ac:dyDescent="0.25">
      <c r="A972" s="119">
        <v>35</v>
      </c>
      <c r="B972" s="244">
        <v>125</v>
      </c>
      <c r="C972" s="244">
        <v>2004</v>
      </c>
      <c r="D972" s="127">
        <f t="shared" si="249"/>
        <v>38111</v>
      </c>
      <c r="E972" s="123">
        <v>27.6</v>
      </c>
      <c r="F972" s="213" t="str">
        <f t="shared" si="250"/>
        <v>UQ</v>
      </c>
      <c r="G972" s="123">
        <v>6.3330000000000002</v>
      </c>
      <c r="H972" s="213" t="str">
        <f t="shared" si="251"/>
        <v>UQ</v>
      </c>
      <c r="I972" s="23">
        <v>3.4093</v>
      </c>
      <c r="J972" s="121" t="str">
        <f t="shared" si="259"/>
        <v>Q</v>
      </c>
      <c r="K972" s="23">
        <v>0.33137</v>
      </c>
      <c r="L972" s="121" t="str">
        <f t="shared" si="260"/>
        <v>Q</v>
      </c>
      <c r="M972" s="23">
        <v>0.52710000000000001</v>
      </c>
      <c r="N972" s="121" t="str">
        <f t="shared" si="261"/>
        <v>Q</v>
      </c>
      <c r="O972" s="23">
        <v>0.16386000000000001</v>
      </c>
      <c r="P972" s="121" t="str">
        <f t="shared" si="262"/>
        <v>Q</v>
      </c>
      <c r="Q972" s="125">
        <v>8.8000000000000005E-3</v>
      </c>
      <c r="R972" s="115" t="str">
        <f t="shared" si="252"/>
        <v>UQ</v>
      </c>
      <c r="S972" s="123">
        <v>8.0600000000000005E-2</v>
      </c>
      <c r="T972" s="115" t="str">
        <f t="shared" si="253"/>
        <v>UQ</v>
      </c>
      <c r="U972" s="123">
        <v>4.2246377610000003</v>
      </c>
      <c r="V972" s="116" t="str">
        <f t="shared" si="254"/>
        <v>Q</v>
      </c>
      <c r="W972" s="348">
        <v>0.72499999999999998</v>
      </c>
      <c r="X972" s="332" t="str">
        <f t="shared" si="255"/>
        <v>UQ</v>
      </c>
      <c r="Y972" s="332"/>
      <c r="Z972" s="231">
        <v>0</v>
      </c>
      <c r="AA972" s="116" t="str">
        <f t="shared" si="256"/>
        <v>LQ</v>
      </c>
      <c r="AB972" s="123">
        <v>4.9889999999999999</v>
      </c>
      <c r="AC972" s="116" t="str">
        <f t="shared" si="257"/>
        <v>Q</v>
      </c>
      <c r="AD972" s="23">
        <v>1.8640000000000001</v>
      </c>
      <c r="AE972" s="121" t="str">
        <f t="shared" si="264"/>
        <v>Q</v>
      </c>
      <c r="AF972" s="122">
        <v>1.35</v>
      </c>
      <c r="AG972" s="121" t="str">
        <f t="shared" si="265"/>
        <v>Q</v>
      </c>
      <c r="AH972" s="125">
        <v>8.0000000000000004E-4</v>
      </c>
      <c r="AI972" s="121" t="str">
        <f t="shared" si="263"/>
        <v>LQ</v>
      </c>
      <c r="AJ972" s="123">
        <v>0.81140000000000001</v>
      </c>
      <c r="AK972" s="121" t="str">
        <f t="shared" si="248"/>
        <v>Q</v>
      </c>
    </row>
    <row r="973" spans="1:37" ht="15" x14ac:dyDescent="0.25">
      <c r="A973" s="119">
        <v>35</v>
      </c>
      <c r="B973" s="244">
        <v>139</v>
      </c>
      <c r="C973" s="244">
        <v>2004</v>
      </c>
      <c r="D973" s="127">
        <f t="shared" si="249"/>
        <v>38125</v>
      </c>
      <c r="E973" s="123">
        <v>28.6</v>
      </c>
      <c r="F973" s="213" t="str">
        <f t="shared" si="250"/>
        <v>UQ</v>
      </c>
      <c r="G973" s="123">
        <v>6.5679999999999996</v>
      </c>
      <c r="H973" s="213" t="str">
        <f t="shared" si="251"/>
        <v>UQ</v>
      </c>
      <c r="I973" s="23">
        <v>3.6257999999999999</v>
      </c>
      <c r="J973" s="121" t="str">
        <f t="shared" si="259"/>
        <v>Q</v>
      </c>
      <c r="K973" s="23">
        <v>0.32797999999999999</v>
      </c>
      <c r="L973" s="121" t="str">
        <f t="shared" si="260"/>
        <v>Q</v>
      </c>
      <c r="M973" s="23">
        <v>0.56972</v>
      </c>
      <c r="N973" s="121" t="str">
        <f t="shared" si="261"/>
        <v>Q</v>
      </c>
      <c r="O973" s="23">
        <v>0.19513</v>
      </c>
      <c r="P973" s="121" t="str">
        <f t="shared" si="262"/>
        <v>Q</v>
      </c>
      <c r="Q973" s="124">
        <v>4.7300000000000002E-2</v>
      </c>
      <c r="R973" s="115" t="str">
        <f t="shared" si="252"/>
        <v>UQ</v>
      </c>
      <c r="S973" s="123">
        <v>8.4599999999999995E-2</v>
      </c>
      <c r="T973" s="115" t="str">
        <f t="shared" si="253"/>
        <v>UQ</v>
      </c>
      <c r="U973" s="123">
        <v>4.3873837099999999</v>
      </c>
      <c r="V973" s="116" t="str">
        <f t="shared" si="254"/>
        <v>Q</v>
      </c>
      <c r="W973" s="348">
        <v>0.622</v>
      </c>
      <c r="X973" s="332" t="str">
        <f t="shared" si="255"/>
        <v>UQ</v>
      </c>
      <c r="Y973" s="332"/>
      <c r="Z973" s="231">
        <v>0.13805535999999999</v>
      </c>
      <c r="AA973" s="116" t="str">
        <f t="shared" si="256"/>
        <v>LQ</v>
      </c>
      <c r="AB973" s="123">
        <v>5.0679999999999996</v>
      </c>
      <c r="AC973" s="116" t="str">
        <f t="shared" si="257"/>
        <v>Q</v>
      </c>
      <c r="AD973" s="23">
        <v>2.415</v>
      </c>
      <c r="AE973" s="121" t="str">
        <f t="shared" si="264"/>
        <v>Q</v>
      </c>
      <c r="AF973" s="122">
        <v>1.1000000000000001</v>
      </c>
      <c r="AG973" s="121" t="str">
        <f t="shared" si="265"/>
        <v>Q</v>
      </c>
      <c r="AH973" s="124">
        <v>2.8999999999999998E-3</v>
      </c>
      <c r="AI973" s="121" t="str">
        <f t="shared" si="263"/>
        <v>Q</v>
      </c>
      <c r="AJ973" s="123">
        <v>0.76670000000000005</v>
      </c>
      <c r="AK973" s="121" t="str">
        <f t="shared" si="248"/>
        <v>Q</v>
      </c>
    </row>
    <row r="974" spans="1:37" ht="15" x14ac:dyDescent="0.25">
      <c r="A974" s="119">
        <v>35</v>
      </c>
      <c r="B974" s="244">
        <v>151</v>
      </c>
      <c r="C974" s="244">
        <v>2004</v>
      </c>
      <c r="D974" s="127">
        <f t="shared" si="249"/>
        <v>38137</v>
      </c>
      <c r="E974" s="123">
        <v>30.5</v>
      </c>
      <c r="F974" s="213" t="str">
        <f t="shared" si="250"/>
        <v>UQ</v>
      </c>
      <c r="G974" s="123">
        <v>6.6230000000000002</v>
      </c>
      <c r="H974" s="213" t="str">
        <f t="shared" si="251"/>
        <v>UQ</v>
      </c>
      <c r="I974" s="23">
        <v>3.5950000000000002</v>
      </c>
      <c r="J974" s="121" t="str">
        <f t="shared" si="259"/>
        <v>Q</v>
      </c>
      <c r="K974" s="23">
        <v>0.35537000000000002</v>
      </c>
      <c r="L974" s="121" t="str">
        <f t="shared" si="260"/>
        <v>Q</v>
      </c>
      <c r="M974" s="23">
        <v>0.59140999999999999</v>
      </c>
      <c r="N974" s="121" t="str">
        <f t="shared" si="261"/>
        <v>Q</v>
      </c>
      <c r="O974" s="23">
        <v>0.15673000000000001</v>
      </c>
      <c r="P974" s="121" t="str">
        <f t="shared" si="262"/>
        <v>Q</v>
      </c>
      <c r="Q974" s="124">
        <v>5.3499999999999999E-2</v>
      </c>
      <c r="R974" s="115" t="str">
        <f t="shared" si="252"/>
        <v>UQ</v>
      </c>
      <c r="S974" s="123">
        <v>0.10639999999999999</v>
      </c>
      <c r="T974" s="115" t="str">
        <f t="shared" si="253"/>
        <v>UQ</v>
      </c>
      <c r="U974" s="123">
        <v>4.8307918340000002</v>
      </c>
      <c r="V974" s="116" t="str">
        <f t="shared" si="254"/>
        <v>Q</v>
      </c>
      <c r="W974" s="348">
        <v>0.59199999999999997</v>
      </c>
      <c r="X974" s="332" t="str">
        <f t="shared" si="255"/>
        <v>UQ</v>
      </c>
      <c r="Y974" s="332"/>
      <c r="Z974" s="231">
        <v>0.15562412</v>
      </c>
      <c r="AA974" s="116" t="str">
        <f t="shared" si="256"/>
        <v>LQ</v>
      </c>
      <c r="AB974" s="123">
        <v>5.4939999999999998</v>
      </c>
      <c r="AC974" s="116" t="str">
        <f t="shared" si="257"/>
        <v>Q</v>
      </c>
      <c r="AD974" s="23">
        <v>1.91</v>
      </c>
      <c r="AE974" s="121" t="str">
        <f t="shared" si="264"/>
        <v>Q</v>
      </c>
      <c r="AF974" s="122">
        <v>1.43</v>
      </c>
      <c r="AG974" s="121" t="str">
        <f t="shared" si="265"/>
        <v>Q</v>
      </c>
      <c r="AH974" s="124">
        <v>3.8999999999999998E-3</v>
      </c>
      <c r="AI974" s="121" t="str">
        <f t="shared" si="263"/>
        <v>Q</v>
      </c>
      <c r="AJ974" s="123">
        <v>0.7177</v>
      </c>
      <c r="AK974" s="121" t="str">
        <f t="shared" ref="AK974:AK982" si="266">IF(AJ974&gt;=0.05,"Q",IF(AJ974="","M","LQ"))</f>
        <v>Q</v>
      </c>
    </row>
    <row r="975" spans="1:37" ht="15" x14ac:dyDescent="0.25">
      <c r="A975" s="119">
        <v>35</v>
      </c>
      <c r="B975" s="244">
        <v>167</v>
      </c>
      <c r="C975" s="244">
        <v>2004</v>
      </c>
      <c r="D975" s="127">
        <f t="shared" si="249"/>
        <v>38153</v>
      </c>
      <c r="E975" s="123">
        <v>33.5</v>
      </c>
      <c r="F975" s="213" t="str">
        <f t="shared" si="250"/>
        <v>UQ</v>
      </c>
      <c r="G975" s="123">
        <v>6.6120000000000001</v>
      </c>
      <c r="H975" s="213" t="str">
        <f t="shared" si="251"/>
        <v>UQ</v>
      </c>
      <c r="I975" s="23">
        <v>4.0759999999999996</v>
      </c>
      <c r="J975" s="121" t="str">
        <f t="shared" si="259"/>
        <v>Q</v>
      </c>
      <c r="K975" s="23">
        <v>0.38863999999999999</v>
      </c>
      <c r="L975" s="121" t="str">
        <f t="shared" si="260"/>
        <v>Q</v>
      </c>
      <c r="M975" s="23">
        <v>0.61863999999999997</v>
      </c>
      <c r="N975" s="121" t="str">
        <f t="shared" si="261"/>
        <v>Q</v>
      </c>
      <c r="O975" s="23">
        <v>0.14069999999999999</v>
      </c>
      <c r="P975" s="121" t="str">
        <f t="shared" si="262"/>
        <v>Q</v>
      </c>
      <c r="Q975" s="124">
        <v>3.1E-2</v>
      </c>
      <c r="R975" s="115" t="str">
        <f t="shared" si="252"/>
        <v>UQ</v>
      </c>
      <c r="S975" s="123">
        <v>0.13059999999999999</v>
      </c>
      <c r="T975" s="115" t="str">
        <f t="shared" si="253"/>
        <v>UQ</v>
      </c>
      <c r="U975" s="123">
        <v>5.2682166219999997</v>
      </c>
      <c r="V975" s="116" t="str">
        <f t="shared" si="254"/>
        <v>Q</v>
      </c>
      <c r="W975" s="348">
        <v>0.50900000000000001</v>
      </c>
      <c r="X975" s="332" t="str">
        <f t="shared" si="255"/>
        <v>UQ</v>
      </c>
      <c r="Y975" s="332"/>
      <c r="Z975" s="231">
        <v>0.185738336</v>
      </c>
      <c r="AA975" s="116" t="str">
        <f t="shared" si="256"/>
        <v>LQ</v>
      </c>
      <c r="AB975" s="123">
        <v>5.8179999999999996</v>
      </c>
      <c r="AC975" s="116" t="str">
        <f t="shared" si="257"/>
        <v>Q</v>
      </c>
      <c r="AD975" s="23">
        <v>1.6890000000000001</v>
      </c>
      <c r="AE975" s="121" t="str">
        <f t="shared" si="264"/>
        <v>Q</v>
      </c>
      <c r="AF975" s="122">
        <v>1.98</v>
      </c>
      <c r="AG975" s="121" t="str">
        <f t="shared" si="265"/>
        <v>Q</v>
      </c>
      <c r="AH975" s="124">
        <v>2E-3</v>
      </c>
      <c r="AI975" s="121" t="str">
        <f t="shared" si="263"/>
        <v>Q</v>
      </c>
      <c r="AJ975" s="123">
        <v>0.62539999999999996</v>
      </c>
      <c r="AK975" s="121" t="str">
        <f t="shared" si="266"/>
        <v>Q</v>
      </c>
    </row>
    <row r="976" spans="1:37" ht="15" x14ac:dyDescent="0.25">
      <c r="A976" s="119">
        <v>35</v>
      </c>
      <c r="B976" s="244">
        <v>181</v>
      </c>
      <c r="C976" s="244">
        <v>2004</v>
      </c>
      <c r="D976" s="127">
        <f t="shared" ref="D976:D1039" si="267">DATE(C976,1,B976)</f>
        <v>38167</v>
      </c>
      <c r="E976" s="123">
        <v>35.200000000000003</v>
      </c>
      <c r="F976" s="213" t="str">
        <f t="shared" ref="F976:F982" si="268">IF(E976&gt;0,"UQ","M")</f>
        <v>UQ</v>
      </c>
      <c r="G976" s="123">
        <v>6.7290000000000001</v>
      </c>
      <c r="H976" s="213" t="str">
        <f t="shared" ref="H976:H982" si="269">IF(G976&gt;0,"UQ","M")</f>
        <v>UQ</v>
      </c>
      <c r="I976" s="23">
        <v>4.5461</v>
      </c>
      <c r="J976" s="121" t="str">
        <f t="shared" si="259"/>
        <v>Q</v>
      </c>
      <c r="K976" s="23">
        <v>0.42063</v>
      </c>
      <c r="L976" s="121" t="str">
        <f t="shared" si="260"/>
        <v>Q</v>
      </c>
      <c r="M976" s="23">
        <v>0.65083000000000002</v>
      </c>
      <c r="N976" s="121" t="str">
        <f t="shared" si="261"/>
        <v>Q</v>
      </c>
      <c r="O976" s="23">
        <v>0.15196000000000001</v>
      </c>
      <c r="P976" s="121" t="str">
        <f t="shared" si="262"/>
        <v>Q</v>
      </c>
      <c r="Q976" s="124">
        <v>2.35E-2</v>
      </c>
      <c r="R976" s="115" t="str">
        <f t="shared" ref="R976:R982" si="270">IF(Q976&gt;0,"UQ","M")</f>
        <v>UQ</v>
      </c>
      <c r="S976" s="123">
        <v>0.1457</v>
      </c>
      <c r="T976" s="115" t="str">
        <f t="shared" ref="T976:T982" si="271">IF(S976&gt;0,"UQ","M")</f>
        <v>UQ</v>
      </c>
      <c r="U976" s="123">
        <v>5.0923225900000002</v>
      </c>
      <c r="V976" s="116" t="str">
        <f t="shared" ref="V976:V982" si="272">IF(U976&gt;=0.5,"Q",IF(U976="","M","LQ"))</f>
        <v>Q</v>
      </c>
      <c r="W976" s="348">
        <v>0.52200000000000002</v>
      </c>
      <c r="X976" s="332" t="str">
        <f t="shared" ref="X976:X982" si="273">IF(W976&gt;0,"UQ","M")</f>
        <v>UQ</v>
      </c>
      <c r="Y976" s="332"/>
      <c r="Z976" s="231">
        <v>0.10231188200000001</v>
      </c>
      <c r="AA976" s="116" t="str">
        <f t="shared" ref="AA976:AA982" si="274">IF(Z976&gt;=0.2,"Q",IF(Z976="","M","LQ"))</f>
        <v>LQ</v>
      </c>
      <c r="AB976" s="123">
        <v>5.8170000000000002</v>
      </c>
      <c r="AC976" s="116" t="str">
        <f t="shared" ref="AC976:AC982" si="275">IF(AB976&gt;=0.5,"Q",IF(AB976="","M","LQ"))</f>
        <v>Q</v>
      </c>
      <c r="AD976" s="23">
        <v>1.984</v>
      </c>
      <c r="AE976" s="121" t="str">
        <f t="shared" si="264"/>
        <v>Q</v>
      </c>
      <c r="AF976" s="122">
        <v>1.97</v>
      </c>
      <c r="AG976" s="121" t="str">
        <f t="shared" si="265"/>
        <v>Q</v>
      </c>
      <c r="AH976" s="124">
        <v>6.8999999999999999E-3</v>
      </c>
      <c r="AI976" s="121" t="str">
        <f t="shared" si="263"/>
        <v>Q</v>
      </c>
      <c r="AJ976" s="123">
        <v>0.60340000000000005</v>
      </c>
      <c r="AK976" s="121" t="str">
        <f t="shared" si="266"/>
        <v>Q</v>
      </c>
    </row>
    <row r="977" spans="1:37" ht="15" x14ac:dyDescent="0.25">
      <c r="A977" s="119">
        <v>35</v>
      </c>
      <c r="B977" s="244">
        <v>278</v>
      </c>
      <c r="C977" s="244">
        <v>2004</v>
      </c>
      <c r="D977" s="127">
        <f t="shared" si="267"/>
        <v>38264</v>
      </c>
      <c r="E977" s="123">
        <v>40.6</v>
      </c>
      <c r="F977" s="213" t="str">
        <f t="shared" si="268"/>
        <v>UQ</v>
      </c>
      <c r="G977" s="123">
        <v>6.5830000000000002</v>
      </c>
      <c r="H977" s="213" t="str">
        <f t="shared" si="269"/>
        <v>UQ</v>
      </c>
      <c r="I977" s="23">
        <v>5.2572000000000001</v>
      </c>
      <c r="J977" s="121" t="str">
        <f t="shared" si="259"/>
        <v>Q</v>
      </c>
      <c r="K977" s="23">
        <v>0.47498000000000001</v>
      </c>
      <c r="L977" s="121" t="str">
        <f t="shared" si="260"/>
        <v>Q</v>
      </c>
      <c r="M977" s="23">
        <v>0.69186000000000003</v>
      </c>
      <c r="N977" s="121" t="str">
        <f t="shared" si="261"/>
        <v>Q</v>
      </c>
      <c r="O977" s="23">
        <v>0.28636</v>
      </c>
      <c r="P977" s="121" t="str">
        <f t="shared" si="262"/>
        <v>Q</v>
      </c>
      <c r="Q977" s="125">
        <v>4.0000000000000001E-3</v>
      </c>
      <c r="R977" s="115" t="str">
        <f t="shared" si="270"/>
        <v>UQ</v>
      </c>
      <c r="S977" s="123">
        <v>0.1817</v>
      </c>
      <c r="T977" s="115" t="str">
        <f t="shared" si="271"/>
        <v>UQ</v>
      </c>
      <c r="U977" s="123">
        <v>5.6815948819999997</v>
      </c>
      <c r="V977" s="116" t="str">
        <f t="shared" si="272"/>
        <v>Q</v>
      </c>
      <c r="W977" s="348">
        <v>0.55900000000000005</v>
      </c>
      <c r="X977" s="332" t="str">
        <f t="shared" si="273"/>
        <v>UQ</v>
      </c>
      <c r="Y977" s="332"/>
      <c r="Z977" s="123">
        <v>0.25072485</v>
      </c>
      <c r="AA977" s="116" t="str">
        <f t="shared" si="274"/>
        <v>Q</v>
      </c>
      <c r="AB977" s="123">
        <v>6.8959999999999999</v>
      </c>
      <c r="AC977" s="116" t="str">
        <f t="shared" si="275"/>
        <v>Q</v>
      </c>
      <c r="AD977" s="23">
        <v>1.8129999999999999</v>
      </c>
      <c r="AE977" s="121" t="str">
        <f t="shared" si="264"/>
        <v>Q</v>
      </c>
      <c r="AF977" s="122">
        <v>2.65</v>
      </c>
      <c r="AG977" s="121" t="str">
        <f t="shared" si="265"/>
        <v>Q</v>
      </c>
      <c r="AH977" s="123">
        <v>5.5999999999999999E-3</v>
      </c>
      <c r="AI977" s="121" t="str">
        <f t="shared" si="263"/>
        <v>Q</v>
      </c>
      <c r="AJ977" s="123">
        <v>0.69230000000000003</v>
      </c>
      <c r="AK977" s="121" t="str">
        <f t="shared" si="266"/>
        <v>Q</v>
      </c>
    </row>
    <row r="978" spans="1:37" ht="15" x14ac:dyDescent="0.25">
      <c r="A978" s="119">
        <v>35</v>
      </c>
      <c r="B978" s="244">
        <v>293</v>
      </c>
      <c r="C978" s="244">
        <v>2004</v>
      </c>
      <c r="D978" s="127">
        <f t="shared" si="267"/>
        <v>38279</v>
      </c>
      <c r="E978" s="123">
        <v>31.5</v>
      </c>
      <c r="F978" s="213" t="str">
        <f t="shared" si="268"/>
        <v>UQ</v>
      </c>
      <c r="G978" s="123">
        <v>6.4850000000000003</v>
      </c>
      <c r="H978" s="213" t="str">
        <f t="shared" si="269"/>
        <v>UQ</v>
      </c>
      <c r="I978" s="23">
        <v>4.2709999999999999</v>
      </c>
      <c r="J978" s="121" t="str">
        <f t="shared" si="259"/>
        <v>Q</v>
      </c>
      <c r="K978" s="23">
        <v>0.40883000000000003</v>
      </c>
      <c r="L978" s="121" t="str">
        <f t="shared" si="260"/>
        <v>Q</v>
      </c>
      <c r="M978" s="23">
        <v>0.63978000000000002</v>
      </c>
      <c r="N978" s="121" t="str">
        <f t="shared" si="261"/>
        <v>Q</v>
      </c>
      <c r="O978" s="23">
        <v>0.21182000000000001</v>
      </c>
      <c r="P978" s="121" t="str">
        <f t="shared" si="262"/>
        <v>Q</v>
      </c>
      <c r="Q978" s="125">
        <v>1.6999999999999999E-3</v>
      </c>
      <c r="R978" s="115" t="str">
        <f t="shared" si="270"/>
        <v>UQ</v>
      </c>
      <c r="S978" s="123">
        <v>0.1152</v>
      </c>
      <c r="T978" s="115" t="str">
        <f t="shared" si="271"/>
        <v>UQ</v>
      </c>
      <c r="U978" s="123">
        <v>4.780987874</v>
      </c>
      <c r="V978" s="116" t="str">
        <f t="shared" si="272"/>
        <v>Q</v>
      </c>
      <c r="W978" s="348">
        <v>0.44900000000000001</v>
      </c>
      <c r="X978" s="332" t="str">
        <f t="shared" si="273"/>
        <v>UQ</v>
      </c>
      <c r="Y978" s="332"/>
      <c r="Z978" s="123">
        <v>0.239101921</v>
      </c>
      <c r="AA978" s="116" t="str">
        <f t="shared" si="274"/>
        <v>Q</v>
      </c>
      <c r="AB978" s="123">
        <v>5.2279999999999998</v>
      </c>
      <c r="AC978" s="116" t="str">
        <f t="shared" si="275"/>
        <v>Q</v>
      </c>
      <c r="AD978" s="23">
        <v>2.5409999999999999</v>
      </c>
      <c r="AE978" s="121" t="str">
        <f t="shared" si="264"/>
        <v>Q</v>
      </c>
      <c r="AF978" s="122">
        <v>1.87</v>
      </c>
      <c r="AG978" s="121" t="str">
        <f t="shared" si="265"/>
        <v>Q</v>
      </c>
      <c r="AH978" s="123">
        <v>1.6000000000000001E-3</v>
      </c>
      <c r="AI978" s="121" t="str">
        <f t="shared" si="263"/>
        <v>Q</v>
      </c>
      <c r="AJ978" s="123">
        <v>0.5806</v>
      </c>
      <c r="AK978" s="121" t="str">
        <f t="shared" si="266"/>
        <v>Q</v>
      </c>
    </row>
    <row r="979" spans="1:37" ht="15" x14ac:dyDescent="0.25">
      <c r="A979" s="119">
        <v>35</v>
      </c>
      <c r="B979" s="244">
        <v>302</v>
      </c>
      <c r="C979" s="244">
        <v>2004</v>
      </c>
      <c r="D979" s="127">
        <f t="shared" si="267"/>
        <v>38288</v>
      </c>
      <c r="E979" s="123">
        <v>29.9</v>
      </c>
      <c r="F979" s="213" t="str">
        <f t="shared" si="268"/>
        <v>UQ</v>
      </c>
      <c r="G979" s="123">
        <v>6.62</v>
      </c>
      <c r="H979" s="213" t="str">
        <f t="shared" si="269"/>
        <v>UQ</v>
      </c>
      <c r="I979" s="21">
        <v>3.8727</v>
      </c>
      <c r="J979" s="121" t="str">
        <f t="shared" si="259"/>
        <v>Q</v>
      </c>
      <c r="K979" s="21">
        <v>0.36265999999999998</v>
      </c>
      <c r="L979" s="121" t="str">
        <f t="shared" si="260"/>
        <v>Q</v>
      </c>
      <c r="M979" s="21">
        <v>0.60941000000000001</v>
      </c>
      <c r="N979" s="121" t="str">
        <f t="shared" si="261"/>
        <v>Q</v>
      </c>
      <c r="O979" s="21">
        <v>0.16800999999999999</v>
      </c>
      <c r="P979" s="121" t="str">
        <f t="shared" si="262"/>
        <v>Q</v>
      </c>
      <c r="Q979" s="125">
        <v>1.6000000000000001E-3</v>
      </c>
      <c r="R979" s="115" t="str">
        <f t="shared" si="270"/>
        <v>UQ</v>
      </c>
      <c r="S979" s="123">
        <v>0.10299999999999999</v>
      </c>
      <c r="T979" s="115" t="str">
        <f t="shared" si="271"/>
        <v>UQ</v>
      </c>
      <c r="U979" s="123">
        <v>4.6165258140000001</v>
      </c>
      <c r="V979" s="116" t="str">
        <f t="shared" si="272"/>
        <v>Q</v>
      </c>
      <c r="W979" s="348">
        <v>0.33700000000000002</v>
      </c>
      <c r="X979" s="332" t="str">
        <f t="shared" si="273"/>
        <v>UQ</v>
      </c>
      <c r="Y979" s="332"/>
      <c r="Z979" s="123">
        <v>0.24628361300000001</v>
      </c>
      <c r="AA979" s="116" t="str">
        <f t="shared" si="274"/>
        <v>Q</v>
      </c>
      <c r="AB979" s="123">
        <v>5.4050000000000002</v>
      </c>
      <c r="AC979" s="116" t="str">
        <f t="shared" si="275"/>
        <v>Q</v>
      </c>
      <c r="AD979" s="23">
        <v>2.5390000000000001</v>
      </c>
      <c r="AE979" s="121" t="str">
        <f t="shared" si="264"/>
        <v>Q</v>
      </c>
      <c r="AF979" s="122">
        <v>1.69</v>
      </c>
      <c r="AG979" s="121" t="str">
        <f t="shared" si="265"/>
        <v>Q</v>
      </c>
      <c r="AH979" s="123">
        <v>1.4E-3</v>
      </c>
      <c r="AI979" s="121" t="str">
        <f t="shared" si="263"/>
        <v>Q</v>
      </c>
      <c r="AJ979" s="123">
        <v>0.45319999999999999</v>
      </c>
      <c r="AK979" s="121" t="str">
        <f t="shared" si="266"/>
        <v>Q</v>
      </c>
    </row>
    <row r="980" spans="1:37" ht="15" x14ac:dyDescent="0.25">
      <c r="A980" s="119">
        <v>35</v>
      </c>
      <c r="B980" s="244">
        <v>321</v>
      </c>
      <c r="C980" s="244">
        <v>2004</v>
      </c>
      <c r="D980" s="127">
        <f t="shared" si="267"/>
        <v>38307</v>
      </c>
      <c r="E980" s="123">
        <v>31.8</v>
      </c>
      <c r="F980" s="213" t="str">
        <f t="shared" si="268"/>
        <v>UQ</v>
      </c>
      <c r="G980" s="123">
        <v>6.5149999999999997</v>
      </c>
      <c r="H980" s="213" t="str">
        <f t="shared" si="269"/>
        <v>UQ</v>
      </c>
      <c r="I980" s="21">
        <v>4.1020000000000003</v>
      </c>
      <c r="J980" s="121" t="str">
        <f t="shared" si="259"/>
        <v>Q</v>
      </c>
      <c r="K980" s="21">
        <v>0.37970999999999999</v>
      </c>
      <c r="L980" s="121" t="str">
        <f t="shared" si="260"/>
        <v>Q</v>
      </c>
      <c r="M980" s="21">
        <v>0.66169999999999995</v>
      </c>
      <c r="N980" s="121" t="str">
        <f t="shared" si="261"/>
        <v>Q</v>
      </c>
      <c r="O980" s="21">
        <v>0.14974000000000001</v>
      </c>
      <c r="P980" s="121" t="str">
        <f t="shared" si="262"/>
        <v>Q</v>
      </c>
      <c r="Q980" s="125">
        <v>5.0000000000000001E-4</v>
      </c>
      <c r="R980" s="115" t="str">
        <f t="shared" si="270"/>
        <v>UQ</v>
      </c>
      <c r="S980" s="123">
        <v>0.1179</v>
      </c>
      <c r="T980" s="115" t="str">
        <f t="shared" si="271"/>
        <v>UQ</v>
      </c>
      <c r="U980" s="123">
        <v>4.9688860669999997</v>
      </c>
      <c r="V980" s="116" t="str">
        <f t="shared" si="272"/>
        <v>Q</v>
      </c>
      <c r="W980" s="348">
        <v>0.35399999999999998</v>
      </c>
      <c r="X980" s="332" t="str">
        <f t="shared" si="273"/>
        <v>UQ</v>
      </c>
      <c r="Y980" s="332"/>
      <c r="Z980" s="231">
        <v>0.16275930899999999</v>
      </c>
      <c r="AA980" s="116" t="str">
        <f t="shared" si="274"/>
        <v>LQ</v>
      </c>
      <c r="AB980" s="123">
        <v>5.8410000000000002</v>
      </c>
      <c r="AC980" s="116" t="str">
        <f t="shared" si="275"/>
        <v>Q</v>
      </c>
      <c r="AD980" s="23">
        <v>2.3079999999999998</v>
      </c>
      <c r="AE980" s="121" t="str">
        <f t="shared" si="264"/>
        <v>Q</v>
      </c>
      <c r="AF980" s="122">
        <v>1.95</v>
      </c>
      <c r="AG980" s="121" t="str">
        <f t="shared" si="265"/>
        <v>Q</v>
      </c>
      <c r="AH980" s="123">
        <v>1.2999999999999999E-3</v>
      </c>
      <c r="AI980" s="121" t="str">
        <f t="shared" si="263"/>
        <v>Q</v>
      </c>
      <c r="AJ980" s="123">
        <v>0.48330000000000001</v>
      </c>
      <c r="AK980" s="121" t="str">
        <f t="shared" si="266"/>
        <v>Q</v>
      </c>
    </row>
    <row r="981" spans="1:37" ht="15" x14ac:dyDescent="0.25">
      <c r="A981" s="119">
        <v>35</v>
      </c>
      <c r="B981" s="244">
        <v>335</v>
      </c>
      <c r="C981" s="244">
        <v>2004</v>
      </c>
      <c r="D981" s="127">
        <f t="shared" si="267"/>
        <v>38321</v>
      </c>
      <c r="E981" s="123">
        <v>33.299999999999997</v>
      </c>
      <c r="F981" s="213" t="str">
        <f t="shared" si="268"/>
        <v>UQ</v>
      </c>
      <c r="G981" s="123">
        <v>6.62</v>
      </c>
      <c r="H981" s="213" t="str">
        <f t="shared" si="269"/>
        <v>UQ</v>
      </c>
      <c r="I981" s="21">
        <v>4.1451000000000002</v>
      </c>
      <c r="J981" s="121" t="str">
        <f t="shared" si="259"/>
        <v>Q</v>
      </c>
      <c r="K981" s="21">
        <v>0.38747999999999999</v>
      </c>
      <c r="L981" s="121" t="str">
        <f t="shared" si="260"/>
        <v>Q</v>
      </c>
      <c r="M981" s="21">
        <v>0.62839</v>
      </c>
      <c r="N981" s="121" t="str">
        <f t="shared" si="261"/>
        <v>Q</v>
      </c>
      <c r="O981" s="21">
        <v>0.13958000000000001</v>
      </c>
      <c r="P981" s="121" t="str">
        <f t="shared" si="262"/>
        <v>Q</v>
      </c>
      <c r="Q981" s="125">
        <v>2.2000000000000001E-3</v>
      </c>
      <c r="R981" s="115" t="str">
        <f t="shared" si="270"/>
        <v>UQ</v>
      </c>
      <c r="S981" s="123">
        <v>0.1321</v>
      </c>
      <c r="T981" s="115" t="str">
        <f t="shared" si="271"/>
        <v>UQ</v>
      </c>
      <c r="U981" s="123">
        <v>5.174667253</v>
      </c>
      <c r="V981" s="116" t="str">
        <f t="shared" si="272"/>
        <v>Q</v>
      </c>
      <c r="W981" s="348">
        <v>0.375</v>
      </c>
      <c r="X981" s="332" t="str">
        <f t="shared" si="273"/>
        <v>UQ</v>
      </c>
      <c r="Y981" s="332"/>
      <c r="Z981" s="231">
        <v>0.16479771700000001</v>
      </c>
      <c r="AA981" s="116" t="str">
        <f t="shared" si="274"/>
        <v>LQ</v>
      </c>
      <c r="AB981" s="123">
        <v>5.9450000000000003</v>
      </c>
      <c r="AC981" s="116" t="str">
        <f t="shared" si="275"/>
        <v>Q</v>
      </c>
      <c r="AD981" s="23">
        <v>1.871</v>
      </c>
      <c r="AE981" s="121" t="str">
        <f t="shared" si="264"/>
        <v>Q</v>
      </c>
      <c r="AF981" s="122">
        <v>2.0099999999999998</v>
      </c>
      <c r="AG981" s="121" t="str">
        <f t="shared" si="265"/>
        <v>Q</v>
      </c>
      <c r="AH981" s="123">
        <v>1.1000000000000001E-3</v>
      </c>
      <c r="AI981" s="121" t="str">
        <f t="shared" si="263"/>
        <v>Q</v>
      </c>
      <c r="AJ981" s="123">
        <v>0.49109999999999998</v>
      </c>
      <c r="AK981" s="121" t="str">
        <f t="shared" si="266"/>
        <v>Q</v>
      </c>
    </row>
    <row r="982" spans="1:37" s="310" customFormat="1" ht="15" x14ac:dyDescent="0.25">
      <c r="A982" s="308">
        <v>35</v>
      </c>
      <c r="B982" s="317">
        <v>350</v>
      </c>
      <c r="C982" s="317">
        <v>2004</v>
      </c>
      <c r="D982" s="316">
        <f t="shared" si="267"/>
        <v>38336</v>
      </c>
      <c r="E982" s="309">
        <v>34.9</v>
      </c>
      <c r="F982" s="304" t="str">
        <f t="shared" si="268"/>
        <v>UQ</v>
      </c>
      <c r="G982" s="309">
        <v>6.8310000000000004</v>
      </c>
      <c r="H982" s="213" t="str">
        <f t="shared" si="269"/>
        <v>UQ</v>
      </c>
      <c r="I982" s="311">
        <v>4.4177999999999997</v>
      </c>
      <c r="J982" s="121" t="str">
        <f t="shared" si="259"/>
        <v>Q</v>
      </c>
      <c r="K982" s="311">
        <v>0.39500999999999997</v>
      </c>
      <c r="L982" s="121" t="str">
        <f t="shared" si="260"/>
        <v>Q</v>
      </c>
      <c r="M982" s="311">
        <v>0.62126999999999999</v>
      </c>
      <c r="N982" s="121" t="str">
        <f t="shared" si="261"/>
        <v>Q</v>
      </c>
      <c r="O982" s="311">
        <v>0.13736000000000001</v>
      </c>
      <c r="P982" s="121" t="str">
        <f t="shared" si="262"/>
        <v>Q</v>
      </c>
      <c r="Q982" s="312">
        <v>5.0000000000000001E-3</v>
      </c>
      <c r="R982" s="115" t="str">
        <f t="shared" si="270"/>
        <v>UQ</v>
      </c>
      <c r="S982" s="309">
        <v>0.1482</v>
      </c>
      <c r="T982" s="115" t="str">
        <f t="shared" si="271"/>
        <v>UQ</v>
      </c>
      <c r="U982" s="309">
        <v>5.2823330589999999</v>
      </c>
      <c r="V982" s="116" t="str">
        <f t="shared" si="272"/>
        <v>Q</v>
      </c>
      <c r="W982" s="349">
        <v>0.41</v>
      </c>
      <c r="X982" s="332" t="str">
        <f t="shared" si="273"/>
        <v>UQ</v>
      </c>
      <c r="Y982" s="332"/>
      <c r="Z982" s="314">
        <v>0.152628558</v>
      </c>
      <c r="AA982" s="116" t="str">
        <f t="shared" si="274"/>
        <v>LQ</v>
      </c>
      <c r="AB982" s="309">
        <v>6.1920000000000002</v>
      </c>
      <c r="AC982" s="116" t="str">
        <f t="shared" si="275"/>
        <v>Q</v>
      </c>
      <c r="AD982" s="313">
        <v>1.7250000000000001</v>
      </c>
      <c r="AE982" s="121" t="str">
        <f t="shared" si="264"/>
        <v>Q</v>
      </c>
      <c r="AF982" s="315">
        <v>2.13</v>
      </c>
      <c r="AG982" s="121" t="str">
        <f t="shared" si="265"/>
        <v>Q</v>
      </c>
      <c r="AH982" s="309">
        <v>2.2000000000000001E-3</v>
      </c>
      <c r="AI982" s="121" t="str">
        <f t="shared" si="263"/>
        <v>Q</v>
      </c>
      <c r="AJ982" s="309">
        <v>0.56289999999999996</v>
      </c>
      <c r="AK982" s="121" t="str">
        <f t="shared" si="266"/>
        <v>Q</v>
      </c>
    </row>
    <row r="983" spans="1:37" ht="15" x14ac:dyDescent="0.25">
      <c r="A983" s="119">
        <v>35</v>
      </c>
      <c r="B983" s="244">
        <v>4</v>
      </c>
      <c r="C983" s="244">
        <v>2005</v>
      </c>
      <c r="D983" s="127">
        <f t="shared" si="267"/>
        <v>38356</v>
      </c>
      <c r="E983" s="123">
        <v>33.299999999999997</v>
      </c>
      <c r="F983" s="213" t="str">
        <f t="shared" ref="F983:H1046" si="276">IF(E983&gt;0,"UQ","M")</f>
        <v>UQ</v>
      </c>
      <c r="G983" s="123">
        <v>6.5780000000000003</v>
      </c>
      <c r="H983" s="213" t="str">
        <f t="shared" si="276"/>
        <v>UQ</v>
      </c>
      <c r="I983" s="123">
        <v>4.4535</v>
      </c>
      <c r="J983" s="121" t="str">
        <f>IF(I983&gt;=0.02,"Q",IF(I983="","M","LQ"))</f>
        <v>Q</v>
      </c>
      <c r="K983" s="123">
        <v>0.40417999999999998</v>
      </c>
      <c r="L983" s="121" t="str">
        <f>IF(K983&gt;=0.02,"Q",IF(K983="","M","LQ"))</f>
        <v>Q</v>
      </c>
      <c r="M983" s="123">
        <v>0.63375000000000004</v>
      </c>
      <c r="N983" s="121" t="str">
        <f>IF(M983&gt;=0.02,"Q",IF(M983="","M","LQ"))</f>
        <v>Q</v>
      </c>
      <c r="O983" s="123">
        <v>0.15595999999999999</v>
      </c>
      <c r="P983" s="121" t="str">
        <f>IF(O983&gt;=0.02,"Q",IF(O983="","M","LQ"))</f>
        <v>Q</v>
      </c>
      <c r="Q983" s="125">
        <v>2.0999999999999999E-3</v>
      </c>
      <c r="R983" s="115" t="str">
        <f t="shared" ref="R983:X1046" si="277">IF(Q983&gt;0,"UQ","M")</f>
        <v>UQ</v>
      </c>
      <c r="S983" s="123">
        <v>0.1346</v>
      </c>
      <c r="T983" s="115" t="str">
        <f t="shared" si="277"/>
        <v>UQ</v>
      </c>
      <c r="U983" s="123">
        <v>4.9891878590000003</v>
      </c>
      <c r="V983" s="116" t="str">
        <f>IF(U983&gt;=0.5,"Q",IF(U983="","M","LQ"))</f>
        <v>Q</v>
      </c>
      <c r="W983" s="346">
        <v>0.499</v>
      </c>
      <c r="X983" s="332" t="str">
        <f t="shared" si="277"/>
        <v>UQ</v>
      </c>
      <c r="Y983" s="332"/>
      <c r="Z983" s="231">
        <v>0.14245866099999999</v>
      </c>
      <c r="AA983" s="116" t="str">
        <f>IF(Z983&gt;=0.2,"Q",IF(Z983="","M","LQ"))</f>
        <v>LQ</v>
      </c>
      <c r="AB983" s="123">
        <v>5.6420000000000003</v>
      </c>
      <c r="AC983" s="116" t="str">
        <f>IF(AB983&gt;=0.5,"Q",IF(AB983="","M","LQ"))</f>
        <v>Q</v>
      </c>
      <c r="AD983" s="123">
        <v>1.698</v>
      </c>
      <c r="AE983" s="121" t="str">
        <f>IF(AD983&gt;=0.4,"Q",IF(AD983="","M","LQ"))</f>
        <v>Q</v>
      </c>
      <c r="AF983" s="123">
        <v>1.86</v>
      </c>
      <c r="AG983" s="121" t="str">
        <f>IF(AF983&gt;=0.5,"Q",IF(AF983="","M","LQ"))</f>
        <v>Q</v>
      </c>
      <c r="AH983" s="123">
        <v>1.1999999999999999E-3</v>
      </c>
      <c r="AI983" s="121" t="str">
        <f>IF(AH983&gt;=0.001,"Q",IF(AH983="","M","LQ"))</f>
        <v>Q</v>
      </c>
      <c r="AJ983" s="123">
        <v>0.5948</v>
      </c>
      <c r="AK983" s="121" t="str">
        <f>IF(AJ983&gt;=0.05,"Q",IF(AJ983="","M","LQ"))</f>
        <v>Q</v>
      </c>
    </row>
    <row r="984" spans="1:37" ht="15" x14ac:dyDescent="0.25">
      <c r="A984" s="119">
        <v>35</v>
      </c>
      <c r="B984" s="244">
        <v>11</v>
      </c>
      <c r="C984" s="244">
        <v>2005</v>
      </c>
      <c r="D984" s="127">
        <f t="shared" si="267"/>
        <v>38363</v>
      </c>
      <c r="E984" s="123">
        <v>35</v>
      </c>
      <c r="F984" s="213" t="str">
        <f t="shared" si="276"/>
        <v>UQ</v>
      </c>
      <c r="G984" s="123">
        <v>6.6660000000000004</v>
      </c>
      <c r="H984" s="213" t="str">
        <f t="shared" si="276"/>
        <v>UQ</v>
      </c>
      <c r="I984" s="123">
        <v>4.7721999999999998</v>
      </c>
      <c r="J984" s="121" t="str">
        <f t="shared" ref="J984:J1047" si="278">IF(I984&gt;=0.02,"Q",IF(I984="","M","LQ"))</f>
        <v>Q</v>
      </c>
      <c r="K984" s="123">
        <v>0.42860999999999999</v>
      </c>
      <c r="L984" s="121" t="str">
        <f t="shared" ref="L984:L1047" si="279">IF(K984&gt;=0.02,"Q",IF(K984="","M","LQ"))</f>
        <v>Q</v>
      </c>
      <c r="M984" s="123">
        <v>0.65098999999999996</v>
      </c>
      <c r="N984" s="121" t="str">
        <f t="shared" ref="N984:N1047" si="280">IF(M984&gt;=0.02,"Q",IF(M984="","M","LQ"))</f>
        <v>Q</v>
      </c>
      <c r="O984" s="123">
        <v>0.15690000000000001</v>
      </c>
      <c r="P984" s="121" t="str">
        <f t="shared" ref="P984:P1047" si="281">IF(O984&gt;=0.02,"Q",IF(O984="","M","LQ"))</f>
        <v>Q</v>
      </c>
      <c r="Q984" s="125">
        <v>6.7000000000000002E-3</v>
      </c>
      <c r="R984" s="115" t="str">
        <f t="shared" si="277"/>
        <v>UQ</v>
      </c>
      <c r="S984" s="123">
        <v>0.14000000000000001</v>
      </c>
      <c r="T984" s="115" t="str">
        <f t="shared" si="277"/>
        <v>UQ</v>
      </c>
      <c r="U984" s="123">
        <v>5.1457982199999996</v>
      </c>
      <c r="V984" s="116" t="str">
        <f t="shared" ref="V984:V1009" si="282">IF(U984&gt;=0.5,"Q",IF(U984="","M","LQ"))</f>
        <v>Q</v>
      </c>
      <c r="W984" s="346">
        <v>0.48499999999999999</v>
      </c>
      <c r="X984" s="332" t="str">
        <f t="shared" si="277"/>
        <v>UQ</v>
      </c>
      <c r="Y984" s="332"/>
      <c r="Z984" s="231">
        <v>0.146008684</v>
      </c>
      <c r="AA984" s="116" t="str">
        <f t="shared" ref="AA984:AA1009" si="283">IF(Z984&gt;=0.2,"Q",IF(Z984="","M","LQ"))</f>
        <v>LQ</v>
      </c>
      <c r="AB984" s="123">
        <v>5.907</v>
      </c>
      <c r="AC984" s="116" t="str">
        <f t="shared" ref="AC984:AC1047" si="284">IF(AB984&gt;=0.5,"Q",IF(AB984="","M","LQ"))</f>
        <v>Q</v>
      </c>
      <c r="AD984" s="123">
        <v>1.5740000000000001</v>
      </c>
      <c r="AE984" s="121" t="str">
        <f t="shared" ref="AE984:AE1047" si="285">IF(AD984&gt;=0.4,"Q",IF(AD984="","M","LQ"))</f>
        <v>Q</v>
      </c>
      <c r="AF984" s="123">
        <v>1.99</v>
      </c>
      <c r="AG984" s="121" t="str">
        <f t="shared" ref="AG984:AG1047" si="286">IF(AF984&gt;=0.5,"Q",IF(AF984="","M","LQ"))</f>
        <v>Q</v>
      </c>
      <c r="AH984" s="123">
        <v>2.8999999999999998E-3</v>
      </c>
      <c r="AI984" s="121" t="str">
        <f t="shared" ref="AI984:AI1047" si="287">IF(AH984&gt;=0.001,"Q",IF(AH984="","M","LQ"))</f>
        <v>Q</v>
      </c>
      <c r="AJ984" s="123">
        <v>0.54010000000000002</v>
      </c>
      <c r="AK984" s="121" t="str">
        <f t="shared" ref="AK984:AK1047" si="288">IF(AJ984&gt;=0.05,"Q",IF(AJ984="","M","LQ"))</f>
        <v>Q</v>
      </c>
    </row>
    <row r="985" spans="1:37" ht="15" x14ac:dyDescent="0.25">
      <c r="A985" s="119">
        <v>35</v>
      </c>
      <c r="B985" s="244">
        <v>25</v>
      </c>
      <c r="C985" s="244">
        <v>2005</v>
      </c>
      <c r="D985" s="127">
        <f t="shared" si="267"/>
        <v>38377</v>
      </c>
      <c r="E985" s="123">
        <v>34.4</v>
      </c>
      <c r="F985" s="213" t="str">
        <f t="shared" si="276"/>
        <v>UQ</v>
      </c>
      <c r="G985" s="123">
        <v>6.984</v>
      </c>
      <c r="H985" s="213" t="str">
        <f t="shared" si="276"/>
        <v>UQ</v>
      </c>
      <c r="I985" s="123">
        <v>4.5967000000000002</v>
      </c>
      <c r="J985" s="121" t="str">
        <f t="shared" si="278"/>
        <v>Q</v>
      </c>
      <c r="K985" s="123">
        <v>0.41998000000000002</v>
      </c>
      <c r="L985" s="121" t="str">
        <f t="shared" si="279"/>
        <v>Q</v>
      </c>
      <c r="M985" s="123">
        <v>0.64049999999999996</v>
      </c>
      <c r="N985" s="121" t="str">
        <f t="shared" si="280"/>
        <v>Q</v>
      </c>
      <c r="O985" s="123">
        <v>0.14357</v>
      </c>
      <c r="P985" s="121" t="str">
        <f t="shared" si="281"/>
        <v>Q</v>
      </c>
      <c r="Q985" s="125">
        <v>4.7999999999999996E-3</v>
      </c>
      <c r="R985" s="115" t="str">
        <f t="shared" si="277"/>
        <v>UQ</v>
      </c>
      <c r="S985" s="123">
        <v>0.14399999999999999</v>
      </c>
      <c r="T985" s="115" t="str">
        <f t="shared" si="277"/>
        <v>UQ</v>
      </c>
      <c r="U985" s="123">
        <v>5.1885804860000002</v>
      </c>
      <c r="V985" s="116" t="str">
        <f t="shared" si="282"/>
        <v>Q</v>
      </c>
      <c r="W985" s="346">
        <v>0.47599999999999998</v>
      </c>
      <c r="X985" s="332" t="str">
        <f t="shared" si="277"/>
        <v>UQ</v>
      </c>
      <c r="Y985" s="332"/>
      <c r="Z985" s="231">
        <v>0.12743611899999999</v>
      </c>
      <c r="AA985" s="116" t="str">
        <f t="shared" si="283"/>
        <v>LQ</v>
      </c>
      <c r="AB985" s="233">
        <v>6.09</v>
      </c>
      <c r="AC985" s="116" t="str">
        <f t="shared" si="284"/>
        <v>Q</v>
      </c>
      <c r="AD985" s="123">
        <v>1.4710000000000001</v>
      </c>
      <c r="AE985" s="121" t="str">
        <f t="shared" si="285"/>
        <v>Q</v>
      </c>
      <c r="AF985" s="123">
        <v>2.11</v>
      </c>
      <c r="AG985" s="121" t="str">
        <f t="shared" si="286"/>
        <v>Q</v>
      </c>
      <c r="AH985" s="123">
        <v>3.0999999999999999E-3</v>
      </c>
      <c r="AI985" s="121" t="str">
        <f t="shared" si="287"/>
        <v>Q</v>
      </c>
      <c r="AJ985" s="123">
        <v>0.61450000000000005</v>
      </c>
      <c r="AK985" s="121" t="str">
        <f t="shared" si="288"/>
        <v>Q</v>
      </c>
    </row>
    <row r="986" spans="1:37" ht="15" x14ac:dyDescent="0.25">
      <c r="A986" s="119">
        <v>35</v>
      </c>
      <c r="B986" s="244">
        <v>39</v>
      </c>
      <c r="C986" s="244">
        <v>2005</v>
      </c>
      <c r="D986" s="127">
        <f t="shared" si="267"/>
        <v>38391</v>
      </c>
      <c r="E986" s="123">
        <v>35.799999999999997</v>
      </c>
      <c r="F986" s="213" t="str">
        <f t="shared" si="276"/>
        <v>UQ</v>
      </c>
      <c r="G986" s="123">
        <v>6.6950000000000003</v>
      </c>
      <c r="H986" s="213" t="str">
        <f t="shared" si="276"/>
        <v>UQ</v>
      </c>
      <c r="I986" s="123">
        <v>4.8036000000000003</v>
      </c>
      <c r="J986" s="121" t="str">
        <f t="shared" si="278"/>
        <v>Q</v>
      </c>
      <c r="K986" s="123">
        <v>0.43941999999999998</v>
      </c>
      <c r="L986" s="121" t="str">
        <f t="shared" si="279"/>
        <v>Q</v>
      </c>
      <c r="M986" s="123">
        <v>0.64776999999999996</v>
      </c>
      <c r="N986" s="121" t="str">
        <f t="shared" si="280"/>
        <v>Q</v>
      </c>
      <c r="O986" s="123">
        <v>0.15493999999999999</v>
      </c>
      <c r="P986" s="121" t="str">
        <f t="shared" si="281"/>
        <v>Q</v>
      </c>
      <c r="Q986" s="125">
        <v>1.6000000000000001E-3</v>
      </c>
      <c r="R986" s="115" t="str">
        <f t="shared" si="277"/>
        <v>UQ</v>
      </c>
      <c r="S986" s="123">
        <v>0.1452</v>
      </c>
      <c r="T986" s="115" t="str">
        <f t="shared" si="277"/>
        <v>UQ</v>
      </c>
      <c r="U986" s="123">
        <v>5.2953565899999999</v>
      </c>
      <c r="V986" s="116" t="str">
        <f t="shared" si="282"/>
        <v>Q</v>
      </c>
      <c r="W986" s="346">
        <v>0.51300000000000001</v>
      </c>
      <c r="X986" s="332" t="str">
        <f t="shared" si="277"/>
        <v>UQ</v>
      </c>
      <c r="Y986" s="332"/>
      <c r="Z986" s="231">
        <v>0.109002211</v>
      </c>
      <c r="AA986" s="116" t="str">
        <f t="shared" si="283"/>
        <v>LQ</v>
      </c>
      <c r="AB986" s="233">
        <v>6.21</v>
      </c>
      <c r="AC986" s="116" t="str">
        <f t="shared" si="284"/>
        <v>Q</v>
      </c>
      <c r="AD986" s="123">
        <v>1.528</v>
      </c>
      <c r="AE986" s="121" t="str">
        <f t="shared" si="285"/>
        <v>Q</v>
      </c>
      <c r="AF986" s="123">
        <v>2.21</v>
      </c>
      <c r="AG986" s="121" t="str">
        <f t="shared" si="286"/>
        <v>Q</v>
      </c>
      <c r="AH986" s="123">
        <v>1.4E-3</v>
      </c>
      <c r="AI986" s="121" t="str">
        <f t="shared" si="287"/>
        <v>Q</v>
      </c>
      <c r="AJ986" s="123">
        <v>0.59219999999999995</v>
      </c>
      <c r="AK986" s="121" t="str">
        <f t="shared" si="288"/>
        <v>Q</v>
      </c>
    </row>
    <row r="987" spans="1:37" ht="15" x14ac:dyDescent="0.25">
      <c r="A987" s="119">
        <v>35</v>
      </c>
      <c r="B987" s="244">
        <v>52</v>
      </c>
      <c r="C987" s="244">
        <v>2005</v>
      </c>
      <c r="D987" s="127">
        <f t="shared" si="267"/>
        <v>38404</v>
      </c>
      <c r="E987" s="123">
        <v>36.200000000000003</v>
      </c>
      <c r="F987" s="213" t="str">
        <f t="shared" si="276"/>
        <v>UQ</v>
      </c>
      <c r="G987" s="123">
        <v>6.7530000000000001</v>
      </c>
      <c r="H987" s="213" t="str">
        <f t="shared" si="276"/>
        <v>UQ</v>
      </c>
      <c r="I987" s="123">
        <v>4.9157999999999999</v>
      </c>
      <c r="J987" s="121" t="str">
        <f t="shared" si="278"/>
        <v>Q</v>
      </c>
      <c r="K987" s="123">
        <v>0.44506000000000001</v>
      </c>
      <c r="L987" s="121" t="str">
        <f t="shared" si="279"/>
        <v>Q</v>
      </c>
      <c r="M987" s="123">
        <v>0.63946999999999998</v>
      </c>
      <c r="N987" s="121" t="str">
        <f t="shared" si="280"/>
        <v>Q</v>
      </c>
      <c r="O987" s="123">
        <v>0.15225</v>
      </c>
      <c r="P987" s="121" t="str">
        <f t="shared" si="281"/>
        <v>Q</v>
      </c>
      <c r="Q987" s="125">
        <v>6.0000000000000001E-3</v>
      </c>
      <c r="R987" s="115" t="str">
        <f t="shared" si="277"/>
        <v>UQ</v>
      </c>
      <c r="S987" s="123">
        <v>0.152</v>
      </c>
      <c r="T987" s="115" t="str">
        <f t="shared" si="277"/>
        <v>UQ</v>
      </c>
      <c r="U987" s="123">
        <v>5.3911593739999999</v>
      </c>
      <c r="V987" s="116" t="str">
        <f t="shared" si="282"/>
        <v>Q</v>
      </c>
      <c r="W987" s="346">
        <v>0.496</v>
      </c>
      <c r="X987" s="332" t="str">
        <f t="shared" si="277"/>
        <v>UQ</v>
      </c>
      <c r="Y987" s="332"/>
      <c r="Z987" s="123">
        <v>0.22056615800000001</v>
      </c>
      <c r="AA987" s="116" t="str">
        <f t="shared" si="283"/>
        <v>Q</v>
      </c>
      <c r="AB987" s="233">
        <v>6.15</v>
      </c>
      <c r="AC987" s="116" t="str">
        <f t="shared" si="284"/>
        <v>Q</v>
      </c>
      <c r="AD987" s="123">
        <v>1.702</v>
      </c>
      <c r="AE987" s="121" t="str">
        <f t="shared" si="285"/>
        <v>Q</v>
      </c>
      <c r="AF987" s="123">
        <v>3.16</v>
      </c>
      <c r="AG987" s="121" t="str">
        <f t="shared" si="286"/>
        <v>Q</v>
      </c>
      <c r="AH987" s="123">
        <v>2.8999999999999998E-3</v>
      </c>
      <c r="AI987" s="121" t="str">
        <f t="shared" si="287"/>
        <v>Q</v>
      </c>
      <c r="AJ987" s="123">
        <v>0.71109999999999995</v>
      </c>
      <c r="AK987" s="121" t="str">
        <f t="shared" si="288"/>
        <v>Q</v>
      </c>
    </row>
    <row r="988" spans="1:37" ht="15" x14ac:dyDescent="0.25">
      <c r="A988" s="119">
        <v>35</v>
      </c>
      <c r="B988" s="244">
        <v>90</v>
      </c>
      <c r="C988" s="244">
        <v>2005</v>
      </c>
      <c r="D988" s="127">
        <f t="shared" si="267"/>
        <v>38442</v>
      </c>
      <c r="E988" s="123">
        <v>37.1</v>
      </c>
      <c r="F988" s="213" t="str">
        <f t="shared" si="276"/>
        <v>UQ</v>
      </c>
      <c r="G988" s="123">
        <v>6.4960000000000004</v>
      </c>
      <c r="H988" s="213" t="str">
        <f t="shared" si="276"/>
        <v>UQ</v>
      </c>
      <c r="I988" s="15">
        <v>5.0137</v>
      </c>
      <c r="J988" s="121" t="str">
        <f t="shared" si="278"/>
        <v>Q</v>
      </c>
      <c r="K988" s="15">
        <v>0.46726000000000001</v>
      </c>
      <c r="L988" s="121" t="str">
        <f t="shared" si="279"/>
        <v>Q</v>
      </c>
      <c r="M988" s="15">
        <v>0.65088000000000001</v>
      </c>
      <c r="N988" s="121" t="str">
        <f t="shared" si="280"/>
        <v>Q</v>
      </c>
      <c r="O988" s="15">
        <v>0.17416999999999999</v>
      </c>
      <c r="P988" s="121" t="str">
        <f t="shared" si="281"/>
        <v>Q</v>
      </c>
      <c r="Q988" s="124">
        <v>1.34E-2</v>
      </c>
      <c r="R988" s="115" t="str">
        <f t="shared" si="277"/>
        <v>UQ</v>
      </c>
      <c r="S988" s="123">
        <v>0.1484</v>
      </c>
      <c r="T988" s="115" t="str">
        <f t="shared" si="277"/>
        <v>UQ</v>
      </c>
      <c r="U988" s="123">
        <v>5.3643571010000004</v>
      </c>
      <c r="V988" s="116" t="str">
        <f t="shared" si="282"/>
        <v>Q</v>
      </c>
      <c r="W988" s="346">
        <v>0.58599999999999997</v>
      </c>
      <c r="X988" s="332" t="str">
        <f t="shared" si="277"/>
        <v>UQ</v>
      </c>
      <c r="Y988" s="332"/>
      <c r="Z988" s="231">
        <v>0.13682733999999999</v>
      </c>
      <c r="AA988" s="116" t="str">
        <f t="shared" si="283"/>
        <v>LQ</v>
      </c>
      <c r="AB988" s="233">
        <v>5.81</v>
      </c>
      <c r="AC988" s="116" t="str">
        <f t="shared" si="284"/>
        <v>Q</v>
      </c>
      <c r="AD988" s="123">
        <v>1.8420000000000001</v>
      </c>
      <c r="AE988" s="121" t="str">
        <f t="shared" si="285"/>
        <v>Q</v>
      </c>
      <c r="AF988" s="123">
        <v>2.37</v>
      </c>
      <c r="AG988" s="121" t="str">
        <f t="shared" si="286"/>
        <v>Q</v>
      </c>
      <c r="AH988" s="123">
        <v>2.5000000000000001E-3</v>
      </c>
      <c r="AI988" s="121" t="str">
        <f t="shared" si="287"/>
        <v>Q</v>
      </c>
      <c r="AJ988" s="123">
        <v>0.70579999999999998</v>
      </c>
      <c r="AK988" s="121" t="str">
        <f t="shared" si="288"/>
        <v>Q</v>
      </c>
    </row>
    <row r="989" spans="1:37" ht="15" x14ac:dyDescent="0.25">
      <c r="A989" s="119">
        <v>35</v>
      </c>
      <c r="B989" s="244">
        <v>92</v>
      </c>
      <c r="C989" s="244">
        <v>2005</v>
      </c>
      <c r="D989" s="127">
        <f t="shared" si="267"/>
        <v>38444</v>
      </c>
      <c r="E989" s="123">
        <v>33.5</v>
      </c>
      <c r="F989" s="213" t="str">
        <f t="shared" si="276"/>
        <v>UQ</v>
      </c>
      <c r="G989" s="123">
        <v>6.3029999999999999</v>
      </c>
      <c r="H989" s="213" t="str">
        <f t="shared" si="276"/>
        <v>UQ</v>
      </c>
      <c r="I989" s="15">
        <v>4.1696999999999997</v>
      </c>
      <c r="J989" s="121" t="str">
        <f t="shared" si="278"/>
        <v>Q</v>
      </c>
      <c r="K989" s="15">
        <v>0.41771999999999998</v>
      </c>
      <c r="L989" s="121" t="str">
        <f t="shared" si="279"/>
        <v>Q</v>
      </c>
      <c r="M989" s="15">
        <v>0.58020000000000005</v>
      </c>
      <c r="N989" s="121" t="str">
        <f t="shared" si="280"/>
        <v>Q</v>
      </c>
      <c r="O989" s="15">
        <v>0.19796</v>
      </c>
      <c r="P989" s="121" t="str">
        <f t="shared" si="281"/>
        <v>Q</v>
      </c>
      <c r="Q989" s="125">
        <v>8.6999999999999994E-3</v>
      </c>
      <c r="R989" s="115" t="str">
        <f t="shared" si="277"/>
        <v>UQ</v>
      </c>
      <c r="S989" s="123">
        <v>6.4000000000000001E-2</v>
      </c>
      <c r="T989" s="115" t="str">
        <f t="shared" si="277"/>
        <v>UQ</v>
      </c>
      <c r="U989" s="123">
        <v>3.9925748670000001</v>
      </c>
      <c r="V989" s="116" t="str">
        <f t="shared" si="282"/>
        <v>Q</v>
      </c>
      <c r="W989" s="346">
        <v>1.5189999999999999</v>
      </c>
      <c r="X989" s="332" t="str">
        <f t="shared" si="277"/>
        <v>UQ</v>
      </c>
      <c r="Y989" s="332"/>
      <c r="Z989" s="231">
        <v>0.14040077000000001</v>
      </c>
      <c r="AA989" s="116" t="str">
        <f t="shared" si="283"/>
        <v>LQ</v>
      </c>
      <c r="AB989" s="233">
        <v>4.5199999999999996</v>
      </c>
      <c r="AC989" s="116" t="str">
        <f t="shared" si="284"/>
        <v>Q</v>
      </c>
      <c r="AD989" s="123">
        <v>2.0670000000000002</v>
      </c>
      <c r="AE989" s="121" t="str">
        <f t="shared" si="285"/>
        <v>Q</v>
      </c>
      <c r="AF989" s="123">
        <v>1.1599999999999999</v>
      </c>
      <c r="AG989" s="121" t="str">
        <f t="shared" si="286"/>
        <v>Q</v>
      </c>
      <c r="AH989" s="123">
        <v>5.4000000000000003E-3</v>
      </c>
      <c r="AI989" s="121" t="str">
        <f t="shared" si="287"/>
        <v>Q</v>
      </c>
      <c r="AJ989" s="123">
        <v>1.5682</v>
      </c>
      <c r="AK989" s="121" t="str">
        <f t="shared" si="288"/>
        <v>Q</v>
      </c>
    </row>
    <row r="990" spans="1:37" ht="15" x14ac:dyDescent="0.25">
      <c r="A990" s="119">
        <v>35</v>
      </c>
      <c r="B990" s="244">
        <v>95</v>
      </c>
      <c r="C990" s="244">
        <v>2005</v>
      </c>
      <c r="D990" s="127">
        <f t="shared" si="267"/>
        <v>38447</v>
      </c>
      <c r="E990" s="123">
        <v>30.5</v>
      </c>
      <c r="F990" s="213" t="str">
        <f t="shared" si="276"/>
        <v>UQ</v>
      </c>
      <c r="G990" s="123">
        <v>6.1929999999999996</v>
      </c>
      <c r="H990" s="213" t="str">
        <f t="shared" si="276"/>
        <v>UQ</v>
      </c>
      <c r="I990" s="15">
        <v>3.7646999999999999</v>
      </c>
      <c r="J990" s="121" t="str">
        <f t="shared" si="278"/>
        <v>Q</v>
      </c>
      <c r="K990" s="15">
        <v>0.37890000000000001</v>
      </c>
      <c r="L990" s="121" t="str">
        <f t="shared" si="279"/>
        <v>Q</v>
      </c>
      <c r="M990" s="15">
        <v>0.57708000000000004</v>
      </c>
      <c r="N990" s="121" t="str">
        <f t="shared" si="280"/>
        <v>Q</v>
      </c>
      <c r="O990" s="15">
        <v>0.18038000000000001</v>
      </c>
      <c r="P990" s="121" t="str">
        <f t="shared" si="281"/>
        <v>Q</v>
      </c>
      <c r="Q990" s="125">
        <v>4.4000000000000003E-3</v>
      </c>
      <c r="R990" s="115" t="str">
        <f t="shared" si="277"/>
        <v>UQ</v>
      </c>
      <c r="S990" s="123">
        <v>5.11E-2</v>
      </c>
      <c r="T990" s="115" t="str">
        <f t="shared" si="277"/>
        <v>UQ</v>
      </c>
      <c r="U990" s="123">
        <v>4.1262089509999997</v>
      </c>
      <c r="V990" s="116" t="str">
        <f t="shared" si="282"/>
        <v>Q</v>
      </c>
      <c r="W990" s="346">
        <v>1.28</v>
      </c>
      <c r="X990" s="332" t="str">
        <f t="shared" si="277"/>
        <v>UQ</v>
      </c>
      <c r="Y990" s="332"/>
      <c r="Z990" s="233">
        <v>0.18901141199999999</v>
      </c>
      <c r="AA990" s="116" t="str">
        <f t="shared" si="283"/>
        <v>LQ</v>
      </c>
      <c r="AB990" s="233">
        <v>4.5999999999999996</v>
      </c>
      <c r="AC990" s="116" t="str">
        <f t="shared" si="284"/>
        <v>Q</v>
      </c>
      <c r="AD990" s="123">
        <v>1.891</v>
      </c>
      <c r="AE990" s="121" t="str">
        <f t="shared" si="285"/>
        <v>Q</v>
      </c>
      <c r="AF990" s="123">
        <v>0.96</v>
      </c>
      <c r="AG990" s="121" t="str">
        <f t="shared" si="286"/>
        <v>Q</v>
      </c>
      <c r="AH990" s="123">
        <v>7.1000000000000004E-3</v>
      </c>
      <c r="AI990" s="121" t="str">
        <f t="shared" si="287"/>
        <v>Q</v>
      </c>
      <c r="AJ990" s="123">
        <v>1.3527</v>
      </c>
      <c r="AK990" s="121" t="str">
        <f t="shared" si="288"/>
        <v>Q</v>
      </c>
    </row>
    <row r="991" spans="1:37" ht="15" x14ac:dyDescent="0.25">
      <c r="A991" s="119">
        <v>35</v>
      </c>
      <c r="B991" s="244">
        <v>96</v>
      </c>
      <c r="C991" s="244">
        <v>2005</v>
      </c>
      <c r="D991" s="127">
        <f t="shared" si="267"/>
        <v>38448</v>
      </c>
      <c r="E991" s="123">
        <v>29.8</v>
      </c>
      <c r="F991" s="213" t="str">
        <f t="shared" si="276"/>
        <v>UQ</v>
      </c>
      <c r="G991" s="123">
        <v>6.1529999999999996</v>
      </c>
      <c r="H991" s="213" t="str">
        <f t="shared" si="276"/>
        <v>UQ</v>
      </c>
      <c r="I991" s="15">
        <v>3.6373000000000002</v>
      </c>
      <c r="J991" s="121" t="str">
        <f t="shared" si="278"/>
        <v>Q</v>
      </c>
      <c r="K991" s="15">
        <v>0.37145</v>
      </c>
      <c r="L991" s="121" t="str">
        <f t="shared" si="279"/>
        <v>Q</v>
      </c>
      <c r="M991" s="15">
        <v>0.54444000000000004</v>
      </c>
      <c r="N991" s="121" t="str">
        <f t="shared" si="280"/>
        <v>Q</v>
      </c>
      <c r="O991" s="15">
        <v>0.20047999999999999</v>
      </c>
      <c r="P991" s="121" t="str">
        <f t="shared" si="281"/>
        <v>Q</v>
      </c>
      <c r="Q991" s="124">
        <v>1.8499999999999999E-2</v>
      </c>
      <c r="R991" s="115" t="str">
        <f t="shared" si="277"/>
        <v>UQ</v>
      </c>
      <c r="S991" s="123">
        <v>4.9700000000000001E-2</v>
      </c>
      <c r="T991" s="115" t="str">
        <f t="shared" si="277"/>
        <v>UQ</v>
      </c>
      <c r="U991" s="123">
        <v>3.9349767199999999</v>
      </c>
      <c r="V991" s="116" t="str">
        <f t="shared" si="282"/>
        <v>Q</v>
      </c>
      <c r="W991" s="346">
        <v>1.325</v>
      </c>
      <c r="X991" s="332" t="str">
        <f t="shared" si="277"/>
        <v>UQ</v>
      </c>
      <c r="Y991" s="332"/>
      <c r="Z991" s="233">
        <v>0.18868385200000001</v>
      </c>
      <c r="AA991" s="116" t="str">
        <f t="shared" si="283"/>
        <v>LQ</v>
      </c>
      <c r="AB991" s="233">
        <v>4.59</v>
      </c>
      <c r="AC991" s="116" t="str">
        <f t="shared" si="284"/>
        <v>Q</v>
      </c>
      <c r="AD991" s="123">
        <v>2.226</v>
      </c>
      <c r="AE991" s="121" t="str">
        <f t="shared" si="285"/>
        <v>Q</v>
      </c>
      <c r="AF991" s="123">
        <v>0.85</v>
      </c>
      <c r="AG991" s="121" t="str">
        <f t="shared" si="286"/>
        <v>Q</v>
      </c>
      <c r="AH991" s="123">
        <v>2.5999999999999999E-3</v>
      </c>
      <c r="AI991" s="121" t="str">
        <f t="shared" si="287"/>
        <v>Q</v>
      </c>
      <c r="AJ991" s="123">
        <v>1.5052000000000001</v>
      </c>
      <c r="AK991" s="121" t="str">
        <f t="shared" si="288"/>
        <v>Q</v>
      </c>
    </row>
    <row r="992" spans="1:37" ht="15" x14ac:dyDescent="0.25">
      <c r="A992" s="119">
        <v>35</v>
      </c>
      <c r="B992" s="244">
        <v>97</v>
      </c>
      <c r="C992" s="244">
        <v>2005</v>
      </c>
      <c r="D992" s="127">
        <f t="shared" si="267"/>
        <v>38449</v>
      </c>
      <c r="E992" s="123">
        <v>28.1</v>
      </c>
      <c r="F992" s="213" t="str">
        <f t="shared" si="276"/>
        <v>UQ</v>
      </c>
      <c r="G992" s="123">
        <v>6.1890000000000001</v>
      </c>
      <c r="H992" s="213" t="str">
        <f t="shared" si="276"/>
        <v>UQ</v>
      </c>
      <c r="I992" s="15">
        <v>3.4498000000000002</v>
      </c>
      <c r="J992" s="121" t="str">
        <f t="shared" si="278"/>
        <v>Q</v>
      </c>
      <c r="K992" s="15">
        <v>0.34205000000000002</v>
      </c>
      <c r="L992" s="121" t="str">
        <f t="shared" si="279"/>
        <v>Q</v>
      </c>
      <c r="M992" s="15">
        <v>0.50885000000000002</v>
      </c>
      <c r="N992" s="121" t="str">
        <f t="shared" si="280"/>
        <v>Q</v>
      </c>
      <c r="O992" s="15">
        <v>0.19067000000000001</v>
      </c>
      <c r="P992" s="121" t="str">
        <f t="shared" si="281"/>
        <v>Q</v>
      </c>
      <c r="Q992" s="125">
        <v>7.6E-3</v>
      </c>
      <c r="R992" s="115" t="str">
        <f t="shared" si="277"/>
        <v>UQ</v>
      </c>
      <c r="S992" s="123">
        <v>5.0799999999999998E-2</v>
      </c>
      <c r="T992" s="115" t="str">
        <f t="shared" si="277"/>
        <v>UQ</v>
      </c>
      <c r="U992" s="123">
        <v>3.835599947</v>
      </c>
      <c r="V992" s="116" t="str">
        <f t="shared" si="282"/>
        <v>Q</v>
      </c>
      <c r="W992" s="346">
        <v>1.2170000000000001</v>
      </c>
      <c r="X992" s="332" t="str">
        <f t="shared" si="277"/>
        <v>UQ</v>
      </c>
      <c r="Y992" s="332"/>
      <c r="Z992" s="123">
        <v>0.211505789</v>
      </c>
      <c r="AA992" s="116" t="str">
        <f t="shared" si="283"/>
        <v>Q</v>
      </c>
      <c r="AB992" s="233">
        <v>4.5599999999999996</v>
      </c>
      <c r="AC992" s="116" t="str">
        <f t="shared" si="284"/>
        <v>Q</v>
      </c>
      <c r="AD992" s="123">
        <v>2.391</v>
      </c>
      <c r="AE992" s="121" t="str">
        <f t="shared" si="285"/>
        <v>Q</v>
      </c>
      <c r="AF992" s="123">
        <v>0.79</v>
      </c>
      <c r="AG992" s="121" t="str">
        <f t="shared" si="286"/>
        <v>Q</v>
      </c>
      <c r="AH992" s="123">
        <v>3.3E-3</v>
      </c>
      <c r="AI992" s="121" t="str">
        <f t="shared" si="287"/>
        <v>Q</v>
      </c>
      <c r="AJ992" s="123">
        <v>1.4342999999999999</v>
      </c>
      <c r="AK992" s="121" t="str">
        <f t="shared" si="288"/>
        <v>Q</v>
      </c>
    </row>
    <row r="993" spans="1:37" ht="15" x14ac:dyDescent="0.25">
      <c r="A993" s="119">
        <v>35</v>
      </c>
      <c r="B993" s="244">
        <v>98</v>
      </c>
      <c r="C993" s="244">
        <v>2005</v>
      </c>
      <c r="D993" s="127">
        <f t="shared" si="267"/>
        <v>38450</v>
      </c>
      <c r="E993" s="123">
        <v>27.7</v>
      </c>
      <c r="F993" s="213" t="str">
        <f t="shared" si="276"/>
        <v>UQ</v>
      </c>
      <c r="G993" s="123">
        <v>6.2270000000000003</v>
      </c>
      <c r="H993" s="213" t="str">
        <f t="shared" si="276"/>
        <v>UQ</v>
      </c>
      <c r="I993" s="15">
        <v>3.2900999999999998</v>
      </c>
      <c r="J993" s="121" t="str">
        <f t="shared" si="278"/>
        <v>Q</v>
      </c>
      <c r="K993" s="15">
        <v>0.32919999999999999</v>
      </c>
      <c r="L993" s="121" t="str">
        <f t="shared" si="279"/>
        <v>Q</v>
      </c>
      <c r="M993" s="15">
        <v>0.48237000000000002</v>
      </c>
      <c r="N993" s="121" t="str">
        <f t="shared" si="280"/>
        <v>Q</v>
      </c>
      <c r="O993" s="15">
        <v>0.18711</v>
      </c>
      <c r="P993" s="121" t="str">
        <f t="shared" si="281"/>
        <v>Q</v>
      </c>
      <c r="Q993" s="125">
        <v>6.7000000000000002E-3</v>
      </c>
      <c r="R993" s="115" t="str">
        <f t="shared" si="277"/>
        <v>UQ</v>
      </c>
      <c r="S993" s="123">
        <v>4.5100000000000001E-2</v>
      </c>
      <c r="T993" s="115" t="str">
        <f t="shared" si="277"/>
        <v>UQ</v>
      </c>
      <c r="U993" s="123">
        <v>3.7077790419999999</v>
      </c>
      <c r="V993" s="116" t="str">
        <f t="shared" si="282"/>
        <v>Q</v>
      </c>
      <c r="W993" s="346">
        <v>1.1719999999999999</v>
      </c>
      <c r="X993" s="332" t="str">
        <f t="shared" si="277"/>
        <v>UQ</v>
      </c>
      <c r="Y993" s="332"/>
      <c r="Z993" s="123">
        <v>0.201618041</v>
      </c>
      <c r="AA993" s="116" t="str">
        <f t="shared" si="283"/>
        <v>Q</v>
      </c>
      <c r="AB993" s="233">
        <v>4.58</v>
      </c>
      <c r="AC993" s="116" t="str">
        <f t="shared" si="284"/>
        <v>Q</v>
      </c>
      <c r="AD993" s="123">
        <v>2.2429999999999999</v>
      </c>
      <c r="AE993" s="121" t="str">
        <f t="shared" si="285"/>
        <v>Q</v>
      </c>
      <c r="AF993" s="123">
        <v>0.86</v>
      </c>
      <c r="AG993" s="121" t="str">
        <f t="shared" si="286"/>
        <v>Q</v>
      </c>
      <c r="AH993" s="123">
        <v>2.2000000000000001E-3</v>
      </c>
      <c r="AI993" s="121" t="str">
        <f t="shared" si="287"/>
        <v>Q</v>
      </c>
      <c r="AJ993" s="123">
        <v>1.3247</v>
      </c>
      <c r="AK993" s="121" t="str">
        <f t="shared" si="288"/>
        <v>Q</v>
      </c>
    </row>
    <row r="994" spans="1:37" ht="15" x14ac:dyDescent="0.25">
      <c r="A994" s="119">
        <v>35</v>
      </c>
      <c r="B994" s="244">
        <v>99</v>
      </c>
      <c r="C994" s="244">
        <v>2005</v>
      </c>
      <c r="D994" s="127">
        <f t="shared" si="267"/>
        <v>38451</v>
      </c>
      <c r="E994" s="123">
        <v>27.3</v>
      </c>
      <c r="F994" s="213" t="str">
        <f t="shared" si="276"/>
        <v>UQ</v>
      </c>
      <c r="G994" s="123">
        <v>6.18</v>
      </c>
      <c r="H994" s="213" t="str">
        <f t="shared" si="276"/>
        <v>UQ</v>
      </c>
      <c r="I994" s="15">
        <v>3.4756</v>
      </c>
      <c r="J994" s="121" t="str">
        <f t="shared" si="278"/>
        <v>Q</v>
      </c>
      <c r="K994" s="15">
        <v>0.36053000000000002</v>
      </c>
      <c r="L994" s="121" t="str">
        <f t="shared" si="279"/>
        <v>Q</v>
      </c>
      <c r="M994" s="15">
        <v>0.55349000000000004</v>
      </c>
      <c r="N994" s="121" t="str">
        <f t="shared" si="280"/>
        <v>Q</v>
      </c>
      <c r="O994" s="15">
        <v>0.18445</v>
      </c>
      <c r="P994" s="121" t="str">
        <f t="shared" si="281"/>
        <v>Q</v>
      </c>
      <c r="Q994" s="234">
        <v>9.4999999999999998E-3</v>
      </c>
      <c r="R994" s="115" t="str">
        <f t="shared" si="277"/>
        <v>UQ</v>
      </c>
      <c r="S994" s="123">
        <v>4.4200000000000003E-2</v>
      </c>
      <c r="T994" s="115" t="str">
        <f t="shared" si="277"/>
        <v>UQ</v>
      </c>
      <c r="U994" s="123">
        <v>3.7367502030000002</v>
      </c>
      <c r="V994" s="116" t="str">
        <f t="shared" si="282"/>
        <v>Q</v>
      </c>
      <c r="W994" s="346">
        <v>1.1060000000000001</v>
      </c>
      <c r="X994" s="332" t="str">
        <f t="shared" si="277"/>
        <v>UQ</v>
      </c>
      <c r="Y994" s="332"/>
      <c r="Z994" s="123">
        <v>0.20334755700000001</v>
      </c>
      <c r="AA994" s="116" t="str">
        <f t="shared" si="283"/>
        <v>Q</v>
      </c>
      <c r="AB994" s="233">
        <v>4.58</v>
      </c>
      <c r="AC994" s="116" t="str">
        <f t="shared" si="284"/>
        <v>Q</v>
      </c>
      <c r="AD994" s="123">
        <v>2.2629999999999999</v>
      </c>
      <c r="AE994" s="121" t="str">
        <f t="shared" si="285"/>
        <v>Q</v>
      </c>
      <c r="AF994" s="123">
        <v>0.84</v>
      </c>
      <c r="AG994" s="121" t="str">
        <f t="shared" si="286"/>
        <v>Q</v>
      </c>
      <c r="AH994" s="123">
        <v>2.8E-3</v>
      </c>
      <c r="AI994" s="121" t="str">
        <f t="shared" si="287"/>
        <v>Q</v>
      </c>
      <c r="AJ994" s="123">
        <v>1.2472000000000001</v>
      </c>
      <c r="AK994" s="121" t="str">
        <f t="shared" si="288"/>
        <v>Q</v>
      </c>
    </row>
    <row r="995" spans="1:37" ht="15" x14ac:dyDescent="0.25">
      <c r="A995" s="119">
        <v>35</v>
      </c>
      <c r="B995" s="244">
        <v>100</v>
      </c>
      <c r="C995" s="244">
        <v>2005</v>
      </c>
      <c r="D995" s="127">
        <f t="shared" si="267"/>
        <v>38452</v>
      </c>
      <c r="E995" s="123">
        <v>26.7</v>
      </c>
      <c r="F995" s="213" t="str">
        <f t="shared" si="276"/>
        <v>UQ</v>
      </c>
      <c r="G995" s="123">
        <v>6.2359999999999998</v>
      </c>
      <c r="H995" s="213" t="str">
        <f t="shared" si="276"/>
        <v>UQ</v>
      </c>
      <c r="I995" s="15">
        <v>3.4095</v>
      </c>
      <c r="J995" s="121" t="str">
        <f t="shared" si="278"/>
        <v>Q</v>
      </c>
      <c r="K995" s="15">
        <v>0.35215999999999997</v>
      </c>
      <c r="L995" s="121" t="str">
        <f t="shared" si="279"/>
        <v>Q</v>
      </c>
      <c r="M995" s="15">
        <v>0.55161000000000004</v>
      </c>
      <c r="N995" s="121" t="str">
        <f t="shared" si="280"/>
        <v>Q</v>
      </c>
      <c r="O995" s="15">
        <v>0.20474999999999999</v>
      </c>
      <c r="P995" s="121" t="str">
        <f t="shared" si="281"/>
        <v>Q</v>
      </c>
      <c r="Q995" s="124">
        <v>1.04E-2</v>
      </c>
      <c r="R995" s="115" t="str">
        <f t="shared" si="277"/>
        <v>UQ</v>
      </c>
      <c r="S995" s="123">
        <v>4.6300000000000001E-2</v>
      </c>
      <c r="T995" s="115" t="str">
        <f t="shared" si="277"/>
        <v>UQ</v>
      </c>
      <c r="U995" s="123">
        <v>3.7269112670000002</v>
      </c>
      <c r="V995" s="116" t="str">
        <f t="shared" si="282"/>
        <v>Q</v>
      </c>
      <c r="W995" s="346">
        <v>1.0680000000000001</v>
      </c>
      <c r="X995" s="332" t="str">
        <f t="shared" si="277"/>
        <v>UQ</v>
      </c>
      <c r="Y995" s="332"/>
      <c r="Z995" s="123">
        <v>0.21502644200000001</v>
      </c>
      <c r="AA995" s="116" t="str">
        <f t="shared" si="283"/>
        <v>Q</v>
      </c>
      <c r="AB995" s="233">
        <v>4.63</v>
      </c>
      <c r="AC995" s="116" t="str">
        <f t="shared" si="284"/>
        <v>Q</v>
      </c>
      <c r="AD995" s="123">
        <v>2.206</v>
      </c>
      <c r="AE995" s="121" t="str">
        <f t="shared" si="285"/>
        <v>Q</v>
      </c>
      <c r="AF995" s="123">
        <v>0.64</v>
      </c>
      <c r="AG995" s="121" t="str">
        <f t="shared" si="286"/>
        <v>Q</v>
      </c>
      <c r="AH995" s="123">
        <v>3.3E-3</v>
      </c>
      <c r="AI995" s="121" t="str">
        <f t="shared" si="287"/>
        <v>Q</v>
      </c>
      <c r="AJ995" s="123">
        <v>1.161</v>
      </c>
      <c r="AK995" s="121" t="str">
        <f t="shared" si="288"/>
        <v>Q</v>
      </c>
    </row>
    <row r="996" spans="1:37" ht="15" x14ac:dyDescent="0.25">
      <c r="A996" s="119">
        <v>35</v>
      </c>
      <c r="B996" s="244">
        <v>101</v>
      </c>
      <c r="C996" s="244">
        <v>2005</v>
      </c>
      <c r="D996" s="127">
        <f t="shared" si="267"/>
        <v>38453</v>
      </c>
      <c r="E996" s="123">
        <v>25.8</v>
      </c>
      <c r="F996" s="213" t="str">
        <f t="shared" si="276"/>
        <v>UQ</v>
      </c>
      <c r="G996" s="123">
        <v>6.4630000000000001</v>
      </c>
      <c r="H996" s="213" t="str">
        <f t="shared" si="276"/>
        <v>UQ</v>
      </c>
      <c r="I996" s="15">
        <v>3.3351999999999999</v>
      </c>
      <c r="J996" s="121" t="str">
        <f t="shared" si="278"/>
        <v>Q</v>
      </c>
      <c r="K996" s="15">
        <v>0.34867999999999999</v>
      </c>
      <c r="L996" s="121" t="str">
        <f t="shared" si="279"/>
        <v>Q</v>
      </c>
      <c r="M996" s="15">
        <v>0.56445999999999996</v>
      </c>
      <c r="N996" s="121" t="str">
        <f t="shared" si="280"/>
        <v>Q</v>
      </c>
      <c r="O996" s="15">
        <v>0.18675</v>
      </c>
      <c r="P996" s="121" t="str">
        <f t="shared" si="281"/>
        <v>Q</v>
      </c>
      <c r="Q996" s="124">
        <v>1.15E-2</v>
      </c>
      <c r="R996" s="115" t="str">
        <f t="shared" si="277"/>
        <v>UQ</v>
      </c>
      <c r="S996" s="123">
        <v>4.1399999999999999E-2</v>
      </c>
      <c r="T996" s="115" t="str">
        <f t="shared" si="277"/>
        <v>UQ</v>
      </c>
      <c r="U996" s="123">
        <v>3.6482238370000002</v>
      </c>
      <c r="V996" s="116" t="str">
        <f t="shared" si="282"/>
        <v>Q</v>
      </c>
      <c r="W996" s="346">
        <v>0.998</v>
      </c>
      <c r="X996" s="332" t="str">
        <f t="shared" si="277"/>
        <v>UQ</v>
      </c>
      <c r="Y996" s="332"/>
      <c r="Z996" s="123">
        <v>0.206507212</v>
      </c>
      <c r="AA996" s="116" t="str">
        <f t="shared" si="283"/>
        <v>Q</v>
      </c>
      <c r="AB996" s="233">
        <v>4.4800000000000004</v>
      </c>
      <c r="AC996" s="116" t="str">
        <f t="shared" si="284"/>
        <v>Q</v>
      </c>
      <c r="AD996" s="123">
        <v>2.2320000000000002</v>
      </c>
      <c r="AE996" s="121" t="str">
        <f t="shared" si="285"/>
        <v>Q</v>
      </c>
      <c r="AF996" s="123">
        <v>0.83</v>
      </c>
      <c r="AG996" s="121" t="str">
        <f t="shared" si="286"/>
        <v>Q</v>
      </c>
      <c r="AH996" s="123">
        <v>5.3E-3</v>
      </c>
      <c r="AI996" s="121" t="str">
        <f t="shared" si="287"/>
        <v>Q</v>
      </c>
      <c r="AJ996" s="123">
        <v>1.1244000000000001</v>
      </c>
      <c r="AK996" s="121" t="str">
        <f t="shared" si="288"/>
        <v>Q</v>
      </c>
    </row>
    <row r="997" spans="1:37" ht="15" x14ac:dyDescent="0.25">
      <c r="A997" s="119">
        <v>35</v>
      </c>
      <c r="B997" s="244">
        <v>102</v>
      </c>
      <c r="C997" s="244">
        <v>2005</v>
      </c>
      <c r="D997" s="127">
        <f t="shared" si="267"/>
        <v>38454</v>
      </c>
      <c r="E997" s="123">
        <v>25.8</v>
      </c>
      <c r="F997" s="213" t="str">
        <f t="shared" si="276"/>
        <v>UQ</v>
      </c>
      <c r="G997" s="123">
        <v>6.31</v>
      </c>
      <c r="H997" s="213" t="str">
        <f t="shared" si="276"/>
        <v>UQ</v>
      </c>
      <c r="I997" s="15">
        <v>3.0406</v>
      </c>
      <c r="J997" s="121" t="str">
        <f t="shared" si="278"/>
        <v>Q</v>
      </c>
      <c r="K997" s="15">
        <v>0.32117000000000001</v>
      </c>
      <c r="L997" s="121" t="str">
        <f t="shared" si="279"/>
        <v>Q</v>
      </c>
      <c r="M997" s="15">
        <v>0.50921000000000005</v>
      </c>
      <c r="N997" s="121" t="str">
        <f t="shared" si="280"/>
        <v>Q</v>
      </c>
      <c r="O997" s="15">
        <v>0.17385</v>
      </c>
      <c r="P997" s="121" t="str">
        <f t="shared" si="281"/>
        <v>Q</v>
      </c>
      <c r="Q997" s="125">
        <v>4.8999999999999998E-3</v>
      </c>
      <c r="R997" s="115" t="str">
        <f t="shared" si="277"/>
        <v>UQ</v>
      </c>
      <c r="S997" s="123">
        <v>4.2900000000000001E-2</v>
      </c>
      <c r="T997" s="115" t="str">
        <f t="shared" si="277"/>
        <v>UQ</v>
      </c>
      <c r="U997" s="123">
        <v>3.7491052909999998</v>
      </c>
      <c r="V997" s="116" t="str">
        <f t="shared" si="282"/>
        <v>Q</v>
      </c>
      <c r="W997" s="346">
        <v>0.96499999999999997</v>
      </c>
      <c r="X997" s="332" t="str">
        <f t="shared" si="277"/>
        <v>UQ</v>
      </c>
      <c r="Y997" s="332"/>
      <c r="Z997" s="123">
        <v>0.20462065600000001</v>
      </c>
      <c r="AA997" s="116" t="str">
        <f t="shared" si="283"/>
        <v>Q</v>
      </c>
      <c r="AB997" s="233">
        <v>4.74</v>
      </c>
      <c r="AC997" s="116" t="str">
        <f t="shared" si="284"/>
        <v>Q</v>
      </c>
      <c r="AD997" s="123">
        <v>2.3889999999999998</v>
      </c>
      <c r="AE997" s="121" t="str">
        <f t="shared" si="285"/>
        <v>Q</v>
      </c>
      <c r="AF997" s="123">
        <v>0.66</v>
      </c>
      <c r="AG997" s="121" t="str">
        <f t="shared" si="286"/>
        <v>Q</v>
      </c>
      <c r="AH997" s="123">
        <v>4.1000000000000003E-3</v>
      </c>
      <c r="AI997" s="121" t="str">
        <f t="shared" si="287"/>
        <v>Q</v>
      </c>
      <c r="AJ997" s="123">
        <v>1.1375</v>
      </c>
      <c r="AK997" s="121" t="str">
        <f t="shared" si="288"/>
        <v>Q</v>
      </c>
    </row>
    <row r="998" spans="1:37" ht="15" x14ac:dyDescent="0.25">
      <c r="A998" s="119">
        <v>35</v>
      </c>
      <c r="B998" s="244">
        <v>109</v>
      </c>
      <c r="C998" s="244">
        <v>2005</v>
      </c>
      <c r="D998" s="127">
        <f t="shared" si="267"/>
        <v>38461</v>
      </c>
      <c r="E998" s="123">
        <v>26.6</v>
      </c>
      <c r="F998" s="213" t="str">
        <f t="shared" si="276"/>
        <v>UQ</v>
      </c>
      <c r="G998" s="123">
        <v>6.3490000000000002</v>
      </c>
      <c r="H998" s="213" t="str">
        <f t="shared" si="276"/>
        <v>UQ</v>
      </c>
      <c r="I998" s="15">
        <v>3.0512000000000001</v>
      </c>
      <c r="J998" s="121" t="str">
        <f t="shared" si="278"/>
        <v>Q</v>
      </c>
      <c r="K998" s="15">
        <v>0.33067999999999997</v>
      </c>
      <c r="L998" s="121" t="str">
        <f t="shared" si="279"/>
        <v>Q</v>
      </c>
      <c r="M998" s="15">
        <v>0.56732000000000005</v>
      </c>
      <c r="N998" s="121" t="str">
        <f t="shared" si="280"/>
        <v>Q</v>
      </c>
      <c r="O998" s="15">
        <v>0.17377999999999999</v>
      </c>
      <c r="P998" s="121" t="str">
        <f t="shared" si="281"/>
        <v>Q</v>
      </c>
      <c r="Q998" s="125">
        <v>8.3000000000000001E-3</v>
      </c>
      <c r="R998" s="115" t="str">
        <f t="shared" si="277"/>
        <v>UQ</v>
      </c>
      <c r="S998" s="123">
        <v>6.1199999999999997E-2</v>
      </c>
      <c r="T998" s="115" t="str">
        <f t="shared" si="277"/>
        <v>UQ</v>
      </c>
      <c r="U998" s="123">
        <v>3.9810724039999998</v>
      </c>
      <c r="V998" s="116" t="str">
        <f t="shared" si="282"/>
        <v>Q</v>
      </c>
      <c r="W998" s="346">
        <v>0.77100000000000002</v>
      </c>
      <c r="X998" s="332" t="str">
        <f t="shared" si="277"/>
        <v>UQ</v>
      </c>
      <c r="Y998" s="332"/>
      <c r="Z998" s="123">
        <v>0.20490765</v>
      </c>
      <c r="AA998" s="116" t="str">
        <f t="shared" si="283"/>
        <v>Q</v>
      </c>
      <c r="AB998" s="233">
        <v>4.93</v>
      </c>
      <c r="AC998" s="116" t="str">
        <f t="shared" si="284"/>
        <v>Q</v>
      </c>
      <c r="AD998" s="123">
        <v>2.0960000000000001</v>
      </c>
      <c r="AE998" s="121" t="str">
        <f t="shared" si="285"/>
        <v>Q</v>
      </c>
      <c r="AF998" s="123">
        <v>1.07</v>
      </c>
      <c r="AG998" s="121" t="str">
        <f t="shared" si="286"/>
        <v>Q</v>
      </c>
      <c r="AH998" s="123">
        <v>1.9E-3</v>
      </c>
      <c r="AI998" s="121" t="str">
        <f t="shared" si="287"/>
        <v>Q</v>
      </c>
      <c r="AJ998" s="123">
        <v>0.9083</v>
      </c>
      <c r="AK998" s="121" t="str">
        <f t="shared" si="288"/>
        <v>Q</v>
      </c>
    </row>
    <row r="999" spans="1:37" ht="15" x14ac:dyDescent="0.25">
      <c r="A999" s="119">
        <v>35</v>
      </c>
      <c r="B999" s="244">
        <v>117</v>
      </c>
      <c r="C999" s="244">
        <v>2005</v>
      </c>
      <c r="D999" s="127">
        <f t="shared" si="267"/>
        <v>38469</v>
      </c>
      <c r="E999" s="123">
        <v>30.3</v>
      </c>
      <c r="F999" s="213" t="str">
        <f t="shared" si="276"/>
        <v>UQ</v>
      </c>
      <c r="G999" s="123">
        <v>6.6379999999999999</v>
      </c>
      <c r="H999" s="213" t="str">
        <f t="shared" si="276"/>
        <v>UQ</v>
      </c>
      <c r="I999" s="123">
        <v>3.8359999999999999</v>
      </c>
      <c r="J999" s="121" t="str">
        <f t="shared" si="278"/>
        <v>Q</v>
      </c>
      <c r="K999" s="123">
        <v>0.37018000000000001</v>
      </c>
      <c r="L999" s="121" t="str">
        <f t="shared" si="279"/>
        <v>Q</v>
      </c>
      <c r="M999" s="123">
        <v>0.64351000000000003</v>
      </c>
      <c r="N999" s="121" t="str">
        <f t="shared" si="280"/>
        <v>Q</v>
      </c>
      <c r="O999" s="123">
        <v>0.16843</v>
      </c>
      <c r="P999" s="121" t="str">
        <f t="shared" si="281"/>
        <v>Q</v>
      </c>
      <c r="Q999" s="125">
        <v>5.1999999999999998E-3</v>
      </c>
      <c r="R999" s="115" t="str">
        <f t="shared" si="277"/>
        <v>UQ</v>
      </c>
      <c r="S999" s="123">
        <v>9.9000000000000005E-2</v>
      </c>
      <c r="T999" s="115" t="str">
        <f t="shared" si="277"/>
        <v>UQ</v>
      </c>
      <c r="U999" s="123">
        <v>4.4556461489999997</v>
      </c>
      <c r="V999" s="116" t="str">
        <f t="shared" si="282"/>
        <v>Q</v>
      </c>
      <c r="W999" s="346">
        <v>0.73399999999999999</v>
      </c>
      <c r="X999" s="332" t="str">
        <f t="shared" si="277"/>
        <v>UQ</v>
      </c>
      <c r="Y999" s="332"/>
      <c r="Z999" s="123">
        <v>0.229784232</v>
      </c>
      <c r="AA999" s="116" t="str">
        <f t="shared" si="283"/>
        <v>Q</v>
      </c>
      <c r="AB999" s="233">
        <v>5.35</v>
      </c>
      <c r="AC999" s="116" t="str">
        <f t="shared" si="284"/>
        <v>Q</v>
      </c>
      <c r="AD999" s="123">
        <v>1.52</v>
      </c>
      <c r="AE999" s="121" t="str">
        <f t="shared" si="285"/>
        <v>Q</v>
      </c>
      <c r="AF999" s="123">
        <v>1.45</v>
      </c>
      <c r="AG999" s="121" t="str">
        <f t="shared" si="286"/>
        <v>Q</v>
      </c>
      <c r="AH999" s="123">
        <v>1.2999999999999999E-3</v>
      </c>
      <c r="AI999" s="121" t="str">
        <f t="shared" si="287"/>
        <v>Q</v>
      </c>
      <c r="AJ999" s="123">
        <v>0.84009999999999996</v>
      </c>
      <c r="AK999" s="121" t="str">
        <f t="shared" si="288"/>
        <v>Q</v>
      </c>
    </row>
    <row r="1000" spans="1:37" ht="15" x14ac:dyDescent="0.25">
      <c r="A1000" s="119">
        <v>35</v>
      </c>
      <c r="B1000" s="244">
        <v>123</v>
      </c>
      <c r="C1000" s="244">
        <v>2005</v>
      </c>
      <c r="D1000" s="127">
        <f t="shared" si="267"/>
        <v>38475</v>
      </c>
      <c r="E1000" s="123">
        <v>32.200000000000003</v>
      </c>
      <c r="F1000" s="213" t="str">
        <f t="shared" si="276"/>
        <v>UQ</v>
      </c>
      <c r="G1000" s="123">
        <v>6.5330000000000004</v>
      </c>
      <c r="H1000" s="213" t="str">
        <f t="shared" si="276"/>
        <v>UQ</v>
      </c>
      <c r="I1000" s="123">
        <v>4.1653000000000002</v>
      </c>
      <c r="J1000" s="121" t="str">
        <f t="shared" si="278"/>
        <v>Q</v>
      </c>
      <c r="K1000" s="123">
        <v>0.39993000000000001</v>
      </c>
      <c r="L1000" s="121" t="str">
        <f t="shared" si="279"/>
        <v>Q</v>
      </c>
      <c r="M1000" s="123">
        <v>0.66942000000000002</v>
      </c>
      <c r="N1000" s="121" t="str">
        <f t="shared" si="280"/>
        <v>Q</v>
      </c>
      <c r="O1000" s="123">
        <v>0.16531000000000001</v>
      </c>
      <c r="P1000" s="121" t="str">
        <f t="shared" si="281"/>
        <v>Q</v>
      </c>
      <c r="Q1000" s="125">
        <v>3.8999999999999998E-3</v>
      </c>
      <c r="R1000" s="115" t="str">
        <f t="shared" si="277"/>
        <v>UQ</v>
      </c>
      <c r="S1000" s="123">
        <v>0.10680000000000001</v>
      </c>
      <c r="T1000" s="115" t="str">
        <f t="shared" si="277"/>
        <v>UQ</v>
      </c>
      <c r="U1000" s="123">
        <v>4.7203015510000004</v>
      </c>
      <c r="V1000" s="116" t="str">
        <f t="shared" si="282"/>
        <v>Q</v>
      </c>
      <c r="W1000" s="346">
        <v>0.71699999999999997</v>
      </c>
      <c r="X1000" s="332" t="str">
        <f t="shared" si="277"/>
        <v>UQ</v>
      </c>
      <c r="Y1000" s="332"/>
      <c r="Z1000" s="231">
        <v>0.178199149</v>
      </c>
      <c r="AA1000" s="116" t="str">
        <f t="shared" si="283"/>
        <v>LQ</v>
      </c>
      <c r="AB1000" s="233">
        <v>5.43</v>
      </c>
      <c r="AC1000" s="116" t="str">
        <f t="shared" si="284"/>
        <v>Q</v>
      </c>
      <c r="AD1000" s="123">
        <v>1.472</v>
      </c>
      <c r="AE1000" s="121" t="str">
        <f t="shared" si="285"/>
        <v>Q</v>
      </c>
      <c r="AF1000" s="123">
        <v>1.65</v>
      </c>
      <c r="AG1000" s="121" t="str">
        <f t="shared" si="286"/>
        <v>Q</v>
      </c>
      <c r="AH1000" s="123">
        <v>1.1000000000000001E-3</v>
      </c>
      <c r="AI1000" s="121" t="str">
        <f t="shared" si="287"/>
        <v>Q</v>
      </c>
      <c r="AJ1000" s="123">
        <v>0.93240000000000001</v>
      </c>
      <c r="AK1000" s="121" t="str">
        <f t="shared" si="288"/>
        <v>Q</v>
      </c>
    </row>
    <row r="1001" spans="1:37" ht="15" x14ac:dyDescent="0.25">
      <c r="A1001" s="119">
        <v>35</v>
      </c>
      <c r="B1001" s="244">
        <v>137</v>
      </c>
      <c r="C1001" s="244">
        <v>2005</v>
      </c>
      <c r="D1001" s="127">
        <f t="shared" si="267"/>
        <v>38489</v>
      </c>
      <c r="E1001" s="123">
        <v>32.799999999999997</v>
      </c>
      <c r="F1001" s="213" t="str">
        <f t="shared" si="276"/>
        <v>UQ</v>
      </c>
      <c r="G1001" s="123">
        <v>6.6079999999999997</v>
      </c>
      <c r="H1001" s="213" t="str">
        <f t="shared" si="276"/>
        <v>UQ</v>
      </c>
      <c r="I1001" s="123">
        <v>4.3377999999999997</v>
      </c>
      <c r="J1001" s="121" t="str">
        <f t="shared" si="278"/>
        <v>Q</v>
      </c>
      <c r="K1001" s="123">
        <v>0.40344000000000002</v>
      </c>
      <c r="L1001" s="121" t="str">
        <f t="shared" si="279"/>
        <v>Q</v>
      </c>
      <c r="M1001" s="123">
        <v>0.69586000000000003</v>
      </c>
      <c r="N1001" s="121" t="str">
        <f t="shared" si="280"/>
        <v>Q</v>
      </c>
      <c r="O1001" s="123">
        <v>0.17816000000000001</v>
      </c>
      <c r="P1001" s="121" t="str">
        <f t="shared" si="281"/>
        <v>Q</v>
      </c>
      <c r="Q1001" s="125">
        <v>6.4000000000000003E-3</v>
      </c>
      <c r="R1001" s="115" t="str">
        <f t="shared" si="277"/>
        <v>UQ</v>
      </c>
      <c r="S1001" s="123">
        <v>0.1134</v>
      </c>
      <c r="T1001" s="115" t="str">
        <f t="shared" si="277"/>
        <v>UQ</v>
      </c>
      <c r="U1001" s="123">
        <v>4.7867256019999997</v>
      </c>
      <c r="V1001" s="116" t="str">
        <f t="shared" si="282"/>
        <v>Q</v>
      </c>
      <c r="W1001" s="346">
        <v>0.64200000000000002</v>
      </c>
      <c r="X1001" s="332" t="str">
        <f t="shared" si="277"/>
        <v>UQ</v>
      </c>
      <c r="Y1001" s="332"/>
      <c r="Z1001" s="231">
        <v>0.16833890800000001</v>
      </c>
      <c r="AA1001" s="116" t="str">
        <f t="shared" si="283"/>
        <v>LQ</v>
      </c>
      <c r="AB1001" s="233">
        <v>5.58</v>
      </c>
      <c r="AC1001" s="116" t="str">
        <f t="shared" si="284"/>
        <v>Q</v>
      </c>
      <c r="AD1001" s="123">
        <v>1.6180000000000001</v>
      </c>
      <c r="AE1001" s="121" t="str">
        <f t="shared" si="285"/>
        <v>Q</v>
      </c>
      <c r="AF1001" s="123">
        <v>1.87</v>
      </c>
      <c r="AG1001" s="121" t="str">
        <f t="shared" si="286"/>
        <v>Q</v>
      </c>
      <c r="AH1001" s="123">
        <v>1.4E-3</v>
      </c>
      <c r="AI1001" s="121" t="str">
        <f t="shared" si="287"/>
        <v>Q</v>
      </c>
      <c r="AJ1001" s="123">
        <v>0.75470000000000004</v>
      </c>
      <c r="AK1001" s="121" t="str">
        <f t="shared" si="288"/>
        <v>Q</v>
      </c>
    </row>
    <row r="1002" spans="1:37" ht="15" x14ac:dyDescent="0.25">
      <c r="A1002" s="119">
        <v>35</v>
      </c>
      <c r="B1002" s="244">
        <v>151</v>
      </c>
      <c r="C1002" s="244">
        <v>2005</v>
      </c>
      <c r="D1002" s="127">
        <f t="shared" si="267"/>
        <v>38503</v>
      </c>
      <c r="E1002" s="123">
        <v>34.4</v>
      </c>
      <c r="F1002" s="213" t="str">
        <f t="shared" si="276"/>
        <v>UQ</v>
      </c>
      <c r="G1002" s="123">
        <v>6.6269999999999998</v>
      </c>
      <c r="H1002" s="213" t="str">
        <f t="shared" si="276"/>
        <v>UQ</v>
      </c>
      <c r="I1002" s="123">
        <v>4.6302000000000003</v>
      </c>
      <c r="J1002" s="121" t="str">
        <f t="shared" si="278"/>
        <v>Q</v>
      </c>
      <c r="K1002" s="123">
        <v>0.42304999999999998</v>
      </c>
      <c r="L1002" s="121" t="str">
        <f t="shared" si="279"/>
        <v>Q</v>
      </c>
      <c r="M1002" s="123">
        <v>0.67161000000000004</v>
      </c>
      <c r="N1002" s="121" t="str">
        <f t="shared" si="280"/>
        <v>Q</v>
      </c>
      <c r="O1002" s="123">
        <v>0.17405999999999999</v>
      </c>
      <c r="P1002" s="121" t="str">
        <f t="shared" si="281"/>
        <v>Q</v>
      </c>
      <c r="Q1002" s="125">
        <v>6.0000000000000001E-3</v>
      </c>
      <c r="R1002" s="115" t="str">
        <f t="shared" si="277"/>
        <v>UQ</v>
      </c>
      <c r="S1002" s="123">
        <v>0.13650000000000001</v>
      </c>
      <c r="T1002" s="115" t="str">
        <f t="shared" si="277"/>
        <v>UQ</v>
      </c>
      <c r="U1002" s="123">
        <v>5.2246282009999998</v>
      </c>
      <c r="V1002" s="116" t="str">
        <f t="shared" si="282"/>
        <v>Q</v>
      </c>
      <c r="W1002" s="346">
        <v>0.55900000000000005</v>
      </c>
      <c r="X1002" s="332" t="str">
        <f t="shared" si="277"/>
        <v>UQ</v>
      </c>
      <c r="Y1002" s="332"/>
      <c r="Z1002" s="123">
        <v>0.220452656</v>
      </c>
      <c r="AA1002" s="116" t="str">
        <f t="shared" si="283"/>
        <v>Q</v>
      </c>
      <c r="AB1002" s="233">
        <v>5.9</v>
      </c>
      <c r="AC1002" s="116" t="str">
        <f t="shared" si="284"/>
        <v>Q</v>
      </c>
      <c r="AD1002" s="123">
        <v>1.4910000000000001</v>
      </c>
      <c r="AE1002" s="121" t="str">
        <f t="shared" si="285"/>
        <v>Q</v>
      </c>
      <c r="AF1002" s="123">
        <v>2.0499999999999998</v>
      </c>
      <c r="AG1002" s="121" t="str">
        <f t="shared" si="286"/>
        <v>Q</v>
      </c>
      <c r="AH1002" s="123">
        <v>1.9E-3</v>
      </c>
      <c r="AI1002" s="121" t="str">
        <f t="shared" si="287"/>
        <v>Q</v>
      </c>
      <c r="AJ1002" s="123">
        <v>0.66579999999999995</v>
      </c>
      <c r="AK1002" s="121" t="str">
        <f t="shared" si="288"/>
        <v>Q</v>
      </c>
    </row>
    <row r="1003" spans="1:37" ht="15" x14ac:dyDescent="0.25">
      <c r="A1003" s="119">
        <v>35</v>
      </c>
      <c r="B1003" s="244">
        <v>164</v>
      </c>
      <c r="C1003" s="244">
        <v>2005</v>
      </c>
      <c r="D1003" s="127">
        <f t="shared" si="267"/>
        <v>38516</v>
      </c>
      <c r="E1003" s="123">
        <v>36</v>
      </c>
      <c r="F1003" s="213" t="str">
        <f t="shared" si="276"/>
        <v>UQ</v>
      </c>
      <c r="G1003" s="123">
        <v>6.617</v>
      </c>
      <c r="H1003" s="213" t="str">
        <f t="shared" si="276"/>
        <v>UQ</v>
      </c>
      <c r="I1003" s="15">
        <v>4.8079999999999998</v>
      </c>
      <c r="J1003" s="121" t="str">
        <f t="shared" si="278"/>
        <v>Q</v>
      </c>
      <c r="K1003" s="235">
        <v>0.43464000000000003</v>
      </c>
      <c r="L1003" s="121" t="str">
        <f t="shared" si="279"/>
        <v>Q</v>
      </c>
      <c r="M1003" s="235">
        <v>0.71423999999999999</v>
      </c>
      <c r="N1003" s="121" t="str">
        <f t="shared" si="280"/>
        <v>Q</v>
      </c>
      <c r="O1003" s="235">
        <v>0.18088000000000001</v>
      </c>
      <c r="P1003" s="121" t="str">
        <f t="shared" si="281"/>
        <v>Q</v>
      </c>
      <c r="Q1003" s="125">
        <v>2.7000000000000001E-3</v>
      </c>
      <c r="R1003" s="115" t="str">
        <f t="shared" si="277"/>
        <v>UQ</v>
      </c>
      <c r="S1003" s="123">
        <v>0.15359999999999999</v>
      </c>
      <c r="T1003" s="115" t="str">
        <f t="shared" si="277"/>
        <v>UQ</v>
      </c>
      <c r="U1003" s="123">
        <v>5.0681668789999996</v>
      </c>
      <c r="V1003" s="116" t="str">
        <f t="shared" si="282"/>
        <v>Q</v>
      </c>
      <c r="W1003" s="346">
        <v>0.53600000000000003</v>
      </c>
      <c r="X1003" s="332" t="str">
        <f t="shared" si="277"/>
        <v>UQ</v>
      </c>
      <c r="Y1003" s="332"/>
      <c r="Z1003" s="233">
        <v>0.18437671899999999</v>
      </c>
      <c r="AA1003" s="116" t="str">
        <f t="shared" si="283"/>
        <v>LQ</v>
      </c>
      <c r="AB1003" s="233">
        <v>6.24</v>
      </c>
      <c r="AC1003" s="116" t="str">
        <f t="shared" si="284"/>
        <v>Q</v>
      </c>
      <c r="AD1003" s="123">
        <v>1.778</v>
      </c>
      <c r="AE1003" s="121" t="str">
        <f t="shared" si="285"/>
        <v>Q</v>
      </c>
      <c r="AF1003" s="123">
        <v>2.27</v>
      </c>
      <c r="AG1003" s="121" t="str">
        <f t="shared" si="286"/>
        <v>Q</v>
      </c>
      <c r="AH1003" s="123">
        <v>3.8999999999999998E-3</v>
      </c>
      <c r="AI1003" s="121" t="str">
        <f t="shared" si="287"/>
        <v>Q</v>
      </c>
      <c r="AJ1003" s="123">
        <v>0.69550000000000001</v>
      </c>
      <c r="AK1003" s="121" t="str">
        <f t="shared" si="288"/>
        <v>Q</v>
      </c>
    </row>
    <row r="1004" spans="1:37" ht="15" x14ac:dyDescent="0.25">
      <c r="A1004" s="119">
        <v>35</v>
      </c>
      <c r="B1004" s="244">
        <v>291</v>
      </c>
      <c r="C1004" s="244">
        <v>2005</v>
      </c>
      <c r="D1004" s="127">
        <f t="shared" si="267"/>
        <v>38643</v>
      </c>
      <c r="E1004" s="123">
        <v>32.6</v>
      </c>
      <c r="F1004" s="213" t="str">
        <f t="shared" si="276"/>
        <v>UQ</v>
      </c>
      <c r="G1004" s="123">
        <v>6.5030000000000001</v>
      </c>
      <c r="H1004" s="213" t="str">
        <f t="shared" si="276"/>
        <v>UQ</v>
      </c>
      <c r="I1004" s="123">
        <v>4.0545</v>
      </c>
      <c r="J1004" s="121" t="str">
        <f t="shared" si="278"/>
        <v>Q</v>
      </c>
      <c r="K1004" s="123">
        <v>0.38929999999999998</v>
      </c>
      <c r="L1004" s="121" t="str">
        <f t="shared" si="279"/>
        <v>Q</v>
      </c>
      <c r="M1004" s="123">
        <v>0.61019000000000001</v>
      </c>
      <c r="N1004" s="121" t="str">
        <f t="shared" si="280"/>
        <v>Q</v>
      </c>
      <c r="O1004" s="123">
        <v>0.43237999999999999</v>
      </c>
      <c r="P1004" s="121" t="str">
        <f t="shared" si="281"/>
        <v>Q</v>
      </c>
      <c r="Q1004" s="125">
        <v>3.3E-3</v>
      </c>
      <c r="R1004" s="115" t="str">
        <f t="shared" si="277"/>
        <v>UQ</v>
      </c>
      <c r="S1004" s="123">
        <v>0.1023</v>
      </c>
      <c r="T1004" s="115" t="str">
        <f t="shared" si="277"/>
        <v>UQ</v>
      </c>
      <c r="U1004" s="232">
        <v>4.9048668190000004</v>
      </c>
      <c r="V1004" s="116" t="str">
        <f t="shared" si="282"/>
        <v>Q</v>
      </c>
      <c r="W1004" s="346">
        <v>0.53100000000000003</v>
      </c>
      <c r="X1004" s="332" t="str">
        <f t="shared" si="277"/>
        <v>UQ</v>
      </c>
      <c r="Y1004" s="332"/>
      <c r="Z1004" s="123">
        <v>0.30398913399999999</v>
      </c>
      <c r="AA1004" s="116" t="str">
        <f t="shared" si="283"/>
        <v>Q</v>
      </c>
      <c r="AB1004" s="233">
        <v>5.63</v>
      </c>
      <c r="AC1004" s="116" t="str">
        <f t="shared" si="284"/>
        <v>Q</v>
      </c>
      <c r="AD1004" s="123">
        <v>3.34</v>
      </c>
      <c r="AE1004" s="121" t="str">
        <f t="shared" si="285"/>
        <v>Q</v>
      </c>
      <c r="AF1004" s="123">
        <v>1.74</v>
      </c>
      <c r="AG1004" s="121" t="str">
        <f t="shared" si="286"/>
        <v>Q</v>
      </c>
      <c r="AH1004" s="123">
        <v>1.6000000000000001E-3</v>
      </c>
      <c r="AI1004" s="121" t="str">
        <f t="shared" si="287"/>
        <v>Q</v>
      </c>
      <c r="AJ1004" s="123">
        <v>0.71850000000000003</v>
      </c>
      <c r="AK1004" s="121" t="str">
        <f t="shared" si="288"/>
        <v>Q</v>
      </c>
    </row>
    <row r="1005" spans="1:37" ht="15" x14ac:dyDescent="0.25">
      <c r="A1005" s="119">
        <v>35</v>
      </c>
      <c r="B1005" s="244">
        <v>304</v>
      </c>
      <c r="C1005" s="244">
        <v>2005</v>
      </c>
      <c r="D1005" s="127">
        <f t="shared" si="267"/>
        <v>38656</v>
      </c>
      <c r="E1005" s="123">
        <v>36.200000000000003</v>
      </c>
      <c r="F1005" s="213" t="str">
        <f t="shared" si="276"/>
        <v>UQ</v>
      </c>
      <c r="G1005" s="123">
        <v>6.3460000000000001</v>
      </c>
      <c r="H1005" s="213" t="str">
        <f t="shared" si="276"/>
        <v>UQ</v>
      </c>
      <c r="I1005" s="123">
        <v>4.9154999999999998</v>
      </c>
      <c r="J1005" s="121" t="str">
        <f t="shared" si="278"/>
        <v>Q</v>
      </c>
      <c r="K1005" s="123">
        <v>0.44716</v>
      </c>
      <c r="L1005" s="121" t="str">
        <f t="shared" si="279"/>
        <v>Q</v>
      </c>
      <c r="M1005" s="123">
        <v>0.69994999999999996</v>
      </c>
      <c r="N1005" s="121" t="str">
        <f t="shared" si="280"/>
        <v>Q</v>
      </c>
      <c r="O1005" s="123">
        <v>0.26145000000000002</v>
      </c>
      <c r="P1005" s="121" t="str">
        <f t="shared" si="281"/>
        <v>Q</v>
      </c>
      <c r="Q1005" s="125">
        <v>4.5999999999999999E-3</v>
      </c>
      <c r="R1005" s="115" t="str">
        <f t="shared" si="277"/>
        <v>UQ</v>
      </c>
      <c r="S1005" s="123">
        <v>0.14180000000000001</v>
      </c>
      <c r="T1005" s="115" t="str">
        <f t="shared" si="277"/>
        <v>UQ</v>
      </c>
      <c r="U1005" s="232">
        <v>5.1682974110000002</v>
      </c>
      <c r="V1005" s="116" t="str">
        <f t="shared" si="282"/>
        <v>Q</v>
      </c>
      <c r="W1005" s="346">
        <v>0.56899999999999995</v>
      </c>
      <c r="X1005" s="332" t="str">
        <f t="shared" si="277"/>
        <v>UQ</v>
      </c>
      <c r="Y1005" s="332"/>
      <c r="Z1005" s="123">
        <v>0.31911086500000002</v>
      </c>
      <c r="AA1005" s="116" t="str">
        <f t="shared" si="283"/>
        <v>Q</v>
      </c>
      <c r="AB1005" s="233">
        <v>6.14</v>
      </c>
      <c r="AC1005" s="116" t="str">
        <f t="shared" si="284"/>
        <v>Q</v>
      </c>
      <c r="AD1005" s="123">
        <v>2.1469999999999998</v>
      </c>
      <c r="AE1005" s="121" t="str">
        <f t="shared" si="285"/>
        <v>Q</v>
      </c>
      <c r="AF1005" s="123">
        <v>2.35</v>
      </c>
      <c r="AG1005" s="121" t="str">
        <f t="shared" si="286"/>
        <v>Q</v>
      </c>
      <c r="AH1005" s="123">
        <v>3.8999999999999998E-3</v>
      </c>
      <c r="AI1005" s="121" t="str">
        <f t="shared" si="287"/>
        <v>Q</v>
      </c>
      <c r="AJ1005" s="233">
        <v>0.71099999999999997</v>
      </c>
      <c r="AK1005" s="121" t="str">
        <f t="shared" si="288"/>
        <v>Q</v>
      </c>
    </row>
    <row r="1006" spans="1:37" ht="15" x14ac:dyDescent="0.25">
      <c r="A1006" s="119">
        <v>35</v>
      </c>
      <c r="B1006" s="244">
        <v>319</v>
      </c>
      <c r="C1006" s="244">
        <v>2005</v>
      </c>
      <c r="D1006" s="127">
        <f t="shared" si="267"/>
        <v>38671</v>
      </c>
      <c r="E1006" s="123">
        <v>29</v>
      </c>
      <c r="F1006" s="213" t="str">
        <f t="shared" si="276"/>
        <v>UQ</v>
      </c>
      <c r="G1006" s="123">
        <v>6.3949999999999996</v>
      </c>
      <c r="H1006" s="213" t="str">
        <f t="shared" si="276"/>
        <v>UQ</v>
      </c>
      <c r="I1006" s="123">
        <v>3.6614</v>
      </c>
      <c r="J1006" s="121" t="str">
        <f t="shared" si="278"/>
        <v>Q</v>
      </c>
      <c r="K1006" s="123">
        <v>0.34555000000000002</v>
      </c>
      <c r="L1006" s="121" t="str">
        <f t="shared" si="279"/>
        <v>Q</v>
      </c>
      <c r="M1006" s="123">
        <v>0.61590999999999996</v>
      </c>
      <c r="N1006" s="121" t="str">
        <f t="shared" si="280"/>
        <v>Q</v>
      </c>
      <c r="O1006" s="123">
        <v>0.16742000000000001</v>
      </c>
      <c r="P1006" s="121" t="str">
        <f t="shared" si="281"/>
        <v>Q</v>
      </c>
      <c r="Q1006" s="125">
        <v>5.8999999999999999E-3</v>
      </c>
      <c r="R1006" s="115" t="str">
        <f t="shared" si="277"/>
        <v>UQ</v>
      </c>
      <c r="S1006" s="123">
        <v>7.9899999999999999E-2</v>
      </c>
      <c r="T1006" s="115" t="str">
        <f t="shared" si="277"/>
        <v>UQ</v>
      </c>
      <c r="U1006" s="123">
        <v>4.5219704839999997</v>
      </c>
      <c r="V1006" s="116" t="str">
        <f t="shared" si="282"/>
        <v>Q</v>
      </c>
      <c r="W1006" s="346">
        <v>0.52700000000000002</v>
      </c>
      <c r="X1006" s="332" t="str">
        <f t="shared" si="277"/>
        <v>UQ</v>
      </c>
      <c r="Y1006" s="332"/>
      <c r="Z1006" s="123">
        <v>0.30267969700000003</v>
      </c>
      <c r="AA1006" s="116" t="str">
        <f t="shared" si="283"/>
        <v>Q</v>
      </c>
      <c r="AB1006" s="233">
        <v>5.33</v>
      </c>
      <c r="AC1006" s="116" t="str">
        <f t="shared" si="284"/>
        <v>Q</v>
      </c>
      <c r="AD1006" s="123">
        <v>2.448</v>
      </c>
      <c r="AE1006" s="121" t="str">
        <f t="shared" si="285"/>
        <v>Q</v>
      </c>
      <c r="AF1006" s="123">
        <v>1.35</v>
      </c>
      <c r="AG1006" s="121" t="str">
        <f t="shared" si="286"/>
        <v>Q</v>
      </c>
      <c r="AH1006" s="123">
        <v>3.0999999999999999E-3</v>
      </c>
      <c r="AI1006" s="121" t="str">
        <f t="shared" si="287"/>
        <v>Q</v>
      </c>
      <c r="AJ1006" s="233">
        <v>0.66500000000000004</v>
      </c>
      <c r="AK1006" s="121" t="str">
        <f t="shared" si="288"/>
        <v>Q</v>
      </c>
    </row>
    <row r="1007" spans="1:37" ht="15" x14ac:dyDescent="0.25">
      <c r="A1007" s="119">
        <v>35</v>
      </c>
      <c r="B1007" s="244">
        <v>333</v>
      </c>
      <c r="C1007" s="244">
        <v>2005</v>
      </c>
      <c r="D1007" s="127">
        <f t="shared" si="267"/>
        <v>38685</v>
      </c>
      <c r="E1007" s="123">
        <v>26.7</v>
      </c>
      <c r="F1007" s="213" t="str">
        <f t="shared" si="276"/>
        <v>UQ</v>
      </c>
      <c r="G1007" s="123">
        <v>6.22</v>
      </c>
      <c r="H1007" s="213" t="str">
        <f t="shared" si="276"/>
        <v>UQ</v>
      </c>
      <c r="I1007" s="123">
        <v>3.3206000000000002</v>
      </c>
      <c r="J1007" s="121" t="str">
        <f t="shared" si="278"/>
        <v>Q</v>
      </c>
      <c r="K1007" s="123">
        <v>0.32400000000000001</v>
      </c>
      <c r="L1007" s="121" t="str">
        <f t="shared" si="279"/>
        <v>Q</v>
      </c>
      <c r="M1007" s="123">
        <v>0.60289000000000004</v>
      </c>
      <c r="N1007" s="121" t="str">
        <f t="shared" si="280"/>
        <v>Q</v>
      </c>
      <c r="O1007" s="123">
        <v>0.23580999999999999</v>
      </c>
      <c r="P1007" s="121" t="str">
        <f t="shared" si="281"/>
        <v>Q</v>
      </c>
      <c r="Q1007" s="125">
        <v>4.5999999999999999E-3</v>
      </c>
      <c r="R1007" s="115" t="str">
        <f t="shared" si="277"/>
        <v>UQ</v>
      </c>
      <c r="S1007" s="123">
        <v>4.58E-2</v>
      </c>
      <c r="T1007" s="115" t="str">
        <f t="shared" si="277"/>
        <v>UQ</v>
      </c>
      <c r="U1007" s="232">
        <v>4.3154997289999999</v>
      </c>
      <c r="V1007" s="116" t="str">
        <f t="shared" si="282"/>
        <v>Q</v>
      </c>
      <c r="W1007" s="346">
        <v>0.67800000000000005</v>
      </c>
      <c r="X1007" s="332" t="str">
        <f t="shared" si="277"/>
        <v>UQ</v>
      </c>
      <c r="Y1007" s="332"/>
      <c r="Z1007" s="123">
        <v>0.26953480499999999</v>
      </c>
      <c r="AA1007" s="116" t="str">
        <f t="shared" si="283"/>
        <v>Q</v>
      </c>
      <c r="AB1007" s="233">
        <v>4.62</v>
      </c>
      <c r="AC1007" s="116" t="str">
        <f t="shared" si="284"/>
        <v>Q</v>
      </c>
      <c r="AD1007" s="123">
        <v>2.8809999999999998</v>
      </c>
      <c r="AE1007" s="121" t="str">
        <f t="shared" si="285"/>
        <v>Q</v>
      </c>
      <c r="AF1007" s="123">
        <v>0.93</v>
      </c>
      <c r="AG1007" s="121" t="str">
        <f t="shared" si="286"/>
        <v>Q</v>
      </c>
      <c r="AH1007" s="123">
        <v>3.8999999999999998E-3</v>
      </c>
      <c r="AI1007" s="121" t="str">
        <f t="shared" si="287"/>
        <v>Q</v>
      </c>
      <c r="AJ1007" s="232">
        <v>0.872</v>
      </c>
      <c r="AK1007" s="121" t="str">
        <f t="shared" si="288"/>
        <v>Q</v>
      </c>
    </row>
    <row r="1008" spans="1:37" ht="15" x14ac:dyDescent="0.25">
      <c r="A1008" s="119">
        <v>35</v>
      </c>
      <c r="B1008" s="244">
        <v>347</v>
      </c>
      <c r="C1008" s="244">
        <v>2005</v>
      </c>
      <c r="D1008" s="127">
        <f t="shared" si="267"/>
        <v>38699</v>
      </c>
      <c r="E1008" s="123">
        <v>32.9</v>
      </c>
      <c r="F1008" s="213" t="str">
        <f t="shared" si="276"/>
        <v>UQ</v>
      </c>
      <c r="G1008" s="123">
        <v>6.5129999999999999</v>
      </c>
      <c r="H1008" s="213" t="str">
        <f t="shared" si="276"/>
        <v>UQ</v>
      </c>
      <c r="I1008" s="123">
        <v>4.3822000000000001</v>
      </c>
      <c r="J1008" s="121" t="str">
        <f t="shared" si="278"/>
        <v>Q</v>
      </c>
      <c r="K1008" s="123">
        <v>0.41183999999999998</v>
      </c>
      <c r="L1008" s="121" t="str">
        <f t="shared" si="279"/>
        <v>Q</v>
      </c>
      <c r="M1008" s="123">
        <v>0.74253000000000002</v>
      </c>
      <c r="N1008" s="121" t="str">
        <f t="shared" si="280"/>
        <v>Q</v>
      </c>
      <c r="O1008" s="123">
        <v>0.16092999999999999</v>
      </c>
      <c r="P1008" s="121" t="str">
        <f t="shared" si="281"/>
        <v>Q</v>
      </c>
      <c r="Q1008" s="125">
        <v>2.7000000000000001E-3</v>
      </c>
      <c r="R1008" s="115" t="str">
        <f t="shared" si="277"/>
        <v>UQ</v>
      </c>
      <c r="S1008" s="123">
        <v>0.1188</v>
      </c>
      <c r="T1008" s="115" t="str">
        <f t="shared" si="277"/>
        <v>UQ</v>
      </c>
      <c r="U1008" s="232">
        <v>4.9290578370000002</v>
      </c>
      <c r="V1008" s="116" t="str">
        <f t="shared" si="282"/>
        <v>Q</v>
      </c>
      <c r="W1008" s="346">
        <v>0.59</v>
      </c>
      <c r="X1008" s="332" t="str">
        <f t="shared" si="277"/>
        <v>UQ</v>
      </c>
      <c r="Y1008" s="332"/>
      <c r="Z1008" s="123">
        <v>0.28394357399999998</v>
      </c>
      <c r="AA1008" s="116" t="str">
        <f t="shared" si="283"/>
        <v>Q</v>
      </c>
      <c r="AB1008" s="233">
        <v>5.99</v>
      </c>
      <c r="AC1008" s="116" t="str">
        <f t="shared" si="284"/>
        <v>Q</v>
      </c>
      <c r="AD1008" s="123">
        <v>1.837</v>
      </c>
      <c r="AE1008" s="121" t="str">
        <f t="shared" si="285"/>
        <v>Q</v>
      </c>
      <c r="AF1008" s="123">
        <v>1.88</v>
      </c>
      <c r="AG1008" s="121" t="str">
        <f t="shared" si="286"/>
        <v>Q</v>
      </c>
      <c r="AH1008" s="123">
        <v>2E-3</v>
      </c>
      <c r="AI1008" s="121" t="str">
        <f t="shared" si="287"/>
        <v>Q</v>
      </c>
      <c r="AJ1008" s="232">
        <v>0.67800000000000005</v>
      </c>
      <c r="AK1008" s="121" t="str">
        <f t="shared" si="288"/>
        <v>Q</v>
      </c>
    </row>
    <row r="1009" spans="1:37" ht="15" x14ac:dyDescent="0.25">
      <c r="A1009" s="119">
        <v>35</v>
      </c>
      <c r="B1009" s="244">
        <v>363</v>
      </c>
      <c r="C1009" s="244">
        <v>2005</v>
      </c>
      <c r="D1009" s="127">
        <f t="shared" si="267"/>
        <v>38715</v>
      </c>
      <c r="E1009" s="123">
        <v>35.1</v>
      </c>
      <c r="F1009" s="213" t="str">
        <f t="shared" si="276"/>
        <v>UQ</v>
      </c>
      <c r="G1009" s="123">
        <v>6.649</v>
      </c>
      <c r="H1009" s="213" t="str">
        <f t="shared" si="276"/>
        <v>UQ</v>
      </c>
      <c r="I1009" s="123">
        <v>4.7420999999999998</v>
      </c>
      <c r="J1009" s="121" t="str">
        <f t="shared" si="278"/>
        <v>Q</v>
      </c>
      <c r="K1009" s="123">
        <v>0.44279000000000002</v>
      </c>
      <c r="L1009" s="121" t="str">
        <f t="shared" si="279"/>
        <v>Q</v>
      </c>
      <c r="M1009" s="123">
        <v>0.79425000000000001</v>
      </c>
      <c r="N1009" s="121" t="str">
        <f t="shared" si="280"/>
        <v>Q</v>
      </c>
      <c r="O1009" s="123">
        <v>0.16894000000000001</v>
      </c>
      <c r="P1009" s="121" t="str">
        <f t="shared" si="281"/>
        <v>Q</v>
      </c>
      <c r="Q1009" s="124">
        <v>5.4399999999999997E-2</v>
      </c>
      <c r="R1009" s="115" t="str">
        <f t="shared" si="277"/>
        <v>UQ</v>
      </c>
      <c r="S1009" s="123">
        <v>0.13370000000000001</v>
      </c>
      <c r="T1009" s="115" t="str">
        <f t="shared" si="277"/>
        <v>UQ</v>
      </c>
      <c r="U1009" s="232">
        <v>5.0639464070000004</v>
      </c>
      <c r="V1009" s="116" t="str">
        <f t="shared" si="282"/>
        <v>Q</v>
      </c>
      <c r="W1009" s="346">
        <v>0.59</v>
      </c>
      <c r="X1009" s="332" t="str">
        <f t="shared" si="277"/>
        <v>UQ</v>
      </c>
      <c r="Y1009" s="332"/>
      <c r="Z1009" s="123">
        <v>0.27779186</v>
      </c>
      <c r="AA1009" s="116" t="str">
        <f t="shared" si="283"/>
        <v>Q</v>
      </c>
      <c r="AB1009" s="233">
        <v>6.16</v>
      </c>
      <c r="AC1009" s="116" t="str">
        <f t="shared" si="284"/>
        <v>Q</v>
      </c>
      <c r="AD1009" s="123">
        <v>2.3839999999999999</v>
      </c>
      <c r="AE1009" s="121" t="str">
        <f t="shared" si="285"/>
        <v>Q</v>
      </c>
      <c r="AF1009" s="123">
        <v>1.94</v>
      </c>
      <c r="AG1009" s="121" t="str">
        <f t="shared" si="286"/>
        <v>Q</v>
      </c>
      <c r="AH1009" s="123">
        <v>2.7000000000000001E-3</v>
      </c>
      <c r="AI1009" s="121" t="str">
        <f t="shared" si="287"/>
        <v>Q</v>
      </c>
      <c r="AJ1009" s="233">
        <v>0.88200000000000001</v>
      </c>
      <c r="AK1009" s="121" t="str">
        <f t="shared" si="288"/>
        <v>Q</v>
      </c>
    </row>
    <row r="1010" spans="1:37" ht="15" x14ac:dyDescent="0.25">
      <c r="A1010" s="119">
        <v>35</v>
      </c>
      <c r="B1010" s="244">
        <v>9</v>
      </c>
      <c r="C1010" s="244">
        <v>2006</v>
      </c>
      <c r="D1010" s="127">
        <f t="shared" si="267"/>
        <v>38726</v>
      </c>
      <c r="E1010" s="123">
        <v>36.299999999999997</v>
      </c>
      <c r="F1010" s="213" t="str">
        <f t="shared" si="276"/>
        <v>UQ</v>
      </c>
      <c r="G1010" s="123">
        <v>6.6509999999999998</v>
      </c>
      <c r="H1010" s="213" t="str">
        <f t="shared" si="276"/>
        <v>UQ</v>
      </c>
      <c r="I1010" s="23">
        <v>4.9553000000000003</v>
      </c>
      <c r="J1010" s="121" t="str">
        <f t="shared" si="278"/>
        <v>Q</v>
      </c>
      <c r="K1010" s="23">
        <v>0.45626</v>
      </c>
      <c r="L1010" s="121" t="str">
        <f t="shared" si="279"/>
        <v>Q</v>
      </c>
      <c r="M1010" s="23">
        <v>0.77054999999999996</v>
      </c>
      <c r="N1010" s="121" t="str">
        <f t="shared" si="280"/>
        <v>Q</v>
      </c>
      <c r="O1010" s="23">
        <v>0.17407</v>
      </c>
      <c r="P1010" s="121" t="str">
        <f t="shared" si="281"/>
        <v>Q</v>
      </c>
      <c r="Q1010" s="124">
        <v>1.01E-2</v>
      </c>
      <c r="R1010" s="115" t="str">
        <f t="shared" si="277"/>
        <v>UQ</v>
      </c>
      <c r="S1010" s="123">
        <v>0.14449999999999999</v>
      </c>
      <c r="T1010" s="115" t="str">
        <f t="shared" si="277"/>
        <v>UQ</v>
      </c>
      <c r="U1010" s="22">
        <v>5.1681596780000003</v>
      </c>
      <c r="V1010" s="116" t="str">
        <f>IF(U1010&gt;=0.2,"Q",IF(U1010="","M","LQ"))</f>
        <v>Q</v>
      </c>
      <c r="W1010" s="346">
        <v>0.56599999999999995</v>
      </c>
      <c r="X1010" s="332" t="str">
        <f t="shared" si="277"/>
        <v>UQ</v>
      </c>
      <c r="Y1010" s="332"/>
      <c r="Z1010" s="23">
        <v>0.270473568</v>
      </c>
      <c r="AA1010" s="116" t="str">
        <f>IF(Z1010&gt;=0.2,"Q",IF(Z1010="","M","LQ"))</f>
        <v>Q</v>
      </c>
      <c r="AB1010" s="236">
        <v>6.04</v>
      </c>
      <c r="AC1010" s="116" t="str">
        <f t="shared" si="284"/>
        <v>Q</v>
      </c>
      <c r="AD1010" s="123">
        <v>2.5459999999999998</v>
      </c>
      <c r="AE1010" s="121" t="str">
        <f t="shared" si="285"/>
        <v>Q</v>
      </c>
      <c r="AF1010" s="123">
        <v>1.46</v>
      </c>
      <c r="AG1010" s="121" t="str">
        <f t="shared" si="286"/>
        <v>Q</v>
      </c>
      <c r="AH1010" s="233">
        <v>1.1000000000000001E-3</v>
      </c>
      <c r="AI1010" s="121" t="str">
        <f t="shared" si="287"/>
        <v>Q</v>
      </c>
      <c r="AJ1010" s="233">
        <v>0.67600000000000005</v>
      </c>
      <c r="AK1010" s="121" t="str">
        <f t="shared" si="288"/>
        <v>Q</v>
      </c>
    </row>
    <row r="1011" spans="1:37" ht="15" x14ac:dyDescent="0.25">
      <c r="A1011" s="119">
        <v>35</v>
      </c>
      <c r="B1011" s="244">
        <v>24</v>
      </c>
      <c r="C1011" s="244">
        <v>2006</v>
      </c>
      <c r="D1011" s="127">
        <f t="shared" si="267"/>
        <v>38741</v>
      </c>
      <c r="E1011" s="123">
        <v>37.1</v>
      </c>
      <c r="F1011" s="213" t="str">
        <f t="shared" si="276"/>
        <v>UQ</v>
      </c>
      <c r="G1011" s="123">
        <v>6.64</v>
      </c>
      <c r="H1011" s="213" t="str">
        <f t="shared" si="276"/>
        <v>UQ</v>
      </c>
      <c r="I1011" s="23">
        <v>5.1352000000000002</v>
      </c>
      <c r="J1011" s="121" t="str">
        <f t="shared" si="278"/>
        <v>Q</v>
      </c>
      <c r="K1011" s="23">
        <v>0.46405999999999997</v>
      </c>
      <c r="L1011" s="121" t="str">
        <f t="shared" si="279"/>
        <v>Q</v>
      </c>
      <c r="M1011" s="23">
        <v>0.71870000000000001</v>
      </c>
      <c r="N1011" s="121" t="str">
        <f t="shared" si="280"/>
        <v>Q</v>
      </c>
      <c r="O1011" s="23">
        <v>0.18271000000000001</v>
      </c>
      <c r="P1011" s="121" t="str">
        <f t="shared" si="281"/>
        <v>Q</v>
      </c>
      <c r="Q1011" s="124">
        <v>1.7299999999999999E-2</v>
      </c>
      <c r="R1011" s="115" t="str">
        <f t="shared" si="277"/>
        <v>UQ</v>
      </c>
      <c r="S1011" s="123">
        <v>0.1502</v>
      </c>
      <c r="T1011" s="115" t="str">
        <f t="shared" si="277"/>
        <v>UQ</v>
      </c>
      <c r="U1011" s="22">
        <v>5.315786782</v>
      </c>
      <c r="V1011" s="116" t="str">
        <f t="shared" ref="V1011:V1074" si="289">IF(U1011&gt;=0.2,"Q",IF(U1011="","M","LQ"))</f>
        <v>Q</v>
      </c>
      <c r="W1011" s="346">
        <v>0.60299999999999998</v>
      </c>
      <c r="X1011" s="332" t="str">
        <f t="shared" si="277"/>
        <v>UQ</v>
      </c>
      <c r="Y1011" s="332"/>
      <c r="Z1011" s="23">
        <v>0.26032759100000002</v>
      </c>
      <c r="AA1011" s="116" t="str">
        <f t="shared" ref="AA1011:AA1074" si="290">IF(Z1011&gt;=0.2,"Q",IF(Z1011="","M","LQ"))</f>
        <v>Q</v>
      </c>
      <c r="AB1011" s="236">
        <v>6.13</v>
      </c>
      <c r="AC1011" s="116" t="str">
        <f t="shared" si="284"/>
        <v>Q</v>
      </c>
      <c r="AD1011" s="123">
        <v>1.4750000000000001</v>
      </c>
      <c r="AE1011" s="121" t="str">
        <f t="shared" si="285"/>
        <v>Q</v>
      </c>
      <c r="AF1011" s="123">
        <v>2.16</v>
      </c>
      <c r="AG1011" s="121" t="str">
        <f t="shared" si="286"/>
        <v>Q</v>
      </c>
      <c r="AH1011" s="233">
        <v>2.8E-3</v>
      </c>
      <c r="AI1011" s="121" t="str">
        <f t="shared" si="287"/>
        <v>Q</v>
      </c>
      <c r="AJ1011" s="233">
        <v>0.69899999999999995</v>
      </c>
      <c r="AK1011" s="121" t="str">
        <f t="shared" si="288"/>
        <v>Q</v>
      </c>
    </row>
    <row r="1012" spans="1:37" ht="15" x14ac:dyDescent="0.25">
      <c r="A1012" s="119">
        <v>35</v>
      </c>
      <c r="B1012" s="244">
        <v>38</v>
      </c>
      <c r="C1012" s="244">
        <v>2006</v>
      </c>
      <c r="D1012" s="127">
        <f t="shared" si="267"/>
        <v>38755</v>
      </c>
      <c r="E1012" s="123">
        <v>37.9</v>
      </c>
      <c r="F1012" s="213" t="str">
        <f t="shared" si="276"/>
        <v>UQ</v>
      </c>
      <c r="G1012" s="123">
        <v>6.7480000000000002</v>
      </c>
      <c r="H1012" s="213" t="str">
        <f t="shared" si="276"/>
        <v>UQ</v>
      </c>
      <c r="I1012" s="21">
        <v>5.0747999999999998</v>
      </c>
      <c r="J1012" s="121" t="str">
        <f t="shared" si="278"/>
        <v>Q</v>
      </c>
      <c r="K1012" s="21">
        <v>0.46747</v>
      </c>
      <c r="L1012" s="121" t="str">
        <f t="shared" si="279"/>
        <v>Q</v>
      </c>
      <c r="M1012" s="21">
        <v>0.72219</v>
      </c>
      <c r="N1012" s="121" t="str">
        <f t="shared" si="280"/>
        <v>Q</v>
      </c>
      <c r="O1012" s="21">
        <v>0.17669000000000001</v>
      </c>
      <c r="P1012" s="121" t="str">
        <f t="shared" si="281"/>
        <v>Q</v>
      </c>
      <c r="Q1012" s="124">
        <v>1.11E-2</v>
      </c>
      <c r="R1012" s="115" t="str">
        <f t="shared" si="277"/>
        <v>UQ</v>
      </c>
      <c r="S1012" s="123">
        <v>0.15970000000000001</v>
      </c>
      <c r="T1012" s="115" t="str">
        <f t="shared" si="277"/>
        <v>UQ</v>
      </c>
      <c r="U1012" s="22">
        <v>5.6748909230000004</v>
      </c>
      <c r="V1012" s="116" t="str">
        <f t="shared" si="289"/>
        <v>Q</v>
      </c>
      <c r="W1012" s="346">
        <v>0.57799999999999996</v>
      </c>
      <c r="X1012" s="332" t="str">
        <f t="shared" si="277"/>
        <v>UQ</v>
      </c>
      <c r="Y1012" s="332"/>
      <c r="Z1012" s="23">
        <v>0.23673551000000001</v>
      </c>
      <c r="AA1012" s="116" t="str">
        <f t="shared" si="290"/>
        <v>Q</v>
      </c>
      <c r="AB1012" s="236">
        <v>6.27</v>
      </c>
      <c r="AC1012" s="116" t="str">
        <f t="shared" si="284"/>
        <v>Q</v>
      </c>
      <c r="AD1012" s="123">
        <v>1.774</v>
      </c>
      <c r="AE1012" s="121" t="str">
        <f t="shared" si="285"/>
        <v>Q</v>
      </c>
      <c r="AF1012" s="123">
        <v>2.27</v>
      </c>
      <c r="AG1012" s="121" t="str">
        <f t="shared" si="286"/>
        <v>Q</v>
      </c>
      <c r="AH1012" s="233">
        <v>2E-3</v>
      </c>
      <c r="AI1012" s="121" t="str">
        <f t="shared" si="287"/>
        <v>Q</v>
      </c>
      <c r="AJ1012" s="233">
        <v>0.71</v>
      </c>
      <c r="AK1012" s="121" t="str">
        <f t="shared" si="288"/>
        <v>Q</v>
      </c>
    </row>
    <row r="1013" spans="1:37" ht="15" x14ac:dyDescent="0.25">
      <c r="A1013" s="119">
        <v>35</v>
      </c>
      <c r="B1013" s="244">
        <v>54</v>
      </c>
      <c r="C1013" s="244">
        <v>2006</v>
      </c>
      <c r="D1013" s="127">
        <f t="shared" si="267"/>
        <v>38771</v>
      </c>
      <c r="E1013" s="123">
        <v>39</v>
      </c>
      <c r="F1013" s="213" t="str">
        <f t="shared" si="276"/>
        <v>UQ</v>
      </c>
      <c r="G1013" s="123">
        <v>6.7329999999999997</v>
      </c>
      <c r="H1013" s="213" t="str">
        <f t="shared" si="276"/>
        <v>UQ</v>
      </c>
      <c r="I1013" s="21">
        <v>5.3018999999999998</v>
      </c>
      <c r="J1013" s="121" t="str">
        <f t="shared" si="278"/>
        <v>Q</v>
      </c>
      <c r="K1013" s="21">
        <v>0.47836000000000001</v>
      </c>
      <c r="L1013" s="121" t="str">
        <f t="shared" si="279"/>
        <v>Q</v>
      </c>
      <c r="M1013" s="21">
        <v>0.71206000000000003</v>
      </c>
      <c r="N1013" s="121" t="str">
        <f t="shared" si="280"/>
        <v>Q</v>
      </c>
      <c r="O1013" s="21">
        <v>0.17524000000000001</v>
      </c>
      <c r="P1013" s="121" t="str">
        <f t="shared" si="281"/>
        <v>Q</v>
      </c>
      <c r="Q1013" s="124">
        <v>1.67E-2</v>
      </c>
      <c r="R1013" s="115" t="str">
        <f t="shared" si="277"/>
        <v>UQ</v>
      </c>
      <c r="S1013" s="123">
        <v>0.1739</v>
      </c>
      <c r="T1013" s="115" t="str">
        <f t="shared" si="277"/>
        <v>UQ</v>
      </c>
      <c r="U1013" s="22">
        <v>5.3785053850000004</v>
      </c>
      <c r="V1013" s="116" t="str">
        <f t="shared" si="289"/>
        <v>Q</v>
      </c>
      <c r="W1013" s="346">
        <v>0.56399999999999995</v>
      </c>
      <c r="X1013" s="332" t="str">
        <f t="shared" si="277"/>
        <v>UQ</v>
      </c>
      <c r="Y1013" s="332"/>
      <c r="Z1013" s="23">
        <v>0.23596867799999999</v>
      </c>
      <c r="AA1013" s="116" t="str">
        <f t="shared" si="290"/>
        <v>Q</v>
      </c>
      <c r="AB1013" s="236">
        <v>6.22</v>
      </c>
      <c r="AC1013" s="116" t="str">
        <f t="shared" si="284"/>
        <v>Q</v>
      </c>
      <c r="AD1013" s="123">
        <v>1.71</v>
      </c>
      <c r="AE1013" s="121" t="str">
        <f t="shared" si="285"/>
        <v>Q</v>
      </c>
      <c r="AF1013" s="123">
        <v>2.48</v>
      </c>
      <c r="AG1013" s="121" t="str">
        <f t="shared" si="286"/>
        <v>Q</v>
      </c>
      <c r="AH1013" s="233">
        <v>4.5999999999999999E-3</v>
      </c>
      <c r="AI1013" s="121" t="str">
        <f t="shared" si="287"/>
        <v>Q</v>
      </c>
      <c r="AJ1013" s="233">
        <v>0.629</v>
      </c>
      <c r="AK1013" s="121" t="str">
        <f t="shared" si="288"/>
        <v>Q</v>
      </c>
    </row>
    <row r="1014" spans="1:37" ht="15" x14ac:dyDescent="0.25">
      <c r="A1014" s="119">
        <v>35</v>
      </c>
      <c r="B1014" s="244">
        <v>66</v>
      </c>
      <c r="C1014" s="244">
        <v>2006</v>
      </c>
      <c r="D1014" s="127">
        <f t="shared" si="267"/>
        <v>38783</v>
      </c>
      <c r="E1014" s="123">
        <v>39</v>
      </c>
      <c r="F1014" s="213" t="str">
        <f t="shared" si="276"/>
        <v>UQ</v>
      </c>
      <c r="G1014" s="123">
        <v>6.681</v>
      </c>
      <c r="H1014" s="213" t="str">
        <f t="shared" si="276"/>
        <v>UQ</v>
      </c>
      <c r="I1014" s="8">
        <v>5.3623000000000003</v>
      </c>
      <c r="J1014" s="121" t="str">
        <f t="shared" si="278"/>
        <v>Q</v>
      </c>
      <c r="K1014" s="8">
        <v>0.49115999999999999</v>
      </c>
      <c r="L1014" s="121" t="str">
        <f t="shared" si="279"/>
        <v>Q</v>
      </c>
      <c r="M1014" s="8">
        <v>0.72324999999999995</v>
      </c>
      <c r="N1014" s="121" t="str">
        <f t="shared" si="280"/>
        <v>Q</v>
      </c>
      <c r="O1014" s="8">
        <v>0.1812</v>
      </c>
      <c r="P1014" s="121" t="str">
        <f t="shared" si="281"/>
        <v>Q</v>
      </c>
      <c r="Q1014" s="125">
        <v>6.3E-3</v>
      </c>
      <c r="R1014" s="115" t="str">
        <f t="shared" si="277"/>
        <v>UQ</v>
      </c>
      <c r="S1014" s="123">
        <v>0.16839999999999999</v>
      </c>
      <c r="T1014" s="115" t="str">
        <f t="shared" si="277"/>
        <v>UQ</v>
      </c>
      <c r="U1014" s="22">
        <v>5.675396353</v>
      </c>
      <c r="V1014" s="116" t="str">
        <f t="shared" si="289"/>
        <v>Q</v>
      </c>
      <c r="W1014" s="346">
        <v>0.57399999999999995</v>
      </c>
      <c r="X1014" s="332" t="str">
        <f t="shared" si="277"/>
        <v>UQ</v>
      </c>
      <c r="Y1014" s="332"/>
      <c r="Z1014" s="23">
        <v>0.25621433399999999</v>
      </c>
      <c r="AA1014" s="116" t="str">
        <f t="shared" si="290"/>
        <v>Q</v>
      </c>
      <c r="AB1014" s="236">
        <v>6.38</v>
      </c>
      <c r="AC1014" s="116" t="str">
        <f t="shared" si="284"/>
        <v>Q</v>
      </c>
      <c r="AD1014" s="123">
        <v>1.478</v>
      </c>
      <c r="AE1014" s="121" t="str">
        <f t="shared" si="285"/>
        <v>Q</v>
      </c>
      <c r="AF1014" s="123">
        <v>2.46</v>
      </c>
      <c r="AG1014" s="121" t="str">
        <f t="shared" si="286"/>
        <v>Q</v>
      </c>
      <c r="AH1014" s="233">
        <v>1.1999999999999999E-3</v>
      </c>
      <c r="AI1014" s="121" t="str">
        <f t="shared" si="287"/>
        <v>Q</v>
      </c>
      <c r="AJ1014" s="233">
        <v>0.621</v>
      </c>
      <c r="AK1014" s="121" t="str">
        <f t="shared" si="288"/>
        <v>Q</v>
      </c>
    </row>
    <row r="1015" spans="1:37" ht="15" x14ac:dyDescent="0.25">
      <c r="A1015" s="119">
        <v>35</v>
      </c>
      <c r="B1015" s="244">
        <v>80</v>
      </c>
      <c r="C1015" s="244">
        <v>2006</v>
      </c>
      <c r="D1015" s="127">
        <f t="shared" si="267"/>
        <v>38797</v>
      </c>
      <c r="E1015" s="123">
        <v>38.200000000000003</v>
      </c>
      <c r="F1015" s="213" t="str">
        <f t="shared" si="276"/>
        <v>UQ</v>
      </c>
      <c r="G1015" s="123">
        <v>6.7050000000000001</v>
      </c>
      <c r="H1015" s="213" t="str">
        <f t="shared" si="276"/>
        <v>UQ</v>
      </c>
      <c r="I1015" s="8">
        <v>5.0540000000000003</v>
      </c>
      <c r="J1015" s="121" t="str">
        <f t="shared" si="278"/>
        <v>Q</v>
      </c>
      <c r="K1015" s="8">
        <v>0.47105000000000002</v>
      </c>
      <c r="L1015" s="121" t="str">
        <f t="shared" si="279"/>
        <v>Q</v>
      </c>
      <c r="M1015" s="8">
        <v>0.71267000000000003</v>
      </c>
      <c r="N1015" s="121" t="str">
        <f t="shared" si="280"/>
        <v>Q</v>
      </c>
      <c r="O1015" s="8">
        <v>0.17646999999999999</v>
      </c>
      <c r="P1015" s="121" t="str">
        <f t="shared" si="281"/>
        <v>Q</v>
      </c>
      <c r="Q1015" s="125">
        <v>4.4999999999999997E-3</v>
      </c>
      <c r="R1015" s="115" t="str">
        <f t="shared" si="277"/>
        <v>UQ</v>
      </c>
      <c r="S1015" s="123">
        <v>0.16270000000000001</v>
      </c>
      <c r="T1015" s="115" t="str">
        <f t="shared" si="277"/>
        <v>UQ</v>
      </c>
      <c r="U1015" s="22">
        <v>5.5642151780000004</v>
      </c>
      <c r="V1015" s="116" t="str">
        <f t="shared" si="289"/>
        <v>Q</v>
      </c>
      <c r="W1015" s="346">
        <v>0.63800000000000001</v>
      </c>
      <c r="X1015" s="332" t="str">
        <f t="shared" si="277"/>
        <v>UQ</v>
      </c>
      <c r="Y1015" s="332"/>
      <c r="Z1015" s="23">
        <v>0.22716222999999999</v>
      </c>
      <c r="AA1015" s="116" t="str">
        <f t="shared" si="290"/>
        <v>Q</v>
      </c>
      <c r="AB1015" s="236">
        <v>6.06</v>
      </c>
      <c r="AC1015" s="116" t="str">
        <f t="shared" si="284"/>
        <v>Q</v>
      </c>
      <c r="AD1015" s="123">
        <v>1.5549999999999999</v>
      </c>
      <c r="AE1015" s="121" t="str">
        <f t="shared" si="285"/>
        <v>Q</v>
      </c>
      <c r="AF1015" s="123">
        <v>2.4500000000000002</v>
      </c>
      <c r="AG1015" s="121" t="str">
        <f t="shared" si="286"/>
        <v>Q</v>
      </c>
      <c r="AH1015" s="233">
        <v>2.5000000000000001E-3</v>
      </c>
      <c r="AI1015" s="121" t="str">
        <f t="shared" si="287"/>
        <v>Q</v>
      </c>
      <c r="AJ1015" s="233">
        <v>0.85799999999999998</v>
      </c>
      <c r="AK1015" s="121" t="str">
        <f t="shared" si="288"/>
        <v>Q</v>
      </c>
    </row>
    <row r="1016" spans="1:37" ht="15" x14ac:dyDescent="0.25">
      <c r="A1016" s="119">
        <v>35</v>
      </c>
      <c r="B1016" s="244">
        <v>87</v>
      </c>
      <c r="C1016" s="244">
        <v>2006</v>
      </c>
      <c r="D1016" s="127">
        <f t="shared" si="267"/>
        <v>38804</v>
      </c>
      <c r="E1016" s="123">
        <v>37.5</v>
      </c>
      <c r="F1016" s="213" t="str">
        <f t="shared" si="276"/>
        <v>UQ</v>
      </c>
      <c r="G1016" s="123">
        <v>6.5720000000000001</v>
      </c>
      <c r="H1016" s="213" t="str">
        <f t="shared" si="276"/>
        <v>UQ</v>
      </c>
      <c r="I1016" s="8">
        <v>5.1090999999999998</v>
      </c>
      <c r="J1016" s="121" t="str">
        <f t="shared" si="278"/>
        <v>Q</v>
      </c>
      <c r="K1016" s="8">
        <v>0.47252</v>
      </c>
      <c r="L1016" s="121" t="str">
        <f t="shared" si="279"/>
        <v>Q</v>
      </c>
      <c r="M1016" s="8">
        <v>0.70613999999999999</v>
      </c>
      <c r="N1016" s="121" t="str">
        <f t="shared" si="280"/>
        <v>Q</v>
      </c>
      <c r="O1016" s="8">
        <v>0.16785</v>
      </c>
      <c r="P1016" s="121" t="str">
        <f t="shared" si="281"/>
        <v>Q</v>
      </c>
      <c r="Q1016" s="125">
        <v>6.4999999999999997E-3</v>
      </c>
      <c r="R1016" s="115" t="str">
        <f t="shared" si="277"/>
        <v>UQ</v>
      </c>
      <c r="S1016" s="123">
        <v>0.1313</v>
      </c>
      <c r="T1016" s="115" t="str">
        <f t="shared" si="277"/>
        <v>UQ</v>
      </c>
      <c r="U1016" s="22">
        <v>5.4179640060000001</v>
      </c>
      <c r="V1016" s="116" t="str">
        <f t="shared" si="289"/>
        <v>Q</v>
      </c>
      <c r="W1016" s="346">
        <v>0.63800000000000001</v>
      </c>
      <c r="X1016" s="332" t="str">
        <f t="shared" si="277"/>
        <v>UQ</v>
      </c>
      <c r="Y1016" s="332"/>
      <c r="Z1016" s="23">
        <v>0.26373711</v>
      </c>
      <c r="AA1016" s="116" t="str">
        <f t="shared" si="290"/>
        <v>Q</v>
      </c>
      <c r="AB1016" s="236">
        <v>5.73</v>
      </c>
      <c r="AC1016" s="116" t="str">
        <f t="shared" si="284"/>
        <v>Q</v>
      </c>
      <c r="AD1016" s="123">
        <v>1.2170000000000001</v>
      </c>
      <c r="AE1016" s="121" t="str">
        <f t="shared" si="285"/>
        <v>Q</v>
      </c>
      <c r="AF1016" s="123">
        <v>2.35</v>
      </c>
      <c r="AG1016" s="121" t="str">
        <f t="shared" si="286"/>
        <v>Q</v>
      </c>
      <c r="AH1016" s="231">
        <v>6.9999999999999999E-4</v>
      </c>
      <c r="AI1016" s="121" t="str">
        <f t="shared" si="287"/>
        <v>LQ</v>
      </c>
      <c r="AJ1016" s="233">
        <v>0.71799999999999997</v>
      </c>
      <c r="AK1016" s="121" t="str">
        <f t="shared" si="288"/>
        <v>Q</v>
      </c>
    </row>
    <row r="1017" spans="1:37" ht="15" x14ac:dyDescent="0.25">
      <c r="A1017" s="119">
        <v>35</v>
      </c>
      <c r="B1017" s="244">
        <v>90</v>
      </c>
      <c r="C1017" s="244">
        <v>2006</v>
      </c>
      <c r="D1017" s="127">
        <f t="shared" si="267"/>
        <v>38807</v>
      </c>
      <c r="E1017" s="123">
        <v>32.799999999999997</v>
      </c>
      <c r="F1017" s="213" t="str">
        <f t="shared" si="276"/>
        <v>UQ</v>
      </c>
      <c r="G1017" s="123">
        <v>6.3680000000000003</v>
      </c>
      <c r="H1017" s="213" t="str">
        <f t="shared" si="276"/>
        <v>UQ</v>
      </c>
      <c r="I1017" s="8">
        <v>4.1134000000000004</v>
      </c>
      <c r="J1017" s="121" t="str">
        <f t="shared" si="278"/>
        <v>Q</v>
      </c>
      <c r="K1017" s="8">
        <v>0.41314000000000001</v>
      </c>
      <c r="L1017" s="121" t="str">
        <f t="shared" si="279"/>
        <v>Q</v>
      </c>
      <c r="M1017" s="8">
        <v>0.59162000000000003</v>
      </c>
      <c r="N1017" s="121" t="str">
        <f t="shared" si="280"/>
        <v>Q</v>
      </c>
      <c r="O1017" s="8">
        <v>0.30437999999999998</v>
      </c>
      <c r="P1017" s="121" t="str">
        <f t="shared" si="281"/>
        <v>Q</v>
      </c>
      <c r="Q1017" s="234">
        <v>1.9800000000000002E-2</v>
      </c>
      <c r="R1017" s="115" t="str">
        <f t="shared" si="277"/>
        <v>UQ</v>
      </c>
      <c r="S1017" s="123">
        <v>6.1899999999999997E-2</v>
      </c>
      <c r="T1017" s="115" t="str">
        <f t="shared" si="277"/>
        <v>UQ</v>
      </c>
      <c r="U1017" s="23">
        <v>4.0693507489999998</v>
      </c>
      <c r="V1017" s="116" t="str">
        <f t="shared" si="289"/>
        <v>Q</v>
      </c>
      <c r="W1017" s="350">
        <v>1.5569999999999999</v>
      </c>
      <c r="X1017" s="332" t="str">
        <f t="shared" si="277"/>
        <v>UQ</v>
      </c>
      <c r="Y1017" s="332"/>
      <c r="Z1017" s="23">
        <v>0.23448491900000001</v>
      </c>
      <c r="AA1017" s="116" t="str">
        <f t="shared" si="290"/>
        <v>Q</v>
      </c>
      <c r="AB1017" s="236">
        <v>4.03</v>
      </c>
      <c r="AC1017" s="116" t="str">
        <f t="shared" si="284"/>
        <v>Q</v>
      </c>
      <c r="AD1017" s="232">
        <v>2.6789999999999998</v>
      </c>
      <c r="AE1017" s="121" t="str">
        <f t="shared" si="285"/>
        <v>Q</v>
      </c>
      <c r="AF1017" s="232">
        <v>0.96399999999999997</v>
      </c>
      <c r="AG1017" s="121" t="str">
        <f t="shared" si="286"/>
        <v>Q</v>
      </c>
      <c r="AH1017" s="233">
        <v>2.8999999999999998E-3</v>
      </c>
      <c r="AI1017" s="121" t="str">
        <f t="shared" si="287"/>
        <v>Q</v>
      </c>
      <c r="AJ1017" s="233">
        <v>1.5509999999999999</v>
      </c>
      <c r="AK1017" s="121" t="str">
        <f t="shared" si="288"/>
        <v>Q</v>
      </c>
    </row>
    <row r="1018" spans="1:37" ht="15" x14ac:dyDescent="0.25">
      <c r="A1018" s="119">
        <v>35</v>
      </c>
      <c r="B1018" s="244">
        <v>93</v>
      </c>
      <c r="C1018" s="244">
        <v>2006</v>
      </c>
      <c r="D1018" s="127">
        <f t="shared" si="267"/>
        <v>38810</v>
      </c>
      <c r="E1018" s="123">
        <v>29.6</v>
      </c>
      <c r="F1018" s="213" t="str">
        <f t="shared" si="276"/>
        <v>UQ</v>
      </c>
      <c r="G1018" s="123">
        <v>6.4269999999999996</v>
      </c>
      <c r="H1018" s="213" t="str">
        <f t="shared" si="276"/>
        <v>UQ</v>
      </c>
      <c r="I1018" s="8">
        <v>3.8340000000000001</v>
      </c>
      <c r="J1018" s="121" t="str">
        <f t="shared" si="278"/>
        <v>Q</v>
      </c>
      <c r="K1018" s="8">
        <v>0.37752000000000002</v>
      </c>
      <c r="L1018" s="121" t="str">
        <f t="shared" si="279"/>
        <v>Q</v>
      </c>
      <c r="M1018" s="8">
        <v>0.59419</v>
      </c>
      <c r="N1018" s="121" t="str">
        <f t="shared" si="280"/>
        <v>Q</v>
      </c>
      <c r="O1018" s="8">
        <v>0.19528999999999999</v>
      </c>
      <c r="P1018" s="121" t="str">
        <f t="shared" si="281"/>
        <v>Q</v>
      </c>
      <c r="Q1018" s="234">
        <v>9.9000000000000008E-3</v>
      </c>
      <c r="R1018" s="115" t="str">
        <f t="shared" si="277"/>
        <v>UQ</v>
      </c>
      <c r="S1018" s="123">
        <v>6.4699999999999994E-2</v>
      </c>
      <c r="T1018" s="115" t="str">
        <f t="shared" si="277"/>
        <v>UQ</v>
      </c>
      <c r="U1018" s="23">
        <v>4.2233959800000003</v>
      </c>
      <c r="V1018" s="116" t="str">
        <f t="shared" si="289"/>
        <v>Q</v>
      </c>
      <c r="W1018" s="350">
        <v>1.127</v>
      </c>
      <c r="X1018" s="332" t="str">
        <f t="shared" si="277"/>
        <v>UQ</v>
      </c>
      <c r="Y1018" s="332"/>
      <c r="Z1018" s="23">
        <v>0.60305382600000002</v>
      </c>
      <c r="AA1018" s="116" t="str">
        <f t="shared" si="290"/>
        <v>Q</v>
      </c>
      <c r="AB1018" s="236">
        <v>4.51</v>
      </c>
      <c r="AC1018" s="116" t="str">
        <f t="shared" si="284"/>
        <v>Q</v>
      </c>
      <c r="AD1018" s="232">
        <v>2.262</v>
      </c>
      <c r="AE1018" s="121" t="str">
        <f t="shared" si="285"/>
        <v>Q</v>
      </c>
      <c r="AF1018" s="232">
        <v>0.95299999999999996</v>
      </c>
      <c r="AG1018" s="121" t="str">
        <f t="shared" si="286"/>
        <v>Q</v>
      </c>
      <c r="AH1018" s="233">
        <v>1.6000000000000001E-3</v>
      </c>
      <c r="AI1018" s="121" t="str">
        <f t="shared" si="287"/>
        <v>Q</v>
      </c>
      <c r="AJ1018" s="233">
        <v>1.1419999999999999</v>
      </c>
      <c r="AK1018" s="121" t="str">
        <f t="shared" si="288"/>
        <v>Q</v>
      </c>
    </row>
    <row r="1019" spans="1:37" ht="15" x14ac:dyDescent="0.25">
      <c r="A1019" s="119">
        <v>35</v>
      </c>
      <c r="B1019" s="244">
        <v>96</v>
      </c>
      <c r="C1019" s="244">
        <v>2006</v>
      </c>
      <c r="D1019" s="127">
        <f t="shared" si="267"/>
        <v>38813</v>
      </c>
      <c r="E1019" s="123">
        <v>29.9</v>
      </c>
      <c r="F1019" s="213" t="str">
        <f t="shared" si="276"/>
        <v>UQ</v>
      </c>
      <c r="G1019" s="123">
        <v>6.4039999999999999</v>
      </c>
      <c r="H1019" s="213" t="str">
        <f t="shared" si="276"/>
        <v>UQ</v>
      </c>
      <c r="I1019" s="8">
        <v>4.0536000000000003</v>
      </c>
      <c r="J1019" s="121" t="str">
        <f t="shared" si="278"/>
        <v>Q</v>
      </c>
      <c r="K1019" s="8">
        <v>0.39487</v>
      </c>
      <c r="L1019" s="121" t="str">
        <f t="shared" si="279"/>
        <v>Q</v>
      </c>
      <c r="M1019" s="8">
        <v>0.61902999999999997</v>
      </c>
      <c r="N1019" s="121" t="str">
        <f t="shared" si="280"/>
        <v>Q</v>
      </c>
      <c r="O1019" s="8">
        <v>0.19020000000000001</v>
      </c>
      <c r="P1019" s="121" t="str">
        <f t="shared" si="281"/>
        <v>Q</v>
      </c>
      <c r="Q1019" s="234">
        <v>9.2600000000000002E-2</v>
      </c>
      <c r="R1019" s="115" t="str">
        <f t="shared" si="277"/>
        <v>UQ</v>
      </c>
      <c r="S1019" s="123">
        <v>8.2100000000000006E-2</v>
      </c>
      <c r="T1019" s="115" t="str">
        <f t="shared" si="277"/>
        <v>UQ</v>
      </c>
      <c r="U1019" s="23">
        <v>4.3737894060000002</v>
      </c>
      <c r="V1019" s="116" t="str">
        <f t="shared" si="289"/>
        <v>Q</v>
      </c>
      <c r="W1019" s="350">
        <v>1.0955999999999999</v>
      </c>
      <c r="X1019" s="332" t="str">
        <f t="shared" si="277"/>
        <v>UQ</v>
      </c>
      <c r="Y1019" s="332"/>
      <c r="Z1019" s="23">
        <v>0.266664658</v>
      </c>
      <c r="AA1019" s="116" t="str">
        <f t="shared" si="290"/>
        <v>Q</v>
      </c>
      <c r="AB1019" s="236">
        <v>4.79</v>
      </c>
      <c r="AC1019" s="116" t="str">
        <f t="shared" si="284"/>
        <v>Q</v>
      </c>
      <c r="AD1019" s="232">
        <v>1.8959999999999999</v>
      </c>
      <c r="AE1019" s="121" t="str">
        <f t="shared" si="285"/>
        <v>Q</v>
      </c>
      <c r="AF1019" s="232">
        <v>1.3129999999999999</v>
      </c>
      <c r="AG1019" s="121" t="str">
        <f t="shared" si="286"/>
        <v>Q</v>
      </c>
      <c r="AH1019" s="233">
        <v>1E-3</v>
      </c>
      <c r="AI1019" s="121" t="str">
        <f t="shared" si="287"/>
        <v>Q</v>
      </c>
      <c r="AJ1019" s="233">
        <v>1.0720000000000001</v>
      </c>
      <c r="AK1019" s="121" t="str">
        <f t="shared" si="288"/>
        <v>Q</v>
      </c>
    </row>
    <row r="1020" spans="1:37" ht="15" x14ac:dyDescent="0.25">
      <c r="A1020" s="119">
        <v>35</v>
      </c>
      <c r="B1020" s="244">
        <v>101</v>
      </c>
      <c r="C1020" s="244">
        <v>2006</v>
      </c>
      <c r="D1020" s="127">
        <f t="shared" si="267"/>
        <v>38818</v>
      </c>
      <c r="E1020" s="123">
        <v>26.2</v>
      </c>
      <c r="F1020" s="213" t="str">
        <f t="shared" si="276"/>
        <v>UQ</v>
      </c>
      <c r="G1020" s="123">
        <v>6.2439999999999998</v>
      </c>
      <c r="H1020" s="213" t="str">
        <f t="shared" si="276"/>
        <v>UQ</v>
      </c>
      <c r="I1020" s="8">
        <v>3.2719</v>
      </c>
      <c r="J1020" s="121" t="str">
        <f t="shared" si="278"/>
        <v>Q</v>
      </c>
      <c r="K1020" s="8">
        <v>0.32751000000000002</v>
      </c>
      <c r="L1020" s="121" t="str">
        <f t="shared" si="279"/>
        <v>Q</v>
      </c>
      <c r="M1020" s="8">
        <v>0.54532000000000003</v>
      </c>
      <c r="N1020" s="121" t="str">
        <f t="shared" si="280"/>
        <v>Q</v>
      </c>
      <c r="O1020" s="8">
        <v>0.16771</v>
      </c>
      <c r="P1020" s="121" t="str">
        <f t="shared" si="281"/>
        <v>Q</v>
      </c>
      <c r="Q1020" s="125">
        <v>4.1999999999999997E-3</v>
      </c>
      <c r="R1020" s="115" t="str">
        <f t="shared" si="277"/>
        <v>UQ</v>
      </c>
      <c r="S1020" s="123">
        <v>5.4899999999999997E-2</v>
      </c>
      <c r="T1020" s="115" t="str">
        <f t="shared" si="277"/>
        <v>UQ</v>
      </c>
      <c r="U1020" s="23">
        <v>4.0204738549999997</v>
      </c>
      <c r="V1020" s="116" t="str">
        <f t="shared" si="289"/>
        <v>Q</v>
      </c>
      <c r="W1020" s="350">
        <v>0.95079999999999998</v>
      </c>
      <c r="X1020" s="332" t="str">
        <f t="shared" si="277"/>
        <v>UQ</v>
      </c>
      <c r="Y1020" s="332"/>
      <c r="Z1020" s="23">
        <v>0.21831124800000001</v>
      </c>
      <c r="AA1020" s="116" t="str">
        <f t="shared" si="290"/>
        <v>Q</v>
      </c>
      <c r="AB1020" s="236">
        <v>4.3600000000000003</v>
      </c>
      <c r="AC1020" s="116" t="str">
        <f t="shared" si="284"/>
        <v>Q</v>
      </c>
      <c r="AD1020" s="233">
        <v>2.379</v>
      </c>
      <c r="AE1020" s="121" t="str">
        <f t="shared" si="285"/>
        <v>Q</v>
      </c>
      <c r="AF1020" s="233">
        <v>0.96299999999999997</v>
      </c>
      <c r="AG1020" s="121" t="str">
        <f t="shared" si="286"/>
        <v>Q</v>
      </c>
      <c r="AH1020" s="233">
        <v>2.5000000000000001E-3</v>
      </c>
      <c r="AI1020" s="121" t="str">
        <f t="shared" si="287"/>
        <v>Q</v>
      </c>
      <c r="AJ1020" s="233">
        <v>0.97399999999999998</v>
      </c>
      <c r="AK1020" s="121" t="str">
        <f t="shared" si="288"/>
        <v>Q</v>
      </c>
    </row>
    <row r="1021" spans="1:37" ht="15" x14ac:dyDescent="0.25">
      <c r="A1021" s="119">
        <v>35</v>
      </c>
      <c r="B1021" s="244">
        <v>102</v>
      </c>
      <c r="C1021" s="244">
        <v>2006</v>
      </c>
      <c r="D1021" s="127">
        <f t="shared" si="267"/>
        <v>38819</v>
      </c>
      <c r="E1021" s="123">
        <v>24</v>
      </c>
      <c r="F1021" s="213" t="str">
        <f t="shared" si="276"/>
        <v>UQ</v>
      </c>
      <c r="G1021" s="123">
        <v>5.9950000000000001</v>
      </c>
      <c r="H1021" s="213" t="str">
        <f t="shared" si="276"/>
        <v>UQ</v>
      </c>
      <c r="I1021" s="8">
        <v>2.9220999999999999</v>
      </c>
      <c r="J1021" s="121" t="str">
        <f t="shared" si="278"/>
        <v>Q</v>
      </c>
      <c r="K1021" s="8">
        <v>0.29568</v>
      </c>
      <c r="L1021" s="121" t="str">
        <f t="shared" si="279"/>
        <v>Q</v>
      </c>
      <c r="M1021" s="8">
        <v>0.50751000000000002</v>
      </c>
      <c r="N1021" s="121" t="str">
        <f t="shared" si="280"/>
        <v>Q</v>
      </c>
      <c r="O1021" s="8">
        <v>0.23300999999999999</v>
      </c>
      <c r="P1021" s="121" t="str">
        <f t="shared" si="281"/>
        <v>Q</v>
      </c>
      <c r="Q1021" s="234">
        <v>9.2999999999999992E-3</v>
      </c>
      <c r="R1021" s="115" t="str">
        <f t="shared" si="277"/>
        <v>UQ</v>
      </c>
      <c r="S1021" s="123">
        <v>3.73E-2</v>
      </c>
      <c r="T1021" s="115" t="str">
        <f t="shared" si="277"/>
        <v>UQ</v>
      </c>
      <c r="U1021" s="23">
        <v>3.6154876090000001</v>
      </c>
      <c r="V1021" s="116" t="str">
        <f t="shared" si="289"/>
        <v>Q</v>
      </c>
      <c r="W1021" s="350">
        <v>1.0027999999999999</v>
      </c>
      <c r="X1021" s="332" t="str">
        <f t="shared" si="277"/>
        <v>UQ</v>
      </c>
      <c r="Y1021" s="332"/>
      <c r="Z1021" s="23">
        <v>0.18474337199999999</v>
      </c>
      <c r="AA1021" s="116" t="str">
        <f t="shared" si="290"/>
        <v>LQ</v>
      </c>
      <c r="AB1021" s="236">
        <v>4.16</v>
      </c>
      <c r="AC1021" s="116" t="str">
        <f t="shared" si="284"/>
        <v>Q</v>
      </c>
      <c r="AD1021" s="233">
        <v>2.9630000000000001</v>
      </c>
      <c r="AE1021" s="121" t="str">
        <f t="shared" si="285"/>
        <v>Q</v>
      </c>
      <c r="AF1021" s="233">
        <v>0.73399999999999999</v>
      </c>
      <c r="AG1021" s="121" t="str">
        <f t="shared" si="286"/>
        <v>Q</v>
      </c>
      <c r="AH1021" s="233">
        <v>4.4999999999999997E-3</v>
      </c>
      <c r="AI1021" s="121" t="str">
        <f t="shared" si="287"/>
        <v>Q</v>
      </c>
      <c r="AJ1021" s="233">
        <v>0.97299999999999998</v>
      </c>
      <c r="AK1021" s="121" t="str">
        <f t="shared" si="288"/>
        <v>Q</v>
      </c>
    </row>
    <row r="1022" spans="1:37" ht="15" x14ac:dyDescent="0.25">
      <c r="A1022" s="119">
        <v>35</v>
      </c>
      <c r="B1022" s="244">
        <v>103</v>
      </c>
      <c r="C1022" s="244">
        <v>2006</v>
      </c>
      <c r="D1022" s="127">
        <f t="shared" si="267"/>
        <v>38820</v>
      </c>
      <c r="E1022" s="123">
        <v>25.1</v>
      </c>
      <c r="F1022" s="213" t="str">
        <f t="shared" si="276"/>
        <v>UQ</v>
      </c>
      <c r="G1022" s="123">
        <v>6.0090000000000003</v>
      </c>
      <c r="H1022" s="213" t="str">
        <f t="shared" si="276"/>
        <v>UQ</v>
      </c>
      <c r="I1022" s="8">
        <v>3.1417000000000002</v>
      </c>
      <c r="J1022" s="121" t="str">
        <f t="shared" si="278"/>
        <v>Q</v>
      </c>
      <c r="K1022" s="8">
        <v>0.31161</v>
      </c>
      <c r="L1022" s="121" t="str">
        <f t="shared" si="279"/>
        <v>Q</v>
      </c>
      <c r="M1022" s="8">
        <v>0.51832</v>
      </c>
      <c r="N1022" s="121" t="str">
        <f t="shared" si="280"/>
        <v>Q</v>
      </c>
      <c r="O1022" s="8">
        <v>0.19331999999999999</v>
      </c>
      <c r="P1022" s="121" t="str">
        <f t="shared" si="281"/>
        <v>Q</v>
      </c>
      <c r="Q1022" s="125">
        <v>2.9999999999999997E-4</v>
      </c>
      <c r="R1022" s="115" t="str">
        <f t="shared" si="277"/>
        <v>UQ</v>
      </c>
      <c r="S1022" s="123">
        <v>5.2200000000000003E-2</v>
      </c>
      <c r="T1022" s="115" t="str">
        <f t="shared" si="277"/>
        <v>UQ</v>
      </c>
      <c r="U1022" s="23">
        <v>3.7875262090000001</v>
      </c>
      <c r="V1022" s="116" t="str">
        <f t="shared" si="289"/>
        <v>Q</v>
      </c>
      <c r="W1022" s="350">
        <v>0.90429999999999999</v>
      </c>
      <c r="X1022" s="332" t="str">
        <f t="shared" si="277"/>
        <v>UQ</v>
      </c>
      <c r="Y1022" s="332"/>
      <c r="Z1022" s="23">
        <v>0.19105250500000001</v>
      </c>
      <c r="AA1022" s="116" t="str">
        <f t="shared" si="290"/>
        <v>LQ</v>
      </c>
      <c r="AB1022" s="236">
        <v>4.3</v>
      </c>
      <c r="AC1022" s="116" t="str">
        <f t="shared" si="284"/>
        <v>Q</v>
      </c>
      <c r="AD1022" s="233">
        <v>2.3940000000000001</v>
      </c>
      <c r="AE1022" s="121" t="str">
        <f t="shared" si="285"/>
        <v>Q</v>
      </c>
      <c r="AF1022" s="233">
        <v>0.95199999999999996</v>
      </c>
      <c r="AG1022" s="121" t="str">
        <f t="shared" si="286"/>
        <v>Q</v>
      </c>
      <c r="AH1022" s="233">
        <v>4.0000000000000001E-3</v>
      </c>
      <c r="AI1022" s="121" t="str">
        <f t="shared" si="287"/>
        <v>Q</v>
      </c>
      <c r="AJ1022" s="233">
        <v>0.93600000000000005</v>
      </c>
      <c r="AK1022" s="121" t="str">
        <f t="shared" si="288"/>
        <v>Q</v>
      </c>
    </row>
    <row r="1023" spans="1:37" ht="15" x14ac:dyDescent="0.25">
      <c r="A1023" s="119">
        <v>35</v>
      </c>
      <c r="B1023" s="244">
        <v>104</v>
      </c>
      <c r="C1023" s="244">
        <v>2006</v>
      </c>
      <c r="D1023" s="127">
        <f t="shared" si="267"/>
        <v>38821</v>
      </c>
      <c r="E1023" s="123">
        <v>24.8</v>
      </c>
      <c r="F1023" s="213" t="str">
        <f t="shared" si="276"/>
        <v>UQ</v>
      </c>
      <c r="G1023" s="123">
        <v>6.0609999999999999</v>
      </c>
      <c r="H1023" s="213" t="str">
        <f t="shared" si="276"/>
        <v>UQ</v>
      </c>
      <c r="I1023" s="8">
        <v>3.105</v>
      </c>
      <c r="J1023" s="121" t="str">
        <f t="shared" si="278"/>
        <v>Q</v>
      </c>
      <c r="K1023" s="8">
        <v>0.30506</v>
      </c>
      <c r="L1023" s="121" t="str">
        <f t="shared" si="279"/>
        <v>Q</v>
      </c>
      <c r="M1023" s="8">
        <v>0.52756000000000003</v>
      </c>
      <c r="N1023" s="121" t="str">
        <f t="shared" si="280"/>
        <v>Q</v>
      </c>
      <c r="O1023" s="8">
        <v>0.19225999999999999</v>
      </c>
      <c r="P1023" s="121" t="str">
        <f t="shared" si="281"/>
        <v>Q</v>
      </c>
      <c r="Q1023" s="125">
        <v>1.5E-3</v>
      </c>
      <c r="R1023" s="115" t="str">
        <f t="shared" si="277"/>
        <v>UQ</v>
      </c>
      <c r="S1023" s="123">
        <v>4.2599999999999999E-2</v>
      </c>
      <c r="T1023" s="115" t="str">
        <f t="shared" si="277"/>
        <v>UQ</v>
      </c>
      <c r="U1023" s="23">
        <v>3.8004909059999998</v>
      </c>
      <c r="V1023" s="116" t="str">
        <f t="shared" si="289"/>
        <v>Q</v>
      </c>
      <c r="W1023" s="350">
        <v>0.94199999999999995</v>
      </c>
      <c r="X1023" s="332" t="str">
        <f t="shared" si="277"/>
        <v>UQ</v>
      </c>
      <c r="Y1023" s="332"/>
      <c r="Z1023" s="23">
        <v>0.19152846100000001</v>
      </c>
      <c r="AA1023" s="116" t="str">
        <f t="shared" si="290"/>
        <v>LQ</v>
      </c>
      <c r="AB1023" s="236">
        <v>4.26</v>
      </c>
      <c r="AC1023" s="116" t="str">
        <f t="shared" si="284"/>
        <v>Q</v>
      </c>
      <c r="AD1023" s="233">
        <v>2.41</v>
      </c>
      <c r="AE1023" s="121" t="str">
        <f t="shared" si="285"/>
        <v>Q</v>
      </c>
      <c r="AF1023" s="233">
        <v>0.97099999999999997</v>
      </c>
      <c r="AG1023" s="121" t="str">
        <f t="shared" si="286"/>
        <v>Q</v>
      </c>
      <c r="AH1023" s="233">
        <v>3.5999999999999999E-3</v>
      </c>
      <c r="AI1023" s="121" t="str">
        <f t="shared" si="287"/>
        <v>Q</v>
      </c>
      <c r="AJ1023" s="233">
        <v>1.0189999999999999</v>
      </c>
      <c r="AK1023" s="121" t="str">
        <f t="shared" si="288"/>
        <v>Q</v>
      </c>
    </row>
    <row r="1024" spans="1:37" ht="15" x14ac:dyDescent="0.25">
      <c r="A1024" s="119">
        <v>35</v>
      </c>
      <c r="B1024" s="244">
        <v>106</v>
      </c>
      <c r="C1024" s="244">
        <v>2006</v>
      </c>
      <c r="D1024" s="127">
        <f t="shared" si="267"/>
        <v>38823</v>
      </c>
      <c r="E1024" s="123">
        <v>24.7</v>
      </c>
      <c r="F1024" s="213" t="str">
        <f t="shared" si="276"/>
        <v>UQ</v>
      </c>
      <c r="G1024" s="123">
        <v>6.1740000000000004</v>
      </c>
      <c r="H1024" s="213" t="str">
        <f t="shared" si="276"/>
        <v>UQ</v>
      </c>
      <c r="I1024" s="8">
        <v>3.0554999999999999</v>
      </c>
      <c r="J1024" s="121" t="str">
        <f t="shared" si="278"/>
        <v>Q</v>
      </c>
      <c r="K1024" s="8">
        <v>0.30182999999999999</v>
      </c>
      <c r="L1024" s="121" t="str">
        <f t="shared" si="279"/>
        <v>Q</v>
      </c>
      <c r="M1024" s="8">
        <v>0.52886999999999995</v>
      </c>
      <c r="N1024" s="121" t="str">
        <f t="shared" si="280"/>
        <v>Q</v>
      </c>
      <c r="O1024" s="8">
        <v>0.16685</v>
      </c>
      <c r="P1024" s="121" t="str">
        <f t="shared" si="281"/>
        <v>Q</v>
      </c>
      <c r="Q1024" s="125">
        <v>0</v>
      </c>
      <c r="R1024" s="115" t="str">
        <f t="shared" si="277"/>
        <v>M</v>
      </c>
      <c r="S1024" s="123">
        <v>5.0599999999999999E-2</v>
      </c>
      <c r="T1024" s="115" t="str">
        <f t="shared" si="277"/>
        <v>UQ</v>
      </c>
      <c r="U1024" s="23">
        <v>3.7712863489999999</v>
      </c>
      <c r="V1024" s="116" t="str">
        <f t="shared" si="289"/>
        <v>Q</v>
      </c>
      <c r="W1024" s="350">
        <v>0.8599</v>
      </c>
      <c r="X1024" s="332" t="str">
        <f t="shared" si="277"/>
        <v>UQ</v>
      </c>
      <c r="Y1024" s="332"/>
      <c r="Z1024" s="23">
        <v>0.23226582100000001</v>
      </c>
      <c r="AA1024" s="116" t="str">
        <f t="shared" si="290"/>
        <v>Q</v>
      </c>
      <c r="AB1024" s="236">
        <v>4.28</v>
      </c>
      <c r="AC1024" s="116" t="str">
        <f t="shared" si="284"/>
        <v>Q</v>
      </c>
      <c r="AD1024" s="233">
        <v>2.2389999999999999</v>
      </c>
      <c r="AE1024" s="121" t="str">
        <f t="shared" si="285"/>
        <v>Q</v>
      </c>
      <c r="AF1024" s="233">
        <v>0.93600000000000005</v>
      </c>
      <c r="AG1024" s="121" t="str">
        <f t="shared" si="286"/>
        <v>Q</v>
      </c>
      <c r="AH1024" s="233">
        <v>3.5999999999999999E-3</v>
      </c>
      <c r="AI1024" s="121" t="str">
        <f t="shared" si="287"/>
        <v>Q</v>
      </c>
      <c r="AJ1024" s="233">
        <v>0.91300000000000003</v>
      </c>
      <c r="AK1024" s="121" t="str">
        <f t="shared" si="288"/>
        <v>Q</v>
      </c>
    </row>
    <row r="1025" spans="1:37" ht="15" x14ac:dyDescent="0.25">
      <c r="A1025" s="119">
        <v>35</v>
      </c>
      <c r="B1025" s="244">
        <v>108</v>
      </c>
      <c r="C1025" s="244">
        <v>2006</v>
      </c>
      <c r="D1025" s="127">
        <f t="shared" si="267"/>
        <v>38825</v>
      </c>
      <c r="E1025" s="123">
        <v>25.7</v>
      </c>
      <c r="F1025" s="213" t="str">
        <f t="shared" si="276"/>
        <v>UQ</v>
      </c>
      <c r="G1025" s="123">
        <v>6.2590000000000003</v>
      </c>
      <c r="H1025" s="213" t="str">
        <f t="shared" si="276"/>
        <v>UQ</v>
      </c>
      <c r="I1025" s="8">
        <v>3.2494999999999998</v>
      </c>
      <c r="J1025" s="121" t="str">
        <f t="shared" si="278"/>
        <v>Q</v>
      </c>
      <c r="K1025" s="8">
        <v>0.31828000000000001</v>
      </c>
      <c r="L1025" s="121" t="str">
        <f t="shared" si="279"/>
        <v>Q</v>
      </c>
      <c r="M1025" s="8">
        <v>0.55423999999999995</v>
      </c>
      <c r="N1025" s="121" t="str">
        <f t="shared" si="280"/>
        <v>Q</v>
      </c>
      <c r="O1025" s="8">
        <v>0.16331999999999999</v>
      </c>
      <c r="P1025" s="121" t="str">
        <f t="shared" si="281"/>
        <v>Q</v>
      </c>
      <c r="Q1025" s="234">
        <v>7.5999999999999998E-2</v>
      </c>
      <c r="R1025" s="115" t="str">
        <f t="shared" si="277"/>
        <v>UQ</v>
      </c>
      <c r="S1025" s="123">
        <v>6.1899999999999997E-2</v>
      </c>
      <c r="T1025" s="115" t="str">
        <f t="shared" si="277"/>
        <v>UQ</v>
      </c>
      <c r="U1025" s="23">
        <v>3.9360718729999999</v>
      </c>
      <c r="V1025" s="116" t="str">
        <f t="shared" si="289"/>
        <v>Q</v>
      </c>
      <c r="W1025" s="350">
        <v>0.82410000000000005</v>
      </c>
      <c r="X1025" s="332" t="str">
        <f t="shared" si="277"/>
        <v>UQ</v>
      </c>
      <c r="Y1025" s="332"/>
      <c r="Z1025" s="23">
        <v>0.225815138</v>
      </c>
      <c r="AA1025" s="116" t="str">
        <f t="shared" si="290"/>
        <v>Q</v>
      </c>
      <c r="AB1025" s="236">
        <v>4.47</v>
      </c>
      <c r="AC1025" s="116" t="str">
        <f t="shared" si="284"/>
        <v>Q</v>
      </c>
      <c r="AD1025" s="233">
        <v>2.4020000000000001</v>
      </c>
      <c r="AE1025" s="121" t="str">
        <f t="shared" si="285"/>
        <v>Q</v>
      </c>
      <c r="AF1025" s="233">
        <v>1.2050000000000001</v>
      </c>
      <c r="AG1025" s="121" t="str">
        <f t="shared" si="286"/>
        <v>Q</v>
      </c>
      <c r="AH1025" s="233">
        <v>3.7000000000000002E-3</v>
      </c>
      <c r="AI1025" s="121" t="str">
        <f t="shared" si="287"/>
        <v>Q</v>
      </c>
      <c r="AJ1025" s="233">
        <v>0.92</v>
      </c>
      <c r="AK1025" s="121" t="str">
        <f t="shared" si="288"/>
        <v>Q</v>
      </c>
    </row>
    <row r="1026" spans="1:37" ht="15" x14ac:dyDescent="0.25">
      <c r="A1026" s="119">
        <v>35</v>
      </c>
      <c r="B1026" s="244">
        <v>115</v>
      </c>
      <c r="C1026" s="244">
        <v>2006</v>
      </c>
      <c r="D1026" s="127">
        <f t="shared" si="267"/>
        <v>38832</v>
      </c>
      <c r="E1026" s="123">
        <v>27.9</v>
      </c>
      <c r="F1026" s="213" t="str">
        <f t="shared" si="276"/>
        <v>UQ</v>
      </c>
      <c r="G1026" s="123">
        <v>6.407</v>
      </c>
      <c r="H1026" s="213" t="str">
        <f t="shared" si="276"/>
        <v>UQ</v>
      </c>
      <c r="I1026" s="8">
        <v>3.7755999999999998</v>
      </c>
      <c r="J1026" s="121" t="str">
        <f t="shared" si="278"/>
        <v>Q</v>
      </c>
      <c r="K1026" s="8">
        <v>0.35887000000000002</v>
      </c>
      <c r="L1026" s="121" t="str">
        <f t="shared" si="279"/>
        <v>Q</v>
      </c>
      <c r="M1026" s="8">
        <v>0.59569000000000005</v>
      </c>
      <c r="N1026" s="121" t="str">
        <f t="shared" si="280"/>
        <v>Q</v>
      </c>
      <c r="O1026" s="8">
        <v>0.16858000000000001</v>
      </c>
      <c r="P1026" s="121" t="str">
        <f t="shared" si="281"/>
        <v>Q</v>
      </c>
      <c r="Q1026" s="234">
        <v>1.2200000000000001E-2</v>
      </c>
      <c r="R1026" s="115" t="str">
        <f t="shared" si="277"/>
        <v>UQ</v>
      </c>
      <c r="S1026" s="123">
        <v>9.4100000000000003E-2</v>
      </c>
      <c r="T1026" s="115" t="str">
        <f t="shared" si="277"/>
        <v>UQ</v>
      </c>
      <c r="U1026" s="23">
        <v>4.3885051410000004</v>
      </c>
      <c r="V1026" s="116" t="str">
        <f t="shared" si="289"/>
        <v>Q</v>
      </c>
      <c r="W1026" s="350">
        <v>0.71989999999999998</v>
      </c>
      <c r="X1026" s="332" t="str">
        <f t="shared" si="277"/>
        <v>UQ</v>
      </c>
      <c r="Y1026" s="332"/>
      <c r="Z1026" s="23">
        <v>0.23746539699999999</v>
      </c>
      <c r="AA1026" s="116" t="str">
        <f t="shared" si="290"/>
        <v>Q</v>
      </c>
      <c r="AB1026" s="236">
        <v>5.1100000000000003</v>
      </c>
      <c r="AC1026" s="116" t="str">
        <f t="shared" si="284"/>
        <v>Q</v>
      </c>
      <c r="AD1026" s="233">
        <v>2.4929999999999999</v>
      </c>
      <c r="AE1026" s="121" t="str">
        <f t="shared" si="285"/>
        <v>Q</v>
      </c>
      <c r="AF1026" s="233">
        <v>1.3779999999999999</v>
      </c>
      <c r="AG1026" s="121" t="str">
        <f t="shared" si="286"/>
        <v>Q</v>
      </c>
      <c r="AH1026" s="233">
        <v>2.3E-3</v>
      </c>
      <c r="AI1026" s="121" t="str">
        <f t="shared" si="287"/>
        <v>Q</v>
      </c>
      <c r="AJ1026" s="233">
        <v>0.83099999999999996</v>
      </c>
      <c r="AK1026" s="121" t="str">
        <f t="shared" si="288"/>
        <v>Q</v>
      </c>
    </row>
    <row r="1027" spans="1:37" ht="15" x14ac:dyDescent="0.25">
      <c r="A1027" s="119">
        <v>35</v>
      </c>
      <c r="B1027" s="244">
        <v>122</v>
      </c>
      <c r="C1027" s="244">
        <v>2006</v>
      </c>
      <c r="D1027" s="127">
        <f t="shared" si="267"/>
        <v>38839</v>
      </c>
      <c r="E1027" s="123">
        <v>31.3</v>
      </c>
      <c r="F1027" s="213" t="str">
        <f t="shared" si="276"/>
        <v>UQ</v>
      </c>
      <c r="G1027" s="123">
        <v>6.5839999999999996</v>
      </c>
      <c r="H1027" s="213" t="str">
        <f t="shared" si="276"/>
        <v>UQ</v>
      </c>
      <c r="I1027" s="8">
        <v>4.3318000000000003</v>
      </c>
      <c r="J1027" s="121" t="str">
        <f t="shared" si="278"/>
        <v>Q</v>
      </c>
      <c r="K1027" s="8">
        <v>0.4103</v>
      </c>
      <c r="L1027" s="121" t="str">
        <f t="shared" si="279"/>
        <v>Q</v>
      </c>
      <c r="M1027" s="8">
        <v>0.63822999999999996</v>
      </c>
      <c r="N1027" s="121" t="str">
        <f t="shared" si="280"/>
        <v>Q</v>
      </c>
      <c r="O1027" s="8">
        <v>0.16261999999999999</v>
      </c>
      <c r="P1027" s="121" t="str">
        <f t="shared" si="281"/>
        <v>Q</v>
      </c>
      <c r="Q1027" s="125">
        <v>7.0000000000000001E-3</v>
      </c>
      <c r="R1027" s="115" t="str">
        <f t="shared" si="277"/>
        <v>UQ</v>
      </c>
      <c r="S1027" s="123">
        <v>0.11509999999999999</v>
      </c>
      <c r="T1027" s="115" t="str">
        <f t="shared" si="277"/>
        <v>UQ</v>
      </c>
      <c r="U1027" s="23">
        <v>4.766223267</v>
      </c>
      <c r="V1027" s="116" t="str">
        <f t="shared" si="289"/>
        <v>Q</v>
      </c>
      <c r="W1027" s="350">
        <v>0.70499999999999996</v>
      </c>
      <c r="X1027" s="332" t="str">
        <f t="shared" si="277"/>
        <v>UQ</v>
      </c>
      <c r="Y1027" s="332"/>
      <c r="Z1027" s="23">
        <v>0.231602382</v>
      </c>
      <c r="AA1027" s="116" t="str">
        <f t="shared" si="290"/>
        <v>Q</v>
      </c>
      <c r="AB1027" s="236">
        <v>5.71</v>
      </c>
      <c r="AC1027" s="116" t="str">
        <f t="shared" si="284"/>
        <v>Q</v>
      </c>
      <c r="AD1027" s="233">
        <v>1.8</v>
      </c>
      <c r="AE1027" s="121" t="str">
        <f t="shared" si="285"/>
        <v>Q</v>
      </c>
      <c r="AF1027" s="233">
        <v>1.4</v>
      </c>
      <c r="AG1027" s="121" t="str">
        <f t="shared" si="286"/>
        <v>Q</v>
      </c>
      <c r="AH1027" s="232">
        <v>3.5999999999999999E-3</v>
      </c>
      <c r="AI1027" s="121" t="str">
        <f t="shared" si="287"/>
        <v>Q</v>
      </c>
      <c r="AJ1027" s="233">
        <v>0.80300000000000005</v>
      </c>
      <c r="AK1027" s="121" t="str">
        <f t="shared" si="288"/>
        <v>Q</v>
      </c>
    </row>
    <row r="1028" spans="1:37" ht="15" x14ac:dyDescent="0.25">
      <c r="A1028" s="119">
        <v>35</v>
      </c>
      <c r="B1028" s="244">
        <v>136</v>
      </c>
      <c r="C1028" s="244">
        <v>2006</v>
      </c>
      <c r="D1028" s="127">
        <f t="shared" si="267"/>
        <v>38853</v>
      </c>
      <c r="E1028" s="123">
        <v>33</v>
      </c>
      <c r="F1028" s="213" t="str">
        <f t="shared" si="276"/>
        <v>UQ</v>
      </c>
      <c r="G1028" s="123">
        <v>6.6319999999999997</v>
      </c>
      <c r="H1028" s="213" t="str">
        <f t="shared" si="276"/>
        <v>UQ</v>
      </c>
      <c r="I1028" s="23">
        <v>4.6722000000000001</v>
      </c>
      <c r="J1028" s="121" t="str">
        <f t="shared" si="278"/>
        <v>Q</v>
      </c>
      <c r="K1028" s="23">
        <v>0.42237000000000002</v>
      </c>
      <c r="L1028" s="121" t="str">
        <f t="shared" si="279"/>
        <v>Q</v>
      </c>
      <c r="M1028" s="23">
        <v>0.65454000000000001</v>
      </c>
      <c r="N1028" s="121" t="str">
        <f t="shared" si="280"/>
        <v>Q</v>
      </c>
      <c r="O1028" s="23">
        <v>0.19636000000000001</v>
      </c>
      <c r="P1028" s="121" t="str">
        <f t="shared" si="281"/>
        <v>Q</v>
      </c>
      <c r="Q1028" s="125">
        <v>8.0000000000000002E-3</v>
      </c>
      <c r="R1028" s="115" t="str">
        <f t="shared" si="277"/>
        <v>UQ</v>
      </c>
      <c r="S1028" s="123">
        <v>0.13020000000000001</v>
      </c>
      <c r="T1028" s="115" t="str">
        <f t="shared" si="277"/>
        <v>UQ</v>
      </c>
      <c r="U1028" s="23">
        <v>4.93228373</v>
      </c>
      <c r="V1028" s="116" t="str">
        <f t="shared" si="289"/>
        <v>Q</v>
      </c>
      <c r="W1028" s="350">
        <v>0.65500000000000003</v>
      </c>
      <c r="X1028" s="332" t="str">
        <f t="shared" si="277"/>
        <v>UQ</v>
      </c>
      <c r="Y1028" s="332"/>
      <c r="Z1028" s="23">
        <v>0.26020978900000002</v>
      </c>
      <c r="AA1028" s="116" t="str">
        <f t="shared" si="290"/>
        <v>Q</v>
      </c>
      <c r="AB1028" s="236">
        <v>5.81</v>
      </c>
      <c r="AC1028" s="116" t="str">
        <f t="shared" si="284"/>
        <v>Q</v>
      </c>
      <c r="AD1028" s="233">
        <v>1.74</v>
      </c>
      <c r="AE1028" s="121" t="str">
        <f t="shared" si="285"/>
        <v>Q</v>
      </c>
      <c r="AF1028" s="233">
        <v>1.9</v>
      </c>
      <c r="AG1028" s="121" t="str">
        <f t="shared" si="286"/>
        <v>Q</v>
      </c>
      <c r="AH1028" s="232">
        <v>1.5E-3</v>
      </c>
      <c r="AI1028" s="121" t="str">
        <f t="shared" si="287"/>
        <v>Q</v>
      </c>
      <c r="AJ1028" s="233">
        <v>0.70399999999999996</v>
      </c>
      <c r="AK1028" s="121" t="str">
        <f t="shared" si="288"/>
        <v>Q</v>
      </c>
    </row>
    <row r="1029" spans="1:37" ht="15" x14ac:dyDescent="0.25">
      <c r="A1029" s="119">
        <v>35</v>
      </c>
      <c r="B1029" s="244">
        <v>150</v>
      </c>
      <c r="C1029" s="244">
        <v>2006</v>
      </c>
      <c r="D1029" s="127">
        <f t="shared" si="267"/>
        <v>38867</v>
      </c>
      <c r="E1029" s="123">
        <v>35.299999999999997</v>
      </c>
      <c r="F1029" s="213" t="str">
        <f t="shared" si="276"/>
        <v>UQ</v>
      </c>
      <c r="G1029" s="123">
        <v>6.6029999999999998</v>
      </c>
      <c r="H1029" s="213" t="str">
        <f t="shared" si="276"/>
        <v>UQ</v>
      </c>
      <c r="I1029" s="23">
        <v>4.9241000000000001</v>
      </c>
      <c r="J1029" s="121" t="str">
        <f t="shared" si="278"/>
        <v>Q</v>
      </c>
      <c r="K1029" s="23">
        <v>0.44001000000000001</v>
      </c>
      <c r="L1029" s="121" t="str">
        <f t="shared" si="279"/>
        <v>Q</v>
      </c>
      <c r="M1029" s="23">
        <v>0.69238999999999995</v>
      </c>
      <c r="N1029" s="121" t="str">
        <f t="shared" si="280"/>
        <v>Q</v>
      </c>
      <c r="O1029" s="23">
        <v>0.20224</v>
      </c>
      <c r="P1029" s="121" t="str">
        <f t="shared" si="281"/>
        <v>Q</v>
      </c>
      <c r="Q1029" s="125">
        <v>0</v>
      </c>
      <c r="R1029" s="115" t="str">
        <f t="shared" si="277"/>
        <v>M</v>
      </c>
      <c r="S1029" s="123">
        <v>0.1424</v>
      </c>
      <c r="T1029" s="115" t="str">
        <f t="shared" si="277"/>
        <v>UQ</v>
      </c>
      <c r="U1029" s="23">
        <v>5.2216455499999999</v>
      </c>
      <c r="V1029" s="116" t="str">
        <f t="shared" si="289"/>
        <v>Q</v>
      </c>
      <c r="W1029" s="350">
        <v>0.58499999999999996</v>
      </c>
      <c r="X1029" s="332" t="str">
        <f t="shared" si="277"/>
        <v>UQ</v>
      </c>
      <c r="Y1029" s="332"/>
      <c r="Z1029" s="23">
        <v>0.25192669499999998</v>
      </c>
      <c r="AA1029" s="116" t="str">
        <f t="shared" si="290"/>
        <v>Q</v>
      </c>
      <c r="AB1029" s="236">
        <v>5.98</v>
      </c>
      <c r="AC1029" s="116" t="str">
        <f t="shared" si="284"/>
        <v>Q</v>
      </c>
      <c r="AD1029" s="233">
        <v>1.776</v>
      </c>
      <c r="AE1029" s="121" t="str">
        <f t="shared" si="285"/>
        <v>Q</v>
      </c>
      <c r="AF1029" s="233">
        <v>2.226</v>
      </c>
      <c r="AG1029" s="121" t="str">
        <f t="shared" si="286"/>
        <v>Q</v>
      </c>
      <c r="AH1029" s="232">
        <v>3.3999999999999998E-3</v>
      </c>
      <c r="AI1029" s="121" t="str">
        <f t="shared" si="287"/>
        <v>Q</v>
      </c>
      <c r="AJ1029" s="233">
        <v>0.65600000000000003</v>
      </c>
      <c r="AK1029" s="121" t="str">
        <f t="shared" si="288"/>
        <v>Q</v>
      </c>
    </row>
    <row r="1030" spans="1:37" ht="15" x14ac:dyDescent="0.25">
      <c r="A1030" s="119">
        <v>35</v>
      </c>
      <c r="B1030" s="244">
        <v>164</v>
      </c>
      <c r="C1030" s="244">
        <v>2006</v>
      </c>
      <c r="D1030" s="127">
        <f t="shared" si="267"/>
        <v>38881</v>
      </c>
      <c r="E1030" s="123">
        <v>37.200000000000003</v>
      </c>
      <c r="F1030" s="213" t="str">
        <f t="shared" si="276"/>
        <v>UQ</v>
      </c>
      <c r="G1030" s="123">
        <v>6.4790000000000001</v>
      </c>
      <c r="H1030" s="213" t="str">
        <f t="shared" si="276"/>
        <v>UQ</v>
      </c>
      <c r="I1030" s="23">
        <v>5.2544000000000004</v>
      </c>
      <c r="J1030" s="121" t="str">
        <f t="shared" si="278"/>
        <v>Q</v>
      </c>
      <c r="K1030" s="23">
        <v>0.46410000000000001</v>
      </c>
      <c r="L1030" s="121" t="str">
        <f t="shared" si="279"/>
        <v>Q</v>
      </c>
      <c r="M1030" s="23">
        <v>0.71865999999999997</v>
      </c>
      <c r="N1030" s="121" t="str">
        <f t="shared" si="280"/>
        <v>Q</v>
      </c>
      <c r="O1030" s="23">
        <v>0.16875999999999999</v>
      </c>
      <c r="P1030" s="121" t="str">
        <f t="shared" si="281"/>
        <v>Q</v>
      </c>
      <c r="Q1030" s="125">
        <v>0</v>
      </c>
      <c r="R1030" s="115" t="str">
        <f t="shared" si="277"/>
        <v>M</v>
      </c>
      <c r="S1030" s="123">
        <v>0.1648</v>
      </c>
      <c r="T1030" s="115" t="str">
        <f t="shared" si="277"/>
        <v>UQ</v>
      </c>
      <c r="U1030" s="22">
        <v>5.4496699949999998</v>
      </c>
      <c r="V1030" s="116" t="str">
        <f t="shared" si="289"/>
        <v>Q</v>
      </c>
      <c r="W1030" s="350">
        <v>0.59699999999999998</v>
      </c>
      <c r="X1030" s="332" t="str">
        <f t="shared" si="277"/>
        <v>UQ</v>
      </c>
      <c r="Y1030" s="332"/>
      <c r="Z1030" s="23">
        <v>0.26505771</v>
      </c>
      <c r="AA1030" s="116" t="str">
        <f t="shared" si="290"/>
        <v>Q</v>
      </c>
      <c r="AB1030" s="236">
        <v>6.44</v>
      </c>
      <c r="AC1030" s="116" t="str">
        <f t="shared" si="284"/>
        <v>Q</v>
      </c>
      <c r="AD1030" s="233">
        <v>1.7450000000000001</v>
      </c>
      <c r="AE1030" s="121" t="str">
        <f t="shared" si="285"/>
        <v>Q</v>
      </c>
      <c r="AF1030" s="233">
        <v>2.4870000000000001</v>
      </c>
      <c r="AG1030" s="121" t="str">
        <f t="shared" si="286"/>
        <v>Q</v>
      </c>
      <c r="AH1030" s="232">
        <v>1.6999999999999999E-3</v>
      </c>
      <c r="AI1030" s="121" t="str">
        <f t="shared" si="287"/>
        <v>Q</v>
      </c>
      <c r="AJ1030" s="233">
        <v>0.64800000000000002</v>
      </c>
      <c r="AK1030" s="121" t="str">
        <f t="shared" si="288"/>
        <v>Q</v>
      </c>
    </row>
    <row r="1031" spans="1:37" ht="15" x14ac:dyDescent="0.25">
      <c r="A1031" s="119">
        <v>35</v>
      </c>
      <c r="B1031" s="244">
        <v>178</v>
      </c>
      <c r="C1031" s="244">
        <v>2006</v>
      </c>
      <c r="D1031" s="127">
        <f t="shared" si="267"/>
        <v>38895</v>
      </c>
      <c r="E1031" s="123">
        <v>35.5</v>
      </c>
      <c r="F1031" s="213" t="str">
        <f t="shared" si="276"/>
        <v>UQ</v>
      </c>
      <c r="G1031" s="123">
        <v>7.1120000000000001</v>
      </c>
      <c r="H1031" s="213" t="str">
        <f t="shared" si="276"/>
        <v>UQ</v>
      </c>
      <c r="I1031" s="23">
        <v>5.1109999999999998</v>
      </c>
      <c r="J1031" s="121" t="str">
        <f t="shared" si="278"/>
        <v>Q</v>
      </c>
      <c r="K1031" s="23">
        <v>0.44145000000000001</v>
      </c>
      <c r="L1031" s="121" t="str">
        <f t="shared" si="279"/>
        <v>Q</v>
      </c>
      <c r="M1031" s="23">
        <v>0.63917000000000002</v>
      </c>
      <c r="N1031" s="121" t="str">
        <f t="shared" si="280"/>
        <v>Q</v>
      </c>
      <c r="O1031" s="23">
        <v>0.36176999999999998</v>
      </c>
      <c r="P1031" s="121" t="str">
        <f t="shared" si="281"/>
        <v>Q</v>
      </c>
      <c r="Q1031" s="125">
        <v>8.2000000000000007E-3</v>
      </c>
      <c r="R1031" s="115" t="str">
        <f t="shared" si="277"/>
        <v>UQ</v>
      </c>
      <c r="S1031" s="123">
        <v>0.154</v>
      </c>
      <c r="T1031" s="115" t="str">
        <f t="shared" si="277"/>
        <v>UQ</v>
      </c>
      <c r="U1031" s="23">
        <v>4.1936790090000002</v>
      </c>
      <c r="V1031" s="116" t="str">
        <f t="shared" si="289"/>
        <v>Q</v>
      </c>
      <c r="W1031" s="350">
        <v>0.5</v>
      </c>
      <c r="X1031" s="332" t="str">
        <f t="shared" si="277"/>
        <v>UQ</v>
      </c>
      <c r="Y1031" s="332"/>
      <c r="Z1031" s="23">
        <v>0.27918747199999999</v>
      </c>
      <c r="AA1031" s="116" t="str">
        <f t="shared" si="290"/>
        <v>Q</v>
      </c>
      <c r="AB1031" s="128">
        <v>5.31</v>
      </c>
      <c r="AC1031" s="116" t="str">
        <f t="shared" si="284"/>
        <v>Q</v>
      </c>
      <c r="AD1031" s="232">
        <v>3.5230000000000001</v>
      </c>
      <c r="AE1031" s="121" t="str">
        <f t="shared" si="285"/>
        <v>Q</v>
      </c>
      <c r="AF1031" s="232">
        <v>2.38</v>
      </c>
      <c r="AG1031" s="121" t="str">
        <f t="shared" si="286"/>
        <v>Q</v>
      </c>
      <c r="AH1031" s="232">
        <v>6.0000000000000001E-3</v>
      </c>
      <c r="AI1031" s="121" t="str">
        <f t="shared" si="287"/>
        <v>Q</v>
      </c>
      <c r="AJ1031" s="233">
        <v>0.69199999999999995</v>
      </c>
      <c r="AK1031" s="121" t="str">
        <f t="shared" si="288"/>
        <v>Q</v>
      </c>
    </row>
    <row r="1032" spans="1:37" ht="15" x14ac:dyDescent="0.25">
      <c r="A1032" s="119">
        <v>35</v>
      </c>
      <c r="B1032" s="244">
        <v>275</v>
      </c>
      <c r="C1032" s="244">
        <v>2006</v>
      </c>
      <c r="D1032" s="127">
        <f t="shared" si="267"/>
        <v>38992</v>
      </c>
      <c r="E1032" s="123">
        <v>38.700000000000003</v>
      </c>
      <c r="F1032" s="213" t="str">
        <f t="shared" si="276"/>
        <v>UQ</v>
      </c>
      <c r="G1032" s="123">
        <v>6.5119999999999996</v>
      </c>
      <c r="H1032" s="213" t="str">
        <f t="shared" si="276"/>
        <v>UQ</v>
      </c>
      <c r="I1032" s="23">
        <v>5.0960999999999999</v>
      </c>
      <c r="J1032" s="121" t="str">
        <f t="shared" si="278"/>
        <v>Q</v>
      </c>
      <c r="K1032" s="23">
        <v>0.47491</v>
      </c>
      <c r="L1032" s="121" t="str">
        <f t="shared" si="279"/>
        <v>Q</v>
      </c>
      <c r="M1032" s="23">
        <v>0.70674999999999999</v>
      </c>
      <c r="N1032" s="121" t="str">
        <f t="shared" si="280"/>
        <v>Q</v>
      </c>
      <c r="O1032" s="23">
        <v>0.45125999999999999</v>
      </c>
      <c r="P1032" s="121" t="str">
        <f t="shared" si="281"/>
        <v>Q</v>
      </c>
      <c r="Q1032" s="125">
        <v>1E-3</v>
      </c>
      <c r="R1032" s="115" t="str">
        <f t="shared" si="277"/>
        <v>UQ</v>
      </c>
      <c r="S1032" s="123">
        <v>0.1515</v>
      </c>
      <c r="T1032" s="115" t="str">
        <f t="shared" si="277"/>
        <v>UQ</v>
      </c>
      <c r="U1032" s="22">
        <v>5.8219599569999998</v>
      </c>
      <c r="V1032" s="116" t="str">
        <f t="shared" si="289"/>
        <v>Q</v>
      </c>
      <c r="W1032" s="350">
        <v>0.52700000000000002</v>
      </c>
      <c r="X1032" s="332" t="str">
        <f t="shared" si="277"/>
        <v>UQ</v>
      </c>
      <c r="Y1032" s="332"/>
      <c r="Z1032" s="23">
        <v>0.19886759900000001</v>
      </c>
      <c r="AA1032" s="116" t="str">
        <f t="shared" si="290"/>
        <v>LQ</v>
      </c>
      <c r="AB1032" s="236">
        <v>6.71</v>
      </c>
      <c r="AC1032" s="116" t="str">
        <f t="shared" si="284"/>
        <v>Q</v>
      </c>
      <c r="AD1032" s="232">
        <v>2.6840000000000002</v>
      </c>
      <c r="AE1032" s="121" t="str">
        <f t="shared" si="285"/>
        <v>Q</v>
      </c>
      <c r="AF1032" s="232">
        <v>2.6589999999999998</v>
      </c>
      <c r="AG1032" s="121" t="str">
        <f t="shared" si="286"/>
        <v>Q</v>
      </c>
      <c r="AH1032" s="233">
        <v>2.7000000000000001E-3</v>
      </c>
      <c r="AI1032" s="121" t="str">
        <f t="shared" si="287"/>
        <v>Q</v>
      </c>
      <c r="AJ1032" s="233">
        <v>0.70699999999999996</v>
      </c>
      <c r="AK1032" s="121" t="str">
        <f t="shared" si="288"/>
        <v>Q</v>
      </c>
    </row>
    <row r="1033" spans="1:37" ht="15" x14ac:dyDescent="0.25">
      <c r="A1033" s="119">
        <v>35</v>
      </c>
      <c r="B1033" s="244">
        <v>285</v>
      </c>
      <c r="C1033" s="244">
        <v>2006</v>
      </c>
      <c r="D1033" s="127">
        <f t="shared" si="267"/>
        <v>39002</v>
      </c>
      <c r="E1033" s="123">
        <v>39.9</v>
      </c>
      <c r="F1033" s="213" t="str">
        <f t="shared" si="276"/>
        <v>UQ</v>
      </c>
      <c r="G1033" s="123">
        <v>6.6219999999999999</v>
      </c>
      <c r="H1033" s="213" t="str">
        <f t="shared" si="276"/>
        <v>UQ</v>
      </c>
      <c r="I1033" s="23">
        <v>5.5583999999999998</v>
      </c>
      <c r="J1033" s="121" t="str">
        <f t="shared" si="278"/>
        <v>Q</v>
      </c>
      <c r="K1033" s="23">
        <v>0.51536000000000004</v>
      </c>
      <c r="L1033" s="121" t="str">
        <f t="shared" si="279"/>
        <v>Q</v>
      </c>
      <c r="M1033" s="23">
        <v>0.72367000000000004</v>
      </c>
      <c r="N1033" s="121" t="str">
        <f t="shared" si="280"/>
        <v>Q</v>
      </c>
      <c r="O1033" s="23">
        <v>0.62492000000000003</v>
      </c>
      <c r="P1033" s="121" t="str">
        <f t="shared" si="281"/>
        <v>Q</v>
      </c>
      <c r="Q1033" s="125">
        <v>3.0000000000000001E-3</v>
      </c>
      <c r="R1033" s="115" t="str">
        <f t="shared" si="277"/>
        <v>UQ</v>
      </c>
      <c r="S1033" s="123">
        <v>0.17979999999999999</v>
      </c>
      <c r="T1033" s="115" t="str">
        <f t="shared" si="277"/>
        <v>UQ</v>
      </c>
      <c r="U1033" s="22">
        <v>5.373331437</v>
      </c>
      <c r="V1033" s="116" t="str">
        <f t="shared" si="289"/>
        <v>Q</v>
      </c>
      <c r="W1033" s="350">
        <v>0.47199999999999998</v>
      </c>
      <c r="X1033" s="332" t="str">
        <f t="shared" si="277"/>
        <v>UQ</v>
      </c>
      <c r="Y1033" s="332"/>
      <c r="Z1033" s="23">
        <v>0.43000582100000001</v>
      </c>
      <c r="AA1033" s="116" t="str">
        <f t="shared" si="290"/>
        <v>Q</v>
      </c>
      <c r="AB1033" s="236">
        <v>6.28</v>
      </c>
      <c r="AC1033" s="116" t="str">
        <f t="shared" si="284"/>
        <v>Q</v>
      </c>
      <c r="AD1033" s="233">
        <v>3.01</v>
      </c>
      <c r="AE1033" s="121" t="str">
        <f t="shared" si="285"/>
        <v>Q</v>
      </c>
      <c r="AF1033" s="233">
        <v>2.597</v>
      </c>
      <c r="AG1033" s="121" t="str">
        <f t="shared" si="286"/>
        <v>Q</v>
      </c>
      <c r="AH1033" s="233">
        <v>1.4E-3</v>
      </c>
      <c r="AI1033" s="121" t="str">
        <f t="shared" si="287"/>
        <v>Q</v>
      </c>
      <c r="AJ1033" s="233">
        <v>0.67</v>
      </c>
      <c r="AK1033" s="121" t="str">
        <f t="shared" si="288"/>
        <v>Q</v>
      </c>
    </row>
    <row r="1034" spans="1:37" ht="15" x14ac:dyDescent="0.25">
      <c r="A1034" s="119">
        <v>35</v>
      </c>
      <c r="B1034" s="244">
        <v>296</v>
      </c>
      <c r="C1034" s="244">
        <v>2006</v>
      </c>
      <c r="D1034" s="127">
        <f t="shared" si="267"/>
        <v>39013</v>
      </c>
      <c r="E1034" s="123">
        <v>29.8</v>
      </c>
      <c r="F1034" s="213" t="str">
        <f t="shared" si="276"/>
        <v>UQ</v>
      </c>
      <c r="G1034" s="123">
        <v>6.44</v>
      </c>
      <c r="H1034" s="213" t="str">
        <f t="shared" si="276"/>
        <v>UQ</v>
      </c>
      <c r="I1034" s="23">
        <v>3.9824000000000002</v>
      </c>
      <c r="J1034" s="121" t="str">
        <f t="shared" si="278"/>
        <v>Q</v>
      </c>
      <c r="K1034" s="23">
        <v>0.36787999999999998</v>
      </c>
      <c r="L1034" s="121" t="str">
        <f t="shared" si="279"/>
        <v>Q</v>
      </c>
      <c r="M1034" s="23">
        <v>0.64278000000000002</v>
      </c>
      <c r="N1034" s="121" t="str">
        <f t="shared" si="280"/>
        <v>Q</v>
      </c>
      <c r="O1034" s="23">
        <v>0.20757999999999999</v>
      </c>
      <c r="P1034" s="121" t="str">
        <f t="shared" si="281"/>
        <v>Q</v>
      </c>
      <c r="Q1034" s="242">
        <v>1.4E-2</v>
      </c>
      <c r="R1034" s="115" t="str">
        <f t="shared" si="277"/>
        <v>UQ</v>
      </c>
      <c r="S1034" s="123">
        <v>0.1012</v>
      </c>
      <c r="T1034" s="115" t="str">
        <f t="shared" si="277"/>
        <v>UQ</v>
      </c>
      <c r="U1034" s="22">
        <v>4.9656917500000004</v>
      </c>
      <c r="V1034" s="116" t="str">
        <f t="shared" si="289"/>
        <v>Q</v>
      </c>
      <c r="W1034" s="350">
        <v>0.50800000000000001</v>
      </c>
      <c r="X1034" s="332" t="str">
        <f t="shared" si="277"/>
        <v>UQ</v>
      </c>
      <c r="Y1034" s="332"/>
      <c r="Z1034" s="23">
        <v>0.28969149300000002</v>
      </c>
      <c r="AA1034" s="116" t="str">
        <f t="shared" si="290"/>
        <v>Q</v>
      </c>
      <c r="AB1034" s="236">
        <v>5.21</v>
      </c>
      <c r="AC1034" s="116" t="str">
        <f t="shared" si="284"/>
        <v>Q</v>
      </c>
      <c r="AD1034" s="233">
        <v>2.14</v>
      </c>
      <c r="AE1034" s="121" t="str">
        <f t="shared" si="285"/>
        <v>Q</v>
      </c>
      <c r="AF1034" s="233">
        <v>1.6419999999999999</v>
      </c>
      <c r="AG1034" s="121" t="str">
        <f t="shared" si="286"/>
        <v>Q</v>
      </c>
      <c r="AH1034" s="233">
        <v>2.2000000000000001E-3</v>
      </c>
      <c r="AI1034" s="121" t="str">
        <f t="shared" si="287"/>
        <v>Q</v>
      </c>
      <c r="AJ1034" s="233">
        <v>0.64900000000000002</v>
      </c>
      <c r="AK1034" s="121" t="str">
        <f t="shared" si="288"/>
        <v>Q</v>
      </c>
    </row>
    <row r="1035" spans="1:37" ht="15" x14ac:dyDescent="0.25">
      <c r="A1035" s="119">
        <v>35</v>
      </c>
      <c r="B1035" s="244">
        <v>304</v>
      </c>
      <c r="C1035" s="244">
        <v>2006</v>
      </c>
      <c r="D1035" s="127">
        <f t="shared" si="267"/>
        <v>39021</v>
      </c>
      <c r="E1035" s="123">
        <v>33.6</v>
      </c>
      <c r="F1035" s="213" t="str">
        <f t="shared" si="276"/>
        <v>UQ</v>
      </c>
      <c r="G1035" s="123">
        <v>6.556</v>
      </c>
      <c r="H1035" s="213" t="str">
        <f t="shared" si="276"/>
        <v>UQ</v>
      </c>
      <c r="I1035" s="23">
        <v>4.5507999999999997</v>
      </c>
      <c r="J1035" s="121" t="str">
        <f t="shared" si="278"/>
        <v>Q</v>
      </c>
      <c r="K1035" s="23">
        <v>0.41525000000000001</v>
      </c>
      <c r="L1035" s="121" t="str">
        <f t="shared" si="279"/>
        <v>Q</v>
      </c>
      <c r="M1035" s="23">
        <v>0.68632000000000004</v>
      </c>
      <c r="N1035" s="121" t="str">
        <f t="shared" si="280"/>
        <v>Q</v>
      </c>
      <c r="O1035" s="23">
        <v>0.19753000000000001</v>
      </c>
      <c r="P1035" s="121" t="str">
        <f t="shared" si="281"/>
        <v>Q</v>
      </c>
      <c r="Q1035" s="234">
        <v>8.9999999999999993E-3</v>
      </c>
      <c r="R1035" s="115" t="str">
        <f t="shared" si="277"/>
        <v>UQ</v>
      </c>
      <c r="S1035" s="123">
        <v>0.1303</v>
      </c>
      <c r="T1035" s="115" t="str">
        <f t="shared" si="277"/>
        <v>UQ</v>
      </c>
      <c r="U1035" s="22">
        <v>5.000241978</v>
      </c>
      <c r="V1035" s="116" t="str">
        <f t="shared" si="289"/>
        <v>Q</v>
      </c>
      <c r="W1035" s="350">
        <v>0.53</v>
      </c>
      <c r="X1035" s="332" t="str">
        <f t="shared" si="277"/>
        <v>UQ</v>
      </c>
      <c r="Y1035" s="332"/>
      <c r="Z1035" s="22">
        <v>0.29667561599999998</v>
      </c>
      <c r="AA1035" s="116" t="str">
        <f t="shared" si="290"/>
        <v>Q</v>
      </c>
      <c r="AB1035" s="236">
        <v>5.68</v>
      </c>
      <c r="AC1035" s="116" t="str">
        <f t="shared" si="284"/>
        <v>Q</v>
      </c>
      <c r="AD1035" s="233">
        <v>1.919</v>
      </c>
      <c r="AE1035" s="121" t="str">
        <f t="shared" si="285"/>
        <v>Q</v>
      </c>
      <c r="AF1035" s="233">
        <v>1.9650000000000001</v>
      </c>
      <c r="AG1035" s="121" t="str">
        <f t="shared" si="286"/>
        <v>Q</v>
      </c>
      <c r="AH1035" s="233">
        <v>1.9E-3</v>
      </c>
      <c r="AI1035" s="121" t="str">
        <f t="shared" si="287"/>
        <v>Q</v>
      </c>
      <c r="AJ1035" s="233">
        <v>0.58899999999999997</v>
      </c>
      <c r="AK1035" s="121" t="str">
        <f t="shared" si="288"/>
        <v>Q</v>
      </c>
    </row>
    <row r="1036" spans="1:37" ht="15" x14ac:dyDescent="0.25">
      <c r="A1036" s="119">
        <v>35</v>
      </c>
      <c r="B1036" s="244">
        <v>313</v>
      </c>
      <c r="C1036" s="244">
        <v>2006</v>
      </c>
      <c r="D1036" s="127">
        <f t="shared" si="267"/>
        <v>39030</v>
      </c>
      <c r="E1036" s="123">
        <v>25</v>
      </c>
      <c r="F1036" s="213" t="str">
        <f t="shared" si="276"/>
        <v>UQ</v>
      </c>
      <c r="G1036" s="123">
        <v>6.22</v>
      </c>
      <c r="H1036" s="213" t="str">
        <f t="shared" si="276"/>
        <v>UQ</v>
      </c>
      <c r="I1036" s="23">
        <v>3.1627999999999998</v>
      </c>
      <c r="J1036" s="121" t="str">
        <f t="shared" si="278"/>
        <v>Q</v>
      </c>
      <c r="K1036" s="23">
        <v>0.29502</v>
      </c>
      <c r="L1036" s="121" t="str">
        <f t="shared" si="279"/>
        <v>Q</v>
      </c>
      <c r="M1036" s="23">
        <v>0.56111</v>
      </c>
      <c r="N1036" s="121" t="str">
        <f t="shared" si="280"/>
        <v>Q</v>
      </c>
      <c r="O1036" s="23">
        <v>0.20437</v>
      </c>
      <c r="P1036" s="121" t="str">
        <f t="shared" si="281"/>
        <v>Q</v>
      </c>
      <c r="Q1036" s="125">
        <v>4.0000000000000001E-3</v>
      </c>
      <c r="R1036" s="115" t="str">
        <f t="shared" si="277"/>
        <v>UQ</v>
      </c>
      <c r="S1036" s="123">
        <v>5.33E-2</v>
      </c>
      <c r="T1036" s="115" t="str">
        <f t="shared" si="277"/>
        <v>UQ</v>
      </c>
      <c r="U1036" s="23">
        <v>4.2813725639999998</v>
      </c>
      <c r="V1036" s="116" t="str">
        <f t="shared" si="289"/>
        <v>Q</v>
      </c>
      <c r="W1036" s="350">
        <v>0.505</v>
      </c>
      <c r="X1036" s="332" t="str">
        <f t="shared" si="277"/>
        <v>UQ</v>
      </c>
      <c r="Y1036" s="332"/>
      <c r="Z1036" s="23">
        <v>0.22427628199999999</v>
      </c>
      <c r="AA1036" s="116" t="str">
        <f t="shared" si="290"/>
        <v>Q</v>
      </c>
      <c r="AB1036" s="236">
        <v>4.49</v>
      </c>
      <c r="AC1036" s="116" t="str">
        <f t="shared" si="284"/>
        <v>Q</v>
      </c>
      <c r="AD1036" s="233">
        <v>3.097</v>
      </c>
      <c r="AE1036" s="121" t="str">
        <f t="shared" si="285"/>
        <v>Q</v>
      </c>
      <c r="AF1036" s="233">
        <v>0.94899999999999995</v>
      </c>
      <c r="AG1036" s="121" t="str">
        <f t="shared" si="286"/>
        <v>Q</v>
      </c>
      <c r="AH1036" s="233">
        <v>3.8E-3</v>
      </c>
      <c r="AI1036" s="121" t="str">
        <f t="shared" si="287"/>
        <v>Q</v>
      </c>
      <c r="AJ1036" s="233">
        <v>0.624</v>
      </c>
      <c r="AK1036" s="121" t="str">
        <f t="shared" si="288"/>
        <v>Q</v>
      </c>
    </row>
    <row r="1037" spans="1:37" ht="15" x14ac:dyDescent="0.25">
      <c r="A1037" s="119">
        <v>35</v>
      </c>
      <c r="B1037" s="244">
        <v>324</v>
      </c>
      <c r="C1037" s="244">
        <v>2006</v>
      </c>
      <c r="D1037" s="127">
        <f t="shared" si="267"/>
        <v>39041</v>
      </c>
      <c r="E1037" s="123">
        <v>31.7</v>
      </c>
      <c r="F1037" s="213" t="str">
        <f t="shared" si="276"/>
        <v>UQ</v>
      </c>
      <c r="G1037" s="123">
        <v>6.47</v>
      </c>
      <c r="H1037" s="213" t="str">
        <f t="shared" si="276"/>
        <v>UQ</v>
      </c>
      <c r="I1037" s="23">
        <v>4.2763</v>
      </c>
      <c r="J1037" s="121" t="str">
        <f t="shared" si="278"/>
        <v>Q</v>
      </c>
      <c r="K1037" s="23">
        <v>0.39083000000000001</v>
      </c>
      <c r="L1037" s="121" t="str">
        <f t="shared" si="279"/>
        <v>Q</v>
      </c>
      <c r="M1037" s="23">
        <v>0.65239000000000003</v>
      </c>
      <c r="N1037" s="121" t="str">
        <f t="shared" si="280"/>
        <v>Q</v>
      </c>
      <c r="O1037" s="23">
        <v>0.15354000000000001</v>
      </c>
      <c r="P1037" s="121" t="str">
        <f t="shared" si="281"/>
        <v>Q</v>
      </c>
      <c r="Q1037" s="125">
        <v>2E-3</v>
      </c>
      <c r="R1037" s="115" t="str">
        <f t="shared" si="277"/>
        <v>UQ</v>
      </c>
      <c r="S1037" s="123">
        <v>0.1229</v>
      </c>
      <c r="T1037" s="115" t="str">
        <f t="shared" si="277"/>
        <v>UQ</v>
      </c>
      <c r="U1037" s="23">
        <v>4.9633386760000002</v>
      </c>
      <c r="V1037" s="116" t="str">
        <f t="shared" si="289"/>
        <v>Q</v>
      </c>
      <c r="W1037" s="350">
        <v>0.49</v>
      </c>
      <c r="X1037" s="332" t="str">
        <f t="shared" si="277"/>
        <v>UQ</v>
      </c>
      <c r="Y1037" s="332"/>
      <c r="Z1037" s="23">
        <v>0.24968752299999999</v>
      </c>
      <c r="AA1037" s="116" t="str">
        <f t="shared" si="290"/>
        <v>Q</v>
      </c>
      <c r="AB1037" s="236">
        <v>5.5</v>
      </c>
      <c r="AC1037" s="116" t="str">
        <f t="shared" si="284"/>
        <v>Q</v>
      </c>
      <c r="AD1037" s="233">
        <v>1.6879999999999999</v>
      </c>
      <c r="AE1037" s="121" t="str">
        <f t="shared" si="285"/>
        <v>Q</v>
      </c>
      <c r="AF1037" s="233">
        <v>1.8109999999999999</v>
      </c>
      <c r="AG1037" s="121" t="str">
        <f t="shared" si="286"/>
        <v>Q</v>
      </c>
      <c r="AH1037" s="233">
        <v>2.8E-3</v>
      </c>
      <c r="AI1037" s="121" t="str">
        <f t="shared" si="287"/>
        <v>Q</v>
      </c>
      <c r="AJ1037" s="233">
        <v>0.55900000000000005</v>
      </c>
      <c r="AK1037" s="121" t="str">
        <f t="shared" si="288"/>
        <v>Q</v>
      </c>
    </row>
    <row r="1038" spans="1:37" ht="15" x14ac:dyDescent="0.25">
      <c r="A1038" s="119">
        <v>35</v>
      </c>
      <c r="B1038" s="244">
        <v>332</v>
      </c>
      <c r="C1038" s="244">
        <v>2006</v>
      </c>
      <c r="D1038" s="127">
        <f t="shared" si="267"/>
        <v>39049</v>
      </c>
      <c r="E1038" s="123">
        <v>34.5</v>
      </c>
      <c r="F1038" s="213" t="str">
        <f t="shared" si="276"/>
        <v>UQ</v>
      </c>
      <c r="G1038" s="123">
        <v>6.7220000000000004</v>
      </c>
      <c r="H1038" s="213" t="str">
        <f t="shared" si="276"/>
        <v>UQ</v>
      </c>
      <c r="I1038" s="23">
        <v>4.9588000000000001</v>
      </c>
      <c r="J1038" s="121" t="str">
        <f t="shared" si="278"/>
        <v>Q</v>
      </c>
      <c r="K1038" s="23">
        <v>0.41766999999999999</v>
      </c>
      <c r="L1038" s="121" t="str">
        <f t="shared" si="279"/>
        <v>Q</v>
      </c>
      <c r="M1038" s="23">
        <v>0.78741000000000005</v>
      </c>
      <c r="N1038" s="121" t="str">
        <f t="shared" si="280"/>
        <v>Q</v>
      </c>
      <c r="O1038" s="23">
        <v>0.16607</v>
      </c>
      <c r="P1038" s="121" t="str">
        <f t="shared" si="281"/>
        <v>Q</v>
      </c>
      <c r="Q1038" s="125">
        <v>8.0000000000000002E-3</v>
      </c>
      <c r="R1038" s="115" t="str">
        <f t="shared" si="277"/>
        <v>UQ</v>
      </c>
      <c r="S1038" s="123">
        <v>0.128</v>
      </c>
      <c r="T1038" s="115" t="str">
        <f t="shared" si="277"/>
        <v>UQ</v>
      </c>
      <c r="U1038" s="23">
        <v>4.9870188479999999</v>
      </c>
      <c r="V1038" s="116" t="str">
        <f t="shared" si="289"/>
        <v>Q</v>
      </c>
      <c r="W1038" s="350">
        <v>0.51400000000000001</v>
      </c>
      <c r="X1038" s="332" t="str">
        <f t="shared" si="277"/>
        <v>UQ</v>
      </c>
      <c r="Y1038" s="332"/>
      <c r="Z1038" s="23">
        <v>0.19335851300000001</v>
      </c>
      <c r="AA1038" s="116" t="str">
        <f t="shared" si="290"/>
        <v>LQ</v>
      </c>
      <c r="AB1038" s="236">
        <v>5.84</v>
      </c>
      <c r="AC1038" s="116" t="str">
        <f t="shared" si="284"/>
        <v>Q</v>
      </c>
      <c r="AD1038" s="233">
        <v>2.4860000000000002</v>
      </c>
      <c r="AE1038" s="121" t="str">
        <f t="shared" si="285"/>
        <v>Q</v>
      </c>
      <c r="AF1038" s="233">
        <v>1.216</v>
      </c>
      <c r="AG1038" s="121" t="str">
        <f t="shared" si="286"/>
        <v>Q</v>
      </c>
      <c r="AH1038" s="233">
        <v>2.5000000000000001E-3</v>
      </c>
      <c r="AI1038" s="121" t="str">
        <f t="shared" si="287"/>
        <v>Q</v>
      </c>
      <c r="AJ1038" s="233">
        <v>0.59699999999999998</v>
      </c>
      <c r="AK1038" s="121" t="str">
        <f t="shared" si="288"/>
        <v>Q</v>
      </c>
    </row>
    <row r="1039" spans="1:37" ht="15" x14ac:dyDescent="0.25">
      <c r="A1039" s="119">
        <v>35</v>
      </c>
      <c r="B1039" s="244">
        <v>347</v>
      </c>
      <c r="C1039" s="244">
        <v>2006</v>
      </c>
      <c r="D1039" s="127">
        <f t="shared" si="267"/>
        <v>39064</v>
      </c>
      <c r="E1039" s="123">
        <v>27.3</v>
      </c>
      <c r="F1039" s="213" t="str">
        <f t="shared" si="276"/>
        <v>UQ</v>
      </c>
      <c r="G1039" s="123">
        <v>6.5</v>
      </c>
      <c r="H1039" s="213" t="str">
        <f t="shared" si="276"/>
        <v>UQ</v>
      </c>
      <c r="I1039" s="21">
        <v>3.274</v>
      </c>
      <c r="J1039" s="121" t="str">
        <f t="shared" si="278"/>
        <v>Q</v>
      </c>
      <c r="K1039" s="21">
        <v>0.29450999999999999</v>
      </c>
      <c r="L1039" s="121" t="str">
        <f t="shared" si="279"/>
        <v>Q</v>
      </c>
      <c r="M1039" s="21">
        <v>0.54722000000000004</v>
      </c>
      <c r="N1039" s="121" t="str">
        <f t="shared" si="280"/>
        <v>Q</v>
      </c>
      <c r="O1039" s="21">
        <v>0.20624000000000001</v>
      </c>
      <c r="P1039" s="121" t="str">
        <f t="shared" si="281"/>
        <v>Q</v>
      </c>
      <c r="Q1039" s="237">
        <v>0.31929999999999997</v>
      </c>
      <c r="R1039" s="115" t="s">
        <v>6</v>
      </c>
      <c r="S1039" s="123">
        <v>6.9599999999999995E-2</v>
      </c>
      <c r="T1039" s="115" t="str">
        <f t="shared" si="277"/>
        <v>UQ</v>
      </c>
      <c r="U1039" s="22">
        <v>4.584728245</v>
      </c>
      <c r="V1039" s="116" t="str">
        <f t="shared" si="289"/>
        <v>Q</v>
      </c>
      <c r="W1039" s="350">
        <v>0.64800000000000002</v>
      </c>
      <c r="X1039" s="332" t="str">
        <f t="shared" si="277"/>
        <v>UQ</v>
      </c>
      <c r="Y1039" s="332"/>
      <c r="Z1039" s="23">
        <v>0.230233098</v>
      </c>
      <c r="AA1039" s="116" t="str">
        <f t="shared" si="290"/>
        <v>Q</v>
      </c>
      <c r="AB1039" s="236">
        <v>4.24</v>
      </c>
      <c r="AC1039" s="116" t="str">
        <f t="shared" si="284"/>
        <v>Q</v>
      </c>
      <c r="AD1039" s="233">
        <v>2.6930000000000001</v>
      </c>
      <c r="AE1039" s="121" t="str">
        <f t="shared" si="285"/>
        <v>Q</v>
      </c>
      <c r="AF1039" s="233">
        <v>1.1379999999999999</v>
      </c>
      <c r="AG1039" s="121" t="str">
        <f t="shared" si="286"/>
        <v>Q</v>
      </c>
      <c r="AH1039" s="233">
        <v>2.8999999999999998E-3</v>
      </c>
      <c r="AI1039" s="121" t="str">
        <f t="shared" si="287"/>
        <v>Q</v>
      </c>
      <c r="AJ1039" s="233">
        <v>1.37</v>
      </c>
      <c r="AK1039" s="121" t="str">
        <f t="shared" si="288"/>
        <v>Q</v>
      </c>
    </row>
    <row r="1040" spans="1:37" ht="15" x14ac:dyDescent="0.25">
      <c r="A1040" s="119">
        <v>35</v>
      </c>
      <c r="B1040" s="244">
        <v>362</v>
      </c>
      <c r="C1040" s="244">
        <v>2006</v>
      </c>
      <c r="D1040" s="127">
        <f t="shared" ref="D1040:D1103" si="291">DATE(C1040,1,B1040)</f>
        <v>39079</v>
      </c>
      <c r="E1040" s="123">
        <v>30.9</v>
      </c>
      <c r="F1040" s="213" t="str">
        <f t="shared" si="276"/>
        <v>UQ</v>
      </c>
      <c r="G1040" s="123">
        <v>6.6310000000000002</v>
      </c>
      <c r="H1040" s="213" t="str">
        <f t="shared" si="276"/>
        <v>UQ</v>
      </c>
      <c r="I1040" s="21">
        <v>4.1428000000000003</v>
      </c>
      <c r="J1040" s="121" t="str">
        <f t="shared" si="278"/>
        <v>Q</v>
      </c>
      <c r="K1040" s="21">
        <v>0.37757000000000002</v>
      </c>
      <c r="L1040" s="121" t="str">
        <f t="shared" si="279"/>
        <v>Q</v>
      </c>
      <c r="M1040" s="21">
        <v>0.64534000000000002</v>
      </c>
      <c r="N1040" s="121" t="str">
        <f t="shared" si="280"/>
        <v>Q</v>
      </c>
      <c r="O1040" s="21">
        <v>0.15040999999999999</v>
      </c>
      <c r="P1040" s="121" t="str">
        <f t="shared" si="281"/>
        <v>Q</v>
      </c>
      <c r="Q1040" s="234">
        <v>0.01</v>
      </c>
      <c r="R1040" s="115" t="str">
        <f t="shared" si="277"/>
        <v>UQ</v>
      </c>
      <c r="S1040" s="123">
        <v>0.1027</v>
      </c>
      <c r="T1040" s="115" t="str">
        <f t="shared" si="277"/>
        <v>UQ</v>
      </c>
      <c r="U1040" s="23">
        <v>4.8324565780000004</v>
      </c>
      <c r="V1040" s="116" t="str">
        <f t="shared" si="289"/>
        <v>Q</v>
      </c>
      <c r="W1040" s="350">
        <v>0.56599999999999995</v>
      </c>
      <c r="X1040" s="332" t="str">
        <f t="shared" si="277"/>
        <v>UQ</v>
      </c>
      <c r="Y1040" s="332"/>
      <c r="Z1040" s="23">
        <v>0.187123655</v>
      </c>
      <c r="AA1040" s="116" t="str">
        <f t="shared" si="290"/>
        <v>LQ</v>
      </c>
      <c r="AB1040" s="236">
        <v>5.55</v>
      </c>
      <c r="AC1040" s="116" t="str">
        <f t="shared" si="284"/>
        <v>Q</v>
      </c>
      <c r="AD1040" s="233">
        <v>3.6539999999999999</v>
      </c>
      <c r="AE1040" s="121" t="str">
        <f t="shared" si="285"/>
        <v>Q</v>
      </c>
      <c r="AF1040" s="233">
        <v>1.2889999999999999</v>
      </c>
      <c r="AG1040" s="121" t="str">
        <f t="shared" si="286"/>
        <v>Q</v>
      </c>
      <c r="AH1040" s="233">
        <v>3.0999999999999999E-3</v>
      </c>
      <c r="AI1040" s="121" t="str">
        <f t="shared" si="287"/>
        <v>Q</v>
      </c>
      <c r="AJ1040" s="233">
        <v>0.76200000000000001</v>
      </c>
      <c r="AK1040" s="121" t="str">
        <f t="shared" si="288"/>
        <v>Q</v>
      </c>
    </row>
    <row r="1041" spans="1:37" ht="15" x14ac:dyDescent="0.25">
      <c r="A1041" s="238">
        <v>35</v>
      </c>
      <c r="B1041" s="244">
        <v>9</v>
      </c>
      <c r="C1041" s="244">
        <v>2007</v>
      </c>
      <c r="D1041" s="127">
        <f t="shared" si="291"/>
        <v>39091</v>
      </c>
      <c r="E1041" s="233">
        <v>31</v>
      </c>
      <c r="F1041" s="213" t="str">
        <f t="shared" si="276"/>
        <v>UQ</v>
      </c>
      <c r="G1041" s="233">
        <v>6.7190000000000003</v>
      </c>
      <c r="H1041" s="213" t="str">
        <f t="shared" si="276"/>
        <v>UQ</v>
      </c>
      <c r="I1041" s="239">
        <v>4.1265000000000001</v>
      </c>
      <c r="J1041" s="121" t="str">
        <f t="shared" si="278"/>
        <v>Q</v>
      </c>
      <c r="K1041" s="239">
        <v>0.36874000000000001</v>
      </c>
      <c r="L1041" s="121" t="str">
        <f t="shared" si="279"/>
        <v>Q</v>
      </c>
      <c r="M1041" s="239">
        <v>0.63249999999999995</v>
      </c>
      <c r="N1041" s="121" t="str">
        <f t="shared" si="280"/>
        <v>Q</v>
      </c>
      <c r="O1041" s="239">
        <v>0.15237000000000001</v>
      </c>
      <c r="P1041" s="121" t="str">
        <f t="shared" si="281"/>
        <v>Q</v>
      </c>
      <c r="Q1041" s="125">
        <v>3.0000000000000001E-3</v>
      </c>
      <c r="R1041" s="115" t="str">
        <f t="shared" si="277"/>
        <v>UQ</v>
      </c>
      <c r="S1041" s="233">
        <v>0.1091</v>
      </c>
      <c r="T1041" s="115" t="str">
        <f t="shared" si="277"/>
        <v>UQ</v>
      </c>
      <c r="U1041" s="239">
        <v>4.9620811859999998</v>
      </c>
      <c r="V1041" s="116" t="str">
        <f t="shared" si="289"/>
        <v>Q</v>
      </c>
      <c r="W1041" s="351">
        <v>0.55400000000000005</v>
      </c>
      <c r="X1041" s="332" t="str">
        <f t="shared" si="277"/>
        <v>UQ</v>
      </c>
      <c r="Y1041" s="332"/>
      <c r="Z1041" s="239">
        <v>0.20506275700000001</v>
      </c>
      <c r="AA1041" s="116" t="str">
        <f t="shared" si="290"/>
        <v>Q</v>
      </c>
      <c r="AB1041" s="236">
        <v>5.45</v>
      </c>
      <c r="AC1041" s="116" t="str">
        <f t="shared" si="284"/>
        <v>Q</v>
      </c>
      <c r="AD1041" s="239">
        <v>1.6719999999999999</v>
      </c>
      <c r="AE1041" s="121" t="str">
        <f t="shared" si="285"/>
        <v>Q</v>
      </c>
      <c r="AF1041" s="239">
        <v>1.609</v>
      </c>
      <c r="AG1041" s="121" t="str">
        <f t="shared" si="286"/>
        <v>Q</v>
      </c>
      <c r="AH1041" s="234">
        <v>8.9999999999999998E-4</v>
      </c>
      <c r="AI1041" s="121" t="str">
        <f t="shared" si="287"/>
        <v>LQ</v>
      </c>
      <c r="AJ1041" s="239">
        <v>0.65700000000000003</v>
      </c>
      <c r="AK1041" s="121" t="str">
        <f t="shared" si="288"/>
        <v>Q</v>
      </c>
    </row>
    <row r="1042" spans="1:37" ht="15" x14ac:dyDescent="0.25">
      <c r="A1042" s="238">
        <v>35</v>
      </c>
      <c r="B1042" s="244">
        <v>23</v>
      </c>
      <c r="C1042" s="244">
        <v>2007</v>
      </c>
      <c r="D1042" s="127">
        <f t="shared" si="291"/>
        <v>39105</v>
      </c>
      <c r="E1042" s="233">
        <v>33.4</v>
      </c>
      <c r="F1042" s="213" t="str">
        <f t="shared" si="276"/>
        <v>UQ</v>
      </c>
      <c r="G1042" s="233">
        <v>6.7359999999999998</v>
      </c>
      <c r="H1042" s="213" t="str">
        <f t="shared" si="276"/>
        <v>UQ</v>
      </c>
      <c r="I1042" s="239">
        <v>4.5006000000000004</v>
      </c>
      <c r="J1042" s="121" t="str">
        <f t="shared" si="278"/>
        <v>Q</v>
      </c>
      <c r="K1042" s="239">
        <v>0.40349000000000002</v>
      </c>
      <c r="L1042" s="121" t="str">
        <f t="shared" si="279"/>
        <v>Q</v>
      </c>
      <c r="M1042" s="239">
        <v>0.69008000000000003</v>
      </c>
      <c r="N1042" s="121" t="str">
        <f t="shared" si="280"/>
        <v>Q</v>
      </c>
      <c r="O1042" s="239">
        <v>0.16336999999999999</v>
      </c>
      <c r="P1042" s="121" t="str">
        <f t="shared" si="281"/>
        <v>Q</v>
      </c>
      <c r="Q1042" s="125">
        <v>5.0000000000000001E-3</v>
      </c>
      <c r="R1042" s="115" t="str">
        <f t="shared" si="277"/>
        <v>UQ</v>
      </c>
      <c r="S1042" s="233">
        <v>0.1318</v>
      </c>
      <c r="T1042" s="115" t="str">
        <f t="shared" si="277"/>
        <v>UQ</v>
      </c>
      <c r="U1042" s="239">
        <v>5.0949527090000002</v>
      </c>
      <c r="V1042" s="116" t="str">
        <f t="shared" si="289"/>
        <v>Q</v>
      </c>
      <c r="W1042" s="351">
        <v>0.55600000000000005</v>
      </c>
      <c r="X1042" s="332" t="str">
        <f t="shared" si="277"/>
        <v>UQ</v>
      </c>
      <c r="Y1042" s="332"/>
      <c r="Z1042" s="239">
        <v>0.202528184</v>
      </c>
      <c r="AA1042" s="116" t="str">
        <f t="shared" si="290"/>
        <v>Q</v>
      </c>
      <c r="AB1042" s="236">
        <v>5.42</v>
      </c>
      <c r="AC1042" s="116" t="str">
        <f t="shared" si="284"/>
        <v>Q</v>
      </c>
      <c r="AD1042" s="239">
        <v>1.2030000000000001</v>
      </c>
      <c r="AE1042" s="121" t="str">
        <f t="shared" si="285"/>
        <v>Q</v>
      </c>
      <c r="AF1042" s="239">
        <v>1.921</v>
      </c>
      <c r="AG1042" s="121" t="str">
        <f t="shared" si="286"/>
        <v>Q</v>
      </c>
      <c r="AH1042" s="234">
        <v>6.3E-3</v>
      </c>
      <c r="AI1042" s="121" t="str">
        <f t="shared" si="287"/>
        <v>Q</v>
      </c>
      <c r="AJ1042" s="239">
        <v>0.72599999999999998</v>
      </c>
      <c r="AK1042" s="121" t="str">
        <f t="shared" si="288"/>
        <v>Q</v>
      </c>
    </row>
    <row r="1043" spans="1:37" ht="15" x14ac:dyDescent="0.25">
      <c r="A1043" s="238">
        <v>35</v>
      </c>
      <c r="B1043" s="244">
        <v>38</v>
      </c>
      <c r="C1043" s="244">
        <v>2007</v>
      </c>
      <c r="D1043" s="127">
        <f t="shared" si="291"/>
        <v>39120</v>
      </c>
      <c r="E1043" s="233">
        <v>35.5</v>
      </c>
      <c r="F1043" s="213" t="str">
        <f t="shared" si="276"/>
        <v>UQ</v>
      </c>
      <c r="G1043" s="233">
        <v>6.7910000000000004</v>
      </c>
      <c r="H1043" s="213" t="str">
        <f t="shared" si="276"/>
        <v>UQ</v>
      </c>
      <c r="I1043" s="239">
        <v>4.8918999999999997</v>
      </c>
      <c r="J1043" s="121" t="str">
        <f t="shared" si="278"/>
        <v>Q</v>
      </c>
      <c r="K1043" s="239">
        <v>0.43757000000000001</v>
      </c>
      <c r="L1043" s="121" t="str">
        <f t="shared" si="279"/>
        <v>Q</v>
      </c>
      <c r="M1043" s="239">
        <v>0.69501000000000002</v>
      </c>
      <c r="N1043" s="121" t="str">
        <f t="shared" si="280"/>
        <v>Q</v>
      </c>
      <c r="O1043" s="239">
        <v>0.16996</v>
      </c>
      <c r="P1043" s="121" t="str">
        <f t="shared" si="281"/>
        <v>Q</v>
      </c>
      <c r="Q1043" s="234">
        <v>8.9999999999999993E-3</v>
      </c>
      <c r="R1043" s="115" t="str">
        <f t="shared" si="277"/>
        <v>UQ</v>
      </c>
      <c r="S1043" s="233">
        <v>0.14080000000000001</v>
      </c>
      <c r="T1043" s="115" t="str">
        <f t="shared" si="277"/>
        <v>UQ</v>
      </c>
      <c r="U1043" s="239">
        <v>5.3209029689999996</v>
      </c>
      <c r="V1043" s="116" t="str">
        <f t="shared" si="289"/>
        <v>Q</v>
      </c>
      <c r="W1043" s="351">
        <v>0.58499999999999996</v>
      </c>
      <c r="X1043" s="332" t="str">
        <f t="shared" si="277"/>
        <v>UQ</v>
      </c>
      <c r="Y1043" s="332"/>
      <c r="Z1043" s="239">
        <v>0.211004953</v>
      </c>
      <c r="AA1043" s="116" t="str">
        <f t="shared" si="290"/>
        <v>Q</v>
      </c>
      <c r="AB1043" s="236">
        <v>5.86</v>
      </c>
      <c r="AC1043" s="116" t="str">
        <f t="shared" si="284"/>
        <v>Q</v>
      </c>
      <c r="AD1043" s="239">
        <v>1.6559999999999999</v>
      </c>
      <c r="AE1043" s="121" t="str">
        <f t="shared" si="285"/>
        <v>Q</v>
      </c>
      <c r="AF1043" s="239">
        <v>2.1829999999999998</v>
      </c>
      <c r="AG1043" s="121" t="str">
        <f t="shared" si="286"/>
        <v>Q</v>
      </c>
      <c r="AH1043" s="234">
        <v>9.1999999999999998E-3</v>
      </c>
      <c r="AI1043" s="121" t="str">
        <f t="shared" si="287"/>
        <v>Q</v>
      </c>
      <c r="AJ1043" s="239">
        <v>0.74</v>
      </c>
      <c r="AK1043" s="121" t="str">
        <f t="shared" si="288"/>
        <v>Q</v>
      </c>
    </row>
    <row r="1044" spans="1:37" ht="15" x14ac:dyDescent="0.25">
      <c r="A1044" s="238">
        <v>35</v>
      </c>
      <c r="B1044" s="244">
        <v>51</v>
      </c>
      <c r="C1044" s="244">
        <v>2007</v>
      </c>
      <c r="D1044" s="127">
        <f t="shared" si="291"/>
        <v>39133</v>
      </c>
      <c r="E1044" s="233">
        <v>36.799999999999997</v>
      </c>
      <c r="F1044" s="213" t="str">
        <f t="shared" si="276"/>
        <v>UQ</v>
      </c>
      <c r="G1044" s="233">
        <v>6.7270000000000003</v>
      </c>
      <c r="H1044" s="213" t="str">
        <f t="shared" si="276"/>
        <v>UQ</v>
      </c>
      <c r="I1044" s="239">
        <v>4.9055999999999997</v>
      </c>
      <c r="J1044" s="121" t="str">
        <f t="shared" si="278"/>
        <v>Q</v>
      </c>
      <c r="K1044" s="239">
        <v>0.44181999999999999</v>
      </c>
      <c r="L1044" s="121" t="str">
        <f t="shared" si="279"/>
        <v>Q</v>
      </c>
      <c r="M1044" s="239">
        <v>0.67920999999999998</v>
      </c>
      <c r="N1044" s="121" t="str">
        <f t="shared" si="280"/>
        <v>Q</v>
      </c>
      <c r="O1044" s="239">
        <v>0.16261999999999999</v>
      </c>
      <c r="P1044" s="121" t="str">
        <f t="shared" si="281"/>
        <v>Q</v>
      </c>
      <c r="Q1044" s="125">
        <v>5.0000000000000001E-3</v>
      </c>
      <c r="R1044" s="115" t="str">
        <f t="shared" si="277"/>
        <v>UQ</v>
      </c>
      <c r="S1044" s="233">
        <v>0.14410000000000001</v>
      </c>
      <c r="T1044" s="115" t="str">
        <f t="shared" si="277"/>
        <v>UQ</v>
      </c>
      <c r="U1044" s="239">
        <v>5.4220956109999996</v>
      </c>
      <c r="V1044" s="116" t="str">
        <f t="shared" si="289"/>
        <v>Q</v>
      </c>
      <c r="W1044" s="351">
        <v>0.57999999999999996</v>
      </c>
      <c r="X1044" s="332" t="str">
        <f t="shared" si="277"/>
        <v>UQ</v>
      </c>
      <c r="Y1044" s="332"/>
      <c r="Z1044" s="22">
        <v>0.22008597899999999</v>
      </c>
      <c r="AA1044" s="116" t="str">
        <f t="shared" si="290"/>
        <v>Q</v>
      </c>
      <c r="AB1044" s="236">
        <v>6.01</v>
      </c>
      <c r="AC1044" s="116" t="str">
        <f t="shared" si="284"/>
        <v>Q</v>
      </c>
      <c r="AD1044" s="239">
        <v>1.4390000000000001</v>
      </c>
      <c r="AE1044" s="121" t="str">
        <f t="shared" si="285"/>
        <v>Q</v>
      </c>
      <c r="AF1044" s="239">
        <v>2.2879999999999998</v>
      </c>
      <c r="AG1044" s="121" t="str">
        <f t="shared" si="286"/>
        <v>Q</v>
      </c>
      <c r="AH1044" s="234">
        <v>1E-3</v>
      </c>
      <c r="AI1044" s="121" t="str">
        <f t="shared" si="287"/>
        <v>Q</v>
      </c>
      <c r="AJ1044" s="239">
        <v>0.67900000000000005</v>
      </c>
      <c r="AK1044" s="121" t="str">
        <f t="shared" si="288"/>
        <v>Q</v>
      </c>
    </row>
    <row r="1045" spans="1:37" ht="15" x14ac:dyDescent="0.25">
      <c r="A1045" s="238">
        <v>35</v>
      </c>
      <c r="B1045" s="244">
        <v>85</v>
      </c>
      <c r="C1045" s="244">
        <v>2007</v>
      </c>
      <c r="D1045" s="127">
        <f t="shared" si="291"/>
        <v>39167</v>
      </c>
      <c r="E1045" s="233">
        <v>34.200000000000003</v>
      </c>
      <c r="F1045" s="213" t="str">
        <f t="shared" si="276"/>
        <v>UQ</v>
      </c>
      <c r="G1045" s="233">
        <v>6.4260000000000002</v>
      </c>
      <c r="H1045" s="213" t="str">
        <f t="shared" si="276"/>
        <v>UQ</v>
      </c>
      <c r="I1045" s="239">
        <v>4.2591000000000001</v>
      </c>
      <c r="J1045" s="121" t="str">
        <f t="shared" si="278"/>
        <v>Q</v>
      </c>
      <c r="K1045" s="239">
        <v>0.40579999999999999</v>
      </c>
      <c r="L1045" s="121" t="str">
        <f t="shared" si="279"/>
        <v>Q</v>
      </c>
      <c r="M1045" s="239">
        <v>0.59147000000000005</v>
      </c>
      <c r="N1045" s="121" t="str">
        <f t="shared" si="280"/>
        <v>Q</v>
      </c>
      <c r="O1045" s="239">
        <v>0.40677000000000002</v>
      </c>
      <c r="P1045" s="121" t="str">
        <f t="shared" si="281"/>
        <v>Q</v>
      </c>
      <c r="Q1045" s="234">
        <v>4.2000000000000003E-2</v>
      </c>
      <c r="R1045" s="115" t="str">
        <f t="shared" si="277"/>
        <v>UQ</v>
      </c>
      <c r="S1045" s="233">
        <v>5.4399999999999997E-2</v>
      </c>
      <c r="T1045" s="115" t="str">
        <f t="shared" si="277"/>
        <v>UQ</v>
      </c>
      <c r="U1045" s="239">
        <v>4.3375739629999996</v>
      </c>
      <c r="V1045" s="116" t="str">
        <f t="shared" si="289"/>
        <v>Q</v>
      </c>
      <c r="W1045" s="351">
        <v>1.591</v>
      </c>
      <c r="X1045" s="332" t="str">
        <f t="shared" si="277"/>
        <v>UQ</v>
      </c>
      <c r="Y1045" s="332"/>
      <c r="Z1045" s="239">
        <v>0.23107517899999999</v>
      </c>
      <c r="AA1045" s="116" t="str">
        <f t="shared" si="290"/>
        <v>Q</v>
      </c>
      <c r="AB1045" s="236">
        <v>4</v>
      </c>
      <c r="AC1045" s="116" t="str">
        <f t="shared" si="284"/>
        <v>Q</v>
      </c>
      <c r="AD1045" s="239">
        <v>3.0219999999999998</v>
      </c>
      <c r="AE1045" s="121" t="str">
        <f t="shared" si="285"/>
        <v>Q</v>
      </c>
      <c r="AF1045" s="239">
        <v>0.99399999999999999</v>
      </c>
      <c r="AG1045" s="121" t="str">
        <f t="shared" si="286"/>
        <v>Q</v>
      </c>
      <c r="AH1045" s="234">
        <v>5.7999999999999996E-3</v>
      </c>
      <c r="AI1045" s="121" t="str">
        <f t="shared" si="287"/>
        <v>Q</v>
      </c>
      <c r="AJ1045" s="239">
        <v>1.7050000000000001</v>
      </c>
      <c r="AK1045" s="121" t="str">
        <f t="shared" si="288"/>
        <v>Q</v>
      </c>
    </row>
    <row r="1046" spans="1:37" ht="15" x14ac:dyDescent="0.25">
      <c r="A1046" s="238">
        <v>35</v>
      </c>
      <c r="B1046" s="244">
        <v>87</v>
      </c>
      <c r="C1046" s="244">
        <v>2007</v>
      </c>
      <c r="D1046" s="127">
        <f t="shared" si="291"/>
        <v>39169</v>
      </c>
      <c r="E1046" s="233">
        <v>33.299999999999997</v>
      </c>
      <c r="F1046" s="213" t="str">
        <f t="shared" si="276"/>
        <v>UQ</v>
      </c>
      <c r="G1046" s="233">
        <v>6.3840000000000003</v>
      </c>
      <c r="H1046" s="213" t="str">
        <f t="shared" si="276"/>
        <v>UQ</v>
      </c>
      <c r="I1046" s="239">
        <v>4.0461</v>
      </c>
      <c r="J1046" s="121" t="str">
        <f t="shared" si="278"/>
        <v>Q</v>
      </c>
      <c r="K1046" s="239">
        <v>0.40053</v>
      </c>
      <c r="L1046" s="121" t="str">
        <f t="shared" si="279"/>
        <v>Q</v>
      </c>
      <c r="M1046" s="239">
        <v>0.62043999999999999</v>
      </c>
      <c r="N1046" s="121" t="str">
        <f t="shared" si="280"/>
        <v>Q</v>
      </c>
      <c r="O1046" s="239">
        <v>0.27528000000000002</v>
      </c>
      <c r="P1046" s="121" t="str">
        <f t="shared" si="281"/>
        <v>Q</v>
      </c>
      <c r="Q1046" s="125">
        <v>3.8999999999999998E-3</v>
      </c>
      <c r="R1046" s="115" t="str">
        <f t="shared" si="277"/>
        <v>UQ</v>
      </c>
      <c r="S1046" s="233">
        <v>2.9700000000000001E-2</v>
      </c>
      <c r="T1046" s="115" t="str">
        <f t="shared" si="277"/>
        <v>UQ</v>
      </c>
      <c r="U1046" s="239">
        <v>3.7972527700000001</v>
      </c>
      <c r="V1046" s="116" t="str">
        <f t="shared" si="289"/>
        <v>Q</v>
      </c>
      <c r="W1046" s="351">
        <v>1.7190000000000001</v>
      </c>
      <c r="X1046" s="332" t="str">
        <f t="shared" si="277"/>
        <v>UQ</v>
      </c>
      <c r="Y1046" s="332"/>
      <c r="Z1046" s="239">
        <v>0.21161722699999999</v>
      </c>
      <c r="AA1046" s="116" t="str">
        <f t="shared" si="290"/>
        <v>Q</v>
      </c>
      <c r="AB1046" s="236">
        <v>4.32</v>
      </c>
      <c r="AC1046" s="116" t="str">
        <f t="shared" si="284"/>
        <v>Q</v>
      </c>
      <c r="AD1046" s="239">
        <v>2.0649999999999999</v>
      </c>
      <c r="AE1046" s="121" t="str">
        <f t="shared" si="285"/>
        <v>Q</v>
      </c>
      <c r="AF1046" s="239">
        <v>0.75900000000000001</v>
      </c>
      <c r="AG1046" s="121" t="str">
        <f t="shared" si="286"/>
        <v>Q</v>
      </c>
      <c r="AH1046" s="234">
        <v>4.7999999999999996E-3</v>
      </c>
      <c r="AI1046" s="121" t="str">
        <f t="shared" si="287"/>
        <v>Q</v>
      </c>
      <c r="AJ1046" s="239">
        <v>1.869</v>
      </c>
      <c r="AK1046" s="121" t="str">
        <f t="shared" si="288"/>
        <v>Q</v>
      </c>
    </row>
    <row r="1047" spans="1:37" ht="15" x14ac:dyDescent="0.25">
      <c r="A1047" s="238">
        <v>35</v>
      </c>
      <c r="B1047" s="244">
        <v>89</v>
      </c>
      <c r="C1047" s="244">
        <v>2007</v>
      </c>
      <c r="D1047" s="127">
        <f t="shared" si="291"/>
        <v>39171</v>
      </c>
      <c r="E1047" s="233">
        <v>32.1</v>
      </c>
      <c r="F1047" s="213" t="str">
        <f t="shared" ref="F1047:F1110" si="292">IF(E1047&gt;0,"UQ","M")</f>
        <v>UQ</v>
      </c>
      <c r="G1047" s="233">
        <v>6.3959999999999999</v>
      </c>
      <c r="H1047" s="213" t="str">
        <f t="shared" ref="H1047:H1110" si="293">IF(G1047&gt;0,"UQ","M")</f>
        <v>UQ</v>
      </c>
      <c r="I1047" s="239">
        <v>4.0262000000000002</v>
      </c>
      <c r="J1047" s="121" t="str">
        <f t="shared" si="278"/>
        <v>Q</v>
      </c>
      <c r="K1047" s="239">
        <v>0.38002000000000002</v>
      </c>
      <c r="L1047" s="121" t="str">
        <f t="shared" si="279"/>
        <v>Q</v>
      </c>
      <c r="M1047" s="239">
        <v>0.60553999999999997</v>
      </c>
      <c r="N1047" s="121" t="str">
        <f t="shared" si="280"/>
        <v>Q</v>
      </c>
      <c r="O1047" s="239">
        <v>0.20358999999999999</v>
      </c>
      <c r="P1047" s="121" t="str">
        <f t="shared" si="281"/>
        <v>Q</v>
      </c>
      <c r="Q1047" s="125">
        <v>8.0000000000000002E-3</v>
      </c>
      <c r="R1047" s="115" t="str">
        <f t="shared" ref="R1047:R1110" si="294">IF(Q1047&gt;0,"UQ","M")</f>
        <v>UQ</v>
      </c>
      <c r="S1047" s="233">
        <v>5.0200000000000002E-2</v>
      </c>
      <c r="T1047" s="115" t="str">
        <f t="shared" ref="T1047:T1110" si="295">IF(S1047&gt;0,"UQ","M")</f>
        <v>UQ</v>
      </c>
      <c r="U1047" s="239">
        <v>3.9346543490000001</v>
      </c>
      <c r="V1047" s="116" t="str">
        <f t="shared" si="289"/>
        <v>Q</v>
      </c>
      <c r="W1047" s="351">
        <v>1.5589999999999999</v>
      </c>
      <c r="X1047" s="332" t="str">
        <f t="shared" ref="X1047:X1110" si="296">IF(W1047&gt;0,"UQ","M")</f>
        <v>UQ</v>
      </c>
      <c r="Y1047" s="332"/>
      <c r="Z1047" s="239">
        <v>0.228348463</v>
      </c>
      <c r="AA1047" s="116" t="str">
        <f t="shared" si="290"/>
        <v>Q</v>
      </c>
      <c r="AB1047" s="236">
        <v>4.42</v>
      </c>
      <c r="AC1047" s="116" t="str">
        <f t="shared" si="284"/>
        <v>Q</v>
      </c>
      <c r="AD1047" s="239">
        <v>2.3740000000000001</v>
      </c>
      <c r="AE1047" s="121" t="str">
        <f t="shared" si="285"/>
        <v>Q</v>
      </c>
      <c r="AF1047" s="239">
        <v>0.86399999999999999</v>
      </c>
      <c r="AG1047" s="121" t="str">
        <f t="shared" si="286"/>
        <v>Q</v>
      </c>
      <c r="AH1047" s="234">
        <v>1.37E-2</v>
      </c>
      <c r="AI1047" s="121" t="str">
        <f t="shared" si="287"/>
        <v>Q</v>
      </c>
      <c r="AJ1047" s="239">
        <v>1.7030000000000001</v>
      </c>
      <c r="AK1047" s="121" t="str">
        <f t="shared" si="288"/>
        <v>Q</v>
      </c>
    </row>
    <row r="1048" spans="1:37" ht="15" x14ac:dyDescent="0.25">
      <c r="A1048" s="238">
        <v>35</v>
      </c>
      <c r="B1048" s="244">
        <v>91</v>
      </c>
      <c r="C1048" s="244">
        <v>2007</v>
      </c>
      <c r="D1048" s="127">
        <f t="shared" si="291"/>
        <v>39173</v>
      </c>
      <c r="E1048" s="233">
        <v>29.1</v>
      </c>
      <c r="F1048" s="213" t="str">
        <f t="shared" si="292"/>
        <v>UQ</v>
      </c>
      <c r="G1048" s="233">
        <v>6.218</v>
      </c>
      <c r="H1048" s="213" t="str">
        <f t="shared" si="293"/>
        <v>UQ</v>
      </c>
      <c r="I1048" s="239">
        <v>3.6486000000000001</v>
      </c>
      <c r="J1048" s="121" t="str">
        <f t="shared" ref="J1048:J1111" si="297">IF(I1048&gt;=0.02,"Q",IF(I1048="","M","LQ"))</f>
        <v>Q</v>
      </c>
      <c r="K1048" s="239">
        <v>0.34856999999999999</v>
      </c>
      <c r="L1048" s="121" t="str">
        <f t="shared" ref="L1048:L1111" si="298">IF(K1048&gt;=0.02,"Q",IF(K1048="","M","LQ"))</f>
        <v>Q</v>
      </c>
      <c r="M1048" s="239">
        <v>0.59650999999999998</v>
      </c>
      <c r="N1048" s="121" t="str">
        <f t="shared" ref="N1048:N1111" si="299">IF(M1048&gt;=0.02,"Q",IF(M1048="","M","LQ"))</f>
        <v>Q</v>
      </c>
      <c r="O1048" s="239">
        <v>0.23674999999999999</v>
      </c>
      <c r="P1048" s="121" t="str">
        <f t="shared" ref="P1048:P1111" si="300">IF(O1048&gt;=0.02,"Q",IF(O1048="","M","LQ"))</f>
        <v>Q</v>
      </c>
      <c r="Q1048" s="234">
        <v>1.4E-2</v>
      </c>
      <c r="R1048" s="115" t="str">
        <f t="shared" si="294"/>
        <v>UQ</v>
      </c>
      <c r="S1048" s="233">
        <v>3.5999999999999997E-2</v>
      </c>
      <c r="T1048" s="115" t="str">
        <f t="shared" si="295"/>
        <v>UQ</v>
      </c>
      <c r="U1048" s="239">
        <v>3.6781823880000002</v>
      </c>
      <c r="V1048" s="116" t="str">
        <f t="shared" si="289"/>
        <v>Q</v>
      </c>
      <c r="W1048" s="351">
        <v>1.4330000000000001</v>
      </c>
      <c r="X1048" s="332" t="str">
        <f t="shared" si="296"/>
        <v>UQ</v>
      </c>
      <c r="Y1048" s="332"/>
      <c r="Z1048" s="239">
        <v>0.22043385200000001</v>
      </c>
      <c r="AA1048" s="116" t="str">
        <f t="shared" si="290"/>
        <v>Q</v>
      </c>
      <c r="AB1048" s="236">
        <v>4.26</v>
      </c>
      <c r="AC1048" s="116" t="str">
        <f t="shared" ref="AC1048:AC1111" si="301">IF(AB1048&gt;=0.5,"Q",IF(AB1048="","M","LQ"))</f>
        <v>Q</v>
      </c>
      <c r="AD1048" s="239">
        <v>2.609</v>
      </c>
      <c r="AE1048" s="121" t="str">
        <f t="shared" ref="AE1048:AE1111" si="302">IF(AD1048&gt;=0.4,"Q",IF(AD1048="","M","LQ"))</f>
        <v>Q</v>
      </c>
      <c r="AF1048" s="239">
        <v>0.66800000000000004</v>
      </c>
      <c r="AG1048" s="121" t="str">
        <f t="shared" ref="AG1048:AG1111" si="303">IF(AF1048&gt;=0.5,"Q",IF(AF1048="","M","LQ"))</f>
        <v>Q</v>
      </c>
      <c r="AH1048" s="234">
        <v>2.8999999999999998E-3</v>
      </c>
      <c r="AI1048" s="121" t="str">
        <f t="shared" ref="AI1048:AI1111" si="304">IF(AH1048&gt;=0.001,"Q",IF(AH1048="","M","LQ"))</f>
        <v>Q</v>
      </c>
      <c r="AJ1048" s="239">
        <v>1.575</v>
      </c>
      <c r="AK1048" s="121" t="str">
        <f t="shared" ref="AK1048:AK1111" si="305">IF(AJ1048&gt;=0.05,"Q",IF(AJ1048="","M","LQ"))</f>
        <v>Q</v>
      </c>
    </row>
    <row r="1049" spans="1:37" ht="15" x14ac:dyDescent="0.25">
      <c r="A1049" s="238">
        <v>35</v>
      </c>
      <c r="B1049" s="244">
        <v>94</v>
      </c>
      <c r="C1049" s="244">
        <v>2007</v>
      </c>
      <c r="D1049" s="127">
        <f t="shared" si="291"/>
        <v>39176</v>
      </c>
      <c r="E1049" s="233">
        <v>29.5</v>
      </c>
      <c r="F1049" s="213" t="str">
        <f t="shared" si="292"/>
        <v>UQ</v>
      </c>
      <c r="G1049" s="233">
        <v>6.3769999999999998</v>
      </c>
      <c r="H1049" s="213" t="str">
        <f t="shared" si="293"/>
        <v>UQ</v>
      </c>
      <c r="I1049" s="239">
        <v>3.5731999999999999</v>
      </c>
      <c r="J1049" s="121" t="str">
        <f t="shared" si="297"/>
        <v>Q</v>
      </c>
      <c r="K1049" s="239">
        <v>0.34095999999999999</v>
      </c>
      <c r="L1049" s="121" t="str">
        <f t="shared" si="298"/>
        <v>Q</v>
      </c>
      <c r="M1049" s="239">
        <v>0.58896000000000004</v>
      </c>
      <c r="N1049" s="121" t="str">
        <f t="shared" si="299"/>
        <v>Q</v>
      </c>
      <c r="O1049" s="239">
        <v>0.19359000000000001</v>
      </c>
      <c r="P1049" s="121" t="str">
        <f t="shared" si="300"/>
        <v>Q</v>
      </c>
      <c r="Q1049" s="234">
        <v>1.7999999999999999E-2</v>
      </c>
      <c r="R1049" s="115" t="str">
        <f t="shared" si="294"/>
        <v>UQ</v>
      </c>
      <c r="S1049" s="233">
        <v>4.07E-2</v>
      </c>
      <c r="T1049" s="115" t="str">
        <f t="shared" si="295"/>
        <v>UQ</v>
      </c>
      <c r="U1049" s="239">
        <v>3.7948482499999998</v>
      </c>
      <c r="V1049" s="116" t="str">
        <f t="shared" si="289"/>
        <v>Q</v>
      </c>
      <c r="W1049" s="351">
        <v>1.337</v>
      </c>
      <c r="X1049" s="332" t="str">
        <f t="shared" si="296"/>
        <v>UQ</v>
      </c>
      <c r="Y1049" s="332"/>
      <c r="Z1049" s="239">
        <v>0.21748040499999999</v>
      </c>
      <c r="AA1049" s="116" t="str">
        <f t="shared" si="290"/>
        <v>Q</v>
      </c>
      <c r="AB1049" s="236">
        <v>4.4000000000000004</v>
      </c>
      <c r="AC1049" s="116" t="str">
        <f t="shared" si="301"/>
        <v>Q</v>
      </c>
      <c r="AD1049" s="239">
        <v>2.573</v>
      </c>
      <c r="AE1049" s="121" t="str">
        <f t="shared" si="302"/>
        <v>Q</v>
      </c>
      <c r="AF1049" s="24">
        <v>0.44800000000000001</v>
      </c>
      <c r="AG1049" s="121" t="str">
        <f t="shared" si="303"/>
        <v>LQ</v>
      </c>
      <c r="AH1049" s="234">
        <v>4.1999999999999997E-3</v>
      </c>
      <c r="AI1049" s="121" t="str">
        <f t="shared" si="304"/>
        <v>Q</v>
      </c>
      <c r="AJ1049" s="239">
        <v>1.52</v>
      </c>
      <c r="AK1049" s="121" t="str">
        <f t="shared" si="305"/>
        <v>Q</v>
      </c>
    </row>
    <row r="1050" spans="1:37" ht="15" x14ac:dyDescent="0.25">
      <c r="A1050" s="238">
        <v>35</v>
      </c>
      <c r="B1050" s="244">
        <v>96</v>
      </c>
      <c r="C1050" s="244">
        <v>2007</v>
      </c>
      <c r="D1050" s="127">
        <f t="shared" si="291"/>
        <v>39178</v>
      </c>
      <c r="E1050" s="233">
        <v>29.8</v>
      </c>
      <c r="F1050" s="213" t="str">
        <f t="shared" si="292"/>
        <v>UQ</v>
      </c>
      <c r="G1050" s="233">
        <v>6.3760000000000003</v>
      </c>
      <c r="H1050" s="213" t="str">
        <f t="shared" si="293"/>
        <v>UQ</v>
      </c>
      <c r="I1050" s="239">
        <v>3.7545999999999999</v>
      </c>
      <c r="J1050" s="121" t="str">
        <f t="shared" si="297"/>
        <v>Q</v>
      </c>
      <c r="K1050" s="239">
        <v>0.36185</v>
      </c>
      <c r="L1050" s="121" t="str">
        <f t="shared" si="298"/>
        <v>Q</v>
      </c>
      <c r="M1050" s="239">
        <v>0.61438000000000004</v>
      </c>
      <c r="N1050" s="121" t="str">
        <f t="shared" si="299"/>
        <v>Q</v>
      </c>
      <c r="O1050" s="239">
        <v>0.18573999999999999</v>
      </c>
      <c r="P1050" s="121" t="str">
        <f t="shared" si="300"/>
        <v>Q</v>
      </c>
      <c r="Q1050" s="125">
        <v>1E-3</v>
      </c>
      <c r="R1050" s="115" t="str">
        <f t="shared" si="294"/>
        <v>UQ</v>
      </c>
      <c r="S1050" s="233">
        <v>5.8700000000000002E-2</v>
      </c>
      <c r="T1050" s="115" t="str">
        <f t="shared" si="295"/>
        <v>UQ</v>
      </c>
      <c r="U1050" s="239">
        <v>4.1612699040000001</v>
      </c>
      <c r="V1050" s="116" t="str">
        <f t="shared" si="289"/>
        <v>Q</v>
      </c>
      <c r="W1050" s="351">
        <v>1.246</v>
      </c>
      <c r="X1050" s="332" t="str">
        <f t="shared" si="296"/>
        <v>UQ</v>
      </c>
      <c r="Y1050" s="332"/>
      <c r="Z1050" s="239">
        <v>0.26174603600000002</v>
      </c>
      <c r="AA1050" s="116" t="str">
        <f t="shared" si="290"/>
        <v>Q</v>
      </c>
      <c r="AB1050" s="236">
        <v>4.75</v>
      </c>
      <c r="AC1050" s="116" t="str">
        <f t="shared" si="301"/>
        <v>Q</v>
      </c>
      <c r="AD1050" s="239">
        <v>1.8560000000000001</v>
      </c>
      <c r="AE1050" s="121" t="str">
        <f t="shared" si="302"/>
        <v>Q</v>
      </c>
      <c r="AF1050" s="239">
        <v>0.95</v>
      </c>
      <c r="AG1050" s="121" t="str">
        <f t="shared" si="303"/>
        <v>Q</v>
      </c>
      <c r="AH1050" s="234">
        <v>4.4000000000000003E-3</v>
      </c>
      <c r="AI1050" s="121" t="str">
        <f t="shared" si="304"/>
        <v>Q</v>
      </c>
      <c r="AJ1050" s="239">
        <v>1.379</v>
      </c>
      <c r="AK1050" s="121" t="str">
        <f t="shared" si="305"/>
        <v>Q</v>
      </c>
    </row>
    <row r="1051" spans="1:37" ht="15" x14ac:dyDescent="0.25">
      <c r="A1051" s="238">
        <v>35</v>
      </c>
      <c r="B1051" s="244">
        <v>100</v>
      </c>
      <c r="C1051" s="244">
        <v>2007</v>
      </c>
      <c r="D1051" s="127">
        <f t="shared" si="291"/>
        <v>39182</v>
      </c>
      <c r="E1051" s="233">
        <v>31.3</v>
      </c>
      <c r="F1051" s="213" t="str">
        <f t="shared" si="292"/>
        <v>UQ</v>
      </c>
      <c r="G1051" s="233">
        <v>6.5090000000000003</v>
      </c>
      <c r="H1051" s="213" t="str">
        <f t="shared" si="293"/>
        <v>UQ</v>
      </c>
      <c r="I1051" s="239">
        <v>3.9750999999999999</v>
      </c>
      <c r="J1051" s="121" t="str">
        <f t="shared" si="297"/>
        <v>Q</v>
      </c>
      <c r="K1051" s="239">
        <v>0.38131999999999999</v>
      </c>
      <c r="L1051" s="121" t="str">
        <f t="shared" si="298"/>
        <v>Q</v>
      </c>
      <c r="M1051" s="239">
        <v>0.62712000000000001</v>
      </c>
      <c r="N1051" s="121" t="str">
        <f t="shared" si="299"/>
        <v>Q</v>
      </c>
      <c r="O1051" s="239">
        <v>0.17194999999999999</v>
      </c>
      <c r="P1051" s="121" t="str">
        <f t="shared" si="300"/>
        <v>Q</v>
      </c>
      <c r="Q1051" s="125">
        <v>3.0000000000000001E-3</v>
      </c>
      <c r="R1051" s="115" t="str">
        <f t="shared" si="294"/>
        <v>UQ</v>
      </c>
      <c r="S1051" s="233">
        <v>7.3499999999999996E-2</v>
      </c>
      <c r="T1051" s="115" t="str">
        <f t="shared" si="295"/>
        <v>UQ</v>
      </c>
      <c r="U1051" s="239">
        <v>4.4789354780000004</v>
      </c>
      <c r="V1051" s="116" t="str">
        <f t="shared" si="289"/>
        <v>Q</v>
      </c>
      <c r="W1051" s="351">
        <v>1.139</v>
      </c>
      <c r="X1051" s="332" t="str">
        <f t="shared" si="296"/>
        <v>UQ</v>
      </c>
      <c r="Y1051" s="332"/>
      <c r="Z1051" s="239">
        <v>0.247983588</v>
      </c>
      <c r="AA1051" s="116" t="str">
        <f t="shared" si="290"/>
        <v>Q</v>
      </c>
      <c r="AB1051" s="236">
        <v>5.04</v>
      </c>
      <c r="AC1051" s="116" t="str">
        <f t="shared" si="301"/>
        <v>Q</v>
      </c>
      <c r="AD1051" s="239">
        <v>1.7290000000000001</v>
      </c>
      <c r="AE1051" s="121" t="str">
        <f t="shared" si="302"/>
        <v>Q</v>
      </c>
      <c r="AF1051" s="239">
        <v>1.1779999999999999</v>
      </c>
      <c r="AG1051" s="121" t="str">
        <f t="shared" si="303"/>
        <v>Q</v>
      </c>
      <c r="AH1051" s="234">
        <v>6.1000000000000004E-3</v>
      </c>
      <c r="AI1051" s="121" t="str">
        <f t="shared" si="304"/>
        <v>Q</v>
      </c>
      <c r="AJ1051" s="239">
        <v>1.206</v>
      </c>
      <c r="AK1051" s="121" t="str">
        <f t="shared" si="305"/>
        <v>Q</v>
      </c>
    </row>
    <row r="1052" spans="1:37" ht="15" x14ac:dyDescent="0.25">
      <c r="A1052" s="238">
        <v>35</v>
      </c>
      <c r="B1052" s="244">
        <v>103</v>
      </c>
      <c r="C1052" s="244">
        <v>2007</v>
      </c>
      <c r="D1052" s="127">
        <f t="shared" si="291"/>
        <v>39185</v>
      </c>
      <c r="E1052" s="233">
        <v>32.200000000000003</v>
      </c>
      <c r="F1052" s="213" t="str">
        <f t="shared" si="292"/>
        <v>UQ</v>
      </c>
      <c r="G1052" s="233">
        <v>6.5970000000000004</v>
      </c>
      <c r="H1052" s="213" t="str">
        <f t="shared" si="293"/>
        <v>UQ</v>
      </c>
      <c r="I1052" s="239">
        <v>4.3357999999999999</v>
      </c>
      <c r="J1052" s="121" t="str">
        <f t="shared" si="297"/>
        <v>Q</v>
      </c>
      <c r="K1052" s="239">
        <v>0.40142</v>
      </c>
      <c r="L1052" s="121" t="str">
        <f t="shared" si="298"/>
        <v>Q</v>
      </c>
      <c r="M1052" s="239">
        <v>0.66996999999999995</v>
      </c>
      <c r="N1052" s="121" t="str">
        <f t="shared" si="299"/>
        <v>Q</v>
      </c>
      <c r="O1052" s="239">
        <v>0.17238999999999999</v>
      </c>
      <c r="P1052" s="121" t="str">
        <f t="shared" si="300"/>
        <v>Q</v>
      </c>
      <c r="Q1052" s="125">
        <v>7.0000000000000001E-3</v>
      </c>
      <c r="R1052" s="115" t="str">
        <f t="shared" si="294"/>
        <v>UQ</v>
      </c>
      <c r="S1052" s="233">
        <v>9.2100000000000001E-2</v>
      </c>
      <c r="T1052" s="115" t="str">
        <f t="shared" si="295"/>
        <v>UQ</v>
      </c>
      <c r="U1052" s="239">
        <v>4.5615354899999998</v>
      </c>
      <c r="V1052" s="116" t="str">
        <f t="shared" si="289"/>
        <v>Q</v>
      </c>
      <c r="W1052" s="351">
        <v>1.036</v>
      </c>
      <c r="X1052" s="332" t="str">
        <f t="shared" si="296"/>
        <v>UQ</v>
      </c>
      <c r="Y1052" s="332"/>
      <c r="Z1052" s="239">
        <v>0.24218251399999999</v>
      </c>
      <c r="AA1052" s="116" t="str">
        <f t="shared" si="290"/>
        <v>Q</v>
      </c>
      <c r="AB1052" s="236">
        <v>5</v>
      </c>
      <c r="AC1052" s="116" t="str">
        <f t="shared" si="301"/>
        <v>Q</v>
      </c>
      <c r="AD1052" s="239">
        <v>1.651</v>
      </c>
      <c r="AE1052" s="121" t="str">
        <f t="shared" si="302"/>
        <v>Q</v>
      </c>
      <c r="AF1052" s="239">
        <v>1.58</v>
      </c>
      <c r="AG1052" s="121" t="str">
        <f t="shared" si="303"/>
        <v>Q</v>
      </c>
      <c r="AH1052" s="234">
        <v>5.7999999999999996E-3</v>
      </c>
      <c r="AI1052" s="121" t="str">
        <f t="shared" si="304"/>
        <v>Q</v>
      </c>
      <c r="AJ1052" s="239">
        <v>1.149</v>
      </c>
      <c r="AK1052" s="121" t="str">
        <f t="shared" si="305"/>
        <v>Q</v>
      </c>
    </row>
    <row r="1053" spans="1:37" ht="15" x14ac:dyDescent="0.25">
      <c r="A1053" s="238">
        <v>35</v>
      </c>
      <c r="B1053" s="244">
        <v>106</v>
      </c>
      <c r="C1053" s="244">
        <v>2007</v>
      </c>
      <c r="D1053" s="127">
        <f t="shared" si="291"/>
        <v>39188</v>
      </c>
      <c r="E1053" s="233">
        <v>32.4</v>
      </c>
      <c r="F1053" s="213" t="str">
        <f t="shared" si="292"/>
        <v>UQ</v>
      </c>
      <c r="G1053" s="233">
        <v>6.625</v>
      </c>
      <c r="H1053" s="213" t="str">
        <f t="shared" si="293"/>
        <v>UQ</v>
      </c>
      <c r="I1053" s="239">
        <v>4.3345000000000002</v>
      </c>
      <c r="J1053" s="121" t="str">
        <f t="shared" si="297"/>
        <v>Q</v>
      </c>
      <c r="K1053" s="239">
        <v>0.39890999999999999</v>
      </c>
      <c r="L1053" s="121" t="str">
        <f t="shared" si="298"/>
        <v>Q</v>
      </c>
      <c r="M1053" s="239">
        <v>0.67698000000000003</v>
      </c>
      <c r="N1053" s="121" t="str">
        <f t="shared" si="299"/>
        <v>Q</v>
      </c>
      <c r="O1053" s="239">
        <v>0.17468</v>
      </c>
      <c r="P1053" s="121" t="str">
        <f t="shared" si="300"/>
        <v>Q</v>
      </c>
      <c r="Q1053" s="125">
        <v>1E-3</v>
      </c>
      <c r="R1053" s="115" t="str">
        <f t="shared" si="294"/>
        <v>UQ</v>
      </c>
      <c r="S1053" s="233">
        <v>8.7999999999999995E-2</v>
      </c>
      <c r="T1053" s="115" t="str">
        <f t="shared" si="295"/>
        <v>UQ</v>
      </c>
      <c r="U1053" s="239">
        <v>4.5814440970000003</v>
      </c>
      <c r="V1053" s="116" t="str">
        <f t="shared" si="289"/>
        <v>Q</v>
      </c>
      <c r="W1053" s="351">
        <v>1.018</v>
      </c>
      <c r="X1053" s="332" t="str">
        <f t="shared" si="296"/>
        <v>UQ</v>
      </c>
      <c r="Y1053" s="332"/>
      <c r="Z1053" s="239">
        <v>0.23715056600000001</v>
      </c>
      <c r="AA1053" s="116" t="str">
        <f t="shared" si="290"/>
        <v>Q</v>
      </c>
      <c r="AB1053" s="236">
        <v>5.2</v>
      </c>
      <c r="AC1053" s="116" t="str">
        <f t="shared" si="301"/>
        <v>Q</v>
      </c>
      <c r="AD1053" s="239">
        <v>1.4890000000000001</v>
      </c>
      <c r="AE1053" s="121" t="str">
        <f t="shared" si="302"/>
        <v>Q</v>
      </c>
      <c r="AF1053" s="239">
        <v>1.5209999999999999</v>
      </c>
      <c r="AG1053" s="121" t="str">
        <f t="shared" si="303"/>
        <v>Q</v>
      </c>
      <c r="AH1053" s="234">
        <v>2.8999999999999998E-3</v>
      </c>
      <c r="AI1053" s="121" t="str">
        <f t="shared" si="304"/>
        <v>Q</v>
      </c>
      <c r="AJ1053" s="239">
        <v>1.095</v>
      </c>
      <c r="AK1053" s="121" t="str">
        <f t="shared" si="305"/>
        <v>Q</v>
      </c>
    </row>
    <row r="1054" spans="1:37" ht="15" x14ac:dyDescent="0.25">
      <c r="A1054" s="238">
        <v>35</v>
      </c>
      <c r="B1054" s="244">
        <v>108</v>
      </c>
      <c r="C1054" s="244">
        <v>2007</v>
      </c>
      <c r="D1054" s="127">
        <f t="shared" si="291"/>
        <v>39190</v>
      </c>
      <c r="E1054" s="233">
        <v>28.7</v>
      </c>
      <c r="F1054" s="213" t="str">
        <f t="shared" si="292"/>
        <v>UQ</v>
      </c>
      <c r="G1054" s="233">
        <v>6.4710000000000001</v>
      </c>
      <c r="H1054" s="213" t="str">
        <f t="shared" si="293"/>
        <v>UQ</v>
      </c>
      <c r="I1054" s="239">
        <v>3.7246000000000001</v>
      </c>
      <c r="J1054" s="121" t="str">
        <f t="shared" si="297"/>
        <v>Q</v>
      </c>
      <c r="K1054" s="239">
        <v>0.34233999999999998</v>
      </c>
      <c r="L1054" s="121" t="str">
        <f t="shared" si="298"/>
        <v>Q</v>
      </c>
      <c r="M1054" s="239">
        <v>0.62387000000000004</v>
      </c>
      <c r="N1054" s="121" t="str">
        <f t="shared" si="299"/>
        <v>Q</v>
      </c>
      <c r="O1054" s="239">
        <v>0.19348000000000001</v>
      </c>
      <c r="P1054" s="121" t="str">
        <f t="shared" si="300"/>
        <v>Q</v>
      </c>
      <c r="Q1054" s="125">
        <v>1E-3</v>
      </c>
      <c r="R1054" s="115" t="str">
        <f t="shared" si="294"/>
        <v>UQ</v>
      </c>
      <c r="S1054" s="233">
        <v>5.1700000000000003E-2</v>
      </c>
      <c r="T1054" s="115" t="str">
        <f t="shared" si="295"/>
        <v>UQ</v>
      </c>
      <c r="U1054" s="22">
        <v>3.9970673809999999</v>
      </c>
      <c r="V1054" s="116" t="str">
        <f t="shared" si="289"/>
        <v>Q</v>
      </c>
      <c r="W1054" s="351">
        <v>1.135</v>
      </c>
      <c r="X1054" s="332" t="str">
        <f t="shared" si="296"/>
        <v>UQ</v>
      </c>
      <c r="Y1054" s="332"/>
      <c r="Z1054" s="22">
        <v>0.23084080100000001</v>
      </c>
      <c r="AA1054" s="116" t="str">
        <f t="shared" si="290"/>
        <v>Q</v>
      </c>
      <c r="AB1054" s="236">
        <v>4.53</v>
      </c>
      <c r="AC1054" s="116" t="str">
        <f t="shared" si="301"/>
        <v>Q</v>
      </c>
      <c r="AD1054" s="239">
        <v>1.708</v>
      </c>
      <c r="AE1054" s="121" t="str">
        <f t="shared" si="302"/>
        <v>Q</v>
      </c>
      <c r="AF1054" s="239">
        <v>0.96</v>
      </c>
      <c r="AG1054" s="121" t="str">
        <f t="shared" si="303"/>
        <v>Q</v>
      </c>
      <c r="AH1054" s="234">
        <v>3.5999999999999999E-3</v>
      </c>
      <c r="AI1054" s="121" t="str">
        <f t="shared" si="304"/>
        <v>Q</v>
      </c>
      <c r="AJ1054" s="239">
        <v>1.216</v>
      </c>
      <c r="AK1054" s="121" t="str">
        <f t="shared" si="305"/>
        <v>Q</v>
      </c>
    </row>
    <row r="1055" spans="1:37" ht="15" x14ac:dyDescent="0.25">
      <c r="A1055" s="238">
        <v>35</v>
      </c>
      <c r="B1055" s="244">
        <v>110</v>
      </c>
      <c r="C1055" s="244">
        <v>2007</v>
      </c>
      <c r="D1055" s="127">
        <f t="shared" si="291"/>
        <v>39192</v>
      </c>
      <c r="E1055" s="233">
        <v>27</v>
      </c>
      <c r="F1055" s="213" t="str">
        <f t="shared" si="292"/>
        <v>UQ</v>
      </c>
      <c r="G1055" s="233">
        <v>6.2789999999999999</v>
      </c>
      <c r="H1055" s="213" t="str">
        <f t="shared" si="293"/>
        <v>UQ</v>
      </c>
      <c r="I1055" s="239">
        <v>3.2966000000000002</v>
      </c>
      <c r="J1055" s="121" t="str">
        <f t="shared" si="297"/>
        <v>Q</v>
      </c>
      <c r="K1055" s="239">
        <v>0.31585000000000002</v>
      </c>
      <c r="L1055" s="121" t="str">
        <f t="shared" si="298"/>
        <v>Q</v>
      </c>
      <c r="M1055" s="239">
        <v>0.60097999999999996</v>
      </c>
      <c r="N1055" s="121" t="str">
        <f t="shared" si="299"/>
        <v>Q</v>
      </c>
      <c r="O1055" s="239">
        <v>0.20027</v>
      </c>
      <c r="P1055" s="121" t="str">
        <f t="shared" si="300"/>
        <v>Q</v>
      </c>
      <c r="Q1055" s="234">
        <v>2.1999999999999999E-2</v>
      </c>
      <c r="R1055" s="115" t="str">
        <f t="shared" si="294"/>
        <v>UQ</v>
      </c>
      <c r="S1055" s="233">
        <v>3.6999999999999998E-2</v>
      </c>
      <c r="T1055" s="115" t="str">
        <f t="shared" si="295"/>
        <v>UQ</v>
      </c>
      <c r="U1055" s="22">
        <v>3.7904912610000001</v>
      </c>
      <c r="V1055" s="116" t="str">
        <f t="shared" si="289"/>
        <v>Q</v>
      </c>
      <c r="W1055" s="351">
        <v>1.111</v>
      </c>
      <c r="X1055" s="332" t="str">
        <f t="shared" si="296"/>
        <v>UQ</v>
      </c>
      <c r="Y1055" s="332"/>
      <c r="Z1055" s="25">
        <v>0.16744287799999999</v>
      </c>
      <c r="AA1055" s="116" t="str">
        <f t="shared" si="290"/>
        <v>LQ</v>
      </c>
      <c r="AB1055" s="236">
        <v>4.47</v>
      </c>
      <c r="AC1055" s="116" t="str">
        <f t="shared" si="301"/>
        <v>Q</v>
      </c>
      <c r="AD1055" s="239">
        <v>2.379</v>
      </c>
      <c r="AE1055" s="121" t="str">
        <f t="shared" si="302"/>
        <v>Q</v>
      </c>
      <c r="AF1055" s="239">
        <v>0.80500000000000005</v>
      </c>
      <c r="AG1055" s="121" t="str">
        <f t="shared" si="303"/>
        <v>Q</v>
      </c>
      <c r="AH1055" s="234">
        <v>2.5999999999999999E-3</v>
      </c>
      <c r="AI1055" s="121" t="str">
        <f t="shared" si="304"/>
        <v>Q</v>
      </c>
      <c r="AJ1055" s="239">
        <v>1.272</v>
      </c>
      <c r="AK1055" s="121" t="str">
        <f t="shared" si="305"/>
        <v>Q</v>
      </c>
    </row>
    <row r="1056" spans="1:37" ht="15" x14ac:dyDescent="0.25">
      <c r="A1056" s="238">
        <v>35</v>
      </c>
      <c r="B1056" s="244">
        <v>113</v>
      </c>
      <c r="C1056" s="244">
        <v>2007</v>
      </c>
      <c r="D1056" s="127">
        <f t="shared" si="291"/>
        <v>39195</v>
      </c>
      <c r="E1056" s="233">
        <v>26.8</v>
      </c>
      <c r="F1056" s="213" t="str">
        <f t="shared" si="292"/>
        <v>UQ</v>
      </c>
      <c r="G1056" s="233">
        <v>6.3550000000000004</v>
      </c>
      <c r="H1056" s="213" t="str">
        <f t="shared" si="293"/>
        <v>UQ</v>
      </c>
      <c r="I1056" s="239">
        <v>3.3452000000000002</v>
      </c>
      <c r="J1056" s="121" t="str">
        <f t="shared" si="297"/>
        <v>Q</v>
      </c>
      <c r="K1056" s="239">
        <v>0.31979999999999997</v>
      </c>
      <c r="L1056" s="121" t="str">
        <f t="shared" si="298"/>
        <v>Q</v>
      </c>
      <c r="M1056" s="239">
        <v>0.60662000000000005</v>
      </c>
      <c r="N1056" s="121" t="str">
        <f t="shared" si="299"/>
        <v>Q</v>
      </c>
      <c r="O1056" s="239">
        <v>0.19847999999999999</v>
      </c>
      <c r="P1056" s="121" t="str">
        <f t="shared" si="300"/>
        <v>Q</v>
      </c>
      <c r="Q1056" s="125">
        <v>3.0000000000000001E-3</v>
      </c>
      <c r="R1056" s="115" t="str">
        <f t="shared" si="294"/>
        <v>UQ</v>
      </c>
      <c r="S1056" s="233">
        <v>4.8099999999999997E-2</v>
      </c>
      <c r="T1056" s="115" t="str">
        <f t="shared" si="295"/>
        <v>UQ</v>
      </c>
      <c r="U1056" s="239">
        <v>3.8507520820000001</v>
      </c>
      <c r="V1056" s="116" t="str">
        <f t="shared" si="289"/>
        <v>Q</v>
      </c>
      <c r="W1056" s="351">
        <v>1.0229999999999999</v>
      </c>
      <c r="X1056" s="332" t="str">
        <f t="shared" si="296"/>
        <v>UQ</v>
      </c>
      <c r="Y1056" s="332"/>
      <c r="Z1056" s="239">
        <v>0.18162145399999999</v>
      </c>
      <c r="AA1056" s="116" t="str">
        <f t="shared" si="290"/>
        <v>LQ</v>
      </c>
      <c r="AB1056" s="236">
        <v>4.6100000000000003</v>
      </c>
      <c r="AC1056" s="116" t="str">
        <f t="shared" si="301"/>
        <v>Q</v>
      </c>
      <c r="AD1056" s="239">
        <v>2.327</v>
      </c>
      <c r="AE1056" s="121" t="str">
        <f t="shared" si="302"/>
        <v>Q</v>
      </c>
      <c r="AF1056" s="239">
        <v>0.98399999999999999</v>
      </c>
      <c r="AG1056" s="121" t="str">
        <f t="shared" si="303"/>
        <v>Q</v>
      </c>
      <c r="AH1056" s="234">
        <v>2.0999999999999999E-3</v>
      </c>
      <c r="AI1056" s="121" t="str">
        <f t="shared" si="304"/>
        <v>Q</v>
      </c>
      <c r="AJ1056" s="239">
        <v>1.1240000000000001</v>
      </c>
      <c r="AK1056" s="121" t="str">
        <f t="shared" si="305"/>
        <v>Q</v>
      </c>
    </row>
    <row r="1057" spans="1:37" ht="15" x14ac:dyDescent="0.25">
      <c r="A1057" s="238">
        <v>35</v>
      </c>
      <c r="B1057" s="244">
        <v>115</v>
      </c>
      <c r="C1057" s="244">
        <v>2007</v>
      </c>
      <c r="D1057" s="127">
        <f t="shared" si="291"/>
        <v>39197</v>
      </c>
      <c r="E1057" s="233">
        <v>28</v>
      </c>
      <c r="F1057" s="213" t="str">
        <f t="shared" si="292"/>
        <v>UQ</v>
      </c>
      <c r="G1057" s="233">
        <v>6.4889999999999999</v>
      </c>
      <c r="H1057" s="213" t="str">
        <f t="shared" si="293"/>
        <v>UQ</v>
      </c>
      <c r="I1057" s="239">
        <v>3.6556999999999999</v>
      </c>
      <c r="J1057" s="121" t="str">
        <f t="shared" si="297"/>
        <v>Q</v>
      </c>
      <c r="K1057" s="239">
        <v>0.33366000000000001</v>
      </c>
      <c r="L1057" s="121" t="str">
        <f t="shared" si="298"/>
        <v>Q</v>
      </c>
      <c r="M1057" s="239">
        <v>0.62050000000000005</v>
      </c>
      <c r="N1057" s="121" t="str">
        <f t="shared" si="299"/>
        <v>Q</v>
      </c>
      <c r="O1057" s="239">
        <v>0.18784999999999999</v>
      </c>
      <c r="P1057" s="121" t="str">
        <f t="shared" si="300"/>
        <v>Q</v>
      </c>
      <c r="Q1057" s="125">
        <v>0</v>
      </c>
      <c r="R1057" s="115" t="s">
        <v>238</v>
      </c>
      <c r="S1057" s="233">
        <v>6.5000000000000002E-2</v>
      </c>
      <c r="T1057" s="115" t="str">
        <f t="shared" si="295"/>
        <v>UQ</v>
      </c>
      <c r="U1057" s="239">
        <v>3.998607324</v>
      </c>
      <c r="V1057" s="116" t="str">
        <f t="shared" si="289"/>
        <v>Q</v>
      </c>
      <c r="W1057" s="351">
        <v>0.99199999999999999</v>
      </c>
      <c r="X1057" s="332" t="str">
        <f t="shared" si="296"/>
        <v>UQ</v>
      </c>
      <c r="Y1057" s="332"/>
      <c r="Z1057" s="239">
        <v>0.195365541</v>
      </c>
      <c r="AA1057" s="116" t="str">
        <f t="shared" si="290"/>
        <v>LQ</v>
      </c>
      <c r="AB1057" s="236">
        <v>4.7699999999999996</v>
      </c>
      <c r="AC1057" s="116" t="str">
        <f t="shared" si="301"/>
        <v>Q</v>
      </c>
      <c r="AD1057" s="239">
        <v>2.0249999999999999</v>
      </c>
      <c r="AE1057" s="121" t="str">
        <f t="shared" si="302"/>
        <v>Q</v>
      </c>
      <c r="AF1057" s="239">
        <v>1.052</v>
      </c>
      <c r="AG1057" s="121" t="str">
        <f t="shared" si="303"/>
        <v>Q</v>
      </c>
      <c r="AH1057" s="234">
        <v>7.4999999999999997E-3</v>
      </c>
      <c r="AI1057" s="121" t="str">
        <f t="shared" si="304"/>
        <v>Q</v>
      </c>
      <c r="AJ1057" s="239">
        <v>1.1279999999999999</v>
      </c>
      <c r="AK1057" s="121" t="str">
        <f t="shared" si="305"/>
        <v>Q</v>
      </c>
    </row>
    <row r="1058" spans="1:37" ht="15" x14ac:dyDescent="0.25">
      <c r="A1058" s="238">
        <v>35</v>
      </c>
      <c r="B1058" s="244">
        <v>120</v>
      </c>
      <c r="C1058" s="244">
        <v>2007</v>
      </c>
      <c r="D1058" s="127">
        <f t="shared" si="291"/>
        <v>39202</v>
      </c>
      <c r="E1058" s="233">
        <v>31.1</v>
      </c>
      <c r="F1058" s="213" t="str">
        <f t="shared" si="292"/>
        <v>UQ</v>
      </c>
      <c r="G1058" s="233">
        <v>6.4939999999999998</v>
      </c>
      <c r="H1058" s="213" t="str">
        <f t="shared" si="293"/>
        <v>UQ</v>
      </c>
      <c r="I1058" s="239">
        <v>4.1624999999999996</v>
      </c>
      <c r="J1058" s="121" t="str">
        <f t="shared" si="297"/>
        <v>Q</v>
      </c>
      <c r="K1058" s="239">
        <v>0.38296999999999998</v>
      </c>
      <c r="L1058" s="121" t="str">
        <f t="shared" si="298"/>
        <v>Q</v>
      </c>
      <c r="M1058" s="239">
        <v>0.68828999999999996</v>
      </c>
      <c r="N1058" s="121" t="str">
        <f t="shared" si="299"/>
        <v>Q</v>
      </c>
      <c r="O1058" s="239">
        <v>0.18373</v>
      </c>
      <c r="P1058" s="121" t="str">
        <f t="shared" si="300"/>
        <v>Q</v>
      </c>
      <c r="Q1058" s="234">
        <v>1.4999999999999999E-2</v>
      </c>
      <c r="R1058" s="115" t="str">
        <f t="shared" si="294"/>
        <v>UQ</v>
      </c>
      <c r="S1058" s="233">
        <v>8.9700000000000002E-2</v>
      </c>
      <c r="T1058" s="115" t="str">
        <f t="shared" si="295"/>
        <v>UQ</v>
      </c>
      <c r="U1058" s="239">
        <v>4.395701377</v>
      </c>
      <c r="V1058" s="116" t="str">
        <f t="shared" si="289"/>
        <v>Q</v>
      </c>
      <c r="W1058" s="351">
        <v>0.92700000000000005</v>
      </c>
      <c r="X1058" s="332" t="str">
        <f t="shared" si="296"/>
        <v>UQ</v>
      </c>
      <c r="Y1058" s="332"/>
      <c r="Z1058" s="239">
        <v>0.218060595</v>
      </c>
      <c r="AA1058" s="116" t="str">
        <f t="shared" si="290"/>
        <v>Q</v>
      </c>
      <c r="AB1058" s="236">
        <v>5.0599999999999996</v>
      </c>
      <c r="AC1058" s="116" t="str">
        <f t="shared" si="301"/>
        <v>Q</v>
      </c>
      <c r="AD1058" s="239">
        <v>2.0489999999999999</v>
      </c>
      <c r="AE1058" s="121" t="str">
        <f t="shared" si="302"/>
        <v>Q</v>
      </c>
      <c r="AF1058" s="239">
        <v>1.3049999999999999</v>
      </c>
      <c r="AG1058" s="121" t="str">
        <f t="shared" si="303"/>
        <v>Q</v>
      </c>
      <c r="AH1058" s="234">
        <v>1.6999999999999999E-3</v>
      </c>
      <c r="AI1058" s="121" t="str">
        <f t="shared" si="304"/>
        <v>Q</v>
      </c>
      <c r="AJ1058" s="239">
        <v>0.98</v>
      </c>
      <c r="AK1058" s="121" t="str">
        <f t="shared" si="305"/>
        <v>Q</v>
      </c>
    </row>
    <row r="1059" spans="1:37" ht="15" x14ac:dyDescent="0.25">
      <c r="A1059" s="238">
        <v>35</v>
      </c>
      <c r="B1059" s="244">
        <v>123</v>
      </c>
      <c r="C1059" s="244">
        <v>2007</v>
      </c>
      <c r="D1059" s="127">
        <f t="shared" si="291"/>
        <v>39205</v>
      </c>
      <c r="E1059" s="233">
        <v>32.4</v>
      </c>
      <c r="F1059" s="213" t="str">
        <f t="shared" si="292"/>
        <v>UQ</v>
      </c>
      <c r="G1059" s="233">
        <v>6.548</v>
      </c>
      <c r="H1059" s="213" t="str">
        <f t="shared" si="293"/>
        <v>UQ</v>
      </c>
      <c r="I1059" s="239">
        <v>4.4215</v>
      </c>
      <c r="J1059" s="121" t="str">
        <f t="shared" si="297"/>
        <v>Q</v>
      </c>
      <c r="K1059" s="239">
        <v>0.40564</v>
      </c>
      <c r="L1059" s="121" t="str">
        <f t="shared" si="298"/>
        <v>Q</v>
      </c>
      <c r="M1059" s="239">
        <v>0.66810999999999998</v>
      </c>
      <c r="N1059" s="121" t="str">
        <f t="shared" si="299"/>
        <v>Q</v>
      </c>
      <c r="O1059" s="239">
        <v>0.18373</v>
      </c>
      <c r="P1059" s="121" t="str">
        <f t="shared" si="300"/>
        <v>Q</v>
      </c>
      <c r="Q1059" s="125">
        <v>8.0000000000000002E-3</v>
      </c>
      <c r="R1059" s="115" t="str">
        <f t="shared" si="294"/>
        <v>UQ</v>
      </c>
      <c r="S1059" s="233">
        <v>9.8900000000000002E-2</v>
      </c>
      <c r="T1059" s="115" t="str">
        <f t="shared" si="295"/>
        <v>UQ</v>
      </c>
      <c r="U1059" s="239">
        <v>4.4250265479999999</v>
      </c>
      <c r="V1059" s="116" t="str">
        <f t="shared" si="289"/>
        <v>Q</v>
      </c>
      <c r="W1059" s="351">
        <v>0.91300000000000003</v>
      </c>
      <c r="X1059" s="332" t="str">
        <f t="shared" si="296"/>
        <v>UQ</v>
      </c>
      <c r="Y1059" s="332"/>
      <c r="Z1059" s="239">
        <v>0.237542857</v>
      </c>
      <c r="AA1059" s="116" t="str">
        <f t="shared" si="290"/>
        <v>Q</v>
      </c>
      <c r="AB1059" s="236">
        <v>5.32</v>
      </c>
      <c r="AC1059" s="116" t="str">
        <f t="shared" si="301"/>
        <v>Q</v>
      </c>
      <c r="AD1059" s="239">
        <v>1.6559999999999999</v>
      </c>
      <c r="AE1059" s="121" t="str">
        <f t="shared" si="302"/>
        <v>Q</v>
      </c>
      <c r="AF1059" s="239">
        <v>1.7290000000000001</v>
      </c>
      <c r="AG1059" s="121" t="str">
        <f t="shared" si="303"/>
        <v>Q</v>
      </c>
      <c r="AH1059" s="234">
        <v>1.2999999999999999E-3</v>
      </c>
      <c r="AI1059" s="121" t="str">
        <f t="shared" si="304"/>
        <v>Q</v>
      </c>
      <c r="AJ1059" s="239">
        <v>0.93300000000000005</v>
      </c>
      <c r="AK1059" s="121" t="str">
        <f t="shared" si="305"/>
        <v>Q</v>
      </c>
    </row>
    <row r="1060" spans="1:37" ht="15" x14ac:dyDescent="0.25">
      <c r="A1060" s="238">
        <v>35</v>
      </c>
      <c r="B1060" s="244">
        <v>127</v>
      </c>
      <c r="C1060" s="244">
        <v>2007</v>
      </c>
      <c r="D1060" s="127">
        <f t="shared" si="291"/>
        <v>39209</v>
      </c>
      <c r="E1060" s="233">
        <v>33.4</v>
      </c>
      <c r="F1060" s="213" t="str">
        <f t="shared" si="292"/>
        <v>UQ</v>
      </c>
      <c r="G1060" s="233">
        <v>6.5720000000000001</v>
      </c>
      <c r="H1060" s="213" t="str">
        <f t="shared" si="293"/>
        <v>UQ</v>
      </c>
      <c r="I1060" s="239">
        <v>4.4863999999999997</v>
      </c>
      <c r="J1060" s="121" t="str">
        <f t="shared" si="297"/>
        <v>Q</v>
      </c>
      <c r="K1060" s="239">
        <v>0.42651</v>
      </c>
      <c r="L1060" s="121" t="str">
        <f t="shared" si="298"/>
        <v>Q</v>
      </c>
      <c r="M1060" s="239">
        <v>0.65698999999999996</v>
      </c>
      <c r="N1060" s="121" t="str">
        <f t="shared" si="299"/>
        <v>Q</v>
      </c>
      <c r="O1060" s="239">
        <v>0.17077000000000001</v>
      </c>
      <c r="P1060" s="121" t="str">
        <f t="shared" si="300"/>
        <v>Q</v>
      </c>
      <c r="Q1060" s="234">
        <v>1.2E-2</v>
      </c>
      <c r="R1060" s="115" t="str">
        <f t="shared" si="294"/>
        <v>UQ</v>
      </c>
      <c r="S1060" s="233">
        <v>0.108</v>
      </c>
      <c r="T1060" s="115" t="str">
        <f t="shared" si="295"/>
        <v>UQ</v>
      </c>
      <c r="U1060" s="239">
        <v>4.5092489479999998</v>
      </c>
      <c r="V1060" s="116" t="str">
        <f t="shared" si="289"/>
        <v>Q</v>
      </c>
      <c r="W1060" s="351">
        <v>0.88200000000000001</v>
      </c>
      <c r="X1060" s="332" t="str">
        <f t="shared" si="296"/>
        <v>UQ</v>
      </c>
      <c r="Y1060" s="332"/>
      <c r="Z1060" s="239">
        <v>0.214068653</v>
      </c>
      <c r="AA1060" s="116" t="str">
        <f t="shared" si="290"/>
        <v>Q</v>
      </c>
      <c r="AB1060" s="128">
        <v>5.35</v>
      </c>
      <c r="AC1060" s="116" t="str">
        <f t="shared" si="301"/>
        <v>Q</v>
      </c>
      <c r="AD1060" s="239">
        <v>1.387</v>
      </c>
      <c r="AE1060" s="121" t="str">
        <f t="shared" si="302"/>
        <v>Q</v>
      </c>
      <c r="AF1060" s="239">
        <v>1.7709999999999999</v>
      </c>
      <c r="AG1060" s="121" t="str">
        <f t="shared" si="303"/>
        <v>Q</v>
      </c>
      <c r="AH1060" s="234">
        <v>2.5999999999999999E-3</v>
      </c>
      <c r="AI1060" s="121" t="str">
        <f t="shared" si="304"/>
        <v>Q</v>
      </c>
      <c r="AJ1060" s="239">
        <v>0.97399999999999998</v>
      </c>
      <c r="AK1060" s="121" t="str">
        <f t="shared" si="305"/>
        <v>Q</v>
      </c>
    </row>
    <row r="1061" spans="1:37" ht="15" x14ac:dyDescent="0.25">
      <c r="A1061" s="238">
        <v>35</v>
      </c>
      <c r="B1061" s="244">
        <v>135</v>
      </c>
      <c r="C1061" s="244">
        <v>2007</v>
      </c>
      <c r="D1061" s="127">
        <f t="shared" si="291"/>
        <v>39217</v>
      </c>
      <c r="E1061" s="233">
        <v>34.700000000000003</v>
      </c>
      <c r="F1061" s="213" t="str">
        <f t="shared" si="292"/>
        <v>UQ</v>
      </c>
      <c r="G1061" s="233">
        <v>6.6120000000000001</v>
      </c>
      <c r="H1061" s="213" t="str">
        <f t="shared" si="293"/>
        <v>UQ</v>
      </c>
      <c r="I1061" s="239">
        <v>4.7691999999999997</v>
      </c>
      <c r="J1061" s="121" t="str">
        <f t="shared" si="297"/>
        <v>Q</v>
      </c>
      <c r="K1061" s="239">
        <v>0.44395000000000001</v>
      </c>
      <c r="L1061" s="121" t="str">
        <f t="shared" si="298"/>
        <v>Q</v>
      </c>
      <c r="M1061" s="239">
        <v>0.66439999999999999</v>
      </c>
      <c r="N1061" s="121" t="str">
        <f t="shared" si="299"/>
        <v>Q</v>
      </c>
      <c r="O1061" s="239">
        <v>0.16903000000000001</v>
      </c>
      <c r="P1061" s="121" t="str">
        <f t="shared" si="300"/>
        <v>Q</v>
      </c>
      <c r="Q1061" s="234">
        <v>1.4E-2</v>
      </c>
      <c r="R1061" s="115" t="str">
        <f t="shared" si="294"/>
        <v>UQ</v>
      </c>
      <c r="S1061" s="233">
        <v>0.1361</v>
      </c>
      <c r="T1061" s="115" t="str">
        <f t="shared" si="295"/>
        <v>UQ</v>
      </c>
      <c r="U1061" s="239">
        <v>4.6977719230000003</v>
      </c>
      <c r="V1061" s="116" t="str">
        <f t="shared" si="289"/>
        <v>Q</v>
      </c>
      <c r="W1061" s="351">
        <v>0.82499999999999996</v>
      </c>
      <c r="X1061" s="332" t="str">
        <f t="shared" si="296"/>
        <v>UQ</v>
      </c>
      <c r="Y1061" s="332"/>
      <c r="Z1061" s="24">
        <v>0.15538790999999999</v>
      </c>
      <c r="AA1061" s="116" t="str">
        <f t="shared" si="290"/>
        <v>LQ</v>
      </c>
      <c r="AB1061" s="236">
        <v>5.7</v>
      </c>
      <c r="AC1061" s="116" t="str">
        <f t="shared" si="301"/>
        <v>Q</v>
      </c>
      <c r="AD1061" s="239">
        <v>1.611</v>
      </c>
      <c r="AE1061" s="121" t="str">
        <f t="shared" si="302"/>
        <v>Q</v>
      </c>
      <c r="AF1061" s="239">
        <v>1.964</v>
      </c>
      <c r="AG1061" s="121" t="str">
        <f t="shared" si="303"/>
        <v>Q</v>
      </c>
      <c r="AH1061" s="234">
        <v>3.5000000000000001E-3</v>
      </c>
      <c r="AI1061" s="121" t="str">
        <f t="shared" si="304"/>
        <v>Q</v>
      </c>
      <c r="AJ1061" s="239">
        <v>0.92300000000000004</v>
      </c>
      <c r="AK1061" s="121" t="str">
        <f t="shared" si="305"/>
        <v>Q</v>
      </c>
    </row>
    <row r="1062" spans="1:37" ht="15" x14ac:dyDescent="0.25">
      <c r="A1062" s="238">
        <v>35</v>
      </c>
      <c r="B1062" s="244">
        <v>149</v>
      </c>
      <c r="C1062" s="244">
        <v>2007</v>
      </c>
      <c r="D1062" s="127">
        <f t="shared" si="291"/>
        <v>39231</v>
      </c>
      <c r="E1062" s="233">
        <v>35.9</v>
      </c>
      <c r="F1062" s="213" t="str">
        <f t="shared" si="292"/>
        <v>UQ</v>
      </c>
      <c r="G1062" s="233">
        <v>6.7149999999999999</v>
      </c>
      <c r="H1062" s="213" t="str">
        <f t="shared" si="293"/>
        <v>UQ</v>
      </c>
      <c r="I1062" s="239">
        <v>4.8967000000000001</v>
      </c>
      <c r="J1062" s="121" t="str">
        <f t="shared" si="297"/>
        <v>Q</v>
      </c>
      <c r="K1062" s="239">
        <v>0.44316</v>
      </c>
      <c r="L1062" s="121" t="str">
        <f t="shared" si="298"/>
        <v>Q</v>
      </c>
      <c r="M1062" s="239">
        <v>0.66152</v>
      </c>
      <c r="N1062" s="121" t="str">
        <f t="shared" si="299"/>
        <v>Q</v>
      </c>
      <c r="O1062" s="239">
        <v>0.16693</v>
      </c>
      <c r="P1062" s="121" t="str">
        <f t="shared" si="300"/>
        <v>Q</v>
      </c>
      <c r="Q1062" s="234">
        <v>1.2E-2</v>
      </c>
      <c r="R1062" s="115" t="str">
        <f t="shared" si="294"/>
        <v>UQ</v>
      </c>
      <c r="S1062" s="233">
        <v>0.1363</v>
      </c>
      <c r="T1062" s="115" t="str">
        <f t="shared" si="295"/>
        <v>UQ</v>
      </c>
      <c r="U1062" s="239">
        <v>5.0508124499999996</v>
      </c>
      <c r="V1062" s="116" t="str">
        <f t="shared" si="289"/>
        <v>Q</v>
      </c>
      <c r="W1062" s="351">
        <v>0.75700000000000001</v>
      </c>
      <c r="X1062" s="332" t="str">
        <f t="shared" si="296"/>
        <v>UQ</v>
      </c>
      <c r="Y1062" s="332"/>
      <c r="Z1062" s="22">
        <v>0.22592960100000001</v>
      </c>
      <c r="AA1062" s="116" t="str">
        <f t="shared" si="290"/>
        <v>Q</v>
      </c>
      <c r="AB1062" s="236">
        <v>5.9</v>
      </c>
      <c r="AC1062" s="116" t="str">
        <f t="shared" si="301"/>
        <v>Q</v>
      </c>
      <c r="AD1062" s="239">
        <v>1.895</v>
      </c>
      <c r="AE1062" s="121" t="str">
        <f t="shared" si="302"/>
        <v>Q</v>
      </c>
      <c r="AF1062" s="239">
        <v>2.0150000000000001</v>
      </c>
      <c r="AG1062" s="121" t="str">
        <f t="shared" si="303"/>
        <v>Q</v>
      </c>
      <c r="AH1062" s="234">
        <v>1.9E-3</v>
      </c>
      <c r="AI1062" s="121" t="str">
        <f t="shared" si="304"/>
        <v>Q</v>
      </c>
      <c r="AJ1062" s="239">
        <v>0.80700000000000005</v>
      </c>
      <c r="AK1062" s="121" t="str">
        <f t="shared" si="305"/>
        <v>Q</v>
      </c>
    </row>
    <row r="1063" spans="1:37" ht="15" x14ac:dyDescent="0.25">
      <c r="A1063" s="238">
        <v>35</v>
      </c>
      <c r="B1063" s="244">
        <v>163</v>
      </c>
      <c r="C1063" s="244">
        <v>2007</v>
      </c>
      <c r="D1063" s="127">
        <f t="shared" si="291"/>
        <v>39245</v>
      </c>
      <c r="E1063" s="233">
        <v>38.5</v>
      </c>
      <c r="F1063" s="213" t="str">
        <f t="shared" si="292"/>
        <v>UQ</v>
      </c>
      <c r="G1063" s="233">
        <v>6.8129999999999997</v>
      </c>
      <c r="H1063" s="213" t="str">
        <f t="shared" si="293"/>
        <v>UQ</v>
      </c>
      <c r="I1063" s="239">
        <v>5.4192999999999998</v>
      </c>
      <c r="J1063" s="121" t="str">
        <f t="shared" si="297"/>
        <v>Q</v>
      </c>
      <c r="K1063" s="239">
        <v>0.43658000000000002</v>
      </c>
      <c r="L1063" s="121" t="str">
        <f t="shared" si="298"/>
        <v>Q</v>
      </c>
      <c r="M1063" s="239">
        <v>0.72304999999999997</v>
      </c>
      <c r="N1063" s="121" t="str">
        <f t="shared" si="299"/>
        <v>Q</v>
      </c>
      <c r="O1063" s="239">
        <v>0.17480999999999999</v>
      </c>
      <c r="P1063" s="121" t="str">
        <f t="shared" si="300"/>
        <v>Q</v>
      </c>
      <c r="Q1063" s="125">
        <v>2E-3</v>
      </c>
      <c r="R1063" s="115" t="str">
        <f t="shared" si="294"/>
        <v>UQ</v>
      </c>
      <c r="S1063" s="233">
        <v>0.15609999999999999</v>
      </c>
      <c r="T1063" s="115" t="str">
        <f t="shared" si="295"/>
        <v>UQ</v>
      </c>
      <c r="U1063" s="239">
        <v>5.2647169820000004</v>
      </c>
      <c r="V1063" s="116" t="str">
        <f t="shared" si="289"/>
        <v>Q</v>
      </c>
      <c r="W1063" s="351">
        <v>0.76400000000000001</v>
      </c>
      <c r="X1063" s="332" t="str">
        <f t="shared" si="296"/>
        <v>UQ</v>
      </c>
      <c r="Y1063" s="332"/>
      <c r="Z1063" s="22">
        <v>0.25805235399999998</v>
      </c>
      <c r="AA1063" s="116" t="str">
        <f t="shared" si="290"/>
        <v>Q</v>
      </c>
      <c r="AB1063" s="236">
        <v>6.42</v>
      </c>
      <c r="AC1063" s="116" t="str">
        <f t="shared" si="301"/>
        <v>Q</v>
      </c>
      <c r="AD1063" s="239">
        <v>1.8320000000000001</v>
      </c>
      <c r="AE1063" s="121" t="str">
        <f t="shared" si="302"/>
        <v>Q</v>
      </c>
      <c r="AF1063" s="239">
        <v>2.3010000000000002</v>
      </c>
      <c r="AG1063" s="121" t="str">
        <f t="shared" si="303"/>
        <v>Q</v>
      </c>
      <c r="AH1063" s="234">
        <v>8.6E-3</v>
      </c>
      <c r="AI1063" s="121" t="str">
        <f t="shared" si="304"/>
        <v>Q</v>
      </c>
      <c r="AJ1063" s="239">
        <v>0.91700000000000004</v>
      </c>
      <c r="AK1063" s="121" t="str">
        <f t="shared" si="305"/>
        <v>Q</v>
      </c>
    </row>
    <row r="1064" spans="1:37" ht="15" x14ac:dyDescent="0.25">
      <c r="A1064" s="238">
        <v>35</v>
      </c>
      <c r="B1064" s="244">
        <v>284</v>
      </c>
      <c r="C1064" s="244">
        <v>2007</v>
      </c>
      <c r="D1064" s="127">
        <f t="shared" si="291"/>
        <v>39366</v>
      </c>
      <c r="E1064" s="233">
        <v>28.5</v>
      </c>
      <c r="F1064" s="213" t="str">
        <f t="shared" si="292"/>
        <v>UQ</v>
      </c>
      <c r="G1064" s="233">
        <v>6.524</v>
      </c>
      <c r="H1064" s="213" t="str">
        <f t="shared" si="293"/>
        <v>UQ</v>
      </c>
      <c r="I1064" s="239">
        <v>3.7732000000000001</v>
      </c>
      <c r="J1064" s="121" t="str">
        <f t="shared" si="297"/>
        <v>Q</v>
      </c>
      <c r="K1064" s="239">
        <v>0.31309999999999999</v>
      </c>
      <c r="L1064" s="121" t="str">
        <f t="shared" si="298"/>
        <v>Q</v>
      </c>
      <c r="M1064" s="239">
        <v>0.61345000000000005</v>
      </c>
      <c r="N1064" s="121" t="str">
        <f t="shared" si="299"/>
        <v>Q</v>
      </c>
      <c r="O1064" s="239">
        <v>0.23188</v>
      </c>
      <c r="P1064" s="121" t="str">
        <f t="shared" si="300"/>
        <v>Q</v>
      </c>
      <c r="Q1064" s="234">
        <v>8.5000000000000006E-2</v>
      </c>
      <c r="R1064" s="115" t="str">
        <f t="shared" si="294"/>
        <v>UQ</v>
      </c>
      <c r="S1064" s="233">
        <v>7.0300000000000001E-2</v>
      </c>
      <c r="T1064" s="115" t="str">
        <f t="shared" si="295"/>
        <v>UQ</v>
      </c>
      <c r="U1064" s="22">
        <v>4.2857881920000001</v>
      </c>
      <c r="V1064" s="116" t="str">
        <f t="shared" si="289"/>
        <v>Q</v>
      </c>
      <c r="W1064" s="351">
        <v>0.748</v>
      </c>
      <c r="X1064" s="332" t="str">
        <f t="shared" si="296"/>
        <v>UQ</v>
      </c>
      <c r="Y1064" s="332"/>
      <c r="Z1064" s="22">
        <v>0.28578211199999998</v>
      </c>
      <c r="AA1064" s="116" t="str">
        <f t="shared" si="290"/>
        <v>Q</v>
      </c>
      <c r="AB1064" s="236">
        <v>5.57</v>
      </c>
      <c r="AC1064" s="116" t="str">
        <f t="shared" si="301"/>
        <v>Q</v>
      </c>
      <c r="AD1064" s="239">
        <v>4.7290000000000001</v>
      </c>
      <c r="AE1064" s="121" t="str">
        <f t="shared" si="302"/>
        <v>Q</v>
      </c>
      <c r="AF1064" s="239">
        <v>0.91600000000000004</v>
      </c>
      <c r="AG1064" s="121" t="str">
        <f t="shared" si="303"/>
        <v>Q</v>
      </c>
      <c r="AH1064" s="234">
        <v>2E-3</v>
      </c>
      <c r="AI1064" s="121" t="str">
        <f t="shared" si="304"/>
        <v>Q</v>
      </c>
      <c r="AJ1064" s="239">
        <v>0.91500000000000004</v>
      </c>
      <c r="AK1064" s="121" t="str">
        <f t="shared" si="305"/>
        <v>Q</v>
      </c>
    </row>
    <row r="1065" spans="1:37" ht="15" x14ac:dyDescent="0.25">
      <c r="A1065" s="238">
        <v>35</v>
      </c>
      <c r="B1065" s="244">
        <v>289</v>
      </c>
      <c r="C1065" s="244">
        <v>2007</v>
      </c>
      <c r="D1065" s="127">
        <f t="shared" si="291"/>
        <v>39371</v>
      </c>
      <c r="E1065" s="233">
        <v>31.6</v>
      </c>
      <c r="F1065" s="213" t="str">
        <f t="shared" si="292"/>
        <v>UQ</v>
      </c>
      <c r="G1065" s="233">
        <v>6.57</v>
      </c>
      <c r="H1065" s="213" t="str">
        <f t="shared" si="293"/>
        <v>UQ</v>
      </c>
      <c r="I1065" s="239">
        <v>4.2119</v>
      </c>
      <c r="J1065" s="121" t="str">
        <f t="shared" si="297"/>
        <v>Q</v>
      </c>
      <c r="K1065" s="239">
        <v>0.35248000000000002</v>
      </c>
      <c r="L1065" s="121" t="str">
        <f t="shared" si="298"/>
        <v>Q</v>
      </c>
      <c r="M1065" s="239">
        <v>0.69174000000000002</v>
      </c>
      <c r="N1065" s="121" t="str">
        <f t="shared" si="299"/>
        <v>Q</v>
      </c>
      <c r="O1065" s="239">
        <v>0.20866000000000001</v>
      </c>
      <c r="P1065" s="121" t="str">
        <f t="shared" si="300"/>
        <v>Q</v>
      </c>
      <c r="Q1065" s="125">
        <v>5.0000000000000001E-3</v>
      </c>
      <c r="R1065" s="115" t="str">
        <f t="shared" si="294"/>
        <v>UQ</v>
      </c>
      <c r="S1065" s="233">
        <v>9.5899999999999999E-2</v>
      </c>
      <c r="T1065" s="115" t="str">
        <f t="shared" si="295"/>
        <v>UQ</v>
      </c>
      <c r="U1065" s="22">
        <v>4.6227734759999999</v>
      </c>
      <c r="V1065" s="116" t="str">
        <f t="shared" si="289"/>
        <v>Q</v>
      </c>
      <c r="W1065" s="351">
        <v>0.70199999999999996</v>
      </c>
      <c r="X1065" s="332" t="str">
        <f t="shared" si="296"/>
        <v>UQ</v>
      </c>
      <c r="Y1065" s="332"/>
      <c r="Z1065" s="22">
        <v>0.27675860400000002</v>
      </c>
      <c r="AA1065" s="116" t="str">
        <f t="shared" si="290"/>
        <v>Q</v>
      </c>
      <c r="AB1065" s="236">
        <v>5.59</v>
      </c>
      <c r="AC1065" s="116" t="str">
        <f t="shared" si="301"/>
        <v>Q</v>
      </c>
      <c r="AD1065" s="239">
        <v>2.488</v>
      </c>
      <c r="AE1065" s="121" t="str">
        <f t="shared" si="302"/>
        <v>Q</v>
      </c>
      <c r="AF1065" s="239">
        <v>1.7689999999999999</v>
      </c>
      <c r="AG1065" s="121" t="str">
        <f t="shared" si="303"/>
        <v>Q</v>
      </c>
      <c r="AH1065" s="234">
        <v>1.8E-3</v>
      </c>
      <c r="AI1065" s="121" t="str">
        <f t="shared" si="304"/>
        <v>Q</v>
      </c>
      <c r="AJ1065" s="239">
        <v>0.81</v>
      </c>
      <c r="AK1065" s="121" t="str">
        <f t="shared" si="305"/>
        <v>Q</v>
      </c>
    </row>
    <row r="1066" spans="1:37" ht="15" x14ac:dyDescent="0.25">
      <c r="A1066" s="238">
        <v>35</v>
      </c>
      <c r="B1066" s="244">
        <v>296</v>
      </c>
      <c r="C1066" s="244">
        <v>2007</v>
      </c>
      <c r="D1066" s="127">
        <f t="shared" si="291"/>
        <v>39378</v>
      </c>
      <c r="E1066" s="233">
        <v>29</v>
      </c>
      <c r="F1066" s="213" t="str">
        <f t="shared" si="292"/>
        <v>UQ</v>
      </c>
      <c r="G1066" s="233">
        <v>6.55</v>
      </c>
      <c r="H1066" s="213" t="str">
        <f t="shared" si="293"/>
        <v>UQ</v>
      </c>
      <c r="I1066" s="239">
        <v>3.7014</v>
      </c>
      <c r="J1066" s="121" t="str">
        <f t="shared" si="297"/>
        <v>Q</v>
      </c>
      <c r="K1066" s="239">
        <v>0.32590999999999998</v>
      </c>
      <c r="L1066" s="121" t="str">
        <f t="shared" si="298"/>
        <v>Q</v>
      </c>
      <c r="M1066" s="239">
        <v>0.64429000000000003</v>
      </c>
      <c r="N1066" s="121" t="str">
        <f t="shared" si="299"/>
        <v>Q</v>
      </c>
      <c r="O1066" s="239">
        <v>0.19248999999999999</v>
      </c>
      <c r="P1066" s="121" t="str">
        <f t="shared" si="300"/>
        <v>Q</v>
      </c>
      <c r="Q1066" s="125">
        <v>6.0000000000000001E-3</v>
      </c>
      <c r="R1066" s="115" t="str">
        <f t="shared" si="294"/>
        <v>UQ</v>
      </c>
      <c r="S1066" s="233">
        <v>8.0699999999999994E-2</v>
      </c>
      <c r="T1066" s="115" t="str">
        <f t="shared" si="295"/>
        <v>UQ</v>
      </c>
      <c r="U1066" s="22">
        <v>4.4728672899999999</v>
      </c>
      <c r="V1066" s="116" t="str">
        <f t="shared" si="289"/>
        <v>Q</v>
      </c>
      <c r="W1066" s="351">
        <v>0.68</v>
      </c>
      <c r="X1066" s="332" t="str">
        <f t="shared" si="296"/>
        <v>UQ</v>
      </c>
      <c r="Y1066" s="332"/>
      <c r="Z1066" s="22">
        <v>0.20010804200000001</v>
      </c>
      <c r="AA1066" s="116" t="str">
        <f t="shared" si="290"/>
        <v>Q</v>
      </c>
      <c r="AB1066" s="236">
        <v>5.44</v>
      </c>
      <c r="AC1066" s="116" t="str">
        <f t="shared" si="301"/>
        <v>Q</v>
      </c>
      <c r="AD1066" s="239">
        <v>2.903</v>
      </c>
      <c r="AE1066" s="121" t="str">
        <f t="shared" si="302"/>
        <v>Q</v>
      </c>
      <c r="AF1066" s="239">
        <v>1.2090000000000001</v>
      </c>
      <c r="AG1066" s="121" t="str">
        <f t="shared" si="303"/>
        <v>Q</v>
      </c>
      <c r="AH1066" s="234">
        <v>1.6999999999999999E-3</v>
      </c>
      <c r="AI1066" s="121" t="str">
        <f t="shared" si="304"/>
        <v>Q</v>
      </c>
      <c r="AJ1066" s="239">
        <v>0.81399999999999995</v>
      </c>
      <c r="AK1066" s="121" t="str">
        <f t="shared" si="305"/>
        <v>Q</v>
      </c>
    </row>
    <row r="1067" spans="1:37" ht="15" x14ac:dyDescent="0.25">
      <c r="A1067" s="238">
        <v>35</v>
      </c>
      <c r="B1067" s="244">
        <v>303</v>
      </c>
      <c r="C1067" s="244">
        <v>2007</v>
      </c>
      <c r="D1067" s="127">
        <f t="shared" si="291"/>
        <v>39385</v>
      </c>
      <c r="E1067" s="233">
        <v>32.4</v>
      </c>
      <c r="F1067" s="213" t="str">
        <f t="shared" si="292"/>
        <v>UQ</v>
      </c>
      <c r="G1067" s="233">
        <v>6.6029999999999998</v>
      </c>
      <c r="H1067" s="213" t="str">
        <f t="shared" si="293"/>
        <v>UQ</v>
      </c>
      <c r="I1067" s="239">
        <v>4.4945000000000004</v>
      </c>
      <c r="J1067" s="121" t="str">
        <f t="shared" si="297"/>
        <v>Q</v>
      </c>
      <c r="K1067" s="239">
        <v>0.38158999999999998</v>
      </c>
      <c r="L1067" s="121" t="str">
        <f t="shared" si="298"/>
        <v>Q</v>
      </c>
      <c r="M1067" s="239">
        <v>0.73448000000000002</v>
      </c>
      <c r="N1067" s="121" t="str">
        <f t="shared" si="299"/>
        <v>Q</v>
      </c>
      <c r="O1067" s="239">
        <v>0.19192999999999999</v>
      </c>
      <c r="P1067" s="121" t="str">
        <f t="shared" si="300"/>
        <v>Q</v>
      </c>
      <c r="Q1067" s="125">
        <v>0</v>
      </c>
      <c r="R1067" s="115" t="s">
        <v>238</v>
      </c>
      <c r="S1067" s="233">
        <v>0.1116</v>
      </c>
      <c r="T1067" s="115" t="str">
        <f t="shared" si="295"/>
        <v>UQ</v>
      </c>
      <c r="U1067" s="22">
        <v>4.8073871370000001</v>
      </c>
      <c r="V1067" s="116" t="str">
        <f t="shared" si="289"/>
        <v>Q</v>
      </c>
      <c r="W1067" s="351">
        <v>0.69199999999999995</v>
      </c>
      <c r="X1067" s="332" t="str">
        <f t="shared" si="296"/>
        <v>UQ</v>
      </c>
      <c r="Y1067" s="332"/>
      <c r="Z1067" s="22">
        <v>0.24042123600000001</v>
      </c>
      <c r="AA1067" s="116" t="str">
        <f t="shared" si="290"/>
        <v>Q</v>
      </c>
      <c r="AB1067" s="128">
        <v>5.94</v>
      </c>
      <c r="AC1067" s="116" t="str">
        <f t="shared" si="301"/>
        <v>Q</v>
      </c>
      <c r="AD1067" s="239">
        <v>2.0449999999999999</v>
      </c>
      <c r="AE1067" s="121" t="str">
        <f t="shared" si="302"/>
        <v>Q</v>
      </c>
      <c r="AF1067" s="239">
        <v>1.7010000000000001</v>
      </c>
      <c r="AG1067" s="121" t="str">
        <f t="shared" si="303"/>
        <v>Q</v>
      </c>
      <c r="AH1067" s="234">
        <v>3.5000000000000001E-3</v>
      </c>
      <c r="AI1067" s="121" t="str">
        <f t="shared" si="304"/>
        <v>Q</v>
      </c>
      <c r="AJ1067" s="239">
        <v>0.79900000000000004</v>
      </c>
      <c r="AK1067" s="121" t="str">
        <f t="shared" si="305"/>
        <v>Q</v>
      </c>
    </row>
    <row r="1068" spans="1:37" ht="15" x14ac:dyDescent="0.25">
      <c r="A1068" s="238">
        <v>35</v>
      </c>
      <c r="B1068" s="244">
        <v>311</v>
      </c>
      <c r="C1068" s="244">
        <v>2007</v>
      </c>
      <c r="D1068" s="127">
        <f t="shared" si="291"/>
        <v>39393</v>
      </c>
      <c r="E1068" s="233">
        <v>30.6</v>
      </c>
      <c r="F1068" s="213" t="str">
        <f t="shared" si="292"/>
        <v>UQ</v>
      </c>
      <c r="G1068" s="233">
        <v>6.64</v>
      </c>
      <c r="H1068" s="213" t="str">
        <f t="shared" si="293"/>
        <v>UQ</v>
      </c>
      <c r="I1068" s="239">
        <v>3.7884000000000002</v>
      </c>
      <c r="J1068" s="121" t="str">
        <f t="shared" si="297"/>
        <v>Q</v>
      </c>
      <c r="K1068" s="239">
        <v>0.34255000000000002</v>
      </c>
      <c r="L1068" s="121" t="str">
        <f t="shared" si="298"/>
        <v>Q</v>
      </c>
      <c r="M1068" s="239">
        <v>0.65832000000000002</v>
      </c>
      <c r="N1068" s="121" t="str">
        <f t="shared" si="299"/>
        <v>Q</v>
      </c>
      <c r="O1068" s="239">
        <v>0.16353999999999999</v>
      </c>
      <c r="P1068" s="121" t="str">
        <f t="shared" si="300"/>
        <v>Q</v>
      </c>
      <c r="Q1068" s="231">
        <v>1E-3</v>
      </c>
      <c r="R1068" s="115" t="str">
        <f t="shared" si="294"/>
        <v>UQ</v>
      </c>
      <c r="S1068" s="233">
        <v>8.8499999999999995E-2</v>
      </c>
      <c r="T1068" s="115" t="str">
        <f t="shared" si="295"/>
        <v>UQ</v>
      </c>
      <c r="U1068" s="22">
        <v>4.7472097450000001</v>
      </c>
      <c r="V1068" s="116" t="str">
        <f t="shared" si="289"/>
        <v>Q</v>
      </c>
      <c r="W1068" s="350">
        <v>0.66200000000000003</v>
      </c>
      <c r="X1068" s="332" t="str">
        <f t="shared" si="296"/>
        <v>UQ</v>
      </c>
      <c r="Y1068" s="332"/>
      <c r="Z1068" s="22">
        <v>0.208558097</v>
      </c>
      <c r="AA1068" s="116" t="str">
        <f t="shared" si="290"/>
        <v>Q</v>
      </c>
      <c r="AB1068" s="128">
        <v>5.55</v>
      </c>
      <c r="AC1068" s="116" t="str">
        <f t="shared" si="301"/>
        <v>Q</v>
      </c>
      <c r="AD1068" s="233">
        <v>2.1539999999999999</v>
      </c>
      <c r="AE1068" s="121" t="str">
        <f t="shared" si="302"/>
        <v>Q</v>
      </c>
      <c r="AF1068" s="11">
        <v>1.522</v>
      </c>
      <c r="AG1068" s="121" t="str">
        <f t="shared" si="303"/>
        <v>Q</v>
      </c>
      <c r="AH1068" s="234">
        <v>6.4999999999999997E-3</v>
      </c>
      <c r="AI1068" s="121" t="str">
        <f t="shared" si="304"/>
        <v>Q</v>
      </c>
      <c r="AJ1068" s="239">
        <v>0.82099999999999995</v>
      </c>
      <c r="AK1068" s="121" t="str">
        <f t="shared" si="305"/>
        <v>Q</v>
      </c>
    </row>
    <row r="1069" spans="1:37" ht="15" x14ac:dyDescent="0.25">
      <c r="A1069" s="238">
        <v>35</v>
      </c>
      <c r="B1069" s="244">
        <v>317</v>
      </c>
      <c r="C1069" s="244">
        <v>2007</v>
      </c>
      <c r="D1069" s="127">
        <f t="shared" si="291"/>
        <v>39399</v>
      </c>
      <c r="E1069" s="233">
        <v>30.6</v>
      </c>
      <c r="F1069" s="213" t="str">
        <f t="shared" si="292"/>
        <v>UQ</v>
      </c>
      <c r="G1069" s="233">
        <v>6.5259999999999998</v>
      </c>
      <c r="H1069" s="213" t="str">
        <f t="shared" si="293"/>
        <v>UQ</v>
      </c>
      <c r="I1069" s="239">
        <v>4.0476000000000001</v>
      </c>
      <c r="J1069" s="121" t="str">
        <f t="shared" si="297"/>
        <v>Q</v>
      </c>
      <c r="K1069" s="239">
        <v>0.38700000000000001</v>
      </c>
      <c r="L1069" s="121" t="str">
        <f t="shared" si="298"/>
        <v>Q</v>
      </c>
      <c r="M1069" s="239">
        <v>0.72933999999999999</v>
      </c>
      <c r="N1069" s="121" t="str">
        <f t="shared" si="299"/>
        <v>Q</v>
      </c>
      <c r="O1069" s="239">
        <v>0.18481</v>
      </c>
      <c r="P1069" s="121" t="str">
        <f t="shared" si="300"/>
        <v>Q</v>
      </c>
      <c r="Q1069" s="231">
        <v>8.0000000000000002E-3</v>
      </c>
      <c r="R1069" s="115" t="str">
        <f t="shared" si="294"/>
        <v>UQ</v>
      </c>
      <c r="S1069" s="233">
        <v>8.7099999999999997E-2</v>
      </c>
      <c r="T1069" s="115" t="str">
        <f t="shared" si="295"/>
        <v>UQ</v>
      </c>
      <c r="U1069" s="22">
        <v>4.8218796910000004</v>
      </c>
      <c r="V1069" s="116" t="str">
        <f t="shared" si="289"/>
        <v>Q</v>
      </c>
      <c r="W1069" s="350">
        <v>0.68300000000000005</v>
      </c>
      <c r="X1069" s="332" t="str">
        <f t="shared" si="296"/>
        <v>UQ</v>
      </c>
      <c r="Y1069" s="332"/>
      <c r="Z1069" s="22">
        <v>0.19339192999999999</v>
      </c>
      <c r="AA1069" s="116" t="str">
        <f t="shared" si="290"/>
        <v>LQ</v>
      </c>
      <c r="AB1069" s="128">
        <v>5.57</v>
      </c>
      <c r="AC1069" s="116" t="str">
        <f t="shared" si="301"/>
        <v>Q</v>
      </c>
      <c r="AD1069" s="233">
        <v>1.9450000000000001</v>
      </c>
      <c r="AE1069" s="121" t="str">
        <f t="shared" si="302"/>
        <v>Q</v>
      </c>
      <c r="AF1069" s="11">
        <v>1.526</v>
      </c>
      <c r="AG1069" s="121" t="str">
        <f t="shared" si="303"/>
        <v>Q</v>
      </c>
      <c r="AH1069" s="234">
        <v>6.7999999999999996E-3</v>
      </c>
      <c r="AI1069" s="121" t="str">
        <f t="shared" si="304"/>
        <v>Q</v>
      </c>
      <c r="AJ1069" s="239">
        <v>0.82399999999999995</v>
      </c>
      <c r="AK1069" s="121" t="str">
        <f t="shared" si="305"/>
        <v>Q</v>
      </c>
    </row>
    <row r="1070" spans="1:37" ht="15" x14ac:dyDescent="0.25">
      <c r="A1070" s="238">
        <v>35</v>
      </c>
      <c r="B1070" s="244">
        <v>323</v>
      </c>
      <c r="C1070" s="244">
        <v>2007</v>
      </c>
      <c r="D1070" s="127">
        <f t="shared" si="291"/>
        <v>39405</v>
      </c>
      <c r="E1070" s="233">
        <v>21.4</v>
      </c>
      <c r="F1070" s="213" t="str">
        <f t="shared" si="292"/>
        <v>UQ</v>
      </c>
      <c r="G1070" s="233">
        <v>5.8109999999999999</v>
      </c>
      <c r="H1070" s="213" t="str">
        <f t="shared" si="293"/>
        <v>UQ</v>
      </c>
      <c r="I1070" s="239">
        <v>4.0856000000000003</v>
      </c>
      <c r="J1070" s="121" t="str">
        <f t="shared" si="297"/>
        <v>Q</v>
      </c>
      <c r="K1070" s="239">
        <v>0.38966000000000001</v>
      </c>
      <c r="L1070" s="121" t="str">
        <f t="shared" si="298"/>
        <v>Q</v>
      </c>
      <c r="M1070" s="239">
        <v>0.69564000000000004</v>
      </c>
      <c r="N1070" s="121" t="str">
        <f t="shared" si="299"/>
        <v>Q</v>
      </c>
      <c r="O1070" s="239">
        <v>0.16789000000000001</v>
      </c>
      <c r="P1070" s="121" t="str">
        <f t="shared" si="300"/>
        <v>Q</v>
      </c>
      <c r="Q1070" s="231">
        <v>6.0000000000000001E-3</v>
      </c>
      <c r="R1070" s="115" t="str">
        <f t="shared" si="294"/>
        <v>UQ</v>
      </c>
      <c r="S1070" s="233">
        <v>0.1022</v>
      </c>
      <c r="T1070" s="115" t="str">
        <f t="shared" si="295"/>
        <v>UQ</v>
      </c>
      <c r="U1070" s="22">
        <v>4.8333610279999997</v>
      </c>
      <c r="V1070" s="116" t="str">
        <f t="shared" si="289"/>
        <v>Q</v>
      </c>
      <c r="W1070" s="350">
        <v>0.73199999999999998</v>
      </c>
      <c r="X1070" s="332" t="str">
        <f t="shared" si="296"/>
        <v>UQ</v>
      </c>
      <c r="Y1070" s="332"/>
      <c r="Z1070" s="22">
        <v>0.20024317799999999</v>
      </c>
      <c r="AA1070" s="116" t="str">
        <f t="shared" si="290"/>
        <v>Q</v>
      </c>
      <c r="AB1070" s="128">
        <v>5.68</v>
      </c>
      <c r="AC1070" s="116" t="str">
        <f t="shared" si="301"/>
        <v>Q</v>
      </c>
      <c r="AD1070" s="233">
        <v>1.7549999999999999</v>
      </c>
      <c r="AE1070" s="121" t="str">
        <f t="shared" si="302"/>
        <v>Q</v>
      </c>
      <c r="AF1070" s="11">
        <v>1.6020000000000001</v>
      </c>
      <c r="AG1070" s="121" t="str">
        <f t="shared" si="303"/>
        <v>Q</v>
      </c>
      <c r="AH1070" s="234">
        <v>2.5000000000000001E-3</v>
      </c>
      <c r="AI1070" s="121" t="str">
        <f t="shared" si="304"/>
        <v>Q</v>
      </c>
      <c r="AJ1070" s="239">
        <v>0.85699999999999998</v>
      </c>
      <c r="AK1070" s="121" t="str">
        <f t="shared" si="305"/>
        <v>Q</v>
      </c>
    </row>
    <row r="1071" spans="1:37" ht="15" x14ac:dyDescent="0.25">
      <c r="A1071" s="238">
        <v>35</v>
      </c>
      <c r="B1071" s="244">
        <v>331</v>
      </c>
      <c r="C1071" s="244">
        <v>2007</v>
      </c>
      <c r="D1071" s="127">
        <f t="shared" si="291"/>
        <v>39413</v>
      </c>
      <c r="E1071" s="233">
        <v>33.4</v>
      </c>
      <c r="F1071" s="213" t="str">
        <f t="shared" si="292"/>
        <v>UQ</v>
      </c>
      <c r="G1071" s="233">
        <v>6.6959999999999997</v>
      </c>
      <c r="H1071" s="213" t="str">
        <f t="shared" si="293"/>
        <v>UQ</v>
      </c>
      <c r="I1071" s="239">
        <v>4.3014000000000001</v>
      </c>
      <c r="J1071" s="121" t="str">
        <f t="shared" si="297"/>
        <v>Q</v>
      </c>
      <c r="K1071" s="239">
        <v>0.40173999999999999</v>
      </c>
      <c r="L1071" s="121" t="str">
        <f t="shared" si="298"/>
        <v>Q</v>
      </c>
      <c r="M1071" s="239">
        <v>0.72041999999999995</v>
      </c>
      <c r="N1071" s="121" t="str">
        <f t="shared" si="299"/>
        <v>Q</v>
      </c>
      <c r="O1071" s="239">
        <v>0.16569</v>
      </c>
      <c r="P1071" s="121" t="str">
        <f t="shared" si="300"/>
        <v>Q</v>
      </c>
      <c r="Q1071" s="233">
        <v>1.54E-2</v>
      </c>
      <c r="R1071" s="115" t="str">
        <f t="shared" si="294"/>
        <v>UQ</v>
      </c>
      <c r="S1071" s="233">
        <v>0.11310000000000001</v>
      </c>
      <c r="T1071" s="115" t="str">
        <f t="shared" si="295"/>
        <v>UQ</v>
      </c>
      <c r="U1071" s="22">
        <v>4.8537691509999998</v>
      </c>
      <c r="V1071" s="116" t="str">
        <f t="shared" si="289"/>
        <v>Q</v>
      </c>
      <c r="W1071" s="350">
        <v>0.748</v>
      </c>
      <c r="X1071" s="332" t="str">
        <f t="shared" si="296"/>
        <v>UQ</v>
      </c>
      <c r="Y1071" s="332"/>
      <c r="Z1071" s="22">
        <v>0.27262856099999999</v>
      </c>
      <c r="AA1071" s="116" t="str">
        <f t="shared" si="290"/>
        <v>Q</v>
      </c>
      <c r="AB1071" s="128">
        <v>6.12</v>
      </c>
      <c r="AC1071" s="116" t="str">
        <f t="shared" si="301"/>
        <v>Q</v>
      </c>
      <c r="AD1071" s="233">
        <v>1.8859999999999999</v>
      </c>
      <c r="AE1071" s="121" t="str">
        <f t="shared" si="302"/>
        <v>Q</v>
      </c>
      <c r="AF1071" s="233">
        <v>1.9059999999999999</v>
      </c>
      <c r="AG1071" s="121" t="str">
        <f t="shared" si="303"/>
        <v>Q</v>
      </c>
      <c r="AH1071" s="234">
        <v>1.6000000000000001E-3</v>
      </c>
      <c r="AI1071" s="121" t="str">
        <f t="shared" si="304"/>
        <v>Q</v>
      </c>
      <c r="AJ1071" s="239">
        <v>0.84499999999999997</v>
      </c>
      <c r="AK1071" s="121" t="str">
        <f t="shared" si="305"/>
        <v>Q</v>
      </c>
    </row>
    <row r="1072" spans="1:37" ht="15" x14ac:dyDescent="0.25">
      <c r="A1072" s="238">
        <v>35</v>
      </c>
      <c r="B1072" s="244">
        <v>345</v>
      </c>
      <c r="C1072" s="244">
        <v>2007</v>
      </c>
      <c r="D1072" s="127">
        <f t="shared" si="291"/>
        <v>39427</v>
      </c>
      <c r="E1072" s="233">
        <v>35.799999999999997</v>
      </c>
      <c r="F1072" s="213" t="str">
        <f t="shared" si="292"/>
        <v>UQ</v>
      </c>
      <c r="G1072" s="233">
        <v>6.6859999999999999</v>
      </c>
      <c r="H1072" s="213" t="str">
        <f t="shared" si="293"/>
        <v>UQ</v>
      </c>
      <c r="I1072" s="239">
        <v>4.7839</v>
      </c>
      <c r="J1072" s="121" t="str">
        <f t="shared" si="297"/>
        <v>Q</v>
      </c>
      <c r="K1072" s="239">
        <v>0.43744</v>
      </c>
      <c r="L1072" s="121" t="str">
        <f t="shared" si="298"/>
        <v>Q</v>
      </c>
      <c r="M1072" s="239">
        <v>0.71111999999999997</v>
      </c>
      <c r="N1072" s="121" t="str">
        <f t="shared" si="299"/>
        <v>Q</v>
      </c>
      <c r="O1072" s="239">
        <v>0.16757</v>
      </c>
      <c r="P1072" s="121" t="str">
        <f t="shared" si="300"/>
        <v>Q</v>
      </c>
      <c r="Q1072" s="231">
        <v>3.0000000000000001E-3</v>
      </c>
      <c r="R1072" s="115" t="str">
        <f t="shared" si="294"/>
        <v>UQ</v>
      </c>
      <c r="S1072" s="233">
        <v>0.14599999999999999</v>
      </c>
      <c r="T1072" s="115" t="str">
        <f t="shared" si="295"/>
        <v>UQ</v>
      </c>
      <c r="U1072" s="239">
        <v>4.9475022810000002</v>
      </c>
      <c r="V1072" s="116" t="str">
        <f t="shared" si="289"/>
        <v>Q</v>
      </c>
      <c r="W1072" s="350">
        <v>0.753</v>
      </c>
      <c r="X1072" s="332" t="str">
        <f t="shared" si="296"/>
        <v>UQ</v>
      </c>
      <c r="Y1072" s="332"/>
      <c r="Z1072" s="239">
        <v>0.20803265100000001</v>
      </c>
      <c r="AA1072" s="116" t="str">
        <f t="shared" si="290"/>
        <v>Q</v>
      </c>
      <c r="AB1072" s="233">
        <v>6.11</v>
      </c>
      <c r="AC1072" s="116" t="str">
        <f t="shared" si="301"/>
        <v>Q</v>
      </c>
      <c r="AD1072" s="233">
        <v>1.599</v>
      </c>
      <c r="AE1072" s="121" t="str">
        <f t="shared" si="302"/>
        <v>Q</v>
      </c>
      <c r="AF1072" s="233">
        <v>2.169</v>
      </c>
      <c r="AG1072" s="121" t="str">
        <f t="shared" si="303"/>
        <v>Q</v>
      </c>
      <c r="AH1072" s="234">
        <v>2.2000000000000001E-3</v>
      </c>
      <c r="AI1072" s="121" t="str">
        <f t="shared" si="304"/>
        <v>Q</v>
      </c>
      <c r="AJ1072" s="239">
        <v>0.86099999999999999</v>
      </c>
      <c r="AK1072" s="121" t="str">
        <f t="shared" si="305"/>
        <v>Q</v>
      </c>
    </row>
    <row r="1073" spans="1:37" ht="15" x14ac:dyDescent="0.25">
      <c r="A1073" s="238">
        <v>35</v>
      </c>
      <c r="B1073" s="244">
        <v>361</v>
      </c>
      <c r="C1073" s="244">
        <v>2007</v>
      </c>
      <c r="D1073" s="127">
        <f t="shared" si="291"/>
        <v>39443</v>
      </c>
      <c r="E1073" s="233">
        <v>35.700000000000003</v>
      </c>
      <c r="F1073" s="213" t="str">
        <f t="shared" si="292"/>
        <v>UQ</v>
      </c>
      <c r="G1073" s="233">
        <v>6.5819999999999999</v>
      </c>
      <c r="H1073" s="213" t="str">
        <f t="shared" si="293"/>
        <v>UQ</v>
      </c>
      <c r="I1073" s="239">
        <v>4.8552999999999997</v>
      </c>
      <c r="J1073" s="121" t="str">
        <f t="shared" si="297"/>
        <v>Q</v>
      </c>
      <c r="K1073" s="239">
        <v>0.44833000000000001</v>
      </c>
      <c r="L1073" s="121" t="str">
        <f t="shared" si="298"/>
        <v>Q</v>
      </c>
      <c r="M1073" s="239">
        <v>0.76610999999999996</v>
      </c>
      <c r="N1073" s="121" t="str">
        <f t="shared" si="299"/>
        <v>Q</v>
      </c>
      <c r="O1073" s="239">
        <v>0.17862</v>
      </c>
      <c r="P1073" s="121" t="str">
        <f t="shared" si="300"/>
        <v>Q</v>
      </c>
      <c r="Q1073" s="233">
        <v>1.2999999999999999E-2</v>
      </c>
      <c r="R1073" s="115" t="str">
        <f t="shared" si="294"/>
        <v>UQ</v>
      </c>
      <c r="S1073" s="233">
        <v>0.1295</v>
      </c>
      <c r="T1073" s="115" t="str">
        <f t="shared" si="295"/>
        <v>UQ</v>
      </c>
      <c r="U1073" s="239">
        <v>4.6843919239999998</v>
      </c>
      <c r="V1073" s="116" t="str">
        <f t="shared" si="289"/>
        <v>Q</v>
      </c>
      <c r="W1073" s="350">
        <v>0.82299999999999995</v>
      </c>
      <c r="X1073" s="332" t="str">
        <f t="shared" si="296"/>
        <v>UQ</v>
      </c>
      <c r="Y1073" s="332"/>
      <c r="Z1073" s="24">
        <v>0.16612088899999999</v>
      </c>
      <c r="AA1073" s="116" t="str">
        <f t="shared" si="290"/>
        <v>LQ</v>
      </c>
      <c r="AB1073" s="233">
        <v>6.06</v>
      </c>
      <c r="AC1073" s="116" t="str">
        <f t="shared" si="301"/>
        <v>Q</v>
      </c>
      <c r="AD1073" s="233">
        <v>2.1760000000000002</v>
      </c>
      <c r="AE1073" s="121" t="str">
        <f t="shared" si="302"/>
        <v>Q</v>
      </c>
      <c r="AF1073" s="233">
        <v>1.8759999999999999</v>
      </c>
      <c r="AG1073" s="121" t="str">
        <f t="shared" si="303"/>
        <v>Q</v>
      </c>
      <c r="AH1073" s="234">
        <v>3.3E-3</v>
      </c>
      <c r="AI1073" s="121" t="str">
        <f t="shared" si="304"/>
        <v>Q</v>
      </c>
      <c r="AJ1073" s="239">
        <v>0.93300000000000005</v>
      </c>
      <c r="AK1073" s="121" t="str">
        <f t="shared" si="305"/>
        <v>Q</v>
      </c>
    </row>
    <row r="1074" spans="1:37" ht="15" x14ac:dyDescent="0.25">
      <c r="A1074" s="119">
        <v>35</v>
      </c>
      <c r="B1074" s="244">
        <v>10</v>
      </c>
      <c r="C1074" s="244">
        <v>2008</v>
      </c>
      <c r="D1074" s="127">
        <f t="shared" si="291"/>
        <v>39457</v>
      </c>
      <c r="E1074" s="123">
        <v>35.700000000000003</v>
      </c>
      <c r="F1074" s="213" t="str">
        <f t="shared" si="292"/>
        <v>UQ</v>
      </c>
      <c r="G1074" s="123">
        <v>6.65</v>
      </c>
      <c r="H1074" s="213" t="str">
        <f t="shared" si="293"/>
        <v>UQ</v>
      </c>
      <c r="I1074" s="8">
        <v>4.2183000000000002</v>
      </c>
      <c r="J1074" s="121" t="str">
        <f t="shared" si="297"/>
        <v>Q</v>
      </c>
      <c r="K1074" s="8">
        <v>0.40294999999999997</v>
      </c>
      <c r="L1074" s="121" t="str">
        <f t="shared" si="298"/>
        <v>Q</v>
      </c>
      <c r="M1074" s="8">
        <v>0.69196000000000002</v>
      </c>
      <c r="N1074" s="121" t="str">
        <f t="shared" si="299"/>
        <v>Q</v>
      </c>
      <c r="O1074" s="8">
        <v>0.17322000000000001</v>
      </c>
      <c r="P1074" s="121" t="str">
        <f t="shared" si="300"/>
        <v>Q</v>
      </c>
      <c r="Q1074" s="24">
        <v>4.0000000000000001E-3</v>
      </c>
      <c r="R1074" s="115" t="str">
        <f t="shared" si="294"/>
        <v>UQ</v>
      </c>
      <c r="S1074" s="123">
        <v>8.48E-2</v>
      </c>
      <c r="T1074" s="115" t="str">
        <f t="shared" si="295"/>
        <v>UQ</v>
      </c>
      <c r="U1074" s="23">
        <v>4.2567415930000001</v>
      </c>
      <c r="V1074" s="116" t="str">
        <f t="shared" si="289"/>
        <v>Q</v>
      </c>
      <c r="W1074" s="351">
        <v>1.304</v>
      </c>
      <c r="X1074" s="332" t="str">
        <f t="shared" si="296"/>
        <v>UQ</v>
      </c>
      <c r="Y1074" s="332"/>
      <c r="Z1074" s="24">
        <v>0.165433311</v>
      </c>
      <c r="AA1074" s="116" t="str">
        <f t="shared" si="290"/>
        <v>LQ</v>
      </c>
      <c r="AB1074" s="236">
        <v>5.41</v>
      </c>
      <c r="AC1074" s="116" t="str">
        <f t="shared" si="301"/>
        <v>Q</v>
      </c>
      <c r="AD1074" s="239">
        <v>1.843</v>
      </c>
      <c r="AE1074" s="121" t="str">
        <f t="shared" si="302"/>
        <v>Q</v>
      </c>
      <c r="AF1074" s="239">
        <v>1.5469999999999999</v>
      </c>
      <c r="AG1074" s="121" t="str">
        <f t="shared" si="303"/>
        <v>Q</v>
      </c>
      <c r="AH1074" s="234">
        <v>3.0000000000000001E-3</v>
      </c>
      <c r="AI1074" s="121" t="str">
        <f t="shared" si="304"/>
        <v>Q</v>
      </c>
      <c r="AJ1074" s="239">
        <v>1.3919999999999999</v>
      </c>
      <c r="AK1074" s="121" t="str">
        <f t="shared" si="305"/>
        <v>Q</v>
      </c>
    </row>
    <row r="1075" spans="1:37" ht="15" x14ac:dyDescent="0.25">
      <c r="A1075" s="119">
        <v>35</v>
      </c>
      <c r="B1075" s="244">
        <v>23</v>
      </c>
      <c r="C1075" s="244">
        <v>2008</v>
      </c>
      <c r="D1075" s="127">
        <f t="shared" si="291"/>
        <v>39470</v>
      </c>
      <c r="E1075" s="123">
        <v>37.4</v>
      </c>
      <c r="F1075" s="213" t="str">
        <f t="shared" si="292"/>
        <v>UQ</v>
      </c>
      <c r="G1075" s="123">
        <v>6.68</v>
      </c>
      <c r="H1075" s="213" t="str">
        <f t="shared" si="293"/>
        <v>UQ</v>
      </c>
      <c r="I1075" s="8">
        <v>4.7245999999999997</v>
      </c>
      <c r="J1075" s="121" t="str">
        <f t="shared" si="297"/>
        <v>Q</v>
      </c>
      <c r="K1075" s="8">
        <v>0.44364999999999999</v>
      </c>
      <c r="L1075" s="121" t="str">
        <f t="shared" si="298"/>
        <v>Q</v>
      </c>
      <c r="M1075" s="8">
        <v>0.70043999999999995</v>
      </c>
      <c r="N1075" s="121" t="str">
        <f t="shared" si="299"/>
        <v>Q</v>
      </c>
      <c r="O1075" s="8">
        <v>0.14989</v>
      </c>
      <c r="P1075" s="121" t="str">
        <f t="shared" si="300"/>
        <v>Q</v>
      </c>
      <c r="Q1075" s="239">
        <v>0.01</v>
      </c>
      <c r="R1075" s="115" t="str">
        <f t="shared" si="294"/>
        <v>UQ</v>
      </c>
      <c r="S1075" s="123">
        <v>0.1135</v>
      </c>
      <c r="T1075" s="115" t="str">
        <f t="shared" si="295"/>
        <v>UQ</v>
      </c>
      <c r="U1075" s="23">
        <v>4.5648423290000002</v>
      </c>
      <c r="V1075" s="116" t="str">
        <f t="shared" ref="V1075:V1138" si="306">IF(U1075&gt;=0.2,"Q",IF(U1075="","M","LQ"))</f>
        <v>Q</v>
      </c>
      <c r="W1075" s="351">
        <v>1.163</v>
      </c>
      <c r="X1075" s="332" t="str">
        <f t="shared" si="296"/>
        <v>UQ</v>
      </c>
      <c r="Y1075" s="332"/>
      <c r="Z1075" s="23">
        <v>0.18924976399999999</v>
      </c>
      <c r="AA1075" s="116" t="str">
        <f t="shared" ref="AA1075:AA1138" si="307">IF(Z1075&gt;=0.2,"Q",IF(Z1075="","M","LQ"))</f>
        <v>LQ</v>
      </c>
      <c r="AB1075" s="236">
        <v>6.15</v>
      </c>
      <c r="AC1075" s="116" t="str">
        <f t="shared" si="301"/>
        <v>Q</v>
      </c>
      <c r="AD1075" s="239">
        <v>1.5549999999999999</v>
      </c>
      <c r="AE1075" s="121" t="str">
        <f t="shared" si="302"/>
        <v>Q</v>
      </c>
      <c r="AF1075" s="239">
        <v>1.8320000000000001</v>
      </c>
      <c r="AG1075" s="121" t="str">
        <f t="shared" si="303"/>
        <v>Q</v>
      </c>
      <c r="AH1075" s="234">
        <v>1.2999999999999999E-3</v>
      </c>
      <c r="AI1075" s="121" t="str">
        <f t="shared" si="304"/>
        <v>Q</v>
      </c>
      <c r="AJ1075" s="239">
        <v>1.226</v>
      </c>
      <c r="AK1075" s="121" t="str">
        <f t="shared" si="305"/>
        <v>Q</v>
      </c>
    </row>
    <row r="1076" spans="1:37" ht="15" x14ac:dyDescent="0.25">
      <c r="A1076" s="119">
        <v>35</v>
      </c>
      <c r="B1076" s="244">
        <v>35</v>
      </c>
      <c r="C1076" s="244">
        <v>2008</v>
      </c>
      <c r="D1076" s="127">
        <f t="shared" si="291"/>
        <v>39482</v>
      </c>
      <c r="E1076" s="123">
        <v>38.4</v>
      </c>
      <c r="F1076" s="213" t="str">
        <f t="shared" si="292"/>
        <v>UQ</v>
      </c>
      <c r="G1076" s="123">
        <v>6.7</v>
      </c>
      <c r="H1076" s="213" t="str">
        <f t="shared" si="293"/>
        <v>UQ</v>
      </c>
      <c r="I1076" s="8">
        <v>4.9696999999999996</v>
      </c>
      <c r="J1076" s="121" t="str">
        <f t="shared" si="297"/>
        <v>Q</v>
      </c>
      <c r="K1076" s="8">
        <v>0.45007000000000003</v>
      </c>
      <c r="L1076" s="121" t="str">
        <f t="shared" si="298"/>
        <v>Q</v>
      </c>
      <c r="M1076" s="8">
        <v>0.70835999999999999</v>
      </c>
      <c r="N1076" s="121" t="str">
        <f t="shared" si="299"/>
        <v>Q</v>
      </c>
      <c r="O1076" s="8">
        <v>0.16064999999999999</v>
      </c>
      <c r="P1076" s="121" t="str">
        <f t="shared" si="300"/>
        <v>Q</v>
      </c>
      <c r="Q1076" s="24">
        <v>1E-3</v>
      </c>
      <c r="R1076" s="115" t="str">
        <f t="shared" si="294"/>
        <v>UQ</v>
      </c>
      <c r="S1076" s="123">
        <v>0.1239</v>
      </c>
      <c r="T1076" s="115" t="str">
        <f t="shared" si="295"/>
        <v>UQ</v>
      </c>
      <c r="U1076" s="23">
        <v>4.4181341630000004</v>
      </c>
      <c r="V1076" s="116" t="str">
        <f t="shared" si="306"/>
        <v>Q</v>
      </c>
      <c r="W1076" s="351">
        <v>1.169</v>
      </c>
      <c r="X1076" s="332" t="str">
        <f t="shared" si="296"/>
        <v>UQ</v>
      </c>
      <c r="Y1076" s="332"/>
      <c r="Z1076" s="23">
        <v>0.18275855499999999</v>
      </c>
      <c r="AA1076" s="116" t="str">
        <f t="shared" si="307"/>
        <v>LQ</v>
      </c>
      <c r="AB1076" s="236">
        <v>5.84</v>
      </c>
      <c r="AC1076" s="116" t="str">
        <f t="shared" si="301"/>
        <v>Q</v>
      </c>
      <c r="AD1076" s="239">
        <v>2.1139999999999999</v>
      </c>
      <c r="AE1076" s="121" t="str">
        <f t="shared" si="302"/>
        <v>Q</v>
      </c>
      <c r="AF1076" s="239">
        <v>1.9039999999999999</v>
      </c>
      <c r="AG1076" s="121" t="str">
        <f t="shared" si="303"/>
        <v>Q</v>
      </c>
      <c r="AH1076" s="234">
        <v>1.1000000000000001E-3</v>
      </c>
      <c r="AI1076" s="121" t="str">
        <f t="shared" si="304"/>
        <v>Q</v>
      </c>
      <c r="AJ1076" s="239">
        <v>1.226</v>
      </c>
      <c r="AK1076" s="121" t="str">
        <f t="shared" si="305"/>
        <v>Q</v>
      </c>
    </row>
    <row r="1077" spans="1:37" ht="15" x14ac:dyDescent="0.25">
      <c r="A1077" s="119">
        <v>35</v>
      </c>
      <c r="B1077" s="244">
        <v>57</v>
      </c>
      <c r="C1077" s="244">
        <v>2008</v>
      </c>
      <c r="D1077" s="127">
        <f t="shared" si="291"/>
        <v>39504</v>
      </c>
      <c r="E1077" s="123">
        <v>38.700000000000003</v>
      </c>
      <c r="F1077" s="213" t="str">
        <f t="shared" si="292"/>
        <v>UQ</v>
      </c>
      <c r="G1077" s="123">
        <v>6.83</v>
      </c>
      <c r="H1077" s="213" t="str">
        <f t="shared" si="293"/>
        <v>UQ</v>
      </c>
      <c r="I1077" s="8">
        <v>5.0632000000000001</v>
      </c>
      <c r="J1077" s="121" t="str">
        <f t="shared" si="297"/>
        <v>Q</v>
      </c>
      <c r="K1077" s="8">
        <v>0.46622999999999998</v>
      </c>
      <c r="L1077" s="121" t="str">
        <f t="shared" si="298"/>
        <v>Q</v>
      </c>
      <c r="M1077" s="8">
        <v>0.73223000000000005</v>
      </c>
      <c r="N1077" s="121" t="str">
        <f t="shared" si="299"/>
        <v>Q</v>
      </c>
      <c r="O1077" s="8">
        <v>0.15457000000000001</v>
      </c>
      <c r="P1077" s="121" t="str">
        <f t="shared" si="300"/>
        <v>Q</v>
      </c>
      <c r="Q1077" s="239">
        <v>4.3999999999999997E-2</v>
      </c>
      <c r="R1077" s="115" t="str">
        <f t="shared" si="294"/>
        <v>UQ</v>
      </c>
      <c r="S1077" s="123">
        <v>0.13009999999999999</v>
      </c>
      <c r="T1077" s="115" t="str">
        <f t="shared" si="295"/>
        <v>UQ</v>
      </c>
      <c r="U1077" s="22">
        <v>5.0842486659999997</v>
      </c>
      <c r="V1077" s="116" t="str">
        <f t="shared" si="306"/>
        <v>Q</v>
      </c>
      <c r="W1077" s="351">
        <v>1.121</v>
      </c>
      <c r="X1077" s="332" t="str">
        <f t="shared" si="296"/>
        <v>UQ</v>
      </c>
      <c r="Y1077" s="332"/>
      <c r="Z1077" s="25">
        <v>0.17658227500000001</v>
      </c>
      <c r="AA1077" s="116" t="str">
        <f t="shared" si="307"/>
        <v>LQ</v>
      </c>
      <c r="AB1077" s="128">
        <v>5.93</v>
      </c>
      <c r="AC1077" s="116" t="str">
        <f t="shared" si="301"/>
        <v>Q</v>
      </c>
      <c r="AD1077" s="239">
        <v>1.512</v>
      </c>
      <c r="AE1077" s="121" t="str">
        <f t="shared" si="302"/>
        <v>Q</v>
      </c>
      <c r="AF1077" s="239">
        <v>2.0009999999999999</v>
      </c>
      <c r="AG1077" s="121" t="str">
        <f t="shared" si="303"/>
        <v>Q</v>
      </c>
      <c r="AH1077" s="234">
        <v>1.6000000000000001E-3</v>
      </c>
      <c r="AI1077" s="121" t="str">
        <f t="shared" si="304"/>
        <v>Q</v>
      </c>
      <c r="AJ1077" s="239">
        <v>1.1830000000000001</v>
      </c>
      <c r="AK1077" s="121" t="str">
        <f t="shared" si="305"/>
        <v>Q</v>
      </c>
    </row>
    <row r="1078" spans="1:37" ht="15" x14ac:dyDescent="0.25">
      <c r="A1078" s="119">
        <v>35</v>
      </c>
      <c r="B1078" s="244">
        <v>71</v>
      </c>
      <c r="C1078" s="244">
        <v>2008</v>
      </c>
      <c r="D1078" s="127">
        <f t="shared" si="291"/>
        <v>39518</v>
      </c>
      <c r="E1078" s="123">
        <v>39.6</v>
      </c>
      <c r="F1078" s="213" t="str">
        <f t="shared" si="292"/>
        <v>UQ</v>
      </c>
      <c r="G1078" s="123">
        <v>6.9</v>
      </c>
      <c r="H1078" s="213" t="str">
        <f t="shared" si="293"/>
        <v>UQ</v>
      </c>
      <c r="I1078" s="8">
        <v>5.0707000000000004</v>
      </c>
      <c r="J1078" s="121" t="str">
        <f t="shared" si="297"/>
        <v>Q</v>
      </c>
      <c r="K1078" s="8">
        <v>0.47708</v>
      </c>
      <c r="L1078" s="121" t="str">
        <f t="shared" si="298"/>
        <v>Q</v>
      </c>
      <c r="M1078" s="8">
        <v>0.75451999999999997</v>
      </c>
      <c r="N1078" s="121" t="str">
        <f t="shared" si="299"/>
        <v>Q</v>
      </c>
      <c r="O1078" s="8">
        <v>0.16175999999999999</v>
      </c>
      <c r="P1078" s="121" t="str">
        <f t="shared" si="300"/>
        <v>Q</v>
      </c>
      <c r="Q1078" s="24">
        <v>2E-3</v>
      </c>
      <c r="R1078" s="115" t="str">
        <f t="shared" si="294"/>
        <v>UQ</v>
      </c>
      <c r="S1078" s="123">
        <v>0.1368</v>
      </c>
      <c r="T1078" s="115" t="str">
        <f t="shared" si="295"/>
        <v>UQ</v>
      </c>
      <c r="U1078" s="22">
        <v>5.0485731019999998</v>
      </c>
      <c r="V1078" s="116" t="str">
        <f t="shared" si="306"/>
        <v>Q</v>
      </c>
      <c r="W1078" s="351">
        <v>1.1359999999999999</v>
      </c>
      <c r="X1078" s="332" t="str">
        <f t="shared" si="296"/>
        <v>UQ</v>
      </c>
      <c r="Y1078" s="332"/>
      <c r="Z1078" s="25">
        <v>0.15545105100000001</v>
      </c>
      <c r="AA1078" s="116" t="str">
        <f t="shared" si="307"/>
        <v>LQ</v>
      </c>
      <c r="AB1078" s="128">
        <v>5.98</v>
      </c>
      <c r="AC1078" s="116" t="str">
        <f t="shared" si="301"/>
        <v>Q</v>
      </c>
      <c r="AD1078" s="239">
        <v>1.329</v>
      </c>
      <c r="AE1078" s="121" t="str">
        <f t="shared" si="302"/>
        <v>Q</v>
      </c>
      <c r="AF1078" s="239">
        <v>1.9690000000000001</v>
      </c>
      <c r="AG1078" s="121" t="str">
        <f t="shared" si="303"/>
        <v>Q</v>
      </c>
      <c r="AH1078" s="125">
        <v>5.9999999999999995E-4</v>
      </c>
      <c r="AI1078" s="121" t="str">
        <f t="shared" si="304"/>
        <v>LQ</v>
      </c>
      <c r="AJ1078" s="239">
        <v>1.165</v>
      </c>
      <c r="AK1078" s="121" t="str">
        <f t="shared" si="305"/>
        <v>Q</v>
      </c>
    </row>
    <row r="1079" spans="1:37" ht="15" x14ac:dyDescent="0.25">
      <c r="A1079" s="119">
        <v>35</v>
      </c>
      <c r="B1079" s="244">
        <v>78</v>
      </c>
      <c r="C1079" s="244">
        <v>2008</v>
      </c>
      <c r="D1079" s="127">
        <f t="shared" si="291"/>
        <v>39525</v>
      </c>
      <c r="E1079" s="123">
        <v>39.299999999999997</v>
      </c>
      <c r="F1079" s="213" t="str">
        <f t="shared" si="292"/>
        <v>UQ</v>
      </c>
      <c r="G1079" s="123">
        <v>6.92</v>
      </c>
      <c r="H1079" s="213" t="str">
        <f t="shared" si="293"/>
        <v>UQ</v>
      </c>
      <c r="I1079" s="8">
        <v>4.9036999999999997</v>
      </c>
      <c r="J1079" s="121" t="str">
        <f t="shared" si="297"/>
        <v>Q</v>
      </c>
      <c r="K1079" s="8">
        <v>0.45706000000000002</v>
      </c>
      <c r="L1079" s="121" t="str">
        <f t="shared" si="298"/>
        <v>Q</v>
      </c>
      <c r="M1079" s="8">
        <v>0.66857999999999995</v>
      </c>
      <c r="N1079" s="121" t="str">
        <f t="shared" si="299"/>
        <v>Q</v>
      </c>
      <c r="O1079" s="8">
        <v>0.14960999999999999</v>
      </c>
      <c r="P1079" s="121" t="str">
        <f t="shared" si="300"/>
        <v>Q</v>
      </c>
      <c r="Q1079" s="24">
        <v>4.0000000000000001E-3</v>
      </c>
      <c r="R1079" s="115" t="str">
        <f t="shared" si="294"/>
        <v>UQ</v>
      </c>
      <c r="S1079" s="123">
        <v>0.1336</v>
      </c>
      <c r="T1079" s="115" t="str">
        <f t="shared" si="295"/>
        <v>UQ</v>
      </c>
      <c r="U1079" s="22">
        <v>5.0978099529999996</v>
      </c>
      <c r="V1079" s="116" t="str">
        <f t="shared" si="306"/>
        <v>Q</v>
      </c>
      <c r="W1079" s="351">
        <v>1.1599999999999999</v>
      </c>
      <c r="X1079" s="332" t="str">
        <f t="shared" si="296"/>
        <v>UQ</v>
      </c>
      <c r="Y1079" s="332"/>
      <c r="Z1079" s="25">
        <v>0.149610505</v>
      </c>
      <c r="AA1079" s="116" t="str">
        <f t="shared" si="307"/>
        <v>LQ</v>
      </c>
      <c r="AB1079" s="128">
        <v>6.09</v>
      </c>
      <c r="AC1079" s="116" t="str">
        <f t="shared" si="301"/>
        <v>Q</v>
      </c>
      <c r="AD1079" s="239">
        <v>1.33</v>
      </c>
      <c r="AE1079" s="121" t="str">
        <f t="shared" si="302"/>
        <v>Q</v>
      </c>
      <c r="AF1079" s="239">
        <v>1.88</v>
      </c>
      <c r="AG1079" s="121" t="str">
        <f t="shared" si="303"/>
        <v>Q</v>
      </c>
      <c r="AH1079" s="234">
        <v>1.2999999999999999E-3</v>
      </c>
      <c r="AI1079" s="121" t="str">
        <f t="shared" si="304"/>
        <v>Q</v>
      </c>
      <c r="AJ1079" s="233">
        <v>1.228</v>
      </c>
      <c r="AK1079" s="121" t="str">
        <f t="shared" si="305"/>
        <v>Q</v>
      </c>
    </row>
    <row r="1080" spans="1:37" ht="15" x14ac:dyDescent="0.25">
      <c r="A1080" s="119">
        <v>35</v>
      </c>
      <c r="B1080" s="244">
        <v>93</v>
      </c>
      <c r="C1080" s="244">
        <v>2008</v>
      </c>
      <c r="D1080" s="127">
        <f t="shared" si="291"/>
        <v>39540</v>
      </c>
      <c r="E1080" s="123">
        <v>46</v>
      </c>
      <c r="F1080" s="213" t="str">
        <f t="shared" si="292"/>
        <v>UQ</v>
      </c>
      <c r="G1080" s="123">
        <v>6.89</v>
      </c>
      <c r="H1080" s="213" t="str">
        <f t="shared" si="293"/>
        <v>UQ</v>
      </c>
      <c r="I1080" s="23">
        <v>5.4370000000000003</v>
      </c>
      <c r="J1080" s="121" t="str">
        <f t="shared" si="297"/>
        <v>Q</v>
      </c>
      <c r="K1080" s="23">
        <v>0.49191000000000001</v>
      </c>
      <c r="L1080" s="121" t="str">
        <f t="shared" si="298"/>
        <v>Q</v>
      </c>
      <c r="M1080" s="23">
        <v>0.72697000000000001</v>
      </c>
      <c r="N1080" s="121" t="str">
        <f t="shared" si="299"/>
        <v>Q</v>
      </c>
      <c r="O1080" s="23">
        <v>0.17929999999999999</v>
      </c>
      <c r="P1080" s="121" t="str">
        <f t="shared" si="300"/>
        <v>Q</v>
      </c>
      <c r="Q1080" s="239">
        <v>1.4999999999999999E-2</v>
      </c>
      <c r="R1080" s="115" t="str">
        <f t="shared" si="294"/>
        <v>UQ</v>
      </c>
      <c r="S1080" s="123">
        <v>0.13880000000000001</v>
      </c>
      <c r="T1080" s="115" t="str">
        <f t="shared" si="295"/>
        <v>UQ</v>
      </c>
      <c r="U1080" s="22">
        <v>5.1351610030000003</v>
      </c>
      <c r="V1080" s="116" t="str">
        <f t="shared" si="306"/>
        <v>Q</v>
      </c>
      <c r="W1080" s="351">
        <v>1.2390000000000001</v>
      </c>
      <c r="X1080" s="332" t="str">
        <f t="shared" si="296"/>
        <v>UQ</v>
      </c>
      <c r="Y1080" s="332"/>
      <c r="Z1080" s="22">
        <v>0.214055685</v>
      </c>
      <c r="AA1080" s="116" t="str">
        <f t="shared" si="307"/>
        <v>Q</v>
      </c>
      <c r="AB1080" s="128">
        <v>5.74</v>
      </c>
      <c r="AC1080" s="116" t="str">
        <f t="shared" si="301"/>
        <v>Q</v>
      </c>
      <c r="AD1080" s="239">
        <v>1.3520000000000001</v>
      </c>
      <c r="AE1080" s="121" t="str">
        <f t="shared" si="302"/>
        <v>Q</v>
      </c>
      <c r="AF1080" s="239">
        <v>2.1120000000000001</v>
      </c>
      <c r="AG1080" s="121" t="str">
        <f t="shared" si="303"/>
        <v>Q</v>
      </c>
      <c r="AH1080" s="125">
        <v>8.0000000000000004E-4</v>
      </c>
      <c r="AI1080" s="121" t="str">
        <f t="shared" si="304"/>
        <v>LQ</v>
      </c>
      <c r="AJ1080" s="239">
        <v>1.2350000000000001</v>
      </c>
      <c r="AK1080" s="121" t="str">
        <f t="shared" si="305"/>
        <v>Q</v>
      </c>
    </row>
    <row r="1081" spans="1:37" ht="15" x14ac:dyDescent="0.25">
      <c r="A1081" s="119">
        <v>35</v>
      </c>
      <c r="B1081" s="244">
        <v>97</v>
      </c>
      <c r="C1081" s="244">
        <v>2008</v>
      </c>
      <c r="D1081" s="127">
        <f t="shared" si="291"/>
        <v>39544</v>
      </c>
      <c r="E1081" s="123">
        <v>42.299999237060497</v>
      </c>
      <c r="F1081" s="213" t="str">
        <f t="shared" si="292"/>
        <v>UQ</v>
      </c>
      <c r="G1081" s="122">
        <v>6.8458781242370597</v>
      </c>
      <c r="H1081" s="213" t="str">
        <f t="shared" si="293"/>
        <v>UQ</v>
      </c>
      <c r="I1081" s="8">
        <v>5.8014000000000001</v>
      </c>
      <c r="J1081" s="121" t="str">
        <f t="shared" si="297"/>
        <v>Q</v>
      </c>
      <c r="K1081" s="8">
        <v>0.52110999999999996</v>
      </c>
      <c r="L1081" s="121" t="str">
        <f t="shared" si="298"/>
        <v>Q</v>
      </c>
      <c r="M1081" s="8">
        <v>0.74526000000000003</v>
      </c>
      <c r="N1081" s="121" t="str">
        <f t="shared" si="299"/>
        <v>Q</v>
      </c>
      <c r="O1081" s="8">
        <v>0.30208000000000002</v>
      </c>
      <c r="P1081" s="121" t="str">
        <f t="shared" si="300"/>
        <v>Q</v>
      </c>
      <c r="Q1081" s="239">
        <v>2.3E-2</v>
      </c>
      <c r="R1081" s="115" t="str">
        <f t="shared" si="294"/>
        <v>UQ</v>
      </c>
      <c r="S1081" s="123">
        <v>8.3099999999999993E-2</v>
      </c>
      <c r="T1081" s="115" t="str">
        <f t="shared" si="295"/>
        <v>UQ</v>
      </c>
      <c r="U1081" s="21">
        <v>4.0653525989999997</v>
      </c>
      <c r="V1081" s="116" t="str">
        <f t="shared" si="306"/>
        <v>Q</v>
      </c>
      <c r="W1081" s="351">
        <v>2.4649999999999999</v>
      </c>
      <c r="X1081" s="332" t="str">
        <f t="shared" si="296"/>
        <v>UQ</v>
      </c>
      <c r="Y1081" s="332"/>
      <c r="Z1081" s="23">
        <v>0.20762935499999999</v>
      </c>
      <c r="AA1081" s="116" t="str">
        <f t="shared" si="307"/>
        <v>Q</v>
      </c>
      <c r="AB1081" s="236">
        <v>4.7</v>
      </c>
      <c r="AC1081" s="116" t="str">
        <f t="shared" si="301"/>
        <v>Q</v>
      </c>
      <c r="AD1081" s="239">
        <v>1.708</v>
      </c>
      <c r="AE1081" s="121" t="str">
        <f t="shared" si="302"/>
        <v>Q</v>
      </c>
      <c r="AF1081" s="239">
        <v>1.179</v>
      </c>
      <c r="AG1081" s="121" t="str">
        <f t="shared" si="303"/>
        <v>Q</v>
      </c>
      <c r="AH1081" s="234">
        <v>1.1999999999999999E-3</v>
      </c>
      <c r="AI1081" s="121" t="str">
        <f t="shared" si="304"/>
        <v>Q</v>
      </c>
      <c r="AJ1081" s="22">
        <v>2.6349999999999998</v>
      </c>
      <c r="AK1081" s="121" t="str">
        <f t="shared" si="305"/>
        <v>Q</v>
      </c>
    </row>
    <row r="1082" spans="1:37" ht="15" x14ac:dyDescent="0.25">
      <c r="A1082" s="119">
        <v>35</v>
      </c>
      <c r="B1082" s="244">
        <v>101</v>
      </c>
      <c r="C1082" s="244">
        <v>2008</v>
      </c>
      <c r="D1082" s="127">
        <f t="shared" si="291"/>
        <v>39548</v>
      </c>
      <c r="E1082" s="122">
        <v>42.200000762939503</v>
      </c>
      <c r="F1082" s="213" t="str">
        <f t="shared" si="292"/>
        <v>UQ</v>
      </c>
      <c r="G1082" s="122">
        <v>6.6415123939514196</v>
      </c>
      <c r="H1082" s="213" t="str">
        <f t="shared" si="293"/>
        <v>UQ</v>
      </c>
      <c r="I1082" s="10">
        <v>5.1872999999999996</v>
      </c>
      <c r="J1082" s="121" t="str">
        <f t="shared" si="297"/>
        <v>Q</v>
      </c>
      <c r="K1082" s="21">
        <v>0.52397000000000005</v>
      </c>
      <c r="L1082" s="121" t="str">
        <f t="shared" si="298"/>
        <v>Q</v>
      </c>
      <c r="M1082" s="21">
        <v>0.68913000000000002</v>
      </c>
      <c r="N1082" s="121" t="str">
        <f t="shared" si="299"/>
        <v>Q</v>
      </c>
      <c r="O1082" s="21">
        <v>0.27284999999999998</v>
      </c>
      <c r="P1082" s="121" t="str">
        <f t="shared" si="300"/>
        <v>Q</v>
      </c>
      <c r="Q1082" s="239">
        <v>2.9000000000000001E-2</v>
      </c>
      <c r="R1082" s="115" t="str">
        <f t="shared" si="294"/>
        <v>UQ</v>
      </c>
      <c r="S1082" s="124">
        <v>4.7222331166267402E-2</v>
      </c>
      <c r="T1082" s="115" t="str">
        <f t="shared" si="295"/>
        <v>UQ</v>
      </c>
      <c r="U1082" s="23">
        <v>3.3442521799999998</v>
      </c>
      <c r="V1082" s="116" t="str">
        <f t="shared" si="306"/>
        <v>Q</v>
      </c>
      <c r="W1082" s="351">
        <v>3.1179999999999999</v>
      </c>
      <c r="X1082" s="332" t="str">
        <f t="shared" si="296"/>
        <v>UQ</v>
      </c>
      <c r="Y1082" s="332"/>
      <c r="Z1082" s="23">
        <v>0.21397179699999999</v>
      </c>
      <c r="AA1082" s="116" t="str">
        <f t="shared" si="307"/>
        <v>Q</v>
      </c>
      <c r="AB1082" s="236">
        <v>3.95</v>
      </c>
      <c r="AC1082" s="116" t="str">
        <f t="shared" si="301"/>
        <v>Q</v>
      </c>
      <c r="AD1082" s="239">
        <v>1.639</v>
      </c>
      <c r="AE1082" s="121" t="str">
        <f t="shared" si="302"/>
        <v>Q</v>
      </c>
      <c r="AF1082" s="239">
        <v>0.87</v>
      </c>
      <c r="AG1082" s="121" t="str">
        <f t="shared" si="303"/>
        <v>Q</v>
      </c>
      <c r="AH1082" s="234">
        <v>2.5000000000000001E-3</v>
      </c>
      <c r="AI1082" s="121" t="str">
        <f t="shared" si="304"/>
        <v>Q</v>
      </c>
      <c r="AJ1082" s="22">
        <v>3.2909999999999999</v>
      </c>
      <c r="AK1082" s="121" t="str">
        <f t="shared" si="305"/>
        <v>Q</v>
      </c>
    </row>
    <row r="1083" spans="1:37" ht="15" x14ac:dyDescent="0.25">
      <c r="A1083" s="119">
        <v>35</v>
      </c>
      <c r="B1083" s="244">
        <v>104</v>
      </c>
      <c r="C1083" s="244">
        <v>2008</v>
      </c>
      <c r="D1083" s="127">
        <f t="shared" si="291"/>
        <v>39551</v>
      </c>
      <c r="E1083" s="122">
        <v>41.799999237060497</v>
      </c>
      <c r="F1083" s="213" t="str">
        <f t="shared" si="292"/>
        <v>UQ</v>
      </c>
      <c r="G1083" s="122">
        <v>6.7575197219848597</v>
      </c>
      <c r="H1083" s="213" t="str">
        <f t="shared" si="293"/>
        <v>UQ</v>
      </c>
      <c r="I1083" s="8">
        <v>5.3330000000000002</v>
      </c>
      <c r="J1083" s="121" t="str">
        <f t="shared" si="297"/>
        <v>Q</v>
      </c>
      <c r="K1083" s="8">
        <v>0.55034000000000005</v>
      </c>
      <c r="L1083" s="121" t="str">
        <f t="shared" si="298"/>
        <v>Q</v>
      </c>
      <c r="M1083" s="8">
        <v>0.73524</v>
      </c>
      <c r="N1083" s="121" t="str">
        <f t="shared" si="299"/>
        <v>Q</v>
      </c>
      <c r="O1083" s="8">
        <v>0.23257</v>
      </c>
      <c r="P1083" s="121" t="str">
        <f t="shared" si="300"/>
        <v>Q</v>
      </c>
      <c r="Q1083" s="239">
        <v>1.4E-2</v>
      </c>
      <c r="R1083" s="115" t="str">
        <f t="shared" si="294"/>
        <v>UQ</v>
      </c>
      <c r="S1083" s="124">
        <v>6.3152365386486095E-2</v>
      </c>
      <c r="T1083" s="115" t="str">
        <f t="shared" si="295"/>
        <v>UQ</v>
      </c>
      <c r="U1083" s="23">
        <v>3.5795178609999998</v>
      </c>
      <c r="V1083" s="116" t="str">
        <f t="shared" si="306"/>
        <v>Q</v>
      </c>
      <c r="W1083" s="351">
        <v>2.742</v>
      </c>
      <c r="X1083" s="332" t="str">
        <f t="shared" si="296"/>
        <v>UQ</v>
      </c>
      <c r="Y1083" s="332"/>
      <c r="Z1083" s="23">
        <v>0.20329455199999999</v>
      </c>
      <c r="AA1083" s="116" t="str">
        <f t="shared" si="307"/>
        <v>Q</v>
      </c>
      <c r="AB1083" s="236">
        <v>4.87</v>
      </c>
      <c r="AC1083" s="116" t="str">
        <f t="shared" si="301"/>
        <v>Q</v>
      </c>
      <c r="AD1083" s="239">
        <v>1.357</v>
      </c>
      <c r="AE1083" s="121" t="str">
        <f t="shared" si="302"/>
        <v>Q</v>
      </c>
      <c r="AF1083" s="239">
        <v>0.998</v>
      </c>
      <c r="AG1083" s="121" t="str">
        <f t="shared" si="303"/>
        <v>Q</v>
      </c>
      <c r="AH1083" s="234">
        <v>1.5E-3</v>
      </c>
      <c r="AI1083" s="121" t="str">
        <f t="shared" si="304"/>
        <v>Q</v>
      </c>
      <c r="AJ1083" s="22">
        <v>2.988</v>
      </c>
      <c r="AK1083" s="121" t="str">
        <f t="shared" si="305"/>
        <v>Q</v>
      </c>
    </row>
    <row r="1084" spans="1:37" ht="15" x14ac:dyDescent="0.25">
      <c r="A1084" s="119">
        <v>35</v>
      </c>
      <c r="B1084" s="244">
        <v>106</v>
      </c>
      <c r="C1084" s="244">
        <v>2008</v>
      </c>
      <c r="D1084" s="127">
        <f t="shared" si="291"/>
        <v>39553</v>
      </c>
      <c r="E1084" s="122">
        <v>42</v>
      </c>
      <c r="F1084" s="213" t="str">
        <f t="shared" si="292"/>
        <v>UQ</v>
      </c>
      <c r="G1084" s="122">
        <v>6.7455496788024902</v>
      </c>
      <c r="H1084" s="213" t="str">
        <f t="shared" si="293"/>
        <v>UQ</v>
      </c>
      <c r="I1084" s="8">
        <v>5.5533999999999999</v>
      </c>
      <c r="J1084" s="121" t="str">
        <f t="shared" si="297"/>
        <v>Q</v>
      </c>
      <c r="K1084" s="8">
        <v>0.45835999999999999</v>
      </c>
      <c r="L1084" s="121" t="str">
        <f t="shared" si="298"/>
        <v>Q</v>
      </c>
      <c r="M1084" s="8">
        <v>0.72006999999999999</v>
      </c>
      <c r="N1084" s="121" t="str">
        <f t="shared" si="299"/>
        <v>Q</v>
      </c>
      <c r="O1084" s="8">
        <v>0.23014999999999999</v>
      </c>
      <c r="P1084" s="121" t="str">
        <f t="shared" si="300"/>
        <v>Q</v>
      </c>
      <c r="Q1084" s="24">
        <v>6.0000000000000001E-3</v>
      </c>
      <c r="R1084" s="115" t="str">
        <f t="shared" si="294"/>
        <v>UQ</v>
      </c>
      <c r="S1084" s="124">
        <v>6.5350532531738295E-2</v>
      </c>
      <c r="T1084" s="115" t="str">
        <f t="shared" si="295"/>
        <v>UQ</v>
      </c>
      <c r="U1084" s="23">
        <v>3.6233850759999999</v>
      </c>
      <c r="V1084" s="116" t="str">
        <f t="shared" si="306"/>
        <v>Q</v>
      </c>
      <c r="W1084" s="351">
        <v>2.7669999999999999</v>
      </c>
      <c r="X1084" s="332" t="str">
        <f t="shared" si="296"/>
        <v>UQ</v>
      </c>
      <c r="Y1084" s="332"/>
      <c r="Z1084" s="23">
        <v>0.23141985300000001</v>
      </c>
      <c r="AA1084" s="116" t="str">
        <f t="shared" si="307"/>
        <v>Q</v>
      </c>
      <c r="AB1084" s="236">
        <v>5.0599999999999996</v>
      </c>
      <c r="AC1084" s="116" t="str">
        <f t="shared" si="301"/>
        <v>Q</v>
      </c>
      <c r="AD1084" s="239">
        <v>1.5089999999999999</v>
      </c>
      <c r="AE1084" s="121" t="str">
        <f t="shared" si="302"/>
        <v>Q</v>
      </c>
      <c r="AF1084" s="239">
        <v>1.044</v>
      </c>
      <c r="AG1084" s="121" t="str">
        <f t="shared" si="303"/>
        <v>Q</v>
      </c>
      <c r="AH1084" s="234">
        <v>1.2999999999999999E-3</v>
      </c>
      <c r="AI1084" s="121" t="str">
        <f t="shared" si="304"/>
        <v>Q</v>
      </c>
      <c r="AJ1084" s="22">
        <v>2.9550000000000001</v>
      </c>
      <c r="AK1084" s="121" t="str">
        <f t="shared" si="305"/>
        <v>Q</v>
      </c>
    </row>
    <row r="1085" spans="1:37" ht="15" x14ac:dyDescent="0.25">
      <c r="A1085" s="119">
        <v>35</v>
      </c>
      <c r="B1085" s="244">
        <v>108</v>
      </c>
      <c r="C1085" s="244">
        <v>2008</v>
      </c>
      <c r="D1085" s="127">
        <f t="shared" si="291"/>
        <v>39555</v>
      </c>
      <c r="E1085" s="122">
        <v>38.5</v>
      </c>
      <c r="F1085" s="213" t="str">
        <f t="shared" si="292"/>
        <v>UQ</v>
      </c>
      <c r="G1085" s="122">
        <v>6.4794344902038601</v>
      </c>
      <c r="H1085" s="213" t="str">
        <f t="shared" si="293"/>
        <v>UQ</v>
      </c>
      <c r="I1085" s="8">
        <v>4.5994999999999999</v>
      </c>
      <c r="J1085" s="121" t="str">
        <f t="shared" si="297"/>
        <v>Q</v>
      </c>
      <c r="K1085" s="8">
        <v>0.49302000000000001</v>
      </c>
      <c r="L1085" s="121" t="str">
        <f t="shared" si="298"/>
        <v>Q</v>
      </c>
      <c r="M1085" s="8">
        <v>0.68894999999999995</v>
      </c>
      <c r="N1085" s="121" t="str">
        <f t="shared" si="299"/>
        <v>Q</v>
      </c>
      <c r="O1085" s="8">
        <v>0.2772</v>
      </c>
      <c r="P1085" s="121" t="str">
        <f t="shared" si="300"/>
        <v>Q</v>
      </c>
      <c r="Q1085" s="239">
        <v>1.0999999999999999E-2</v>
      </c>
      <c r="R1085" s="115" t="str">
        <f t="shared" si="294"/>
        <v>UQ</v>
      </c>
      <c r="S1085" s="124">
        <v>2.8920315206050901E-2</v>
      </c>
      <c r="T1085" s="115" t="str">
        <f t="shared" si="295"/>
        <v>UQ</v>
      </c>
      <c r="U1085" s="21">
        <v>3.176540336</v>
      </c>
      <c r="V1085" s="116" t="str">
        <f t="shared" si="306"/>
        <v>Q</v>
      </c>
      <c r="W1085" s="351">
        <v>2.7349999999999999</v>
      </c>
      <c r="X1085" s="332" t="str">
        <f t="shared" si="296"/>
        <v>UQ</v>
      </c>
      <c r="Y1085" s="332"/>
      <c r="Z1085" s="20">
        <v>0.17874129899999999</v>
      </c>
      <c r="AA1085" s="116" t="str">
        <f t="shared" si="307"/>
        <v>LQ</v>
      </c>
      <c r="AB1085" s="236">
        <v>4.6100000000000003</v>
      </c>
      <c r="AC1085" s="116" t="str">
        <f t="shared" si="301"/>
        <v>Q</v>
      </c>
      <c r="AD1085" s="239">
        <v>1.893</v>
      </c>
      <c r="AE1085" s="121" t="str">
        <f t="shared" si="302"/>
        <v>Q</v>
      </c>
      <c r="AF1085" s="239">
        <v>0.48899999999999999</v>
      </c>
      <c r="AG1085" s="121" t="str">
        <f t="shared" si="303"/>
        <v>LQ</v>
      </c>
      <c r="AH1085" s="234">
        <v>2.2000000000000001E-3</v>
      </c>
      <c r="AI1085" s="121" t="str">
        <f t="shared" si="304"/>
        <v>Q</v>
      </c>
      <c r="AJ1085" s="9">
        <v>3.4910000000000001</v>
      </c>
      <c r="AK1085" s="121" t="str">
        <f t="shared" si="305"/>
        <v>Q</v>
      </c>
    </row>
    <row r="1086" spans="1:37" ht="15" x14ac:dyDescent="0.25">
      <c r="A1086" s="119">
        <v>35</v>
      </c>
      <c r="B1086" s="244">
        <v>109</v>
      </c>
      <c r="C1086" s="244">
        <v>2008</v>
      </c>
      <c r="D1086" s="127">
        <f t="shared" si="291"/>
        <v>39556</v>
      </c>
      <c r="E1086" s="122">
        <v>36.200000762939503</v>
      </c>
      <c r="F1086" s="213" t="str">
        <f t="shared" si="292"/>
        <v>UQ</v>
      </c>
      <c r="G1086" s="122">
        <v>6.40783596038818</v>
      </c>
      <c r="H1086" s="213" t="str">
        <f t="shared" si="293"/>
        <v>UQ</v>
      </c>
      <c r="I1086" s="8">
        <v>4.3007999999999997</v>
      </c>
      <c r="J1086" s="121" t="str">
        <f t="shared" si="297"/>
        <v>Q</v>
      </c>
      <c r="K1086" s="8">
        <v>0.45622000000000001</v>
      </c>
      <c r="L1086" s="121" t="str">
        <f t="shared" si="298"/>
        <v>Q</v>
      </c>
      <c r="M1086" s="8">
        <v>0.66442999999999997</v>
      </c>
      <c r="N1086" s="121" t="str">
        <f t="shared" si="299"/>
        <v>Q</v>
      </c>
      <c r="O1086" s="8">
        <v>0.29796</v>
      </c>
      <c r="P1086" s="121" t="str">
        <f t="shared" si="300"/>
        <v>Q</v>
      </c>
      <c r="Q1086" s="239">
        <v>2.9000000000000001E-2</v>
      </c>
      <c r="R1086" s="115" t="str">
        <f t="shared" si="294"/>
        <v>UQ</v>
      </c>
      <c r="S1086" s="124">
        <v>2.4090617895126301E-2</v>
      </c>
      <c r="T1086" s="115" t="str">
        <f t="shared" si="295"/>
        <v>UQ</v>
      </c>
      <c r="U1086" s="21">
        <v>2.963055116</v>
      </c>
      <c r="V1086" s="116" t="str">
        <f t="shared" si="306"/>
        <v>Q</v>
      </c>
      <c r="W1086" s="351">
        <v>2.63</v>
      </c>
      <c r="X1086" s="332" t="str">
        <f t="shared" si="296"/>
        <v>UQ</v>
      </c>
      <c r="Y1086" s="332"/>
      <c r="Z1086" s="20">
        <v>0.16353005200000001</v>
      </c>
      <c r="AA1086" s="116" t="str">
        <f t="shared" si="307"/>
        <v>LQ</v>
      </c>
      <c r="AB1086" s="236">
        <v>4.5599999999999996</v>
      </c>
      <c r="AC1086" s="116" t="str">
        <f t="shared" si="301"/>
        <v>Q</v>
      </c>
      <c r="AD1086" s="239">
        <v>2.2450000000000001</v>
      </c>
      <c r="AE1086" s="121" t="str">
        <f t="shared" si="302"/>
        <v>Q</v>
      </c>
      <c r="AF1086" s="239">
        <v>0.55400000000000005</v>
      </c>
      <c r="AG1086" s="121" t="str">
        <f t="shared" si="303"/>
        <v>Q</v>
      </c>
      <c r="AH1086" s="234">
        <v>1.5E-3</v>
      </c>
      <c r="AI1086" s="121" t="str">
        <f t="shared" si="304"/>
        <v>Q</v>
      </c>
      <c r="AJ1086" s="9">
        <v>2.6139999999999999</v>
      </c>
      <c r="AK1086" s="121" t="str">
        <f t="shared" si="305"/>
        <v>Q</v>
      </c>
    </row>
    <row r="1087" spans="1:37" ht="15" x14ac:dyDescent="0.25">
      <c r="A1087" s="119">
        <v>35</v>
      </c>
      <c r="B1087" s="244">
        <v>110</v>
      </c>
      <c r="C1087" s="244">
        <v>2008</v>
      </c>
      <c r="D1087" s="127">
        <f t="shared" si="291"/>
        <v>39557</v>
      </c>
      <c r="E1087" s="122">
        <v>36</v>
      </c>
      <c r="F1087" s="213" t="str">
        <f t="shared" si="292"/>
        <v>UQ</v>
      </c>
      <c r="G1087" s="122">
        <v>6.5230178833007804</v>
      </c>
      <c r="H1087" s="213" t="str">
        <f t="shared" si="293"/>
        <v>UQ</v>
      </c>
      <c r="I1087" s="8">
        <v>4.5534999999999997</v>
      </c>
      <c r="J1087" s="121" t="str">
        <f t="shared" si="297"/>
        <v>Q</v>
      </c>
      <c r="K1087" s="8">
        <v>0.46909000000000001</v>
      </c>
      <c r="L1087" s="121" t="str">
        <f t="shared" si="298"/>
        <v>Q</v>
      </c>
      <c r="M1087" s="8">
        <v>0.71347000000000005</v>
      </c>
      <c r="N1087" s="121" t="str">
        <f t="shared" si="299"/>
        <v>Q</v>
      </c>
      <c r="O1087" s="8">
        <v>0.28761999999999999</v>
      </c>
      <c r="P1087" s="121" t="str">
        <f t="shared" si="300"/>
        <v>Q</v>
      </c>
      <c r="Q1087" s="24">
        <v>3.0000000000000001E-3</v>
      </c>
      <c r="R1087" s="115" t="str">
        <f t="shared" si="294"/>
        <v>UQ</v>
      </c>
      <c r="S1087" s="124">
        <v>2.9520526528358501E-2</v>
      </c>
      <c r="T1087" s="115" t="str">
        <f t="shared" si="295"/>
        <v>UQ</v>
      </c>
      <c r="U1087" s="23">
        <v>3.1957110549999999</v>
      </c>
      <c r="V1087" s="116" t="str">
        <f t="shared" si="306"/>
        <v>Q</v>
      </c>
      <c r="W1087" s="351">
        <v>2.609</v>
      </c>
      <c r="X1087" s="332" t="str">
        <f t="shared" si="296"/>
        <v>UQ</v>
      </c>
      <c r="Y1087" s="332"/>
      <c r="Z1087" s="24">
        <v>0.110426226</v>
      </c>
      <c r="AA1087" s="116" t="str">
        <f t="shared" si="307"/>
        <v>LQ</v>
      </c>
      <c r="AB1087" s="128">
        <v>4.6100000000000003</v>
      </c>
      <c r="AC1087" s="116" t="str">
        <f t="shared" si="301"/>
        <v>Q</v>
      </c>
      <c r="AD1087" s="239">
        <v>1.839</v>
      </c>
      <c r="AE1087" s="121" t="str">
        <f t="shared" si="302"/>
        <v>Q</v>
      </c>
      <c r="AF1087" s="239">
        <v>0.92800000000000005</v>
      </c>
      <c r="AG1087" s="121" t="str">
        <f t="shared" si="303"/>
        <v>Q</v>
      </c>
      <c r="AH1087" s="234">
        <v>1.2699999999999999E-2</v>
      </c>
      <c r="AI1087" s="121" t="str">
        <f t="shared" si="304"/>
        <v>Q</v>
      </c>
      <c r="AJ1087" s="10">
        <v>2.895</v>
      </c>
      <c r="AK1087" s="121" t="str">
        <f t="shared" si="305"/>
        <v>Q</v>
      </c>
    </row>
    <row r="1088" spans="1:37" ht="15" x14ac:dyDescent="0.25">
      <c r="A1088" s="119">
        <v>35</v>
      </c>
      <c r="B1088" s="244">
        <v>111</v>
      </c>
      <c r="C1088" s="244">
        <v>2008</v>
      </c>
      <c r="D1088" s="127">
        <f t="shared" si="291"/>
        <v>39558</v>
      </c>
      <c r="E1088" s="122">
        <v>35</v>
      </c>
      <c r="F1088" s="213" t="str">
        <f t="shared" si="292"/>
        <v>UQ</v>
      </c>
      <c r="G1088" s="122">
        <v>6.5381951332092303</v>
      </c>
      <c r="H1088" s="213" t="str">
        <f t="shared" si="293"/>
        <v>UQ</v>
      </c>
      <c r="I1088" s="8">
        <v>4.3888999999999996</v>
      </c>
      <c r="J1088" s="121" t="str">
        <f t="shared" si="297"/>
        <v>Q</v>
      </c>
      <c r="K1088" s="8">
        <v>0.44516</v>
      </c>
      <c r="L1088" s="121" t="str">
        <f t="shared" si="298"/>
        <v>Q</v>
      </c>
      <c r="M1088" s="8">
        <v>0.69645000000000001</v>
      </c>
      <c r="N1088" s="121" t="str">
        <f t="shared" si="299"/>
        <v>Q</v>
      </c>
      <c r="O1088" s="8">
        <v>0.29114000000000001</v>
      </c>
      <c r="P1088" s="121" t="str">
        <f t="shared" si="300"/>
        <v>Q</v>
      </c>
      <c r="Q1088" s="24">
        <v>1E-3</v>
      </c>
      <c r="R1088" s="115" t="str">
        <f t="shared" si="294"/>
        <v>UQ</v>
      </c>
      <c r="S1088" s="124">
        <v>2.70870476961136E-2</v>
      </c>
      <c r="T1088" s="115" t="str">
        <f t="shared" si="295"/>
        <v>UQ</v>
      </c>
      <c r="U1088" s="23">
        <v>3.0871651120000001</v>
      </c>
      <c r="V1088" s="116" t="str">
        <f t="shared" si="306"/>
        <v>Q</v>
      </c>
      <c r="W1088" s="351">
        <v>2.5049999999999999</v>
      </c>
      <c r="X1088" s="332" t="str">
        <f t="shared" si="296"/>
        <v>UQ</v>
      </c>
      <c r="Y1088" s="332"/>
      <c r="Z1088" s="24">
        <v>9.7374176000000007E-2</v>
      </c>
      <c r="AA1088" s="116" t="str">
        <f t="shared" si="307"/>
        <v>LQ</v>
      </c>
      <c r="AB1088" s="128">
        <v>4.51</v>
      </c>
      <c r="AC1088" s="116" t="str">
        <f t="shared" si="301"/>
        <v>Q</v>
      </c>
      <c r="AD1088" s="239">
        <v>2.1040000000000001</v>
      </c>
      <c r="AE1088" s="121" t="str">
        <f t="shared" si="302"/>
        <v>Q</v>
      </c>
      <c r="AF1088" s="239">
        <v>0.80100000000000005</v>
      </c>
      <c r="AG1088" s="121" t="str">
        <f t="shared" si="303"/>
        <v>Q</v>
      </c>
      <c r="AH1088" s="234">
        <v>5.0000000000000001E-3</v>
      </c>
      <c r="AI1088" s="121" t="str">
        <f t="shared" si="304"/>
        <v>Q</v>
      </c>
      <c r="AJ1088" s="11">
        <v>2.7320000000000002</v>
      </c>
      <c r="AK1088" s="121" t="str">
        <f t="shared" si="305"/>
        <v>Q</v>
      </c>
    </row>
    <row r="1089" spans="1:37" ht="15" x14ac:dyDescent="0.25">
      <c r="A1089" s="119">
        <v>35</v>
      </c>
      <c r="B1089" s="244">
        <v>112</v>
      </c>
      <c r="C1089" s="244">
        <v>2008</v>
      </c>
      <c r="D1089" s="127">
        <f t="shared" si="291"/>
        <v>39559</v>
      </c>
      <c r="E1089" s="122">
        <v>32.5</v>
      </c>
      <c r="F1089" s="213" t="str">
        <f t="shared" si="292"/>
        <v>UQ</v>
      </c>
      <c r="G1089" s="122">
        <v>6.4444727897643999</v>
      </c>
      <c r="H1089" s="213" t="str">
        <f t="shared" si="293"/>
        <v>UQ</v>
      </c>
      <c r="I1089" s="8">
        <v>3.9860000000000002</v>
      </c>
      <c r="J1089" s="121" t="str">
        <f t="shared" si="297"/>
        <v>Q</v>
      </c>
      <c r="K1089" s="8">
        <v>0.40959000000000001</v>
      </c>
      <c r="L1089" s="121" t="str">
        <f t="shared" si="298"/>
        <v>Q</v>
      </c>
      <c r="M1089" s="8">
        <v>0.64729000000000003</v>
      </c>
      <c r="N1089" s="121" t="str">
        <f t="shared" si="299"/>
        <v>Q</v>
      </c>
      <c r="O1089" s="8">
        <v>0.28477999999999998</v>
      </c>
      <c r="P1089" s="121" t="str">
        <f t="shared" si="300"/>
        <v>Q</v>
      </c>
      <c r="Q1089" s="24">
        <v>1E-3</v>
      </c>
      <c r="R1089" s="115" t="str">
        <f t="shared" si="294"/>
        <v>UQ</v>
      </c>
      <c r="S1089" s="124">
        <v>2.6285799220204398E-2</v>
      </c>
      <c r="T1089" s="115" t="str">
        <f t="shared" si="295"/>
        <v>UQ</v>
      </c>
      <c r="U1089" s="23">
        <v>2.9431538019999999</v>
      </c>
      <c r="V1089" s="116" t="str">
        <f t="shared" si="306"/>
        <v>Q</v>
      </c>
      <c r="W1089" s="351">
        <v>2.17</v>
      </c>
      <c r="X1089" s="332" t="str">
        <f t="shared" si="296"/>
        <v>UQ</v>
      </c>
      <c r="Y1089" s="332"/>
      <c r="Z1089" s="24">
        <v>8.1415735000000003E-2</v>
      </c>
      <c r="AA1089" s="116" t="str">
        <f t="shared" si="307"/>
        <v>LQ</v>
      </c>
      <c r="AB1089" s="128">
        <v>4.4400000000000004</v>
      </c>
      <c r="AC1089" s="116" t="str">
        <f t="shared" si="301"/>
        <v>Q</v>
      </c>
      <c r="AD1089" s="239">
        <v>2.0840000000000001</v>
      </c>
      <c r="AE1089" s="121" t="str">
        <f t="shared" si="302"/>
        <v>Q</v>
      </c>
      <c r="AF1089" s="239">
        <v>0.66700000000000004</v>
      </c>
      <c r="AG1089" s="121" t="str">
        <f t="shared" si="303"/>
        <v>Q</v>
      </c>
      <c r="AH1089" s="234">
        <v>1E-3</v>
      </c>
      <c r="AI1089" s="121" t="str">
        <f t="shared" si="304"/>
        <v>Q</v>
      </c>
      <c r="AJ1089" s="9">
        <v>2.484</v>
      </c>
      <c r="AK1089" s="121" t="str">
        <f t="shared" si="305"/>
        <v>Q</v>
      </c>
    </row>
    <row r="1090" spans="1:37" ht="15" x14ac:dyDescent="0.25">
      <c r="A1090" s="119">
        <v>35</v>
      </c>
      <c r="B1090" s="244">
        <v>113</v>
      </c>
      <c r="C1090" s="244">
        <v>2008</v>
      </c>
      <c r="D1090" s="127">
        <f t="shared" si="291"/>
        <v>39560</v>
      </c>
      <c r="E1090" s="122">
        <v>30.399999618530298</v>
      </c>
      <c r="F1090" s="213" t="str">
        <f t="shared" si="292"/>
        <v>UQ</v>
      </c>
      <c r="G1090" s="122">
        <v>6.4602804183959996</v>
      </c>
      <c r="H1090" s="213" t="str">
        <f t="shared" si="293"/>
        <v>UQ</v>
      </c>
      <c r="I1090" s="8">
        <v>3.5607000000000002</v>
      </c>
      <c r="J1090" s="121" t="str">
        <f t="shared" si="297"/>
        <v>Q</v>
      </c>
      <c r="K1090" s="8">
        <v>0.36536000000000002</v>
      </c>
      <c r="L1090" s="121" t="str">
        <f t="shared" si="298"/>
        <v>Q</v>
      </c>
      <c r="M1090" s="8">
        <v>0.59526999999999997</v>
      </c>
      <c r="N1090" s="121" t="str">
        <f t="shared" si="299"/>
        <v>Q</v>
      </c>
      <c r="O1090" s="8">
        <v>0.28314</v>
      </c>
      <c r="P1090" s="121" t="str">
        <f t="shared" si="300"/>
        <v>Q</v>
      </c>
      <c r="Q1090" s="24">
        <v>3.0000000000000001E-3</v>
      </c>
      <c r="R1090" s="115" t="str">
        <f t="shared" si="294"/>
        <v>UQ</v>
      </c>
      <c r="S1090" s="124">
        <v>2.4695435538887998E-2</v>
      </c>
      <c r="T1090" s="115" t="str">
        <f t="shared" si="295"/>
        <v>UQ</v>
      </c>
      <c r="U1090" s="23">
        <v>2.8868848630000001</v>
      </c>
      <c r="V1090" s="116" t="str">
        <f t="shared" si="306"/>
        <v>Q</v>
      </c>
      <c r="W1090" s="351">
        <v>1.9450000000000001</v>
      </c>
      <c r="X1090" s="332" t="str">
        <f t="shared" si="296"/>
        <v>UQ</v>
      </c>
      <c r="Y1090" s="332"/>
      <c r="Z1090" s="24">
        <v>7.9980073999999998E-2</v>
      </c>
      <c r="AA1090" s="116" t="str">
        <f t="shared" si="307"/>
        <v>LQ</v>
      </c>
      <c r="AB1090" s="128">
        <v>4.3</v>
      </c>
      <c r="AC1090" s="116" t="str">
        <f t="shared" si="301"/>
        <v>Q</v>
      </c>
      <c r="AD1090" s="239">
        <v>2.157</v>
      </c>
      <c r="AE1090" s="121" t="str">
        <f t="shared" si="302"/>
        <v>Q</v>
      </c>
      <c r="AF1090" s="239">
        <v>0.65200000000000002</v>
      </c>
      <c r="AG1090" s="121" t="str">
        <f t="shared" si="303"/>
        <v>Q</v>
      </c>
      <c r="AH1090" s="234">
        <v>1.1999999999999999E-3</v>
      </c>
      <c r="AI1090" s="121" t="str">
        <f t="shared" si="304"/>
        <v>Q</v>
      </c>
      <c r="AJ1090" s="9">
        <v>2.2200000000000002</v>
      </c>
      <c r="AK1090" s="121" t="str">
        <f t="shared" si="305"/>
        <v>Q</v>
      </c>
    </row>
    <row r="1091" spans="1:37" ht="15" x14ac:dyDescent="0.25">
      <c r="A1091" s="119">
        <v>35</v>
      </c>
      <c r="B1091" s="244">
        <v>114</v>
      </c>
      <c r="C1091" s="244">
        <v>2008</v>
      </c>
      <c r="D1091" s="127">
        <f t="shared" si="291"/>
        <v>39561</v>
      </c>
      <c r="E1091" s="122">
        <v>30.700000762939499</v>
      </c>
      <c r="F1091" s="213" t="str">
        <f t="shared" si="292"/>
        <v>UQ</v>
      </c>
      <c r="G1091" s="122">
        <v>6.4245142936706499</v>
      </c>
      <c r="H1091" s="213" t="str">
        <f t="shared" si="293"/>
        <v>UQ</v>
      </c>
      <c r="I1091" s="8">
        <v>3.7164999999999999</v>
      </c>
      <c r="J1091" s="121" t="str">
        <f t="shared" si="297"/>
        <v>Q</v>
      </c>
      <c r="K1091" s="8">
        <v>0.42047000000000001</v>
      </c>
      <c r="L1091" s="121" t="str">
        <f t="shared" si="298"/>
        <v>Q</v>
      </c>
      <c r="M1091" s="8">
        <v>0.61700999999999995</v>
      </c>
      <c r="N1091" s="121" t="str">
        <f t="shared" si="299"/>
        <v>Q</v>
      </c>
      <c r="O1091" s="8">
        <v>0.27177000000000001</v>
      </c>
      <c r="P1091" s="121" t="str">
        <f t="shared" si="300"/>
        <v>Q</v>
      </c>
      <c r="Q1091" s="24">
        <v>4.0000000000000001E-3</v>
      </c>
      <c r="R1091" s="115" t="str">
        <f t="shared" si="294"/>
        <v>UQ</v>
      </c>
      <c r="S1091" s="124">
        <v>3.1627412885427503E-2</v>
      </c>
      <c r="T1091" s="115" t="str">
        <f t="shared" si="295"/>
        <v>UQ</v>
      </c>
      <c r="U1091" s="23">
        <v>2.99122719</v>
      </c>
      <c r="V1091" s="116" t="str">
        <f t="shared" si="306"/>
        <v>Q</v>
      </c>
      <c r="W1091" s="351">
        <v>1.923</v>
      </c>
      <c r="X1091" s="332" t="str">
        <f t="shared" si="296"/>
        <v>UQ</v>
      </c>
      <c r="Y1091" s="332"/>
      <c r="Z1091" s="24">
        <v>6.5786035000000007E-2</v>
      </c>
      <c r="AA1091" s="116" t="str">
        <f t="shared" si="307"/>
        <v>LQ</v>
      </c>
      <c r="AB1091" s="128">
        <v>4.21</v>
      </c>
      <c r="AC1091" s="116" t="str">
        <f t="shared" si="301"/>
        <v>Q</v>
      </c>
      <c r="AD1091" s="239">
        <v>2.452</v>
      </c>
      <c r="AE1091" s="121" t="str">
        <f t="shared" si="302"/>
        <v>Q</v>
      </c>
      <c r="AF1091" s="239">
        <v>0.84799999999999998</v>
      </c>
      <c r="AG1091" s="121" t="str">
        <f t="shared" si="303"/>
        <v>Q</v>
      </c>
      <c r="AH1091" s="125">
        <v>5.9999999999999995E-4</v>
      </c>
      <c r="AI1091" s="121" t="str">
        <f t="shared" si="304"/>
        <v>LQ</v>
      </c>
      <c r="AJ1091" s="9">
        <v>2.077</v>
      </c>
      <c r="AK1091" s="121" t="str">
        <f t="shared" si="305"/>
        <v>Q</v>
      </c>
    </row>
    <row r="1092" spans="1:37" ht="15" x14ac:dyDescent="0.25">
      <c r="A1092" s="119">
        <v>35</v>
      </c>
      <c r="B1092" s="244">
        <v>115</v>
      </c>
      <c r="C1092" s="244">
        <v>2008</v>
      </c>
      <c r="D1092" s="127">
        <f t="shared" si="291"/>
        <v>39562</v>
      </c>
      <c r="E1092" s="122">
        <v>30.600000381469702</v>
      </c>
      <c r="F1092" s="213" t="str">
        <f t="shared" si="292"/>
        <v>UQ</v>
      </c>
      <c r="G1092" s="122">
        <v>6.4828619956970197</v>
      </c>
      <c r="H1092" s="213" t="str">
        <f t="shared" si="293"/>
        <v>UQ</v>
      </c>
      <c r="I1092" s="8">
        <v>4.0824999999999996</v>
      </c>
      <c r="J1092" s="121" t="str">
        <f t="shared" si="297"/>
        <v>Q</v>
      </c>
      <c r="K1092" s="8">
        <v>0.47126000000000001</v>
      </c>
      <c r="L1092" s="121" t="str">
        <f t="shared" si="298"/>
        <v>Q</v>
      </c>
      <c r="M1092" s="8">
        <v>0.64949999999999997</v>
      </c>
      <c r="N1092" s="121" t="str">
        <f t="shared" si="299"/>
        <v>Q</v>
      </c>
      <c r="O1092" s="8">
        <v>0.26854</v>
      </c>
      <c r="P1092" s="121" t="str">
        <f t="shared" si="300"/>
        <v>Q</v>
      </c>
      <c r="Q1092" s="24">
        <v>3.0000000000000001E-3</v>
      </c>
      <c r="R1092" s="115" t="str">
        <f t="shared" si="294"/>
        <v>UQ</v>
      </c>
      <c r="S1092" s="124">
        <v>3.5013329237699502E-2</v>
      </c>
      <c r="T1092" s="115" t="str">
        <f t="shared" si="295"/>
        <v>UQ</v>
      </c>
      <c r="U1092" s="23">
        <v>3.0668721140000001</v>
      </c>
      <c r="V1092" s="116" t="str">
        <f t="shared" si="306"/>
        <v>Q</v>
      </c>
      <c r="W1092" s="351">
        <v>1.885</v>
      </c>
      <c r="X1092" s="332" t="str">
        <f t="shared" si="296"/>
        <v>UQ</v>
      </c>
      <c r="Y1092" s="332"/>
      <c r="Z1092" s="24">
        <v>0.175323071</v>
      </c>
      <c r="AA1092" s="116" t="str">
        <f t="shared" si="307"/>
        <v>LQ</v>
      </c>
      <c r="AB1092" s="128">
        <v>4.37</v>
      </c>
      <c r="AC1092" s="116" t="str">
        <f t="shared" si="301"/>
        <v>Q</v>
      </c>
      <c r="AD1092" s="239">
        <v>2.3690000000000002</v>
      </c>
      <c r="AE1092" s="121" t="str">
        <f t="shared" si="302"/>
        <v>Q</v>
      </c>
      <c r="AF1092" s="239">
        <v>0.95799999999999996</v>
      </c>
      <c r="AG1092" s="121" t="str">
        <f t="shared" si="303"/>
        <v>Q</v>
      </c>
      <c r="AH1092" s="234">
        <v>1.2999999999999999E-3</v>
      </c>
      <c r="AI1092" s="121" t="str">
        <f t="shared" si="304"/>
        <v>Q</v>
      </c>
      <c r="AJ1092" s="239">
        <v>1.907</v>
      </c>
      <c r="AK1092" s="121" t="str">
        <f t="shared" si="305"/>
        <v>Q</v>
      </c>
    </row>
    <row r="1093" spans="1:37" ht="15" x14ac:dyDescent="0.25">
      <c r="A1093" s="119">
        <v>35</v>
      </c>
      <c r="B1093" s="244">
        <v>120</v>
      </c>
      <c r="C1093" s="244">
        <v>2008</v>
      </c>
      <c r="D1093" s="127">
        <f t="shared" si="291"/>
        <v>39567</v>
      </c>
      <c r="E1093" s="122">
        <v>33</v>
      </c>
      <c r="F1093" s="213" t="str">
        <f t="shared" si="292"/>
        <v>UQ</v>
      </c>
      <c r="G1093" s="122">
        <v>6.7356309890747097</v>
      </c>
      <c r="H1093" s="213" t="str">
        <f t="shared" si="293"/>
        <v>UQ</v>
      </c>
      <c r="I1093" s="8">
        <v>4.1460999999999997</v>
      </c>
      <c r="J1093" s="121" t="str">
        <f t="shared" si="297"/>
        <v>Q</v>
      </c>
      <c r="K1093" s="8">
        <v>0.40597</v>
      </c>
      <c r="L1093" s="121" t="str">
        <f t="shared" si="298"/>
        <v>Q</v>
      </c>
      <c r="M1093" s="8">
        <v>0.64024999999999999</v>
      </c>
      <c r="N1093" s="121" t="str">
        <f t="shared" si="299"/>
        <v>Q</v>
      </c>
      <c r="O1093" s="8">
        <v>0.24848000000000001</v>
      </c>
      <c r="P1093" s="121" t="str">
        <f t="shared" si="300"/>
        <v>Q</v>
      </c>
      <c r="Q1093" s="24">
        <v>5.0000000000000001E-3</v>
      </c>
      <c r="R1093" s="115" t="str">
        <f t="shared" si="294"/>
        <v>UQ</v>
      </c>
      <c r="S1093" s="124">
        <v>5.0750140100717503E-2</v>
      </c>
      <c r="T1093" s="115" t="str">
        <f t="shared" si="295"/>
        <v>UQ</v>
      </c>
      <c r="U1093" s="21">
        <v>3.461422223</v>
      </c>
      <c r="V1093" s="116" t="str">
        <f t="shared" si="306"/>
        <v>Q</v>
      </c>
      <c r="W1093" s="351">
        <v>1.7789999999999999</v>
      </c>
      <c r="X1093" s="332" t="str">
        <f t="shared" si="296"/>
        <v>UQ</v>
      </c>
      <c r="Y1093" s="332"/>
      <c r="Z1093" s="20">
        <v>0.14422001600000001</v>
      </c>
      <c r="AA1093" s="116" t="str">
        <f t="shared" si="307"/>
        <v>LQ</v>
      </c>
      <c r="AB1093" s="128">
        <v>4.6900000000000004</v>
      </c>
      <c r="AC1093" s="116" t="str">
        <f t="shared" si="301"/>
        <v>Q</v>
      </c>
      <c r="AD1093" s="239">
        <v>1.7250000000000001</v>
      </c>
      <c r="AE1093" s="121" t="str">
        <f t="shared" si="302"/>
        <v>Q</v>
      </c>
      <c r="AF1093" s="239">
        <v>1.0029999999999999</v>
      </c>
      <c r="AG1093" s="121" t="str">
        <f t="shared" si="303"/>
        <v>Q</v>
      </c>
      <c r="AH1093" s="241">
        <v>1.1000000000000001E-3</v>
      </c>
      <c r="AI1093" s="121" t="str">
        <f t="shared" si="304"/>
        <v>Q</v>
      </c>
      <c r="AJ1093" s="9">
        <v>2.266</v>
      </c>
      <c r="AK1093" s="121" t="str">
        <f t="shared" si="305"/>
        <v>Q</v>
      </c>
    </row>
    <row r="1094" spans="1:37" ht="15" x14ac:dyDescent="0.25">
      <c r="A1094" s="119">
        <v>35</v>
      </c>
      <c r="B1094" s="244">
        <v>122</v>
      </c>
      <c r="C1094" s="244">
        <v>2008</v>
      </c>
      <c r="D1094" s="127">
        <f t="shared" si="291"/>
        <v>39569</v>
      </c>
      <c r="E1094" s="122">
        <v>33.299999237060497</v>
      </c>
      <c r="F1094" s="213" t="str">
        <f t="shared" si="292"/>
        <v>UQ</v>
      </c>
      <c r="G1094" s="122">
        <v>6.7701096534729004</v>
      </c>
      <c r="H1094" s="213" t="str">
        <f t="shared" si="293"/>
        <v>UQ</v>
      </c>
      <c r="I1094" s="10">
        <v>4.1760999999999999</v>
      </c>
      <c r="J1094" s="121" t="str">
        <f t="shared" si="297"/>
        <v>Q</v>
      </c>
      <c r="K1094" s="21">
        <v>0.41888999999999998</v>
      </c>
      <c r="L1094" s="121" t="str">
        <f t="shared" si="298"/>
        <v>Q</v>
      </c>
      <c r="M1094" s="21">
        <v>0.65402000000000005</v>
      </c>
      <c r="N1094" s="121" t="str">
        <f t="shared" si="299"/>
        <v>Q</v>
      </c>
      <c r="O1094" s="21">
        <v>0.23083000000000001</v>
      </c>
      <c r="P1094" s="121" t="str">
        <f t="shared" si="300"/>
        <v>Q</v>
      </c>
      <c r="Q1094" s="24">
        <v>4.0000000000000001E-3</v>
      </c>
      <c r="R1094" s="115" t="str">
        <f t="shared" si="294"/>
        <v>UQ</v>
      </c>
      <c r="S1094" s="124">
        <v>5.28799220919609E-2</v>
      </c>
      <c r="T1094" s="115" t="str">
        <f t="shared" si="295"/>
        <v>UQ</v>
      </c>
      <c r="U1094" s="23">
        <v>3.56012108</v>
      </c>
      <c r="V1094" s="116" t="str">
        <f t="shared" si="306"/>
        <v>Q</v>
      </c>
      <c r="W1094" s="351">
        <v>1.79</v>
      </c>
      <c r="X1094" s="332" t="str">
        <f t="shared" si="296"/>
        <v>UQ</v>
      </c>
      <c r="Y1094" s="332"/>
      <c r="Z1094" s="24">
        <v>0.14819216099999999</v>
      </c>
      <c r="AA1094" s="116" t="str">
        <f t="shared" si="307"/>
        <v>LQ</v>
      </c>
      <c r="AB1094" s="128">
        <v>4.9000000000000004</v>
      </c>
      <c r="AC1094" s="116" t="str">
        <f t="shared" si="301"/>
        <v>Q</v>
      </c>
      <c r="AD1094" s="239">
        <v>1.72</v>
      </c>
      <c r="AE1094" s="121" t="str">
        <f t="shared" si="302"/>
        <v>Q</v>
      </c>
      <c r="AF1094" s="239">
        <v>1.222</v>
      </c>
      <c r="AG1094" s="121" t="str">
        <f t="shared" si="303"/>
        <v>Q</v>
      </c>
      <c r="AH1094" s="240">
        <v>8.0000000000000004E-4</v>
      </c>
      <c r="AI1094" s="121" t="str">
        <f t="shared" si="304"/>
        <v>LQ</v>
      </c>
      <c r="AJ1094" s="11">
        <v>1.758</v>
      </c>
      <c r="AK1094" s="121" t="str">
        <f t="shared" si="305"/>
        <v>Q</v>
      </c>
    </row>
    <row r="1095" spans="1:37" ht="15" x14ac:dyDescent="0.25">
      <c r="A1095" s="119">
        <v>35</v>
      </c>
      <c r="B1095" s="244">
        <v>127</v>
      </c>
      <c r="C1095" s="244">
        <v>2008</v>
      </c>
      <c r="D1095" s="127">
        <f t="shared" si="291"/>
        <v>39574</v>
      </c>
      <c r="E1095" s="122">
        <v>32.700000762939503</v>
      </c>
      <c r="F1095" s="213" t="str">
        <f t="shared" si="292"/>
        <v>UQ</v>
      </c>
      <c r="G1095" s="122">
        <v>6.7055473327636701</v>
      </c>
      <c r="H1095" s="213" t="str">
        <f t="shared" si="293"/>
        <v>UQ</v>
      </c>
      <c r="I1095" s="8">
        <v>4.0566000000000004</v>
      </c>
      <c r="J1095" s="121" t="str">
        <f t="shared" si="297"/>
        <v>Q</v>
      </c>
      <c r="K1095" s="8">
        <v>0.41643000000000002</v>
      </c>
      <c r="L1095" s="121" t="str">
        <f t="shared" si="298"/>
        <v>Q</v>
      </c>
      <c r="M1095" s="8">
        <v>0.69455999999999996</v>
      </c>
      <c r="N1095" s="121" t="str">
        <f t="shared" si="299"/>
        <v>Q</v>
      </c>
      <c r="O1095" s="8">
        <v>0.23236000000000001</v>
      </c>
      <c r="P1095" s="121" t="str">
        <f t="shared" si="300"/>
        <v>Q</v>
      </c>
      <c r="Q1095" s="24">
        <v>1E-3</v>
      </c>
      <c r="R1095" s="115" t="str">
        <f t="shared" si="294"/>
        <v>UQ</v>
      </c>
      <c r="S1095" s="124">
        <v>6.1517324298620203E-2</v>
      </c>
      <c r="T1095" s="115" t="str">
        <f t="shared" si="295"/>
        <v>UQ</v>
      </c>
      <c r="U1095" s="23">
        <v>3.6203154369999999</v>
      </c>
      <c r="V1095" s="116" t="str">
        <f t="shared" si="306"/>
        <v>Q</v>
      </c>
      <c r="W1095" s="351">
        <v>1.712</v>
      </c>
      <c r="X1095" s="332" t="str">
        <f t="shared" si="296"/>
        <v>UQ</v>
      </c>
      <c r="Y1095" s="332"/>
      <c r="Z1095" s="23">
        <v>0.228302799</v>
      </c>
      <c r="AA1095" s="116" t="str">
        <f t="shared" si="307"/>
        <v>Q</v>
      </c>
      <c r="AB1095" s="236">
        <v>5.17</v>
      </c>
      <c r="AC1095" s="116" t="str">
        <f t="shared" si="301"/>
        <v>Q</v>
      </c>
      <c r="AD1095" s="239">
        <v>1.9259999999999999</v>
      </c>
      <c r="AE1095" s="121" t="str">
        <f t="shared" si="302"/>
        <v>Q</v>
      </c>
      <c r="AF1095" s="239">
        <v>1.208</v>
      </c>
      <c r="AG1095" s="121" t="str">
        <f t="shared" si="303"/>
        <v>Q</v>
      </c>
      <c r="AH1095" s="233">
        <v>8.0000000000000004E-4</v>
      </c>
      <c r="AI1095" s="121" t="str">
        <f t="shared" si="304"/>
        <v>LQ</v>
      </c>
      <c r="AJ1095" s="9">
        <v>1.673</v>
      </c>
      <c r="AK1095" s="121" t="str">
        <f t="shared" si="305"/>
        <v>Q</v>
      </c>
    </row>
    <row r="1096" spans="1:37" ht="15" x14ac:dyDescent="0.25">
      <c r="A1096" s="119">
        <v>35</v>
      </c>
      <c r="B1096" s="244">
        <v>129</v>
      </c>
      <c r="C1096" s="244">
        <v>2008</v>
      </c>
      <c r="D1096" s="127">
        <f t="shared" si="291"/>
        <v>39576</v>
      </c>
      <c r="E1096" s="122">
        <v>31.200000762939499</v>
      </c>
      <c r="F1096" s="213" t="str">
        <f t="shared" si="292"/>
        <v>UQ</v>
      </c>
      <c r="G1096" s="122">
        <v>6.7058401107788104</v>
      </c>
      <c r="H1096" s="213" t="str">
        <f t="shared" si="293"/>
        <v>UQ</v>
      </c>
      <c r="I1096" s="8">
        <v>3.9474999999999998</v>
      </c>
      <c r="J1096" s="121" t="str">
        <f t="shared" si="297"/>
        <v>Q</v>
      </c>
      <c r="K1096" s="8">
        <v>0.39126</v>
      </c>
      <c r="L1096" s="121" t="str">
        <f t="shared" si="298"/>
        <v>Q</v>
      </c>
      <c r="M1096" s="8">
        <v>0.65873999999999999</v>
      </c>
      <c r="N1096" s="121" t="str">
        <f t="shared" si="299"/>
        <v>Q</v>
      </c>
      <c r="O1096" s="8">
        <v>0.23014000000000001</v>
      </c>
      <c r="P1096" s="121" t="str">
        <f t="shared" si="300"/>
        <v>Q</v>
      </c>
      <c r="Q1096" s="24">
        <v>8.0000000000000002E-3</v>
      </c>
      <c r="R1096" s="115" t="str">
        <f t="shared" si="294"/>
        <v>UQ</v>
      </c>
      <c r="S1096" s="124">
        <v>5.1950406283140203E-2</v>
      </c>
      <c r="T1096" s="115" t="str">
        <f t="shared" si="295"/>
        <v>UQ</v>
      </c>
      <c r="U1096" s="23">
        <v>3.5579583279999998</v>
      </c>
      <c r="V1096" s="116" t="str">
        <f t="shared" si="306"/>
        <v>Q</v>
      </c>
      <c r="W1096" s="351">
        <v>1.6180000000000001</v>
      </c>
      <c r="X1096" s="332" t="str">
        <f t="shared" si="296"/>
        <v>UQ</v>
      </c>
      <c r="Y1096" s="332"/>
      <c r="Z1096" s="24">
        <v>0.160583376</v>
      </c>
      <c r="AA1096" s="116" t="str">
        <f t="shared" si="307"/>
        <v>LQ</v>
      </c>
      <c r="AB1096" s="128">
        <v>4.95</v>
      </c>
      <c r="AC1096" s="116" t="str">
        <f t="shared" si="301"/>
        <v>Q</v>
      </c>
      <c r="AD1096" s="239">
        <v>1.7250000000000001</v>
      </c>
      <c r="AE1096" s="121" t="str">
        <f t="shared" si="302"/>
        <v>Q</v>
      </c>
      <c r="AF1096" s="239">
        <v>0.88900000000000001</v>
      </c>
      <c r="AG1096" s="121" t="str">
        <f t="shared" si="303"/>
        <v>Q</v>
      </c>
      <c r="AH1096" s="231">
        <v>8.0000000000000004E-4</v>
      </c>
      <c r="AI1096" s="121" t="str">
        <f t="shared" si="304"/>
        <v>LQ</v>
      </c>
      <c r="AJ1096" s="9">
        <v>1.73</v>
      </c>
      <c r="AK1096" s="121" t="str">
        <f t="shared" si="305"/>
        <v>Q</v>
      </c>
    </row>
    <row r="1097" spans="1:37" ht="15" x14ac:dyDescent="0.25">
      <c r="A1097" s="119">
        <v>35</v>
      </c>
      <c r="B1097" s="244">
        <v>133</v>
      </c>
      <c r="C1097" s="244">
        <v>2008</v>
      </c>
      <c r="D1097" s="127">
        <f t="shared" si="291"/>
        <v>39580</v>
      </c>
      <c r="E1097" s="122">
        <v>34.599998474121101</v>
      </c>
      <c r="F1097" s="213" t="str">
        <f t="shared" si="292"/>
        <v>UQ</v>
      </c>
      <c r="G1097" s="122">
        <v>6.9550371170043901</v>
      </c>
      <c r="H1097" s="213" t="str">
        <f t="shared" si="293"/>
        <v>UQ</v>
      </c>
      <c r="I1097" s="8">
        <v>4.3442999999999996</v>
      </c>
      <c r="J1097" s="121" t="str">
        <f t="shared" si="297"/>
        <v>Q</v>
      </c>
      <c r="K1097" s="8">
        <v>0.43046000000000001</v>
      </c>
      <c r="L1097" s="121" t="str">
        <f t="shared" si="298"/>
        <v>Q</v>
      </c>
      <c r="M1097" s="8">
        <v>0.72174000000000005</v>
      </c>
      <c r="N1097" s="121" t="str">
        <f t="shared" si="299"/>
        <v>Q</v>
      </c>
      <c r="O1097" s="8">
        <v>0.21711</v>
      </c>
      <c r="P1097" s="121" t="str">
        <f t="shared" si="300"/>
        <v>Q</v>
      </c>
      <c r="Q1097" s="239">
        <v>8.9999999999999993E-3</v>
      </c>
      <c r="R1097" s="115" t="str">
        <f t="shared" si="294"/>
        <v>UQ</v>
      </c>
      <c r="S1097" s="124">
        <v>6.8637460470199599E-2</v>
      </c>
      <c r="T1097" s="115" t="str">
        <f t="shared" si="295"/>
        <v>UQ</v>
      </c>
      <c r="U1097" s="23">
        <v>3.8355928700000002</v>
      </c>
      <c r="V1097" s="116" t="str">
        <f t="shared" si="306"/>
        <v>Q</v>
      </c>
      <c r="W1097" s="351">
        <v>1.6359999999999999</v>
      </c>
      <c r="X1097" s="332" t="str">
        <f t="shared" si="296"/>
        <v>UQ</v>
      </c>
      <c r="Y1097" s="332"/>
      <c r="Z1097" s="23">
        <v>0.23271092199999999</v>
      </c>
      <c r="AA1097" s="116" t="str">
        <f t="shared" si="307"/>
        <v>Q</v>
      </c>
      <c r="AB1097" s="128">
        <v>5.16</v>
      </c>
      <c r="AC1097" s="116" t="str">
        <f t="shared" si="301"/>
        <v>Q</v>
      </c>
      <c r="AD1097" s="239">
        <v>1.486</v>
      </c>
      <c r="AE1097" s="121" t="str">
        <f t="shared" si="302"/>
        <v>Q</v>
      </c>
      <c r="AF1097" s="239">
        <v>1.2250000000000001</v>
      </c>
      <c r="AG1097" s="121" t="str">
        <f t="shared" si="303"/>
        <v>Q</v>
      </c>
      <c r="AH1097" s="125">
        <v>8.0000000000000004E-4</v>
      </c>
      <c r="AI1097" s="121" t="str">
        <f t="shared" si="304"/>
        <v>LQ</v>
      </c>
      <c r="AJ1097" s="12">
        <v>1.7669999999999999</v>
      </c>
      <c r="AK1097" s="121" t="str">
        <f t="shared" si="305"/>
        <v>Q</v>
      </c>
    </row>
    <row r="1098" spans="1:37" ht="15" x14ac:dyDescent="0.25">
      <c r="A1098" s="119">
        <v>35</v>
      </c>
      <c r="B1098" s="244">
        <v>136</v>
      </c>
      <c r="C1098" s="244">
        <v>2008</v>
      </c>
      <c r="D1098" s="127">
        <f t="shared" si="291"/>
        <v>39583</v>
      </c>
      <c r="E1098" s="122">
        <v>34.5</v>
      </c>
      <c r="F1098" s="213" t="str">
        <f t="shared" si="292"/>
        <v>UQ</v>
      </c>
      <c r="G1098" s="122">
        <v>6.8917031288146999</v>
      </c>
      <c r="H1098" s="213" t="str">
        <f t="shared" si="293"/>
        <v>UQ</v>
      </c>
      <c r="I1098" s="8">
        <v>4.3574000000000002</v>
      </c>
      <c r="J1098" s="121" t="str">
        <f t="shared" si="297"/>
        <v>Q</v>
      </c>
      <c r="K1098" s="8">
        <v>0.42354999999999998</v>
      </c>
      <c r="L1098" s="121" t="str">
        <f t="shared" si="298"/>
        <v>Q</v>
      </c>
      <c r="M1098" s="8">
        <v>0.69225999999999999</v>
      </c>
      <c r="N1098" s="121" t="str">
        <f t="shared" si="299"/>
        <v>Q</v>
      </c>
      <c r="O1098" s="8">
        <v>0.21174999999999999</v>
      </c>
      <c r="P1098" s="121" t="str">
        <f t="shared" si="300"/>
        <v>Q</v>
      </c>
      <c r="Q1098" s="239">
        <v>1.2999999999999999E-2</v>
      </c>
      <c r="R1098" s="115" t="str">
        <f t="shared" si="294"/>
        <v>UQ</v>
      </c>
      <c r="S1098" s="124">
        <v>7.2984673082828494E-2</v>
      </c>
      <c r="T1098" s="115" t="str">
        <f t="shared" si="295"/>
        <v>UQ</v>
      </c>
      <c r="U1098" s="23">
        <v>3.9120710550000002</v>
      </c>
      <c r="V1098" s="116" t="str">
        <f t="shared" si="306"/>
        <v>Q</v>
      </c>
      <c r="W1098" s="351">
        <v>1.5860000000000001</v>
      </c>
      <c r="X1098" s="332" t="str">
        <f t="shared" si="296"/>
        <v>UQ</v>
      </c>
      <c r="Y1098" s="332"/>
      <c r="Z1098" s="24">
        <v>0.168392395</v>
      </c>
      <c r="AA1098" s="116" t="str">
        <f t="shared" si="307"/>
        <v>LQ</v>
      </c>
      <c r="AB1098" s="236">
        <v>5.61</v>
      </c>
      <c r="AC1098" s="116" t="str">
        <f t="shared" si="301"/>
        <v>Q</v>
      </c>
      <c r="AD1098" s="239">
        <v>1.71</v>
      </c>
      <c r="AE1098" s="121" t="str">
        <f t="shared" si="302"/>
        <v>Q</v>
      </c>
      <c r="AF1098" s="239">
        <v>1.405</v>
      </c>
      <c r="AG1098" s="121" t="str">
        <f t="shared" si="303"/>
        <v>Q</v>
      </c>
      <c r="AH1098" s="234">
        <v>1E-3</v>
      </c>
      <c r="AI1098" s="121" t="str">
        <f t="shared" si="304"/>
        <v>Q</v>
      </c>
      <c r="AJ1098" s="10">
        <v>1.6930000000000001</v>
      </c>
      <c r="AK1098" s="121" t="str">
        <f t="shared" si="305"/>
        <v>Q</v>
      </c>
    </row>
    <row r="1099" spans="1:37" ht="15" x14ac:dyDescent="0.25">
      <c r="A1099" s="119">
        <v>35</v>
      </c>
      <c r="B1099" s="244">
        <v>142</v>
      </c>
      <c r="C1099" s="244">
        <v>2008</v>
      </c>
      <c r="D1099" s="127">
        <f t="shared" si="291"/>
        <v>39589</v>
      </c>
      <c r="E1099" s="122">
        <v>36</v>
      </c>
      <c r="F1099" s="213" t="str">
        <f t="shared" si="292"/>
        <v>UQ</v>
      </c>
      <c r="G1099" s="122">
        <v>6.9584836959838903</v>
      </c>
      <c r="H1099" s="213" t="str">
        <f t="shared" si="293"/>
        <v>UQ</v>
      </c>
      <c r="I1099" s="8">
        <v>4.6146000000000003</v>
      </c>
      <c r="J1099" s="121" t="str">
        <f t="shared" si="297"/>
        <v>Q</v>
      </c>
      <c r="K1099" s="8">
        <v>0.44818000000000002</v>
      </c>
      <c r="L1099" s="121" t="str">
        <f t="shared" si="298"/>
        <v>Q</v>
      </c>
      <c r="M1099" s="8">
        <v>0.72702</v>
      </c>
      <c r="N1099" s="121" t="str">
        <f t="shared" si="299"/>
        <v>Q</v>
      </c>
      <c r="O1099" s="8">
        <v>0.20280000000000001</v>
      </c>
      <c r="P1099" s="121" t="str">
        <f t="shared" si="300"/>
        <v>Q</v>
      </c>
      <c r="Q1099" s="239">
        <v>1.4E-2</v>
      </c>
      <c r="R1099" s="115" t="str">
        <f t="shared" si="294"/>
        <v>UQ</v>
      </c>
      <c r="S1099" s="124">
        <v>8.3350405097007793E-2</v>
      </c>
      <c r="T1099" s="115" t="str">
        <f t="shared" si="295"/>
        <v>UQ</v>
      </c>
      <c r="U1099" s="23">
        <v>4.0749113479999997</v>
      </c>
      <c r="V1099" s="116" t="str">
        <f t="shared" si="306"/>
        <v>Q</v>
      </c>
      <c r="W1099" s="351">
        <v>1.53</v>
      </c>
      <c r="X1099" s="332" t="str">
        <f t="shared" si="296"/>
        <v>UQ</v>
      </c>
      <c r="Y1099" s="332"/>
      <c r="Z1099" s="23">
        <v>0.204846003</v>
      </c>
      <c r="AA1099" s="116" t="str">
        <f t="shared" si="307"/>
        <v>Q</v>
      </c>
      <c r="AB1099" s="236">
        <v>5.37</v>
      </c>
      <c r="AC1099" s="116" t="str">
        <f t="shared" si="301"/>
        <v>Q</v>
      </c>
      <c r="AD1099" s="239">
        <v>1.8169999999999999</v>
      </c>
      <c r="AE1099" s="121" t="str">
        <f t="shared" si="302"/>
        <v>Q</v>
      </c>
      <c r="AF1099" s="239">
        <v>1.4379999999999999</v>
      </c>
      <c r="AG1099" s="121" t="str">
        <f t="shared" si="303"/>
        <v>Q</v>
      </c>
      <c r="AH1099" s="234">
        <v>1E-3</v>
      </c>
      <c r="AI1099" s="121" t="str">
        <f t="shared" si="304"/>
        <v>Q</v>
      </c>
      <c r="AJ1099" s="10">
        <v>1.641</v>
      </c>
      <c r="AK1099" s="121" t="str">
        <f t="shared" si="305"/>
        <v>Q</v>
      </c>
    </row>
    <row r="1100" spans="1:37" ht="15" x14ac:dyDescent="0.25">
      <c r="A1100" s="119">
        <v>35</v>
      </c>
      <c r="B1100" s="244">
        <v>148</v>
      </c>
      <c r="C1100" s="244">
        <v>2008</v>
      </c>
      <c r="D1100" s="127">
        <f t="shared" si="291"/>
        <v>39595</v>
      </c>
      <c r="E1100" s="123">
        <v>35.4</v>
      </c>
      <c r="F1100" s="213" t="str">
        <f t="shared" si="292"/>
        <v>UQ</v>
      </c>
      <c r="G1100" s="123">
        <v>6.79</v>
      </c>
      <c r="H1100" s="213" t="str">
        <f t="shared" si="293"/>
        <v>UQ</v>
      </c>
      <c r="I1100" s="23">
        <v>4.7065999999999999</v>
      </c>
      <c r="J1100" s="121" t="str">
        <f t="shared" si="297"/>
        <v>Q</v>
      </c>
      <c r="K1100" s="23">
        <v>0.45656000000000002</v>
      </c>
      <c r="L1100" s="121" t="str">
        <f t="shared" si="298"/>
        <v>Q</v>
      </c>
      <c r="M1100" s="23">
        <v>0.71892</v>
      </c>
      <c r="N1100" s="121" t="str">
        <f t="shared" si="299"/>
        <v>Q</v>
      </c>
      <c r="O1100" s="23">
        <v>0.18598999999999999</v>
      </c>
      <c r="P1100" s="121" t="str">
        <f t="shared" si="300"/>
        <v>Q</v>
      </c>
      <c r="Q1100" s="24">
        <v>1E-3</v>
      </c>
      <c r="R1100" s="115" t="str">
        <f t="shared" si="294"/>
        <v>UQ</v>
      </c>
      <c r="S1100" s="124">
        <v>0.1065</v>
      </c>
      <c r="T1100" s="115" t="str">
        <f t="shared" si="295"/>
        <v>UQ</v>
      </c>
      <c r="U1100" s="23">
        <v>4.140189532</v>
      </c>
      <c r="V1100" s="116" t="str">
        <f t="shared" si="306"/>
        <v>Q</v>
      </c>
      <c r="W1100" s="351">
        <v>1.4379999999999999</v>
      </c>
      <c r="X1100" s="332" t="str">
        <f t="shared" si="296"/>
        <v>UQ</v>
      </c>
      <c r="Y1100" s="332"/>
      <c r="Z1100" s="24">
        <v>0.16782467400000001</v>
      </c>
      <c r="AA1100" s="116" t="str">
        <f t="shared" si="307"/>
        <v>LQ</v>
      </c>
      <c r="AB1100" s="236">
        <v>5.24</v>
      </c>
      <c r="AC1100" s="116" t="str">
        <f t="shared" si="301"/>
        <v>Q</v>
      </c>
      <c r="AD1100" s="239">
        <v>1.651</v>
      </c>
      <c r="AE1100" s="121" t="str">
        <f t="shared" si="302"/>
        <v>Q</v>
      </c>
      <c r="AF1100" s="239">
        <v>1.623</v>
      </c>
      <c r="AG1100" s="121" t="str">
        <f t="shared" si="303"/>
        <v>Q</v>
      </c>
      <c r="AH1100" s="233">
        <v>1.6999999999999999E-3</v>
      </c>
      <c r="AI1100" s="121" t="str">
        <f t="shared" si="304"/>
        <v>Q</v>
      </c>
      <c r="AJ1100" s="239">
        <v>1.5840000000000001</v>
      </c>
      <c r="AK1100" s="121" t="str">
        <f t="shared" si="305"/>
        <v>Q</v>
      </c>
    </row>
    <row r="1101" spans="1:37" ht="15" x14ac:dyDescent="0.25">
      <c r="A1101" s="119">
        <v>35</v>
      </c>
      <c r="B1101" s="244">
        <v>154</v>
      </c>
      <c r="C1101" s="244">
        <v>2008</v>
      </c>
      <c r="D1101" s="127">
        <f t="shared" si="291"/>
        <v>39601</v>
      </c>
      <c r="E1101" s="120">
        <v>34.6</v>
      </c>
      <c r="F1101" s="213" t="str">
        <f t="shared" si="292"/>
        <v>UQ</v>
      </c>
      <c r="G1101" s="122">
        <v>6.78</v>
      </c>
      <c r="H1101" s="213" t="str">
        <f t="shared" si="293"/>
        <v>UQ</v>
      </c>
      <c r="I1101" s="23">
        <v>5.1565000000000003</v>
      </c>
      <c r="J1101" s="121" t="str">
        <f t="shared" si="297"/>
        <v>Q</v>
      </c>
      <c r="K1101" s="23">
        <v>0.43509999999999999</v>
      </c>
      <c r="L1101" s="121" t="str">
        <f t="shared" si="298"/>
        <v>Q</v>
      </c>
      <c r="M1101" s="23">
        <v>0.79527000000000003</v>
      </c>
      <c r="N1101" s="121" t="str">
        <f t="shared" si="299"/>
        <v>Q</v>
      </c>
      <c r="O1101" s="23">
        <v>0.22252</v>
      </c>
      <c r="P1101" s="121" t="str">
        <f t="shared" si="300"/>
        <v>Q</v>
      </c>
      <c r="Q1101" s="20">
        <v>4.0000000000000001E-3</v>
      </c>
      <c r="R1101" s="115" t="str">
        <f t="shared" si="294"/>
        <v>UQ</v>
      </c>
      <c r="S1101" s="123">
        <v>0.1086</v>
      </c>
      <c r="T1101" s="115" t="str">
        <f t="shared" si="295"/>
        <v>UQ</v>
      </c>
      <c r="U1101" s="23">
        <v>4.0472931750000001</v>
      </c>
      <c r="V1101" s="116" t="str">
        <f t="shared" si="306"/>
        <v>Q</v>
      </c>
      <c r="W1101" s="351">
        <v>1.3120000000000001</v>
      </c>
      <c r="X1101" s="332" t="str">
        <f t="shared" si="296"/>
        <v>UQ</v>
      </c>
      <c r="Y1101" s="332"/>
      <c r="Z1101" s="24">
        <v>0.12554668699999999</v>
      </c>
      <c r="AA1101" s="116" t="str">
        <f t="shared" si="307"/>
        <v>LQ</v>
      </c>
      <c r="AB1101" s="128">
        <v>5.64</v>
      </c>
      <c r="AC1101" s="116" t="str">
        <f t="shared" si="301"/>
        <v>Q</v>
      </c>
      <c r="AD1101" s="9">
        <v>1.484</v>
      </c>
      <c r="AE1101" s="121" t="str">
        <f t="shared" si="302"/>
        <v>Q</v>
      </c>
      <c r="AF1101" s="9">
        <v>1.595</v>
      </c>
      <c r="AG1101" s="121" t="str">
        <f t="shared" si="303"/>
        <v>Q</v>
      </c>
      <c r="AH1101" s="125">
        <v>0</v>
      </c>
      <c r="AI1101" s="121" t="str">
        <f t="shared" si="304"/>
        <v>LQ</v>
      </c>
      <c r="AJ1101" s="239">
        <v>1.423</v>
      </c>
      <c r="AK1101" s="121" t="str">
        <f t="shared" si="305"/>
        <v>Q</v>
      </c>
    </row>
    <row r="1102" spans="1:37" ht="15" x14ac:dyDescent="0.25">
      <c r="A1102" s="119">
        <v>35</v>
      </c>
      <c r="B1102" s="244">
        <v>162</v>
      </c>
      <c r="C1102" s="244">
        <v>2008</v>
      </c>
      <c r="D1102" s="127">
        <f t="shared" si="291"/>
        <v>39609</v>
      </c>
      <c r="E1102" s="120">
        <v>36.5</v>
      </c>
      <c r="F1102" s="213" t="str">
        <f t="shared" si="292"/>
        <v>UQ</v>
      </c>
      <c r="G1102" s="122">
        <v>6.8735871315002397</v>
      </c>
      <c r="H1102" s="213" t="str">
        <f t="shared" si="293"/>
        <v>UQ</v>
      </c>
      <c r="I1102" s="8">
        <v>4.7309000000000001</v>
      </c>
      <c r="J1102" s="121" t="str">
        <f t="shared" si="297"/>
        <v>Q</v>
      </c>
      <c r="K1102" s="8">
        <v>0.45301000000000002</v>
      </c>
      <c r="L1102" s="121" t="str">
        <f t="shared" si="298"/>
        <v>Q</v>
      </c>
      <c r="M1102" s="8">
        <v>0.73146999999999995</v>
      </c>
      <c r="N1102" s="121" t="str">
        <f t="shared" si="299"/>
        <v>Q</v>
      </c>
      <c r="O1102" s="8">
        <v>0.20568</v>
      </c>
      <c r="P1102" s="121" t="str">
        <f t="shared" si="300"/>
        <v>Q</v>
      </c>
      <c r="Q1102" s="20">
        <v>5.0000000000000001E-3</v>
      </c>
      <c r="R1102" s="115" t="str">
        <f t="shared" si="294"/>
        <v>UQ</v>
      </c>
      <c r="S1102" s="124">
        <v>0.12563681602478</v>
      </c>
      <c r="T1102" s="115" t="str">
        <f t="shared" si="295"/>
        <v>UQ</v>
      </c>
      <c r="U1102" s="23">
        <v>4.4320916410000004</v>
      </c>
      <c r="V1102" s="116" t="str">
        <f t="shared" si="306"/>
        <v>Q</v>
      </c>
      <c r="W1102" s="351">
        <v>1.1950000000000001</v>
      </c>
      <c r="X1102" s="332" t="str">
        <f t="shared" si="296"/>
        <v>UQ</v>
      </c>
      <c r="Y1102" s="332"/>
      <c r="Z1102" s="23">
        <v>0.198436735</v>
      </c>
      <c r="AA1102" s="116" t="str">
        <f t="shared" si="307"/>
        <v>LQ</v>
      </c>
      <c r="AB1102" s="236">
        <v>5.67</v>
      </c>
      <c r="AC1102" s="116" t="str">
        <f t="shared" si="301"/>
        <v>Q</v>
      </c>
      <c r="AD1102" s="9">
        <v>1.5589999999999999</v>
      </c>
      <c r="AE1102" s="121" t="str">
        <f t="shared" si="302"/>
        <v>Q</v>
      </c>
      <c r="AF1102" s="9">
        <v>1.9610000000000001</v>
      </c>
      <c r="AG1102" s="121" t="str">
        <f t="shared" si="303"/>
        <v>Q</v>
      </c>
      <c r="AH1102" s="234">
        <v>2.8999999999999998E-3</v>
      </c>
      <c r="AI1102" s="121" t="str">
        <f t="shared" si="304"/>
        <v>Q</v>
      </c>
      <c r="AJ1102" s="239">
        <v>1.2290000000000001</v>
      </c>
      <c r="AK1102" s="121" t="str">
        <f t="shared" si="305"/>
        <v>Q</v>
      </c>
    </row>
    <row r="1103" spans="1:37" ht="15" x14ac:dyDescent="0.25">
      <c r="A1103" s="119">
        <v>35</v>
      </c>
      <c r="B1103" s="244">
        <v>176</v>
      </c>
      <c r="C1103" s="244">
        <v>2008</v>
      </c>
      <c r="D1103" s="127">
        <f t="shared" si="291"/>
        <v>39623</v>
      </c>
      <c r="E1103" s="120">
        <v>39.700000762939503</v>
      </c>
      <c r="F1103" s="213" t="str">
        <f t="shared" si="292"/>
        <v>UQ</v>
      </c>
      <c r="G1103" s="122">
        <v>6.9771990776062003</v>
      </c>
      <c r="H1103" s="213" t="str">
        <f t="shared" si="293"/>
        <v>UQ</v>
      </c>
      <c r="I1103" s="8">
        <v>5.0932000000000004</v>
      </c>
      <c r="J1103" s="121" t="str">
        <f t="shared" si="297"/>
        <v>Q</v>
      </c>
      <c r="K1103" s="8">
        <v>0.47304000000000002</v>
      </c>
      <c r="L1103" s="121" t="str">
        <f t="shared" si="298"/>
        <v>Q</v>
      </c>
      <c r="M1103" s="8">
        <v>0.76658999999999999</v>
      </c>
      <c r="N1103" s="121" t="str">
        <f t="shared" si="299"/>
        <v>Q</v>
      </c>
      <c r="O1103" s="8">
        <v>0.15512000000000001</v>
      </c>
      <c r="P1103" s="121" t="str">
        <f t="shared" si="300"/>
        <v>Q</v>
      </c>
      <c r="Q1103" s="20">
        <v>5.0000000000000001E-3</v>
      </c>
      <c r="R1103" s="115" t="str">
        <f t="shared" si="294"/>
        <v>UQ</v>
      </c>
      <c r="S1103" s="124">
        <v>0.15529380738735199</v>
      </c>
      <c r="T1103" s="115" t="str">
        <f t="shared" si="295"/>
        <v>UQ</v>
      </c>
      <c r="U1103" s="23">
        <v>4.5748476819999997</v>
      </c>
      <c r="V1103" s="116" t="str">
        <f t="shared" si="306"/>
        <v>Q</v>
      </c>
      <c r="W1103" s="351">
        <v>1.115</v>
      </c>
      <c r="X1103" s="332" t="str">
        <f t="shared" si="296"/>
        <v>UQ</v>
      </c>
      <c r="Y1103" s="332"/>
      <c r="Z1103" s="23">
        <v>0.20269082999999999</v>
      </c>
      <c r="AA1103" s="116" t="str">
        <f t="shared" si="307"/>
        <v>Q</v>
      </c>
      <c r="AB1103" s="13">
        <v>6.05</v>
      </c>
      <c r="AC1103" s="116" t="str">
        <f t="shared" si="301"/>
        <v>Q</v>
      </c>
      <c r="AD1103" s="9">
        <v>0.56100000000000005</v>
      </c>
      <c r="AE1103" s="121" t="str">
        <f t="shared" si="302"/>
        <v>Q</v>
      </c>
      <c r="AF1103" s="9">
        <v>2.13</v>
      </c>
      <c r="AG1103" s="121" t="str">
        <f t="shared" si="303"/>
        <v>Q</v>
      </c>
      <c r="AH1103" s="234">
        <v>8.9999999999999998E-4</v>
      </c>
      <c r="AI1103" s="121" t="str">
        <f t="shared" si="304"/>
        <v>LQ</v>
      </c>
      <c r="AJ1103" s="239">
        <v>1.111</v>
      </c>
      <c r="AK1103" s="121" t="str">
        <f t="shared" si="305"/>
        <v>Q</v>
      </c>
    </row>
    <row r="1104" spans="1:37" ht="15" x14ac:dyDescent="0.25">
      <c r="A1104" s="119">
        <v>35</v>
      </c>
      <c r="B1104" s="244">
        <v>191</v>
      </c>
      <c r="C1104" s="244">
        <v>2008</v>
      </c>
      <c r="D1104" s="127">
        <f t="shared" ref="D1104:D1167" si="308">DATE(C1104,1,B1104)</f>
        <v>39638</v>
      </c>
      <c r="E1104" s="120">
        <v>38.299999237060497</v>
      </c>
      <c r="F1104" s="213" t="str">
        <f t="shared" si="292"/>
        <v>UQ</v>
      </c>
      <c r="G1104" s="122">
        <v>6.8366799354553196</v>
      </c>
      <c r="H1104" s="213" t="str">
        <f t="shared" si="293"/>
        <v>UQ</v>
      </c>
      <c r="I1104" s="8">
        <v>4.9291</v>
      </c>
      <c r="J1104" s="121" t="str">
        <f t="shared" si="297"/>
        <v>Q</v>
      </c>
      <c r="K1104" s="8">
        <v>0.45654</v>
      </c>
      <c r="L1104" s="121" t="str">
        <f t="shared" si="298"/>
        <v>Q</v>
      </c>
      <c r="M1104" s="8">
        <v>0.74751000000000001</v>
      </c>
      <c r="N1104" s="121" t="str">
        <f t="shared" si="299"/>
        <v>Q</v>
      </c>
      <c r="O1104" s="8">
        <v>0.17940999999999999</v>
      </c>
      <c r="P1104" s="121" t="str">
        <f t="shared" si="300"/>
        <v>Q</v>
      </c>
      <c r="Q1104" s="20">
        <v>6.0000000000000001E-3</v>
      </c>
      <c r="R1104" s="115" t="str">
        <f t="shared" si="294"/>
        <v>UQ</v>
      </c>
      <c r="S1104" s="124">
        <v>0.15498323738575001</v>
      </c>
      <c r="T1104" s="115" t="str">
        <f t="shared" si="295"/>
        <v>UQ</v>
      </c>
      <c r="U1104" s="23">
        <v>5.028244913</v>
      </c>
      <c r="V1104" s="116" t="str">
        <f t="shared" si="306"/>
        <v>Q</v>
      </c>
      <c r="W1104" s="351">
        <v>1.022</v>
      </c>
      <c r="X1104" s="332" t="str">
        <f t="shared" si="296"/>
        <v>UQ</v>
      </c>
      <c r="Y1104" s="332"/>
      <c r="Z1104" s="23">
        <v>0.21245926400000001</v>
      </c>
      <c r="AA1104" s="116" t="str">
        <f t="shared" si="307"/>
        <v>Q</v>
      </c>
      <c r="AB1104" s="13">
        <v>6.49</v>
      </c>
      <c r="AC1104" s="116" t="str">
        <f t="shared" si="301"/>
        <v>Q</v>
      </c>
      <c r="AD1104" s="9">
        <v>1.702</v>
      </c>
      <c r="AE1104" s="121" t="str">
        <f t="shared" si="302"/>
        <v>Q</v>
      </c>
      <c r="AF1104" s="9">
        <v>2.3719999999999999</v>
      </c>
      <c r="AG1104" s="121" t="str">
        <f t="shared" si="303"/>
        <v>Q</v>
      </c>
      <c r="AH1104" s="234">
        <v>3.0000000000000001E-3</v>
      </c>
      <c r="AI1104" s="121" t="str">
        <f t="shared" si="304"/>
        <v>Q</v>
      </c>
      <c r="AJ1104" s="239">
        <v>1.1200000000000001</v>
      </c>
      <c r="AK1104" s="121" t="str">
        <f t="shared" si="305"/>
        <v>Q</v>
      </c>
    </row>
    <row r="1105" spans="1:37" ht="15" x14ac:dyDescent="0.25">
      <c r="A1105" s="119">
        <v>35</v>
      </c>
      <c r="B1105" s="244">
        <v>204</v>
      </c>
      <c r="C1105" s="244">
        <v>2008</v>
      </c>
      <c r="D1105" s="127">
        <f t="shared" si="308"/>
        <v>39651</v>
      </c>
      <c r="E1105" s="120">
        <v>38.5</v>
      </c>
      <c r="F1105" s="213" t="str">
        <f t="shared" si="292"/>
        <v>UQ</v>
      </c>
      <c r="G1105" s="122">
        <v>6.6767702102661097</v>
      </c>
      <c r="H1105" s="213" t="str">
        <f t="shared" si="293"/>
        <v>UQ</v>
      </c>
      <c r="I1105" s="8">
        <v>4.9733999999999998</v>
      </c>
      <c r="J1105" s="121" t="str">
        <f t="shared" si="297"/>
        <v>Q</v>
      </c>
      <c r="K1105" s="8">
        <v>0.43334</v>
      </c>
      <c r="L1105" s="121" t="str">
        <f t="shared" si="298"/>
        <v>Q</v>
      </c>
      <c r="M1105" s="8">
        <v>0.68645</v>
      </c>
      <c r="N1105" s="121" t="str">
        <f t="shared" si="299"/>
        <v>Q</v>
      </c>
      <c r="O1105" s="8">
        <v>0.17372000000000001</v>
      </c>
      <c r="P1105" s="121" t="str">
        <f t="shared" si="300"/>
        <v>Q</v>
      </c>
      <c r="Q1105" s="9">
        <v>1.7000000000000001E-2</v>
      </c>
      <c r="R1105" s="115" t="str">
        <f t="shared" si="294"/>
        <v>UQ</v>
      </c>
      <c r="S1105" s="124">
        <v>0.15389925241470301</v>
      </c>
      <c r="T1105" s="115" t="str">
        <f t="shared" si="295"/>
        <v>UQ</v>
      </c>
      <c r="U1105" s="21">
        <v>4.8107991019999998</v>
      </c>
      <c r="V1105" s="116" t="str">
        <f t="shared" si="306"/>
        <v>Q</v>
      </c>
      <c r="W1105" s="351">
        <v>0.97499999999999998</v>
      </c>
      <c r="X1105" s="332" t="str">
        <f t="shared" si="296"/>
        <v>UQ</v>
      </c>
      <c r="Y1105" s="332"/>
      <c r="Z1105" s="21">
        <v>0.182057512</v>
      </c>
      <c r="AA1105" s="116" t="str">
        <f t="shared" si="307"/>
        <v>LQ</v>
      </c>
      <c r="AB1105" s="13">
        <v>6.64</v>
      </c>
      <c r="AC1105" s="116" t="str">
        <f t="shared" si="301"/>
        <v>Q</v>
      </c>
      <c r="AD1105" s="9">
        <v>1.8180000000000001</v>
      </c>
      <c r="AE1105" s="121" t="str">
        <f t="shared" si="302"/>
        <v>Q</v>
      </c>
      <c r="AF1105" s="9">
        <v>2.2429999999999999</v>
      </c>
      <c r="AG1105" s="121" t="str">
        <f t="shared" si="303"/>
        <v>Q</v>
      </c>
      <c r="AH1105" s="242">
        <v>7.1999999999999998E-3</v>
      </c>
      <c r="AI1105" s="121" t="str">
        <f t="shared" si="304"/>
        <v>Q</v>
      </c>
      <c r="AJ1105" s="9">
        <v>1.056</v>
      </c>
      <c r="AK1105" s="121" t="str">
        <f t="shared" si="305"/>
        <v>Q</v>
      </c>
    </row>
    <row r="1106" spans="1:37" ht="15" x14ac:dyDescent="0.25">
      <c r="A1106" s="119">
        <v>35</v>
      </c>
      <c r="B1106" s="244">
        <v>213</v>
      </c>
      <c r="C1106" s="244">
        <v>2008</v>
      </c>
      <c r="D1106" s="127">
        <f t="shared" si="308"/>
        <v>39660</v>
      </c>
      <c r="E1106" s="120">
        <v>38.900001525878899</v>
      </c>
      <c r="F1106" s="213" t="str">
        <f t="shared" si="292"/>
        <v>UQ</v>
      </c>
      <c r="G1106" s="122">
        <v>6.8009800910949698</v>
      </c>
      <c r="H1106" s="213" t="str">
        <f t="shared" si="293"/>
        <v>UQ</v>
      </c>
      <c r="I1106" s="8">
        <v>5.1821999999999999</v>
      </c>
      <c r="J1106" s="121" t="str">
        <f t="shared" si="297"/>
        <v>Q</v>
      </c>
      <c r="K1106" s="8">
        <v>0.47591</v>
      </c>
      <c r="L1106" s="121" t="str">
        <f t="shared" si="298"/>
        <v>Q</v>
      </c>
      <c r="M1106" s="8">
        <v>0.77295000000000003</v>
      </c>
      <c r="N1106" s="121" t="str">
        <f t="shared" si="299"/>
        <v>Q</v>
      </c>
      <c r="O1106" s="8">
        <v>0.15578</v>
      </c>
      <c r="P1106" s="121" t="str">
        <f t="shared" si="300"/>
        <v>Q</v>
      </c>
      <c r="Q1106" s="270">
        <v>7.0000000000000001E-3</v>
      </c>
      <c r="R1106" s="115" t="str">
        <f t="shared" si="294"/>
        <v>UQ</v>
      </c>
      <c r="S1106" s="124">
        <v>0.151723101735115</v>
      </c>
      <c r="T1106" s="115" t="str">
        <f t="shared" si="295"/>
        <v>UQ</v>
      </c>
      <c r="U1106" s="21">
        <v>4.9478504650000001</v>
      </c>
      <c r="V1106" s="116" t="str">
        <f t="shared" si="306"/>
        <v>Q</v>
      </c>
      <c r="W1106" s="352">
        <v>1.077</v>
      </c>
      <c r="X1106" s="332" t="str">
        <f t="shared" si="296"/>
        <v>UQ</v>
      </c>
      <c r="Y1106" s="332"/>
      <c r="Z1106" s="21">
        <v>0.18384297499999999</v>
      </c>
      <c r="AA1106" s="116" t="str">
        <f t="shared" si="307"/>
        <v>LQ</v>
      </c>
      <c r="AB1106" s="13">
        <v>6.5</v>
      </c>
      <c r="AC1106" s="116" t="str">
        <f t="shared" si="301"/>
        <v>Q</v>
      </c>
      <c r="AD1106" s="10">
        <v>1.595</v>
      </c>
      <c r="AE1106" s="121" t="str">
        <f t="shared" si="302"/>
        <v>Q</v>
      </c>
      <c r="AF1106" s="10">
        <v>2.2240000000000002</v>
      </c>
      <c r="AG1106" s="121" t="str">
        <f t="shared" si="303"/>
        <v>Q</v>
      </c>
      <c r="AH1106" s="242">
        <v>2E-3</v>
      </c>
      <c r="AI1106" s="121" t="str">
        <f t="shared" si="304"/>
        <v>Q</v>
      </c>
      <c r="AJ1106" s="9">
        <v>1.1419999999999999</v>
      </c>
      <c r="AK1106" s="121" t="str">
        <f t="shared" si="305"/>
        <v>Q</v>
      </c>
    </row>
    <row r="1107" spans="1:37" ht="15" x14ac:dyDescent="0.25">
      <c r="A1107" s="119">
        <v>35</v>
      </c>
      <c r="B1107" s="244">
        <v>232</v>
      </c>
      <c r="C1107" s="244">
        <v>2008</v>
      </c>
      <c r="D1107" s="127">
        <f t="shared" si="308"/>
        <v>39679</v>
      </c>
      <c r="E1107" s="120">
        <v>78.599998474121094</v>
      </c>
      <c r="F1107" s="213" t="str">
        <f t="shared" si="292"/>
        <v>UQ</v>
      </c>
      <c r="G1107" s="122">
        <v>7.4344201087951696</v>
      </c>
      <c r="H1107" s="213" t="str">
        <f t="shared" si="293"/>
        <v>UQ</v>
      </c>
      <c r="I1107" s="8">
        <v>5.6075999999999997</v>
      </c>
      <c r="J1107" s="121" t="str">
        <f t="shared" si="297"/>
        <v>Q</v>
      </c>
      <c r="K1107" s="8">
        <v>0.51043000000000005</v>
      </c>
      <c r="L1107" s="121" t="str">
        <f t="shared" si="298"/>
        <v>Q</v>
      </c>
      <c r="M1107" s="8">
        <v>0.84184000000000003</v>
      </c>
      <c r="N1107" s="121" t="str">
        <f t="shared" si="299"/>
        <v>Q</v>
      </c>
      <c r="O1107" s="8">
        <v>0.15007000000000001</v>
      </c>
      <c r="P1107" s="121" t="str">
        <f t="shared" si="300"/>
        <v>Q</v>
      </c>
      <c r="Q1107" s="10">
        <v>0.01</v>
      </c>
      <c r="R1107" s="115" t="str">
        <f t="shared" si="294"/>
        <v>UQ</v>
      </c>
      <c r="S1107" s="124">
        <v>0.51318597793579102</v>
      </c>
      <c r="T1107" s="115" t="str">
        <f t="shared" si="295"/>
        <v>UQ</v>
      </c>
      <c r="U1107" s="21">
        <v>5.1154808039999997</v>
      </c>
      <c r="V1107" s="116" t="str">
        <f t="shared" si="306"/>
        <v>Q</v>
      </c>
      <c r="W1107" s="352">
        <v>1.071</v>
      </c>
      <c r="X1107" s="332" t="str">
        <f t="shared" si="296"/>
        <v>UQ</v>
      </c>
      <c r="Y1107" s="332"/>
      <c r="Z1107" s="21">
        <v>0.184474415</v>
      </c>
      <c r="AA1107" s="116" t="str">
        <f t="shared" si="307"/>
        <v>LQ</v>
      </c>
      <c r="AB1107" s="254">
        <v>6.87</v>
      </c>
      <c r="AC1107" s="116" t="str">
        <f t="shared" si="301"/>
        <v>Q</v>
      </c>
      <c r="AD1107" s="10">
        <v>2.8490000000000002</v>
      </c>
      <c r="AE1107" s="121" t="str">
        <f t="shared" si="302"/>
        <v>Q</v>
      </c>
      <c r="AF1107" s="10">
        <v>2.3170000000000002</v>
      </c>
      <c r="AG1107" s="121" t="str">
        <f t="shared" si="303"/>
        <v>Q</v>
      </c>
      <c r="AH1107" s="242">
        <v>3.5000000000000001E-3</v>
      </c>
      <c r="AI1107" s="121" t="str">
        <f t="shared" si="304"/>
        <v>Q</v>
      </c>
      <c r="AJ1107" s="9">
        <v>1.133</v>
      </c>
      <c r="AK1107" s="121" t="str">
        <f t="shared" si="305"/>
        <v>Q</v>
      </c>
    </row>
    <row r="1108" spans="1:37" ht="15" x14ac:dyDescent="0.25">
      <c r="A1108" s="119">
        <v>35</v>
      </c>
      <c r="B1108" s="244">
        <v>323</v>
      </c>
      <c r="C1108" s="244">
        <v>2008</v>
      </c>
      <c r="D1108" s="127">
        <f t="shared" si="308"/>
        <v>39770</v>
      </c>
      <c r="E1108" s="120">
        <v>36.900001525878899</v>
      </c>
      <c r="F1108" s="213" t="str">
        <f t="shared" si="292"/>
        <v>UQ</v>
      </c>
      <c r="G1108" s="122">
        <v>6.8721203804016104</v>
      </c>
      <c r="H1108" s="213" t="str">
        <f t="shared" si="293"/>
        <v>UQ</v>
      </c>
      <c r="I1108" s="8">
        <v>4.7388000000000003</v>
      </c>
      <c r="J1108" s="121" t="str">
        <f t="shared" si="297"/>
        <v>Q</v>
      </c>
      <c r="K1108" s="8">
        <v>0.48330000000000001</v>
      </c>
      <c r="L1108" s="121" t="str">
        <f t="shared" si="298"/>
        <v>Q</v>
      </c>
      <c r="M1108" s="8">
        <v>0.72413000000000005</v>
      </c>
      <c r="N1108" s="121" t="str">
        <f t="shared" si="299"/>
        <v>Q</v>
      </c>
      <c r="O1108" s="8">
        <v>0.23798</v>
      </c>
      <c r="P1108" s="121" t="str">
        <f t="shared" si="300"/>
        <v>Q</v>
      </c>
      <c r="Q1108" s="9">
        <v>1.6E-2</v>
      </c>
      <c r="R1108" s="115" t="str">
        <f t="shared" si="294"/>
        <v>UQ</v>
      </c>
      <c r="S1108" s="124">
        <v>0.107982732355595</v>
      </c>
      <c r="T1108" s="115" t="str">
        <f t="shared" si="295"/>
        <v>UQ</v>
      </c>
      <c r="U1108" s="10">
        <v>4.8230296529999999</v>
      </c>
      <c r="V1108" s="116" t="str">
        <f t="shared" si="306"/>
        <v>Q</v>
      </c>
      <c r="W1108" s="351">
        <v>1.2929999999999999</v>
      </c>
      <c r="X1108" s="332" t="str">
        <f t="shared" si="296"/>
        <v>UQ</v>
      </c>
      <c r="Y1108" s="332"/>
      <c r="Z1108" s="21">
        <v>0.22600291</v>
      </c>
      <c r="AA1108" s="116" t="str">
        <f t="shared" si="307"/>
        <v>Q</v>
      </c>
      <c r="AB1108" s="13">
        <v>5.81</v>
      </c>
      <c r="AC1108" s="116" t="str">
        <f t="shared" si="301"/>
        <v>Q</v>
      </c>
      <c r="AD1108" s="9">
        <v>1.8129999999999999</v>
      </c>
      <c r="AE1108" s="121" t="str">
        <f t="shared" si="302"/>
        <v>Q</v>
      </c>
      <c r="AF1108" s="9">
        <v>1.7989999999999999</v>
      </c>
      <c r="AG1108" s="121" t="str">
        <f t="shared" si="303"/>
        <v>Q</v>
      </c>
      <c r="AH1108" s="243">
        <v>8.0000000000000004E-4</v>
      </c>
      <c r="AI1108" s="121" t="str">
        <f t="shared" si="304"/>
        <v>LQ</v>
      </c>
      <c r="AJ1108" s="9">
        <v>1.349</v>
      </c>
      <c r="AK1108" s="121" t="str">
        <f t="shared" si="305"/>
        <v>Q</v>
      </c>
    </row>
    <row r="1109" spans="1:37" ht="15" x14ac:dyDescent="0.25">
      <c r="A1109" s="119">
        <v>35</v>
      </c>
      <c r="B1109" s="244">
        <v>330</v>
      </c>
      <c r="C1109" s="244">
        <v>2008</v>
      </c>
      <c r="D1109" s="127">
        <f t="shared" si="308"/>
        <v>39777</v>
      </c>
      <c r="E1109" s="120">
        <v>39.5</v>
      </c>
      <c r="F1109" s="213" t="str">
        <f t="shared" si="292"/>
        <v>UQ</v>
      </c>
      <c r="G1109" s="122">
        <v>6.8343038558959996</v>
      </c>
      <c r="H1109" s="213" t="str">
        <f t="shared" si="293"/>
        <v>UQ</v>
      </c>
      <c r="I1109" s="8">
        <v>5.4328000000000003</v>
      </c>
      <c r="J1109" s="121" t="str">
        <f t="shared" si="297"/>
        <v>Q</v>
      </c>
      <c r="K1109" s="8">
        <v>0.52849999999999997</v>
      </c>
      <c r="L1109" s="121" t="str">
        <f t="shared" si="298"/>
        <v>Q</v>
      </c>
      <c r="M1109" s="8">
        <v>0.81903999999999999</v>
      </c>
      <c r="N1109" s="121" t="str">
        <f t="shared" si="299"/>
        <v>Q</v>
      </c>
      <c r="O1109" s="8">
        <v>0.22402</v>
      </c>
      <c r="P1109" s="121" t="str">
        <f t="shared" si="300"/>
        <v>Q</v>
      </c>
      <c r="Q1109" s="9">
        <v>2.5000000000000001E-2</v>
      </c>
      <c r="R1109" s="115" t="str">
        <f t="shared" si="294"/>
        <v>UQ</v>
      </c>
      <c r="S1109" s="124">
        <v>0.128824979066849</v>
      </c>
      <c r="T1109" s="115" t="str">
        <f t="shared" si="295"/>
        <v>UQ</v>
      </c>
      <c r="U1109" s="10">
        <v>4.8715046580000001</v>
      </c>
      <c r="V1109" s="116" t="str">
        <f t="shared" si="306"/>
        <v>Q</v>
      </c>
      <c r="W1109" s="351">
        <v>1.32</v>
      </c>
      <c r="X1109" s="332" t="str">
        <f t="shared" si="296"/>
        <v>UQ</v>
      </c>
      <c r="Y1109" s="332"/>
      <c r="Z1109" s="21">
        <v>0.218345758</v>
      </c>
      <c r="AA1109" s="116" t="str">
        <f t="shared" si="307"/>
        <v>Q</v>
      </c>
      <c r="AB1109" s="13">
        <v>6.25</v>
      </c>
      <c r="AC1109" s="116" t="str">
        <f t="shared" si="301"/>
        <v>Q</v>
      </c>
      <c r="AD1109" s="9">
        <v>1.833</v>
      </c>
      <c r="AE1109" s="121" t="str">
        <f t="shared" si="302"/>
        <v>Q</v>
      </c>
      <c r="AF1109" s="9">
        <v>2.2000000000000002</v>
      </c>
      <c r="AG1109" s="121" t="str">
        <f t="shared" si="303"/>
        <v>Q</v>
      </c>
      <c r="AH1109" s="242">
        <v>1E-3</v>
      </c>
      <c r="AI1109" s="121" t="str">
        <f t="shared" si="304"/>
        <v>Q</v>
      </c>
      <c r="AJ1109" s="9">
        <v>1.401</v>
      </c>
      <c r="AK1109" s="121" t="str">
        <f t="shared" si="305"/>
        <v>Q</v>
      </c>
    </row>
    <row r="1110" spans="1:37" ht="15" x14ac:dyDescent="0.25">
      <c r="A1110" s="119">
        <v>35</v>
      </c>
      <c r="B1110" s="244">
        <v>337</v>
      </c>
      <c r="C1110" s="244">
        <v>2008</v>
      </c>
      <c r="D1110" s="127">
        <f t="shared" si="308"/>
        <v>39784</v>
      </c>
      <c r="E1110" s="120">
        <v>39.299999237060497</v>
      </c>
      <c r="F1110" s="213" t="str">
        <f t="shared" si="292"/>
        <v>UQ</v>
      </c>
      <c r="G1110" s="122">
        <v>6.7988233566284197</v>
      </c>
      <c r="H1110" s="213" t="str">
        <f t="shared" si="293"/>
        <v>UQ</v>
      </c>
      <c r="I1110" s="8">
        <v>5.6040999999999999</v>
      </c>
      <c r="J1110" s="121" t="str">
        <f t="shared" si="297"/>
        <v>Q</v>
      </c>
      <c r="K1110" s="8">
        <v>0.54046000000000005</v>
      </c>
      <c r="L1110" s="121" t="str">
        <f t="shared" si="298"/>
        <v>Q</v>
      </c>
      <c r="M1110" s="8">
        <v>0.81952999999999998</v>
      </c>
      <c r="N1110" s="121" t="str">
        <f t="shared" si="299"/>
        <v>Q</v>
      </c>
      <c r="O1110" s="8">
        <v>0.21334</v>
      </c>
      <c r="P1110" s="121" t="str">
        <f t="shared" si="300"/>
        <v>Q</v>
      </c>
      <c r="Q1110" s="20">
        <v>2E-3</v>
      </c>
      <c r="R1110" s="115" t="str">
        <f t="shared" si="294"/>
        <v>UQ</v>
      </c>
      <c r="S1110" s="124">
        <v>0.13689795136451699</v>
      </c>
      <c r="T1110" s="115" t="str">
        <f t="shared" si="295"/>
        <v>UQ</v>
      </c>
      <c r="U1110" s="10">
        <v>4.9015073510000002</v>
      </c>
      <c r="V1110" s="116" t="str">
        <f t="shared" si="306"/>
        <v>Q</v>
      </c>
      <c r="W1110" s="351">
        <v>1.2769999999999999</v>
      </c>
      <c r="X1110" s="332" t="str">
        <f t="shared" si="296"/>
        <v>UQ</v>
      </c>
      <c r="Y1110" s="332"/>
      <c r="Z1110" s="21">
        <v>0.215892424</v>
      </c>
      <c r="AA1110" s="116" t="str">
        <f t="shared" si="307"/>
        <v>Q</v>
      </c>
      <c r="AB1110" s="13">
        <v>6.32</v>
      </c>
      <c r="AC1110" s="116" t="str">
        <f t="shared" si="301"/>
        <v>Q</v>
      </c>
      <c r="AD1110" s="9">
        <v>1.4990000000000001</v>
      </c>
      <c r="AE1110" s="121" t="str">
        <f t="shared" si="302"/>
        <v>Q</v>
      </c>
      <c r="AF1110" s="9">
        <v>2.2999999999999998</v>
      </c>
      <c r="AG1110" s="121" t="str">
        <f t="shared" si="303"/>
        <v>Q</v>
      </c>
      <c r="AH1110" s="243">
        <v>5.0000000000000001E-4</v>
      </c>
      <c r="AI1110" s="121" t="str">
        <f t="shared" si="304"/>
        <v>LQ</v>
      </c>
      <c r="AJ1110" s="9">
        <v>1.3129999999999999</v>
      </c>
      <c r="AK1110" s="121" t="str">
        <f t="shared" si="305"/>
        <v>Q</v>
      </c>
    </row>
    <row r="1111" spans="1:37" ht="15" x14ac:dyDescent="0.25">
      <c r="A1111" s="119">
        <v>35</v>
      </c>
      <c r="B1111" s="244">
        <v>344</v>
      </c>
      <c r="C1111" s="244">
        <v>2008</v>
      </c>
      <c r="D1111" s="127">
        <f t="shared" si="308"/>
        <v>39791</v>
      </c>
      <c r="E1111" s="120">
        <v>39.799999237060497</v>
      </c>
      <c r="F1111" s="213" t="str">
        <f t="shared" ref="F1111:F1112" si="309">IF(E1111&gt;0,"UQ","M")</f>
        <v>UQ</v>
      </c>
      <c r="G1111" s="122">
        <v>6.8912854194641104</v>
      </c>
      <c r="H1111" s="213" t="str">
        <f t="shared" ref="H1111:H1112" si="310">IF(G1111&gt;0,"UQ","M")</f>
        <v>UQ</v>
      </c>
      <c r="I1111" s="8">
        <v>5.6767000000000003</v>
      </c>
      <c r="J1111" s="121" t="str">
        <f t="shared" si="297"/>
        <v>Q</v>
      </c>
      <c r="K1111" s="8">
        <v>0.51951000000000003</v>
      </c>
      <c r="L1111" s="121" t="str">
        <f t="shared" si="298"/>
        <v>Q</v>
      </c>
      <c r="M1111" s="8">
        <v>0.83994000000000002</v>
      </c>
      <c r="N1111" s="121" t="str">
        <f t="shared" si="299"/>
        <v>Q</v>
      </c>
      <c r="O1111" s="8">
        <v>0.20477000000000001</v>
      </c>
      <c r="P1111" s="121" t="str">
        <f t="shared" si="300"/>
        <v>Q</v>
      </c>
      <c r="Q1111" s="20">
        <v>4.0000000000000001E-3</v>
      </c>
      <c r="R1111" s="115" t="str">
        <f t="shared" ref="R1111:R1174" si="311">IF(Q1111&gt;0,"UQ","M")</f>
        <v>UQ</v>
      </c>
      <c r="S1111" s="124">
        <v>0.14129687845706901</v>
      </c>
      <c r="T1111" s="115" t="str">
        <f t="shared" ref="T1111:T1112" si="312">IF(S1111&gt;0,"UQ","M")</f>
        <v>UQ</v>
      </c>
      <c r="U1111" s="10">
        <v>4.9982702220000004</v>
      </c>
      <c r="V1111" s="116" t="str">
        <f t="shared" si="306"/>
        <v>Q</v>
      </c>
      <c r="W1111" s="351">
        <v>1.2490000000000001</v>
      </c>
      <c r="X1111" s="332" t="str">
        <f t="shared" ref="X1111:X1174" si="313">IF(W1111&gt;0,"UQ","M")</f>
        <v>UQ</v>
      </c>
      <c r="Y1111" s="332"/>
      <c r="Z1111" s="21">
        <v>0.229582851</v>
      </c>
      <c r="AA1111" s="116" t="str">
        <f t="shared" si="307"/>
        <v>Q</v>
      </c>
      <c r="AB1111" s="13">
        <v>6.27</v>
      </c>
      <c r="AC1111" s="116" t="str">
        <f t="shared" si="301"/>
        <v>Q</v>
      </c>
      <c r="AD1111" s="9">
        <v>1.6020000000000001</v>
      </c>
      <c r="AE1111" s="121" t="str">
        <f t="shared" si="302"/>
        <v>Q</v>
      </c>
      <c r="AF1111" s="9">
        <v>2.2829999999999999</v>
      </c>
      <c r="AG1111" s="121" t="str">
        <f t="shared" si="303"/>
        <v>Q</v>
      </c>
      <c r="AH1111" s="243">
        <v>5.0000000000000001E-4</v>
      </c>
      <c r="AI1111" s="121" t="str">
        <f t="shared" si="304"/>
        <v>LQ</v>
      </c>
      <c r="AJ1111" s="9">
        <v>1.3280000000000001</v>
      </c>
      <c r="AK1111" s="121" t="str">
        <f t="shared" si="305"/>
        <v>Q</v>
      </c>
    </row>
    <row r="1112" spans="1:37" ht="15" x14ac:dyDescent="0.25">
      <c r="A1112" s="119">
        <v>35</v>
      </c>
      <c r="B1112" s="244">
        <v>356</v>
      </c>
      <c r="C1112" s="244">
        <v>2008</v>
      </c>
      <c r="D1112" s="127">
        <f t="shared" si="308"/>
        <v>39803</v>
      </c>
      <c r="E1112" s="120">
        <v>39.099998474121101</v>
      </c>
      <c r="F1112" s="213" t="str">
        <f t="shared" si="309"/>
        <v>UQ</v>
      </c>
      <c r="G1112" s="122">
        <v>6.7827491760253897</v>
      </c>
      <c r="H1112" s="213" t="str">
        <f t="shared" si="310"/>
        <v>UQ</v>
      </c>
      <c r="I1112" s="8">
        <v>5.3555999999999999</v>
      </c>
      <c r="J1112" s="121" t="str">
        <f t="shared" ref="J1112:J1175" si="314">IF(I1112&gt;=0.02,"Q",IF(I1112="","M","LQ"))</f>
        <v>Q</v>
      </c>
      <c r="K1112" s="8">
        <v>0.51800999999999997</v>
      </c>
      <c r="L1112" s="121" t="str">
        <f t="shared" ref="L1112:L1175" si="315">IF(K1112&gt;=0.02,"Q",IF(K1112="","M","LQ"))</f>
        <v>Q</v>
      </c>
      <c r="M1112" s="8">
        <v>0.73880999999999997</v>
      </c>
      <c r="N1112" s="121" t="str">
        <f t="shared" ref="N1112:N1175" si="316">IF(M1112&gt;=0.02,"Q",IF(M1112="","M","LQ"))</f>
        <v>Q</v>
      </c>
      <c r="O1112" s="8">
        <v>0.18193000000000001</v>
      </c>
      <c r="P1112" s="121" t="str">
        <f t="shared" ref="P1112:P1175" si="317">IF(O1112&gt;=0.02,"Q",IF(O1112="","M","LQ"))</f>
        <v>Q</v>
      </c>
      <c r="Q1112" s="9">
        <v>0.01</v>
      </c>
      <c r="R1112" s="115" t="str">
        <f t="shared" si="311"/>
        <v>UQ</v>
      </c>
      <c r="S1112" s="124">
        <v>0.138961836695671</v>
      </c>
      <c r="T1112" s="115" t="str">
        <f t="shared" si="312"/>
        <v>UQ</v>
      </c>
      <c r="U1112" s="10">
        <v>5.054504712</v>
      </c>
      <c r="V1112" s="116" t="str">
        <f t="shared" si="306"/>
        <v>Q</v>
      </c>
      <c r="W1112" s="351">
        <v>1.21</v>
      </c>
      <c r="X1112" s="332" t="str">
        <f t="shared" si="313"/>
        <v>UQ</v>
      </c>
      <c r="Y1112" s="332"/>
      <c r="Z1112" s="21">
        <v>0.24840437400000001</v>
      </c>
      <c r="AA1112" s="116" t="str">
        <f t="shared" si="307"/>
        <v>Q</v>
      </c>
      <c r="AB1112" s="13">
        <v>6.21</v>
      </c>
      <c r="AC1112" s="116" t="str">
        <f t="shared" ref="AC1112:AC1175" si="318">IF(AB1112&gt;=0.5,"Q",IF(AB1112="","M","LQ"))</f>
        <v>Q</v>
      </c>
      <c r="AD1112" s="9">
        <v>1.5740000000000001</v>
      </c>
      <c r="AE1112" s="121" t="str">
        <f t="shared" ref="AE1112:AE1175" si="319">IF(AD1112&gt;=0.4,"Q",IF(AD1112="","M","LQ"))</f>
        <v>Q</v>
      </c>
      <c r="AF1112" s="9">
        <v>2.2559999999999998</v>
      </c>
      <c r="AG1112" s="121" t="str">
        <f t="shared" ref="AG1112:AG1175" si="320">IF(AF1112&gt;=0.5,"Q",IF(AF1112="","M","LQ"))</f>
        <v>Q</v>
      </c>
      <c r="AH1112" s="243">
        <v>8.0000000000000004E-4</v>
      </c>
      <c r="AI1112" s="121" t="str">
        <f t="shared" ref="AI1112:AI1175" si="321">IF(AH1112&gt;=0.001,"Q",IF(AH1112="","M","LQ"))</f>
        <v>LQ</v>
      </c>
      <c r="AJ1112" s="9">
        <v>1.266</v>
      </c>
      <c r="AK1112" s="121" t="str">
        <f t="shared" ref="AK1112:AK1175" si="322">IF(AJ1112&gt;=0.05,"Q",IF(AJ1112="","M","LQ"))</f>
        <v>Q</v>
      </c>
    </row>
    <row r="1113" spans="1:37" ht="15" x14ac:dyDescent="0.25">
      <c r="A1113" s="119">
        <v>35</v>
      </c>
      <c r="B1113" s="244">
        <v>6</v>
      </c>
      <c r="C1113" s="244">
        <v>2009</v>
      </c>
      <c r="D1113" s="127">
        <f t="shared" si="308"/>
        <v>39819</v>
      </c>
      <c r="E1113" s="120">
        <v>33.799999237060497</v>
      </c>
      <c r="F1113" s="121" t="str">
        <f t="shared" ref="F1113:F1176" si="323">IF(E1113&lt;=150,"Q",IF(E1113=0,"M","LQ"))</f>
        <v>Q</v>
      </c>
      <c r="G1113" s="122">
        <v>6.7764344215393102</v>
      </c>
      <c r="H1113" s="121" t="str">
        <f t="shared" ref="H1113:H1175" si="324">IF(G1113&gt;0.00000001,"Q","M")</f>
        <v>Q</v>
      </c>
      <c r="I1113" s="8">
        <v>4.4774000000000003</v>
      </c>
      <c r="J1113" s="121" t="str">
        <f t="shared" si="314"/>
        <v>Q</v>
      </c>
      <c r="K1113" s="8">
        <v>0.44323000000000001</v>
      </c>
      <c r="L1113" s="121" t="str">
        <f t="shared" si="315"/>
        <v>Q</v>
      </c>
      <c r="M1113" s="8">
        <v>0.67857999999999996</v>
      </c>
      <c r="N1113" s="121" t="str">
        <f t="shared" si="316"/>
        <v>Q</v>
      </c>
      <c r="O1113" s="8">
        <v>0.15662000000000001</v>
      </c>
      <c r="P1113" s="121" t="str">
        <f t="shared" si="317"/>
        <v>Q</v>
      </c>
      <c r="Q1113" s="24">
        <v>4.0000000000000001E-3</v>
      </c>
      <c r="R1113" s="115" t="str">
        <f t="shared" si="311"/>
        <v>UQ</v>
      </c>
      <c r="S1113" s="124">
        <v>9.8415553569793701E-2</v>
      </c>
      <c r="T1113" s="116" t="str">
        <f t="shared" ref="T1113:T1176" si="325">IF(S1113&lt;=2,"Q",IF(S1113="","M","LQ"))</f>
        <v>Q</v>
      </c>
      <c r="U1113" s="22">
        <v>4.7178990430000001</v>
      </c>
      <c r="V1113" s="116" t="str">
        <f t="shared" si="306"/>
        <v>Q</v>
      </c>
      <c r="W1113" s="351">
        <v>1.097</v>
      </c>
      <c r="X1113" s="332" t="str">
        <f t="shared" si="313"/>
        <v>UQ</v>
      </c>
      <c r="Y1113" s="332"/>
      <c r="Z1113" s="23">
        <v>0.19862180800000001</v>
      </c>
      <c r="AA1113" s="116" t="str">
        <f t="shared" si="307"/>
        <v>LQ</v>
      </c>
      <c r="AB1113" s="13">
        <v>5.49</v>
      </c>
      <c r="AC1113" s="116" t="str">
        <f t="shared" si="318"/>
        <v>Q</v>
      </c>
      <c r="AD1113" s="239">
        <v>2.202</v>
      </c>
      <c r="AE1113" s="121" t="str">
        <f t="shared" si="319"/>
        <v>Q</v>
      </c>
      <c r="AF1113" s="239">
        <v>1.482</v>
      </c>
      <c r="AG1113" s="121" t="str">
        <f t="shared" si="320"/>
        <v>Q</v>
      </c>
      <c r="AH1113" s="243">
        <v>5.0000000000000001E-4</v>
      </c>
      <c r="AI1113" s="121" t="str">
        <f t="shared" si="321"/>
        <v>LQ</v>
      </c>
      <c r="AJ1113" s="9">
        <v>1.115</v>
      </c>
      <c r="AK1113" s="121" t="str">
        <f t="shared" si="322"/>
        <v>Q</v>
      </c>
    </row>
    <row r="1114" spans="1:37" ht="15" x14ac:dyDescent="0.25">
      <c r="A1114" s="119">
        <v>35</v>
      </c>
      <c r="B1114" s="244">
        <v>20</v>
      </c>
      <c r="C1114" s="244">
        <v>2009</v>
      </c>
      <c r="D1114" s="127">
        <f t="shared" si="308"/>
        <v>39833</v>
      </c>
      <c r="E1114" s="120">
        <v>37</v>
      </c>
      <c r="F1114" s="121" t="str">
        <f t="shared" si="323"/>
        <v>Q</v>
      </c>
      <c r="G1114" s="122">
        <v>6.7675538063049299</v>
      </c>
      <c r="H1114" s="121" t="str">
        <f t="shared" si="324"/>
        <v>Q</v>
      </c>
      <c r="I1114" s="8">
        <v>4.9831000000000003</v>
      </c>
      <c r="J1114" s="121" t="str">
        <f t="shared" si="314"/>
        <v>Q</v>
      </c>
      <c r="K1114" s="8">
        <v>0.46736</v>
      </c>
      <c r="L1114" s="121" t="str">
        <f t="shared" si="315"/>
        <v>Q</v>
      </c>
      <c r="M1114" s="8">
        <v>0.69674000000000003</v>
      </c>
      <c r="N1114" s="121" t="str">
        <f t="shared" si="316"/>
        <v>Q</v>
      </c>
      <c r="O1114" s="8">
        <v>0.15239</v>
      </c>
      <c r="P1114" s="121" t="str">
        <f t="shared" si="317"/>
        <v>Q</v>
      </c>
      <c r="Q1114" s="24">
        <v>5.0000000000000001E-3</v>
      </c>
      <c r="R1114" s="115" t="str">
        <f t="shared" si="311"/>
        <v>UQ</v>
      </c>
      <c r="S1114" s="124">
        <v>0.122015401721001</v>
      </c>
      <c r="T1114" s="116" t="str">
        <f t="shared" si="325"/>
        <v>Q</v>
      </c>
      <c r="U1114" s="22">
        <v>4.6085049170000003</v>
      </c>
      <c r="V1114" s="116" t="str">
        <f t="shared" si="306"/>
        <v>Q</v>
      </c>
      <c r="W1114" s="351">
        <v>1.123</v>
      </c>
      <c r="X1114" s="332" t="str">
        <f t="shared" si="313"/>
        <v>UQ</v>
      </c>
      <c r="Y1114" s="332"/>
      <c r="Z1114" s="23">
        <v>0.198918024</v>
      </c>
      <c r="AA1114" s="116" t="str">
        <f t="shared" si="307"/>
        <v>LQ</v>
      </c>
      <c r="AB1114" s="13">
        <v>6.04</v>
      </c>
      <c r="AC1114" s="116" t="str">
        <f t="shared" si="318"/>
        <v>Q</v>
      </c>
      <c r="AD1114" s="239">
        <v>1.984</v>
      </c>
      <c r="AE1114" s="121" t="str">
        <f t="shared" si="319"/>
        <v>Q</v>
      </c>
      <c r="AF1114" s="239">
        <v>1.6679999999999999</v>
      </c>
      <c r="AG1114" s="121" t="str">
        <f t="shared" si="320"/>
        <v>Q</v>
      </c>
      <c r="AH1114" s="243">
        <v>4.0000000000000002E-4</v>
      </c>
      <c r="AI1114" s="121" t="str">
        <f t="shared" si="321"/>
        <v>LQ</v>
      </c>
      <c r="AJ1114" s="9">
        <v>1.115</v>
      </c>
      <c r="AK1114" s="121" t="str">
        <f t="shared" si="322"/>
        <v>Q</v>
      </c>
    </row>
    <row r="1115" spans="1:37" ht="15" x14ac:dyDescent="0.25">
      <c r="A1115" s="119">
        <v>35</v>
      </c>
      <c r="B1115" s="244">
        <v>34</v>
      </c>
      <c r="C1115" s="244">
        <v>2009</v>
      </c>
      <c r="D1115" s="127">
        <f t="shared" si="308"/>
        <v>39847</v>
      </c>
      <c r="E1115" s="120">
        <v>38.900001525878899</v>
      </c>
      <c r="F1115" s="121" t="str">
        <f t="shared" si="323"/>
        <v>Q</v>
      </c>
      <c r="G1115" s="122">
        <v>6.8821473121643102</v>
      </c>
      <c r="H1115" s="121" t="str">
        <f t="shared" si="324"/>
        <v>Q</v>
      </c>
      <c r="I1115" s="8">
        <v>5.3884999999999996</v>
      </c>
      <c r="J1115" s="121" t="str">
        <f t="shared" si="314"/>
        <v>Q</v>
      </c>
      <c r="K1115" s="8">
        <v>0.45023999999999997</v>
      </c>
      <c r="L1115" s="121" t="str">
        <f t="shared" si="315"/>
        <v>Q</v>
      </c>
      <c r="M1115" s="8">
        <v>0.90952999999999995</v>
      </c>
      <c r="N1115" s="121" t="str">
        <f t="shared" si="316"/>
        <v>Q</v>
      </c>
      <c r="O1115" s="8">
        <v>0.16528000000000001</v>
      </c>
      <c r="P1115" s="121" t="str">
        <f t="shared" si="317"/>
        <v>Q</v>
      </c>
      <c r="Q1115" s="24">
        <v>4.0000000000000001E-3</v>
      </c>
      <c r="R1115" s="115" t="str">
        <f t="shared" si="311"/>
        <v>UQ</v>
      </c>
      <c r="S1115" s="124">
        <v>0.132563546299934</v>
      </c>
      <c r="T1115" s="116" t="str">
        <f t="shared" si="325"/>
        <v>Q</v>
      </c>
      <c r="U1115" s="22">
        <v>4.6627738089999999</v>
      </c>
      <c r="V1115" s="116" t="str">
        <f t="shared" si="306"/>
        <v>Q</v>
      </c>
      <c r="W1115" s="351">
        <v>1.1060000000000001</v>
      </c>
      <c r="X1115" s="332" t="str">
        <f t="shared" si="313"/>
        <v>UQ</v>
      </c>
      <c r="Y1115" s="332"/>
      <c r="Z1115" s="23">
        <v>0.18961883600000001</v>
      </c>
      <c r="AA1115" s="116" t="str">
        <f t="shared" si="307"/>
        <v>LQ</v>
      </c>
      <c r="AB1115" s="13">
        <v>6.18</v>
      </c>
      <c r="AC1115" s="116" t="str">
        <f t="shared" si="318"/>
        <v>Q</v>
      </c>
      <c r="AD1115" s="239">
        <v>1.5620000000000001</v>
      </c>
      <c r="AE1115" s="121" t="str">
        <f t="shared" si="319"/>
        <v>Q</v>
      </c>
      <c r="AF1115" s="239">
        <v>1.821</v>
      </c>
      <c r="AG1115" s="121" t="str">
        <f t="shared" si="320"/>
        <v>Q</v>
      </c>
      <c r="AH1115" s="243">
        <v>6.9999999999999999E-4</v>
      </c>
      <c r="AI1115" s="121" t="str">
        <f t="shared" si="321"/>
        <v>LQ</v>
      </c>
      <c r="AJ1115" s="9">
        <v>1.149</v>
      </c>
      <c r="AK1115" s="121" t="str">
        <f t="shared" si="322"/>
        <v>Q</v>
      </c>
    </row>
    <row r="1116" spans="1:37" ht="15" x14ac:dyDescent="0.25">
      <c r="A1116" s="119">
        <v>35</v>
      </c>
      <c r="B1116" s="244">
        <v>48</v>
      </c>
      <c r="C1116" s="244">
        <v>2009</v>
      </c>
      <c r="D1116" s="127">
        <f t="shared" si="308"/>
        <v>39861</v>
      </c>
      <c r="E1116" s="120">
        <v>37.5</v>
      </c>
      <c r="F1116" s="121" t="str">
        <f t="shared" si="323"/>
        <v>Q</v>
      </c>
      <c r="G1116" s="122">
        <v>6.76</v>
      </c>
      <c r="H1116" s="121" t="str">
        <f t="shared" si="324"/>
        <v>Q</v>
      </c>
      <c r="I1116" s="8">
        <v>5.5552000000000001</v>
      </c>
      <c r="J1116" s="121" t="str">
        <f t="shared" si="314"/>
        <v>Q</v>
      </c>
      <c r="K1116" s="8">
        <v>0.42714000000000002</v>
      </c>
      <c r="L1116" s="121" t="str">
        <f t="shared" si="315"/>
        <v>Q</v>
      </c>
      <c r="M1116" s="8">
        <v>0.77142999999999995</v>
      </c>
      <c r="N1116" s="121" t="str">
        <f t="shared" si="316"/>
        <v>Q</v>
      </c>
      <c r="O1116" s="8">
        <v>0.16853000000000001</v>
      </c>
      <c r="P1116" s="121" t="str">
        <f t="shared" si="317"/>
        <v>Q</v>
      </c>
      <c r="Q1116" s="24">
        <v>4.0000000000000001E-3</v>
      </c>
      <c r="R1116" s="115" t="str">
        <f t="shared" si="311"/>
        <v>UQ</v>
      </c>
      <c r="S1116" s="124">
        <v>0.129</v>
      </c>
      <c r="T1116" s="116" t="str">
        <f t="shared" si="325"/>
        <v>Q</v>
      </c>
      <c r="U1116" s="22">
        <v>4.9699369710000001</v>
      </c>
      <c r="V1116" s="116" t="str">
        <f t="shared" si="306"/>
        <v>Q</v>
      </c>
      <c r="W1116" s="351">
        <v>1.0629999999999999</v>
      </c>
      <c r="X1116" s="332" t="str">
        <f t="shared" si="313"/>
        <v>UQ</v>
      </c>
      <c r="Y1116" s="332"/>
      <c r="Z1116" s="23">
        <v>0.19287887000000001</v>
      </c>
      <c r="AA1116" s="116" t="str">
        <f t="shared" si="307"/>
        <v>LQ</v>
      </c>
      <c r="AB1116" s="14">
        <v>5.94</v>
      </c>
      <c r="AC1116" s="116" t="str">
        <f t="shared" si="318"/>
        <v>Q</v>
      </c>
      <c r="AD1116" s="239">
        <v>1.5069999999999999</v>
      </c>
      <c r="AE1116" s="121" t="str">
        <f t="shared" si="319"/>
        <v>Q</v>
      </c>
      <c r="AF1116" s="239">
        <v>2.0499999999999998</v>
      </c>
      <c r="AG1116" s="121" t="str">
        <f t="shared" si="320"/>
        <v>Q</v>
      </c>
      <c r="AH1116" s="242">
        <v>8.9999999999999998E-4</v>
      </c>
      <c r="AI1116" s="121" t="str">
        <f t="shared" si="321"/>
        <v>LQ</v>
      </c>
      <c r="AJ1116" s="9">
        <v>1.111</v>
      </c>
      <c r="AK1116" s="121" t="str">
        <f t="shared" si="322"/>
        <v>Q</v>
      </c>
    </row>
    <row r="1117" spans="1:37" ht="15" x14ac:dyDescent="0.25">
      <c r="A1117" s="119">
        <v>35</v>
      </c>
      <c r="B1117" s="244">
        <v>62</v>
      </c>
      <c r="C1117" s="244">
        <v>2009</v>
      </c>
      <c r="D1117" s="127">
        <f t="shared" si="308"/>
        <v>39875</v>
      </c>
      <c r="E1117" s="123">
        <v>38.299999999999997</v>
      </c>
      <c r="F1117" s="121" t="str">
        <f t="shared" si="323"/>
        <v>Q</v>
      </c>
      <c r="G1117" s="123">
        <v>6.86</v>
      </c>
      <c r="H1117" s="121" t="str">
        <f t="shared" si="324"/>
        <v>Q</v>
      </c>
      <c r="I1117" s="8">
        <v>5.2927999999999997</v>
      </c>
      <c r="J1117" s="121" t="str">
        <f t="shared" si="314"/>
        <v>Q</v>
      </c>
      <c r="K1117" s="8">
        <v>0.46684999999999999</v>
      </c>
      <c r="L1117" s="121" t="str">
        <f t="shared" si="315"/>
        <v>Q</v>
      </c>
      <c r="M1117" s="8">
        <v>0.67596000000000001</v>
      </c>
      <c r="N1117" s="121" t="str">
        <f t="shared" si="316"/>
        <v>Q</v>
      </c>
      <c r="O1117" s="8">
        <v>0.15865000000000001</v>
      </c>
      <c r="P1117" s="121" t="str">
        <f t="shared" si="317"/>
        <v>Q</v>
      </c>
      <c r="Q1117" s="24">
        <v>4.0000000000000001E-3</v>
      </c>
      <c r="R1117" s="115" t="str">
        <f t="shared" si="311"/>
        <v>UQ</v>
      </c>
      <c r="S1117" s="123">
        <v>0.14080000000000001</v>
      </c>
      <c r="T1117" s="116" t="str">
        <f t="shared" si="325"/>
        <v>Q</v>
      </c>
      <c r="U1117" s="22">
        <v>5.0881009859999997</v>
      </c>
      <c r="V1117" s="116" t="str">
        <f t="shared" si="306"/>
        <v>Q</v>
      </c>
      <c r="W1117" s="351">
        <v>1.0349999999999999</v>
      </c>
      <c r="X1117" s="332" t="str">
        <f t="shared" si="313"/>
        <v>UQ</v>
      </c>
      <c r="Y1117" s="332"/>
      <c r="Z1117" s="24">
        <v>0.175578766</v>
      </c>
      <c r="AA1117" s="116" t="str">
        <f t="shared" si="307"/>
        <v>LQ</v>
      </c>
      <c r="AB1117" s="14">
        <v>6.05</v>
      </c>
      <c r="AC1117" s="116" t="str">
        <f t="shared" si="318"/>
        <v>Q</v>
      </c>
      <c r="AD1117" s="239">
        <v>1.5860000000000001</v>
      </c>
      <c r="AE1117" s="121" t="str">
        <f t="shared" si="319"/>
        <v>Q</v>
      </c>
      <c r="AF1117" s="239">
        <v>2.1019999999999999</v>
      </c>
      <c r="AG1117" s="121" t="str">
        <f t="shared" si="320"/>
        <v>Q</v>
      </c>
      <c r="AH1117" s="242">
        <v>8.9999999999999998E-4</v>
      </c>
      <c r="AI1117" s="121" t="str">
        <f t="shared" si="321"/>
        <v>LQ</v>
      </c>
      <c r="AJ1117" s="9">
        <v>1.0740000000000001</v>
      </c>
      <c r="AK1117" s="121" t="str">
        <f t="shared" si="322"/>
        <v>Q</v>
      </c>
    </row>
    <row r="1118" spans="1:37" ht="15" x14ac:dyDescent="0.25">
      <c r="A1118" s="119">
        <v>35</v>
      </c>
      <c r="B1118" s="244">
        <v>78</v>
      </c>
      <c r="C1118" s="244">
        <v>2009</v>
      </c>
      <c r="D1118" s="127">
        <f t="shared" si="308"/>
        <v>39891</v>
      </c>
      <c r="E1118" s="120">
        <v>37.900001525878899</v>
      </c>
      <c r="F1118" s="121" t="str">
        <f t="shared" si="323"/>
        <v>Q</v>
      </c>
      <c r="G1118" s="122">
        <v>6.8026280403137198</v>
      </c>
      <c r="H1118" s="121" t="str">
        <f t="shared" si="324"/>
        <v>Q</v>
      </c>
      <c r="I1118" s="8">
        <v>5.1306000000000003</v>
      </c>
      <c r="J1118" s="121" t="str">
        <f t="shared" si="314"/>
        <v>Q</v>
      </c>
      <c r="K1118" s="8">
        <v>0.42819000000000002</v>
      </c>
      <c r="L1118" s="121" t="str">
        <f t="shared" si="315"/>
        <v>Q</v>
      </c>
      <c r="M1118" s="8">
        <v>0.68993000000000004</v>
      </c>
      <c r="N1118" s="121" t="str">
        <f t="shared" si="316"/>
        <v>Q</v>
      </c>
      <c r="O1118" s="8">
        <v>0.16550000000000001</v>
      </c>
      <c r="P1118" s="121" t="str">
        <f t="shared" si="317"/>
        <v>Q</v>
      </c>
      <c r="Q1118" s="24">
        <v>4.0000000000000001E-3</v>
      </c>
      <c r="R1118" s="115" t="str">
        <f t="shared" si="311"/>
        <v>UQ</v>
      </c>
      <c r="S1118" s="124">
        <v>0.14005035161971999</v>
      </c>
      <c r="T1118" s="116" t="str">
        <f t="shared" si="325"/>
        <v>Q</v>
      </c>
      <c r="U1118" s="22">
        <v>5.0499561340000003</v>
      </c>
      <c r="V1118" s="116" t="str">
        <f t="shared" si="306"/>
        <v>Q</v>
      </c>
      <c r="W1118" s="351">
        <v>0.98399999999999999</v>
      </c>
      <c r="X1118" s="332" t="str">
        <f t="shared" si="313"/>
        <v>UQ</v>
      </c>
      <c r="Y1118" s="332"/>
      <c r="Z1118" s="24">
        <v>0.17319715399999999</v>
      </c>
      <c r="AA1118" s="116" t="str">
        <f t="shared" si="307"/>
        <v>LQ</v>
      </c>
      <c r="AB1118" s="14">
        <v>5.93</v>
      </c>
      <c r="AC1118" s="116" t="str">
        <f t="shared" si="318"/>
        <v>Q</v>
      </c>
      <c r="AD1118" s="239">
        <v>1.554</v>
      </c>
      <c r="AE1118" s="121" t="str">
        <f t="shared" si="319"/>
        <v>Q</v>
      </c>
      <c r="AF1118" s="239">
        <v>2.1040000000000001</v>
      </c>
      <c r="AG1118" s="121" t="str">
        <f t="shared" si="320"/>
        <v>Q</v>
      </c>
      <c r="AH1118" s="242">
        <v>1.1999999999999999E-3</v>
      </c>
      <c r="AI1118" s="121" t="str">
        <f t="shared" si="321"/>
        <v>Q</v>
      </c>
      <c r="AJ1118" s="9">
        <v>1.044</v>
      </c>
      <c r="AK1118" s="121" t="str">
        <f t="shared" si="322"/>
        <v>Q</v>
      </c>
    </row>
    <row r="1119" spans="1:37" ht="15" x14ac:dyDescent="0.25">
      <c r="A1119" s="119">
        <v>35</v>
      </c>
      <c r="B1119" s="244">
        <v>83</v>
      </c>
      <c r="C1119" s="244">
        <v>2009</v>
      </c>
      <c r="D1119" s="127">
        <f t="shared" si="308"/>
        <v>39896</v>
      </c>
      <c r="E1119" s="120">
        <v>37.400001525878899</v>
      </c>
      <c r="F1119" s="121" t="str">
        <f t="shared" si="323"/>
        <v>Q</v>
      </c>
      <c r="G1119" s="122">
        <v>6.7966246604919398</v>
      </c>
      <c r="H1119" s="121" t="str">
        <f t="shared" si="324"/>
        <v>Q</v>
      </c>
      <c r="I1119" s="8">
        <v>5.2439999999999998</v>
      </c>
      <c r="J1119" s="121" t="str">
        <f t="shared" si="314"/>
        <v>Q</v>
      </c>
      <c r="K1119" s="8">
        <v>0.46755999999999998</v>
      </c>
      <c r="L1119" s="121" t="str">
        <f t="shared" si="315"/>
        <v>Q</v>
      </c>
      <c r="M1119" s="8">
        <v>0.73706000000000005</v>
      </c>
      <c r="N1119" s="121" t="str">
        <f t="shared" si="316"/>
        <v>Q</v>
      </c>
      <c r="O1119" s="8">
        <v>0.16370999999999999</v>
      </c>
      <c r="P1119" s="121" t="str">
        <f t="shared" si="317"/>
        <v>Q</v>
      </c>
      <c r="Q1119" s="24">
        <v>3.0000000000000001E-3</v>
      </c>
      <c r="R1119" s="115" t="str">
        <f t="shared" si="311"/>
        <v>UQ</v>
      </c>
      <c r="S1119" s="124">
        <v>0.13679766654968301</v>
      </c>
      <c r="T1119" s="116" t="str">
        <f t="shared" si="325"/>
        <v>Q</v>
      </c>
      <c r="U1119" s="22">
        <v>5.2812467209999996</v>
      </c>
      <c r="V1119" s="116" t="str">
        <f t="shared" si="306"/>
        <v>Q</v>
      </c>
      <c r="W1119" s="351">
        <v>1.012</v>
      </c>
      <c r="X1119" s="332" t="str">
        <f t="shared" si="313"/>
        <v>UQ</v>
      </c>
      <c r="Y1119" s="332"/>
      <c r="Z1119" s="23">
        <v>0.18266802600000001</v>
      </c>
      <c r="AA1119" s="116" t="str">
        <f t="shared" si="307"/>
        <v>LQ</v>
      </c>
      <c r="AB1119" s="14">
        <v>5.86</v>
      </c>
      <c r="AC1119" s="116" t="str">
        <f t="shared" si="318"/>
        <v>Q</v>
      </c>
      <c r="AD1119" s="239">
        <v>1.417</v>
      </c>
      <c r="AE1119" s="121" t="str">
        <f t="shared" si="319"/>
        <v>Q</v>
      </c>
      <c r="AF1119" s="239">
        <v>2.0859999999999999</v>
      </c>
      <c r="AG1119" s="121" t="str">
        <f t="shared" si="320"/>
        <v>Q</v>
      </c>
      <c r="AH1119" s="242">
        <v>8.9999999999999998E-4</v>
      </c>
      <c r="AI1119" s="121" t="str">
        <f t="shared" si="321"/>
        <v>LQ</v>
      </c>
      <c r="AJ1119" s="9">
        <v>1.04</v>
      </c>
      <c r="AK1119" s="121" t="str">
        <f t="shared" si="322"/>
        <v>Q</v>
      </c>
    </row>
    <row r="1120" spans="1:37" ht="15" x14ac:dyDescent="0.25">
      <c r="A1120" s="119">
        <v>35</v>
      </c>
      <c r="B1120" s="244">
        <v>85</v>
      </c>
      <c r="C1120" s="244">
        <v>2009</v>
      </c>
      <c r="D1120" s="127">
        <f t="shared" si="308"/>
        <v>39898</v>
      </c>
      <c r="E1120" s="120">
        <v>38</v>
      </c>
      <c r="F1120" s="121" t="str">
        <f t="shared" si="323"/>
        <v>Q</v>
      </c>
      <c r="G1120" s="122">
        <v>6.8831343650817898</v>
      </c>
      <c r="H1120" s="121" t="str">
        <f t="shared" si="324"/>
        <v>Q</v>
      </c>
      <c r="I1120" s="8">
        <v>5.1757</v>
      </c>
      <c r="J1120" s="121" t="str">
        <f t="shared" si="314"/>
        <v>Q</v>
      </c>
      <c r="K1120" s="8">
        <v>0.47738000000000003</v>
      </c>
      <c r="L1120" s="121" t="str">
        <f t="shared" si="315"/>
        <v>Q</v>
      </c>
      <c r="M1120" s="8">
        <v>0.72402</v>
      </c>
      <c r="N1120" s="121" t="str">
        <f t="shared" si="316"/>
        <v>Q</v>
      </c>
      <c r="O1120" s="8">
        <v>0.17121</v>
      </c>
      <c r="P1120" s="121" t="str">
        <f t="shared" si="317"/>
        <v>Q</v>
      </c>
      <c r="Q1120" s="24">
        <v>4.0000000000000001E-3</v>
      </c>
      <c r="R1120" s="115" t="str">
        <f t="shared" si="311"/>
        <v>UQ</v>
      </c>
      <c r="S1120" s="124">
        <v>0.13771848380565599</v>
      </c>
      <c r="T1120" s="116" t="str">
        <f t="shared" si="325"/>
        <v>Q</v>
      </c>
      <c r="U1120" s="22">
        <v>5.1728835279999998</v>
      </c>
      <c r="V1120" s="116" t="str">
        <f t="shared" si="306"/>
        <v>Q</v>
      </c>
      <c r="W1120" s="351">
        <v>1.0129999999999999</v>
      </c>
      <c r="X1120" s="332" t="str">
        <f t="shared" si="313"/>
        <v>UQ</v>
      </c>
      <c r="Y1120" s="332"/>
      <c r="Z1120" s="24">
        <v>0.182563266</v>
      </c>
      <c r="AA1120" s="116" t="str">
        <f t="shared" si="307"/>
        <v>LQ</v>
      </c>
      <c r="AB1120" s="14">
        <v>5.89</v>
      </c>
      <c r="AC1120" s="116" t="str">
        <f t="shared" si="318"/>
        <v>Q</v>
      </c>
      <c r="AD1120" s="239">
        <v>1.327</v>
      </c>
      <c r="AE1120" s="121" t="str">
        <f t="shared" si="319"/>
        <v>Q</v>
      </c>
      <c r="AF1120" s="239">
        <v>2.1019999999999999</v>
      </c>
      <c r="AG1120" s="121" t="str">
        <f t="shared" si="320"/>
        <v>Q</v>
      </c>
      <c r="AH1120" s="242">
        <v>1E-3</v>
      </c>
      <c r="AI1120" s="121" t="str">
        <f t="shared" si="321"/>
        <v>Q</v>
      </c>
      <c r="AJ1120" s="9">
        <v>1.042</v>
      </c>
      <c r="AK1120" s="121" t="str">
        <f t="shared" si="322"/>
        <v>Q</v>
      </c>
    </row>
    <row r="1121" spans="1:37" ht="15" x14ac:dyDescent="0.25">
      <c r="A1121" s="119">
        <v>35</v>
      </c>
      <c r="B1121" s="244">
        <v>90</v>
      </c>
      <c r="C1121" s="244">
        <v>2009</v>
      </c>
      <c r="D1121" s="127">
        <f t="shared" si="308"/>
        <v>39903</v>
      </c>
      <c r="E1121" s="120">
        <v>38.799999237060497</v>
      </c>
      <c r="F1121" s="121" t="str">
        <f t="shared" si="323"/>
        <v>Q</v>
      </c>
      <c r="G1121" s="122">
        <v>6.8539471626281703</v>
      </c>
      <c r="H1121" s="121" t="str">
        <f t="shared" si="324"/>
        <v>Q</v>
      </c>
      <c r="I1121" s="8">
        <v>5.1707000000000001</v>
      </c>
      <c r="J1121" s="121" t="str">
        <f t="shared" si="314"/>
        <v>Q</v>
      </c>
      <c r="K1121" s="8">
        <v>0.47088999999999998</v>
      </c>
      <c r="L1121" s="121" t="str">
        <f t="shared" si="315"/>
        <v>Q</v>
      </c>
      <c r="M1121" s="8">
        <v>0.71823999999999999</v>
      </c>
      <c r="N1121" s="121" t="str">
        <f t="shared" si="316"/>
        <v>Q</v>
      </c>
      <c r="O1121" s="8">
        <v>0.16574</v>
      </c>
      <c r="P1121" s="121" t="str">
        <f t="shared" si="317"/>
        <v>Q</v>
      </c>
      <c r="Q1121" s="24">
        <v>4.0000000000000001E-3</v>
      </c>
      <c r="R1121" s="115" t="str">
        <f t="shared" si="311"/>
        <v>UQ</v>
      </c>
      <c r="S1121" s="124">
        <v>0.137708455324173</v>
      </c>
      <c r="T1121" s="116" t="str">
        <f t="shared" si="325"/>
        <v>Q</v>
      </c>
      <c r="U1121" s="22">
        <v>5.1739824209999998</v>
      </c>
      <c r="V1121" s="116" t="str">
        <f t="shared" si="306"/>
        <v>Q</v>
      </c>
      <c r="W1121" s="351">
        <v>0.995</v>
      </c>
      <c r="X1121" s="332" t="str">
        <f t="shared" si="313"/>
        <v>UQ</v>
      </c>
      <c r="Y1121" s="332"/>
      <c r="Z1121" s="23">
        <v>0.18349001000000001</v>
      </c>
      <c r="AA1121" s="116" t="str">
        <f t="shared" si="307"/>
        <v>LQ</v>
      </c>
      <c r="AB1121" s="14">
        <v>5.84</v>
      </c>
      <c r="AC1121" s="116" t="str">
        <f t="shared" si="318"/>
        <v>Q</v>
      </c>
      <c r="AD1121" s="239">
        <v>1.405</v>
      </c>
      <c r="AE1121" s="121" t="str">
        <f t="shared" si="319"/>
        <v>Q</v>
      </c>
      <c r="AF1121" s="239">
        <v>2.2080000000000002</v>
      </c>
      <c r="AG1121" s="121" t="str">
        <f t="shared" si="320"/>
        <v>Q</v>
      </c>
      <c r="AH1121" s="242">
        <v>8.9999999999999998E-4</v>
      </c>
      <c r="AI1121" s="121" t="str">
        <f t="shared" si="321"/>
        <v>LQ</v>
      </c>
      <c r="AJ1121" s="9">
        <v>1.0309999999999999</v>
      </c>
      <c r="AK1121" s="121" t="str">
        <f t="shared" si="322"/>
        <v>Q</v>
      </c>
    </row>
    <row r="1122" spans="1:37" ht="15" x14ac:dyDescent="0.25">
      <c r="A1122" s="119">
        <v>35</v>
      </c>
      <c r="B1122" s="244">
        <v>92</v>
      </c>
      <c r="C1122" s="244">
        <v>2009</v>
      </c>
      <c r="D1122" s="127">
        <f t="shared" si="308"/>
        <v>39905</v>
      </c>
      <c r="E1122" s="120">
        <v>40.799999237060497</v>
      </c>
      <c r="F1122" s="121" t="str">
        <f t="shared" si="323"/>
        <v>Q</v>
      </c>
      <c r="G1122" s="122">
        <v>6.7679939270019496</v>
      </c>
      <c r="H1122" s="121" t="str">
        <f t="shared" si="324"/>
        <v>Q</v>
      </c>
      <c r="I1122" s="8">
        <v>5.0148999999999999</v>
      </c>
      <c r="J1122" s="121" t="str">
        <f t="shared" si="314"/>
        <v>Q</v>
      </c>
      <c r="K1122" s="8">
        <v>0.45569999999999999</v>
      </c>
      <c r="L1122" s="121" t="str">
        <f t="shared" si="315"/>
        <v>Q</v>
      </c>
      <c r="M1122" s="8">
        <v>0.67357</v>
      </c>
      <c r="N1122" s="121" t="str">
        <f t="shared" si="316"/>
        <v>Q</v>
      </c>
      <c r="O1122" s="8">
        <v>0.155</v>
      </c>
      <c r="P1122" s="121" t="str">
        <f t="shared" si="317"/>
        <v>Q</v>
      </c>
      <c r="Q1122" s="24">
        <v>4.0000000000000001E-3</v>
      </c>
      <c r="R1122" s="115" t="str">
        <f t="shared" si="311"/>
        <v>UQ</v>
      </c>
      <c r="S1122" s="124">
        <v>9.1891720890998799E-2</v>
      </c>
      <c r="T1122" s="116" t="str">
        <f t="shared" si="325"/>
        <v>Q</v>
      </c>
      <c r="U1122" s="22">
        <v>5.299876877</v>
      </c>
      <c r="V1122" s="116" t="str">
        <f t="shared" si="306"/>
        <v>Q</v>
      </c>
      <c r="W1122" s="351">
        <v>0.999</v>
      </c>
      <c r="X1122" s="332" t="str">
        <f t="shared" si="313"/>
        <v>UQ</v>
      </c>
      <c r="Y1122" s="332"/>
      <c r="Z1122" s="23">
        <v>0.185129292</v>
      </c>
      <c r="AA1122" s="116" t="str">
        <f t="shared" si="307"/>
        <v>LQ</v>
      </c>
      <c r="AB1122" s="14">
        <v>5.79</v>
      </c>
      <c r="AC1122" s="116" t="str">
        <f t="shared" si="318"/>
        <v>Q</v>
      </c>
      <c r="AD1122" s="239">
        <v>1.202</v>
      </c>
      <c r="AE1122" s="121" t="str">
        <f t="shared" si="319"/>
        <v>Q</v>
      </c>
      <c r="AF1122" s="239">
        <v>2.1880000000000002</v>
      </c>
      <c r="AG1122" s="121" t="str">
        <f t="shared" si="320"/>
        <v>Q</v>
      </c>
      <c r="AH1122" s="243">
        <v>6.9999999999999999E-4</v>
      </c>
      <c r="AI1122" s="121" t="str">
        <f t="shared" si="321"/>
        <v>LQ</v>
      </c>
      <c r="AJ1122" s="9">
        <v>1.026</v>
      </c>
      <c r="AK1122" s="121" t="str">
        <f t="shared" si="322"/>
        <v>Q</v>
      </c>
    </row>
    <row r="1123" spans="1:37" ht="15" x14ac:dyDescent="0.25">
      <c r="A1123" s="119">
        <v>35</v>
      </c>
      <c r="B1123" s="244">
        <v>97</v>
      </c>
      <c r="C1123" s="244">
        <v>2009</v>
      </c>
      <c r="D1123" s="127">
        <f t="shared" si="308"/>
        <v>39910</v>
      </c>
      <c r="E1123" s="120">
        <v>36.599998474121101</v>
      </c>
      <c r="F1123" s="121" t="str">
        <f t="shared" si="323"/>
        <v>Q</v>
      </c>
      <c r="G1123" s="122">
        <v>6.7220892906189</v>
      </c>
      <c r="H1123" s="121" t="str">
        <f t="shared" si="324"/>
        <v>Q</v>
      </c>
      <c r="I1123" s="8">
        <v>5.1856999999999998</v>
      </c>
      <c r="J1123" s="121" t="str">
        <f t="shared" si="314"/>
        <v>Q</v>
      </c>
      <c r="K1123" s="8">
        <v>0.47288000000000002</v>
      </c>
      <c r="L1123" s="121" t="str">
        <f t="shared" si="315"/>
        <v>Q</v>
      </c>
      <c r="M1123" s="8">
        <v>0.72592000000000001</v>
      </c>
      <c r="N1123" s="121" t="str">
        <f t="shared" si="316"/>
        <v>Q</v>
      </c>
      <c r="O1123" s="8">
        <v>0.1603</v>
      </c>
      <c r="P1123" s="121" t="str">
        <f t="shared" si="317"/>
        <v>Q</v>
      </c>
      <c r="Q1123" s="24">
        <v>0</v>
      </c>
      <c r="R1123" s="115" t="s">
        <v>238</v>
      </c>
      <c r="S1123" s="124">
        <v>8.3312869071960394E-2</v>
      </c>
      <c r="T1123" s="116" t="str">
        <f t="shared" si="325"/>
        <v>Q</v>
      </c>
      <c r="U1123" s="22">
        <v>5.2561051599999997</v>
      </c>
      <c r="V1123" s="116" t="str">
        <f t="shared" si="306"/>
        <v>Q</v>
      </c>
      <c r="W1123" s="351">
        <v>0.98599999999999999</v>
      </c>
      <c r="X1123" s="332" t="str">
        <f t="shared" si="313"/>
        <v>UQ</v>
      </c>
      <c r="Y1123" s="332"/>
      <c r="Z1123" s="24">
        <v>0.15472482400000001</v>
      </c>
      <c r="AA1123" s="116" t="str">
        <f t="shared" si="307"/>
        <v>LQ</v>
      </c>
      <c r="AB1123" s="14">
        <v>5.56</v>
      </c>
      <c r="AC1123" s="116" t="str">
        <f t="shared" si="318"/>
        <v>Q</v>
      </c>
      <c r="AD1123" s="239">
        <v>1.355</v>
      </c>
      <c r="AE1123" s="121" t="str">
        <f t="shared" si="319"/>
        <v>Q</v>
      </c>
      <c r="AF1123" s="239">
        <v>2.0139999999999998</v>
      </c>
      <c r="AG1123" s="121" t="str">
        <f t="shared" si="320"/>
        <v>Q</v>
      </c>
      <c r="AH1123" s="243">
        <v>4.0000000000000002E-4</v>
      </c>
      <c r="AI1123" s="121" t="str">
        <f t="shared" si="321"/>
        <v>LQ</v>
      </c>
      <c r="AJ1123" s="9">
        <v>1.018</v>
      </c>
      <c r="AK1123" s="121" t="str">
        <f t="shared" si="322"/>
        <v>Q</v>
      </c>
    </row>
    <row r="1124" spans="1:37" ht="15" x14ac:dyDescent="0.25">
      <c r="A1124" s="119">
        <v>35</v>
      </c>
      <c r="B1124" s="244">
        <v>100</v>
      </c>
      <c r="C1124" s="244">
        <v>2009</v>
      </c>
      <c r="D1124" s="127">
        <f t="shared" si="308"/>
        <v>39913</v>
      </c>
      <c r="E1124" s="120">
        <v>37</v>
      </c>
      <c r="F1124" s="121" t="str">
        <f t="shared" si="323"/>
        <v>Q</v>
      </c>
      <c r="G1124" s="122">
        <v>6.9568428993225098</v>
      </c>
      <c r="H1124" s="121" t="str">
        <f t="shared" si="324"/>
        <v>Q</v>
      </c>
      <c r="I1124" s="8">
        <v>6.0330000000000004</v>
      </c>
      <c r="J1124" s="121" t="str">
        <f t="shared" si="314"/>
        <v>Q</v>
      </c>
      <c r="K1124" s="8">
        <v>0.47341</v>
      </c>
      <c r="L1124" s="121" t="str">
        <f t="shared" si="315"/>
        <v>Q</v>
      </c>
      <c r="M1124" s="8">
        <v>0.79878000000000005</v>
      </c>
      <c r="N1124" s="121" t="str">
        <f t="shared" si="316"/>
        <v>Q</v>
      </c>
      <c r="O1124" s="8">
        <v>0.19428999999999999</v>
      </c>
      <c r="P1124" s="121" t="str">
        <f t="shared" si="317"/>
        <v>Q</v>
      </c>
      <c r="Q1124" s="24">
        <v>3.0000000000000001E-3</v>
      </c>
      <c r="R1124" s="115" t="str">
        <f t="shared" si="311"/>
        <v>UQ</v>
      </c>
      <c r="S1124" s="124">
        <v>0.129292562603951</v>
      </c>
      <c r="T1124" s="116" t="str">
        <f t="shared" si="325"/>
        <v>Q</v>
      </c>
      <c r="U1124" s="22">
        <v>5.1526831319999999</v>
      </c>
      <c r="V1124" s="116" t="str">
        <f t="shared" si="306"/>
        <v>Q</v>
      </c>
      <c r="W1124" s="351">
        <v>0.98599999999999999</v>
      </c>
      <c r="X1124" s="332" t="str">
        <f t="shared" si="313"/>
        <v>UQ</v>
      </c>
      <c r="Y1124" s="332"/>
      <c r="Z1124" s="25">
        <v>0.172472757</v>
      </c>
      <c r="AA1124" s="116" t="str">
        <f t="shared" si="307"/>
        <v>LQ</v>
      </c>
      <c r="AB1124" s="14">
        <v>5.5</v>
      </c>
      <c r="AC1124" s="116" t="str">
        <f t="shared" si="318"/>
        <v>Q</v>
      </c>
      <c r="AD1124" s="239">
        <v>1.397</v>
      </c>
      <c r="AE1124" s="121" t="str">
        <f t="shared" si="319"/>
        <v>Q</v>
      </c>
      <c r="AF1124" s="239">
        <v>2.2320000000000002</v>
      </c>
      <c r="AG1124" s="121" t="str">
        <f t="shared" si="320"/>
        <v>Q</v>
      </c>
      <c r="AH1124" s="242">
        <v>8.9999999999999998E-4</v>
      </c>
      <c r="AI1124" s="121" t="str">
        <f t="shared" si="321"/>
        <v>LQ</v>
      </c>
      <c r="AJ1124" s="9">
        <v>1.0109999999999999</v>
      </c>
      <c r="AK1124" s="121" t="str">
        <f t="shared" si="322"/>
        <v>Q</v>
      </c>
    </row>
    <row r="1125" spans="1:37" ht="15" x14ac:dyDescent="0.25">
      <c r="A1125" s="119">
        <v>35</v>
      </c>
      <c r="B1125" s="244">
        <v>103</v>
      </c>
      <c r="C1125" s="244">
        <v>2009</v>
      </c>
      <c r="D1125" s="127">
        <f t="shared" si="308"/>
        <v>39916</v>
      </c>
      <c r="E1125" s="120">
        <v>37.200000762939503</v>
      </c>
      <c r="F1125" s="121" t="str">
        <f t="shared" si="323"/>
        <v>Q</v>
      </c>
      <c r="G1125" s="122">
        <v>6.82765865325928</v>
      </c>
      <c r="H1125" s="121" t="str">
        <f t="shared" si="324"/>
        <v>Q</v>
      </c>
      <c r="I1125" s="8">
        <v>5.1264000000000003</v>
      </c>
      <c r="J1125" s="121" t="str">
        <f t="shared" si="314"/>
        <v>Q</v>
      </c>
      <c r="K1125" s="8">
        <v>0.46827999999999997</v>
      </c>
      <c r="L1125" s="121" t="str">
        <f t="shared" si="315"/>
        <v>Q</v>
      </c>
      <c r="M1125" s="8">
        <v>0.69869999999999999</v>
      </c>
      <c r="N1125" s="121" t="str">
        <f t="shared" si="316"/>
        <v>Q</v>
      </c>
      <c r="O1125" s="8">
        <v>0.15559000000000001</v>
      </c>
      <c r="P1125" s="121" t="str">
        <f t="shared" si="317"/>
        <v>Q</v>
      </c>
      <c r="Q1125" s="24">
        <v>4.0000000000000001E-3</v>
      </c>
      <c r="R1125" s="115" t="str">
        <f t="shared" si="311"/>
        <v>UQ</v>
      </c>
      <c r="S1125" s="124">
        <v>0.135742098093033</v>
      </c>
      <c r="T1125" s="116" t="str">
        <f t="shared" si="325"/>
        <v>Q</v>
      </c>
      <c r="U1125" s="22">
        <v>5.1226151800000004</v>
      </c>
      <c r="V1125" s="116" t="str">
        <f t="shared" si="306"/>
        <v>Q</v>
      </c>
      <c r="W1125" s="351">
        <v>0.97499999999999998</v>
      </c>
      <c r="X1125" s="332" t="str">
        <f t="shared" si="313"/>
        <v>UQ</v>
      </c>
      <c r="Y1125" s="332"/>
      <c r="Z1125" s="25">
        <v>0.166689108</v>
      </c>
      <c r="AA1125" s="116" t="str">
        <f t="shared" si="307"/>
        <v>LQ</v>
      </c>
      <c r="AB1125" s="14">
        <v>5.79</v>
      </c>
      <c r="AC1125" s="116" t="str">
        <f t="shared" si="318"/>
        <v>Q</v>
      </c>
      <c r="AD1125" s="239">
        <v>1.53</v>
      </c>
      <c r="AE1125" s="121" t="str">
        <f t="shared" si="319"/>
        <v>Q</v>
      </c>
      <c r="AF1125" s="239">
        <v>2.3109999999999999</v>
      </c>
      <c r="AG1125" s="121" t="str">
        <f t="shared" si="320"/>
        <v>Q</v>
      </c>
      <c r="AH1125" s="243">
        <v>5.0000000000000001E-4</v>
      </c>
      <c r="AI1125" s="121" t="str">
        <f t="shared" si="321"/>
        <v>LQ</v>
      </c>
      <c r="AJ1125" s="9">
        <v>1.0229999999999999</v>
      </c>
      <c r="AK1125" s="121" t="str">
        <f t="shared" si="322"/>
        <v>Q</v>
      </c>
    </row>
    <row r="1126" spans="1:37" ht="15" x14ac:dyDescent="0.25">
      <c r="A1126" s="119">
        <v>35</v>
      </c>
      <c r="B1126" s="244">
        <v>105</v>
      </c>
      <c r="C1126" s="244">
        <v>2009</v>
      </c>
      <c r="D1126" s="127">
        <f t="shared" si="308"/>
        <v>39918</v>
      </c>
      <c r="E1126" s="120">
        <v>34.5</v>
      </c>
      <c r="F1126" s="121" t="str">
        <f t="shared" si="323"/>
        <v>Q</v>
      </c>
      <c r="G1126" s="122">
        <v>6.7016143798828098</v>
      </c>
      <c r="H1126" s="121" t="str">
        <f t="shared" si="324"/>
        <v>Q</v>
      </c>
      <c r="I1126" s="8">
        <v>4.8160999999999996</v>
      </c>
      <c r="J1126" s="121" t="str">
        <f t="shared" si="314"/>
        <v>Q</v>
      </c>
      <c r="K1126" s="8">
        <v>0.43829000000000001</v>
      </c>
      <c r="L1126" s="121" t="str">
        <f t="shared" si="315"/>
        <v>Q</v>
      </c>
      <c r="M1126" s="8">
        <v>0.69355999999999995</v>
      </c>
      <c r="N1126" s="121" t="str">
        <f t="shared" si="316"/>
        <v>Q</v>
      </c>
      <c r="O1126" s="8">
        <v>0.20477999999999999</v>
      </c>
      <c r="P1126" s="121" t="str">
        <f t="shared" si="317"/>
        <v>Q</v>
      </c>
      <c r="Q1126" s="231">
        <v>3.0000000000000001E-3</v>
      </c>
      <c r="R1126" s="115" t="str">
        <f t="shared" si="311"/>
        <v>UQ</v>
      </c>
      <c r="S1126" s="124">
        <v>8.8070690631866497E-2</v>
      </c>
      <c r="T1126" s="116" t="str">
        <f t="shared" si="325"/>
        <v>Q</v>
      </c>
      <c r="U1126" s="22">
        <v>4.4580114650000002</v>
      </c>
      <c r="V1126" s="116" t="str">
        <f t="shared" si="306"/>
        <v>Q</v>
      </c>
      <c r="W1126" s="350">
        <v>1.3660000000000001</v>
      </c>
      <c r="X1126" s="332" t="str">
        <f t="shared" si="313"/>
        <v>UQ</v>
      </c>
      <c r="Y1126" s="332"/>
      <c r="Z1126" s="25">
        <v>0.135457514</v>
      </c>
      <c r="AA1126" s="116" t="str">
        <f t="shared" si="307"/>
        <v>LQ</v>
      </c>
      <c r="AB1126" s="14">
        <v>4.72</v>
      </c>
      <c r="AC1126" s="116" t="str">
        <f t="shared" si="318"/>
        <v>Q</v>
      </c>
      <c r="AD1126" s="239">
        <v>1.7829999999999999</v>
      </c>
      <c r="AE1126" s="121" t="str">
        <f t="shared" si="319"/>
        <v>Q</v>
      </c>
      <c r="AF1126" s="239">
        <v>1.4450000000000001</v>
      </c>
      <c r="AG1126" s="121" t="str">
        <f t="shared" si="320"/>
        <v>Q</v>
      </c>
      <c r="AH1126" s="242">
        <v>1E-3</v>
      </c>
      <c r="AI1126" s="121" t="str">
        <f t="shared" si="321"/>
        <v>Q</v>
      </c>
      <c r="AJ1126" s="9">
        <v>1.3919999999999999</v>
      </c>
      <c r="AK1126" s="121" t="str">
        <f t="shared" si="322"/>
        <v>Q</v>
      </c>
    </row>
    <row r="1127" spans="1:37" ht="15" x14ac:dyDescent="0.25">
      <c r="A1127" s="119">
        <v>35</v>
      </c>
      <c r="B1127" s="244">
        <v>106</v>
      </c>
      <c r="C1127" s="244">
        <v>2009</v>
      </c>
      <c r="D1127" s="127">
        <f t="shared" si="308"/>
        <v>39919</v>
      </c>
      <c r="E1127" s="120">
        <v>31.899999618530298</v>
      </c>
      <c r="F1127" s="121" t="str">
        <f t="shared" si="323"/>
        <v>Q</v>
      </c>
      <c r="G1127" s="122">
        <v>6.5371856689453098</v>
      </c>
      <c r="H1127" s="121" t="str">
        <f t="shared" si="324"/>
        <v>Q</v>
      </c>
      <c r="I1127" s="8">
        <v>4.3238000000000003</v>
      </c>
      <c r="J1127" s="121" t="str">
        <f t="shared" si="314"/>
        <v>Q</v>
      </c>
      <c r="K1127" s="8">
        <v>0.40347</v>
      </c>
      <c r="L1127" s="121" t="str">
        <f t="shared" si="315"/>
        <v>Q</v>
      </c>
      <c r="M1127" s="8">
        <v>0.65022000000000002</v>
      </c>
      <c r="N1127" s="121" t="str">
        <f t="shared" si="316"/>
        <v>Q</v>
      </c>
      <c r="O1127" s="8">
        <v>0.22367000000000001</v>
      </c>
      <c r="P1127" s="121" t="str">
        <f t="shared" si="317"/>
        <v>Q</v>
      </c>
      <c r="Q1127" s="231">
        <v>3.0000000000000001E-3</v>
      </c>
      <c r="R1127" s="115" t="str">
        <f t="shared" si="311"/>
        <v>UQ</v>
      </c>
      <c r="S1127" s="124">
        <v>6.2107175588607802E-2</v>
      </c>
      <c r="T1127" s="116" t="str">
        <f t="shared" si="325"/>
        <v>Q</v>
      </c>
      <c r="U1127" s="22">
        <v>4.4423990690000004</v>
      </c>
      <c r="V1127" s="116" t="str">
        <f t="shared" si="306"/>
        <v>Q</v>
      </c>
      <c r="W1127" s="350">
        <v>1.4039999999999999</v>
      </c>
      <c r="X1127" s="332" t="str">
        <f t="shared" si="313"/>
        <v>UQ</v>
      </c>
      <c r="Y1127" s="332"/>
      <c r="Z1127" s="25">
        <v>0.151520974</v>
      </c>
      <c r="AA1127" s="116" t="str">
        <f t="shared" si="307"/>
        <v>LQ</v>
      </c>
      <c r="AB1127" s="14">
        <v>4.5</v>
      </c>
      <c r="AC1127" s="116" t="str">
        <f t="shared" si="318"/>
        <v>Q</v>
      </c>
      <c r="AD1127" s="239">
        <v>1.9379999999999999</v>
      </c>
      <c r="AE1127" s="121" t="str">
        <f t="shared" si="319"/>
        <v>Q</v>
      </c>
      <c r="AF1127" s="239">
        <v>1.0089999999999999</v>
      </c>
      <c r="AG1127" s="121" t="str">
        <f t="shared" si="320"/>
        <v>Q</v>
      </c>
      <c r="AH1127" s="242">
        <v>2E-3</v>
      </c>
      <c r="AI1127" s="121" t="str">
        <f t="shared" si="321"/>
        <v>Q</v>
      </c>
      <c r="AJ1127" s="9">
        <v>1.444</v>
      </c>
      <c r="AK1127" s="121" t="str">
        <f t="shared" si="322"/>
        <v>Q</v>
      </c>
    </row>
    <row r="1128" spans="1:37" ht="15" x14ac:dyDescent="0.25">
      <c r="A1128" s="119">
        <v>35</v>
      </c>
      <c r="B1128" s="244">
        <v>107</v>
      </c>
      <c r="C1128" s="244">
        <v>2009</v>
      </c>
      <c r="D1128" s="127">
        <f t="shared" si="308"/>
        <v>39920</v>
      </c>
      <c r="E1128" s="120">
        <v>30.5</v>
      </c>
      <c r="F1128" s="121" t="str">
        <f t="shared" si="323"/>
        <v>Q</v>
      </c>
      <c r="G1128" s="122">
        <v>6.5751190185546902</v>
      </c>
      <c r="H1128" s="121" t="str">
        <f t="shared" si="324"/>
        <v>Q</v>
      </c>
      <c r="I1128" s="8">
        <v>4.0984999999999996</v>
      </c>
      <c r="J1128" s="121" t="str">
        <f t="shared" si="314"/>
        <v>Q</v>
      </c>
      <c r="K1128" s="8">
        <v>0.36775000000000002</v>
      </c>
      <c r="L1128" s="121" t="str">
        <f t="shared" si="315"/>
        <v>Q</v>
      </c>
      <c r="M1128" s="8">
        <v>0.62234</v>
      </c>
      <c r="N1128" s="121" t="str">
        <f t="shared" si="316"/>
        <v>Q</v>
      </c>
      <c r="O1128" s="8">
        <v>0.22589999999999999</v>
      </c>
      <c r="P1128" s="121" t="str">
        <f t="shared" si="317"/>
        <v>Q</v>
      </c>
      <c r="Q1128" s="24">
        <v>3.0000000000000001E-3</v>
      </c>
      <c r="R1128" s="115" t="str">
        <f t="shared" si="311"/>
        <v>UQ</v>
      </c>
      <c r="S1128" s="124">
        <v>4.9880832433700603E-2</v>
      </c>
      <c r="T1128" s="116" t="str">
        <f t="shared" si="325"/>
        <v>Q</v>
      </c>
      <c r="U1128" s="22">
        <v>4.2365475459999997</v>
      </c>
      <c r="V1128" s="116" t="str">
        <f t="shared" si="306"/>
        <v>Q</v>
      </c>
      <c r="W1128" s="351">
        <v>1.32</v>
      </c>
      <c r="X1128" s="332" t="str">
        <f t="shared" si="313"/>
        <v>UQ</v>
      </c>
      <c r="Y1128" s="332"/>
      <c r="Z1128" s="25">
        <v>0.128481332</v>
      </c>
      <c r="AA1128" s="116" t="str">
        <f t="shared" si="307"/>
        <v>LQ</v>
      </c>
      <c r="AB1128" s="13">
        <v>4.7300000000000004</v>
      </c>
      <c r="AC1128" s="116" t="str">
        <f t="shared" si="318"/>
        <v>Q</v>
      </c>
      <c r="AD1128" s="239">
        <v>2.2040000000000002</v>
      </c>
      <c r="AE1128" s="121" t="str">
        <f t="shared" si="319"/>
        <v>Q</v>
      </c>
      <c r="AF1128" s="239">
        <v>0.86499999999999999</v>
      </c>
      <c r="AG1128" s="121" t="str">
        <f t="shared" si="320"/>
        <v>Q</v>
      </c>
      <c r="AH1128" s="242">
        <v>1.5E-3</v>
      </c>
      <c r="AI1128" s="121" t="str">
        <f t="shared" si="321"/>
        <v>Q</v>
      </c>
      <c r="AJ1128" s="9">
        <v>1.3540000000000001</v>
      </c>
      <c r="AK1128" s="121" t="str">
        <f t="shared" si="322"/>
        <v>Q</v>
      </c>
    </row>
    <row r="1129" spans="1:37" ht="15" x14ac:dyDescent="0.25">
      <c r="A1129" s="119">
        <v>35</v>
      </c>
      <c r="B1129" s="244">
        <v>108</v>
      </c>
      <c r="C1129" s="244">
        <v>2009</v>
      </c>
      <c r="D1129" s="127">
        <f t="shared" si="308"/>
        <v>39921</v>
      </c>
      <c r="E1129" s="120">
        <v>28.299999237060501</v>
      </c>
      <c r="F1129" s="121" t="str">
        <f t="shared" si="323"/>
        <v>Q</v>
      </c>
      <c r="G1129" s="122">
        <v>6.4458971023559597</v>
      </c>
      <c r="H1129" s="121" t="str">
        <f t="shared" si="324"/>
        <v>Q</v>
      </c>
      <c r="I1129" s="8">
        <v>3.5116999999999998</v>
      </c>
      <c r="J1129" s="121" t="str">
        <f t="shared" si="314"/>
        <v>Q</v>
      </c>
      <c r="K1129" s="8">
        <v>0.35671000000000003</v>
      </c>
      <c r="L1129" s="121" t="str">
        <f t="shared" si="315"/>
        <v>Q</v>
      </c>
      <c r="M1129" s="8">
        <v>0.54503000000000001</v>
      </c>
      <c r="N1129" s="121" t="str">
        <f t="shared" si="316"/>
        <v>Q</v>
      </c>
      <c r="O1129" s="8">
        <v>0.20050999999999999</v>
      </c>
      <c r="P1129" s="121" t="str">
        <f t="shared" si="317"/>
        <v>Q</v>
      </c>
      <c r="Q1129" s="24">
        <v>7.0000000000000001E-3</v>
      </c>
      <c r="R1129" s="115" t="str">
        <f t="shared" si="311"/>
        <v>UQ</v>
      </c>
      <c r="S1129" s="124">
        <v>3.8093935698270798E-2</v>
      </c>
      <c r="T1129" s="116" t="str">
        <f t="shared" si="325"/>
        <v>Q</v>
      </c>
      <c r="U1129" s="22">
        <v>4.3107621749999998</v>
      </c>
      <c r="V1129" s="116" t="str">
        <f t="shared" si="306"/>
        <v>Q</v>
      </c>
      <c r="W1129" s="351">
        <v>1.264</v>
      </c>
      <c r="X1129" s="332" t="str">
        <f t="shared" si="313"/>
        <v>UQ</v>
      </c>
      <c r="Y1129" s="332"/>
      <c r="Z1129" s="25">
        <v>0.117439538</v>
      </c>
      <c r="AA1129" s="116" t="str">
        <f t="shared" si="307"/>
        <v>LQ</v>
      </c>
      <c r="AB1129" s="13">
        <v>4.58</v>
      </c>
      <c r="AC1129" s="116" t="str">
        <f t="shared" si="318"/>
        <v>Q</v>
      </c>
      <c r="AD1129" s="239">
        <v>2.4609999999999999</v>
      </c>
      <c r="AE1129" s="121" t="str">
        <f t="shared" si="319"/>
        <v>Q</v>
      </c>
      <c r="AF1129" s="239">
        <v>0.89800000000000002</v>
      </c>
      <c r="AG1129" s="121" t="str">
        <f t="shared" si="320"/>
        <v>Q</v>
      </c>
      <c r="AH1129" s="242">
        <v>2E-3</v>
      </c>
      <c r="AI1129" s="121" t="str">
        <f t="shared" si="321"/>
        <v>Q</v>
      </c>
      <c r="AJ1129" s="9">
        <v>1.369</v>
      </c>
      <c r="AK1129" s="121" t="str">
        <f t="shared" si="322"/>
        <v>Q</v>
      </c>
    </row>
    <row r="1130" spans="1:37" ht="15" x14ac:dyDescent="0.25">
      <c r="A1130" s="119">
        <v>35</v>
      </c>
      <c r="B1130" s="244">
        <v>109</v>
      </c>
      <c r="C1130" s="244">
        <v>2009</v>
      </c>
      <c r="D1130" s="127">
        <f t="shared" si="308"/>
        <v>39922</v>
      </c>
      <c r="E1130" s="120">
        <v>29.299999237060501</v>
      </c>
      <c r="F1130" s="121" t="str">
        <f t="shared" si="323"/>
        <v>Q</v>
      </c>
      <c r="G1130" s="122">
        <v>6.5218009948730504</v>
      </c>
      <c r="H1130" s="121" t="str">
        <f t="shared" si="324"/>
        <v>Q</v>
      </c>
      <c r="I1130" s="8">
        <v>3.5872000000000002</v>
      </c>
      <c r="J1130" s="121" t="str">
        <f t="shared" si="314"/>
        <v>Q</v>
      </c>
      <c r="K1130" s="8">
        <v>0.35459000000000002</v>
      </c>
      <c r="L1130" s="121" t="str">
        <f t="shared" si="315"/>
        <v>Q</v>
      </c>
      <c r="M1130" s="8">
        <v>0.55488000000000004</v>
      </c>
      <c r="N1130" s="121" t="str">
        <f t="shared" si="316"/>
        <v>Q</v>
      </c>
      <c r="O1130" s="8">
        <v>0.18128</v>
      </c>
      <c r="P1130" s="121" t="str">
        <f t="shared" si="317"/>
        <v>Q</v>
      </c>
      <c r="Q1130" s="24">
        <v>3.0000000000000001E-3</v>
      </c>
      <c r="R1130" s="115" t="str">
        <f t="shared" si="311"/>
        <v>UQ</v>
      </c>
      <c r="S1130" s="124">
        <v>4.8571035265922498E-2</v>
      </c>
      <c r="T1130" s="116" t="str">
        <f t="shared" si="325"/>
        <v>Q</v>
      </c>
      <c r="U1130" s="22">
        <v>4.2003282019999997</v>
      </c>
      <c r="V1130" s="116" t="str">
        <f t="shared" si="306"/>
        <v>Q</v>
      </c>
      <c r="W1130" s="351">
        <v>1.21</v>
      </c>
      <c r="X1130" s="332" t="str">
        <f t="shared" si="313"/>
        <v>UQ</v>
      </c>
      <c r="Y1130" s="332"/>
      <c r="Z1130" s="24">
        <v>0.15518750100000001</v>
      </c>
      <c r="AA1130" s="116" t="str">
        <f t="shared" si="307"/>
        <v>LQ</v>
      </c>
      <c r="AB1130" s="13">
        <v>4.84</v>
      </c>
      <c r="AC1130" s="116" t="str">
        <f t="shared" si="318"/>
        <v>Q</v>
      </c>
      <c r="AD1130" s="239">
        <v>2.1160000000000001</v>
      </c>
      <c r="AE1130" s="121" t="str">
        <f t="shared" si="319"/>
        <v>Q</v>
      </c>
      <c r="AF1130" s="239">
        <v>0.80100000000000005</v>
      </c>
      <c r="AG1130" s="121" t="str">
        <f t="shared" si="320"/>
        <v>Q</v>
      </c>
      <c r="AH1130" s="242">
        <v>1.4E-3</v>
      </c>
      <c r="AI1130" s="121" t="str">
        <f t="shared" si="321"/>
        <v>Q</v>
      </c>
      <c r="AJ1130" s="9">
        <v>1.266</v>
      </c>
      <c r="AK1130" s="121" t="str">
        <f t="shared" si="322"/>
        <v>Q</v>
      </c>
    </row>
    <row r="1131" spans="1:37" ht="15" x14ac:dyDescent="0.25">
      <c r="A1131" s="119">
        <v>35</v>
      </c>
      <c r="B1131" s="244">
        <v>110</v>
      </c>
      <c r="C1131" s="244">
        <v>2009</v>
      </c>
      <c r="D1131" s="127">
        <f t="shared" si="308"/>
        <v>39923</v>
      </c>
      <c r="E1131" s="120">
        <v>28</v>
      </c>
      <c r="F1131" s="121" t="str">
        <f t="shared" si="323"/>
        <v>Q</v>
      </c>
      <c r="G1131" s="122">
        <v>6.2987189292907697</v>
      </c>
      <c r="H1131" s="121" t="str">
        <f t="shared" si="324"/>
        <v>Q</v>
      </c>
      <c r="I1131" s="8">
        <v>3.5556999999999999</v>
      </c>
      <c r="J1131" s="121" t="str">
        <f t="shared" si="314"/>
        <v>Q</v>
      </c>
      <c r="K1131" s="8">
        <v>0.35577999999999999</v>
      </c>
      <c r="L1131" s="121" t="str">
        <f t="shared" si="315"/>
        <v>Q</v>
      </c>
      <c r="M1131" s="8">
        <v>0.54552</v>
      </c>
      <c r="N1131" s="121" t="str">
        <f t="shared" si="316"/>
        <v>Q</v>
      </c>
      <c r="O1131" s="8">
        <v>0.16661000000000001</v>
      </c>
      <c r="P1131" s="121" t="str">
        <f t="shared" si="317"/>
        <v>Q</v>
      </c>
      <c r="Q1131" s="24">
        <v>4.0000000000000001E-3</v>
      </c>
      <c r="R1131" s="115" t="str">
        <f t="shared" si="311"/>
        <v>UQ</v>
      </c>
      <c r="S1131" s="124">
        <v>4.7978378832340199E-2</v>
      </c>
      <c r="T1131" s="116" t="str">
        <f t="shared" si="325"/>
        <v>Q</v>
      </c>
      <c r="U1131" s="22">
        <v>4.1854802400000004</v>
      </c>
      <c r="V1131" s="116" t="str">
        <f t="shared" si="306"/>
        <v>Q</v>
      </c>
      <c r="W1131" s="351">
        <v>1.1439999999999999</v>
      </c>
      <c r="X1131" s="332" t="str">
        <f t="shared" si="313"/>
        <v>UQ</v>
      </c>
      <c r="Y1131" s="332"/>
      <c r="Z1131" s="24">
        <v>0.14964634499999999</v>
      </c>
      <c r="AA1131" s="116" t="str">
        <f t="shared" si="307"/>
        <v>LQ</v>
      </c>
      <c r="AB1131" s="13">
        <v>4.83</v>
      </c>
      <c r="AC1131" s="116" t="str">
        <f t="shared" si="318"/>
        <v>Q</v>
      </c>
      <c r="AD1131" s="239">
        <v>2.2389999999999999</v>
      </c>
      <c r="AE1131" s="121" t="str">
        <f t="shared" si="319"/>
        <v>Q</v>
      </c>
      <c r="AF1131" s="239">
        <v>0.96599999999999997</v>
      </c>
      <c r="AG1131" s="121" t="str">
        <f t="shared" si="320"/>
        <v>Q</v>
      </c>
      <c r="AH1131" s="242">
        <v>1.5E-3</v>
      </c>
      <c r="AI1131" s="121" t="str">
        <f t="shared" si="321"/>
        <v>Q</v>
      </c>
      <c r="AJ1131" s="9">
        <v>1.26</v>
      </c>
      <c r="AK1131" s="121" t="str">
        <f t="shared" si="322"/>
        <v>Q</v>
      </c>
    </row>
    <row r="1132" spans="1:37" ht="15" x14ac:dyDescent="0.25">
      <c r="A1132" s="119">
        <v>35</v>
      </c>
      <c r="B1132" s="244">
        <v>112</v>
      </c>
      <c r="C1132" s="244">
        <v>2009</v>
      </c>
      <c r="D1132" s="127">
        <f t="shared" si="308"/>
        <v>39925</v>
      </c>
      <c r="E1132" s="120">
        <v>27.700000762939499</v>
      </c>
      <c r="F1132" s="121" t="str">
        <f t="shared" si="323"/>
        <v>Q</v>
      </c>
      <c r="G1132" s="122">
        <v>6.4608616828918501</v>
      </c>
      <c r="H1132" s="121" t="str">
        <f t="shared" si="324"/>
        <v>Q</v>
      </c>
      <c r="I1132" s="8">
        <v>3.4740000000000002</v>
      </c>
      <c r="J1132" s="121" t="str">
        <f t="shared" si="314"/>
        <v>Q</v>
      </c>
      <c r="K1132" s="8">
        <v>0.34945999999999999</v>
      </c>
      <c r="L1132" s="121" t="str">
        <f t="shared" si="315"/>
        <v>Q</v>
      </c>
      <c r="M1132" s="8">
        <v>0.55310000000000004</v>
      </c>
      <c r="N1132" s="121" t="str">
        <f t="shared" si="316"/>
        <v>Q</v>
      </c>
      <c r="O1132" s="8">
        <v>0.17054</v>
      </c>
      <c r="P1132" s="121" t="str">
        <f t="shared" si="317"/>
        <v>Q</v>
      </c>
      <c r="Q1132" s="24">
        <v>6.0000000000000001E-3</v>
      </c>
      <c r="R1132" s="115" t="str">
        <f t="shared" si="311"/>
        <v>UQ</v>
      </c>
      <c r="S1132" s="124">
        <v>4.8072014003992102E-2</v>
      </c>
      <c r="T1132" s="116" t="str">
        <f t="shared" si="325"/>
        <v>Q</v>
      </c>
      <c r="U1132" s="22">
        <v>4.224364982</v>
      </c>
      <c r="V1132" s="116" t="str">
        <f t="shared" si="306"/>
        <v>Q</v>
      </c>
      <c r="W1132" s="351">
        <v>1.056</v>
      </c>
      <c r="X1132" s="332" t="str">
        <f t="shared" si="313"/>
        <v>UQ</v>
      </c>
      <c r="Y1132" s="332"/>
      <c r="Z1132" s="24">
        <v>0.13362105599999999</v>
      </c>
      <c r="AA1132" s="116" t="str">
        <f t="shared" si="307"/>
        <v>LQ</v>
      </c>
      <c r="AB1132" s="13">
        <v>4.6900000000000004</v>
      </c>
      <c r="AC1132" s="116" t="str">
        <f t="shared" si="318"/>
        <v>Q</v>
      </c>
      <c r="AD1132" s="239">
        <v>2.468</v>
      </c>
      <c r="AE1132" s="121" t="str">
        <f t="shared" si="319"/>
        <v>Q</v>
      </c>
      <c r="AF1132" s="239">
        <v>0.879</v>
      </c>
      <c r="AG1132" s="121" t="str">
        <f t="shared" si="320"/>
        <v>Q</v>
      </c>
      <c r="AH1132" s="242">
        <v>8.9999999999999998E-4</v>
      </c>
      <c r="AI1132" s="121" t="str">
        <f t="shared" si="321"/>
        <v>LQ</v>
      </c>
      <c r="AJ1132" s="9">
        <v>1.1599999999999999</v>
      </c>
      <c r="AK1132" s="121" t="str">
        <f t="shared" si="322"/>
        <v>Q</v>
      </c>
    </row>
    <row r="1133" spans="1:37" ht="15" x14ac:dyDescent="0.25">
      <c r="A1133" s="119">
        <v>35</v>
      </c>
      <c r="B1133" s="244">
        <v>114</v>
      </c>
      <c r="C1133" s="244">
        <v>2009</v>
      </c>
      <c r="D1133" s="127">
        <f t="shared" si="308"/>
        <v>39927</v>
      </c>
      <c r="E1133" s="120">
        <v>26.600000381469702</v>
      </c>
      <c r="F1133" s="121" t="str">
        <f t="shared" si="323"/>
        <v>Q</v>
      </c>
      <c r="G1133" s="122">
        <v>6.3134937286376998</v>
      </c>
      <c r="H1133" s="121" t="str">
        <f t="shared" si="324"/>
        <v>Q</v>
      </c>
      <c r="I1133" s="8">
        <v>3.4218999999999999</v>
      </c>
      <c r="J1133" s="121" t="str">
        <f t="shared" si="314"/>
        <v>Q</v>
      </c>
      <c r="K1133" s="8">
        <v>0.33624999999999999</v>
      </c>
      <c r="L1133" s="121" t="str">
        <f t="shared" si="315"/>
        <v>Q</v>
      </c>
      <c r="M1133" s="8">
        <v>0.56815000000000004</v>
      </c>
      <c r="N1133" s="121" t="str">
        <f t="shared" si="316"/>
        <v>Q</v>
      </c>
      <c r="O1133" s="8">
        <v>0.16824</v>
      </c>
      <c r="P1133" s="121" t="str">
        <f t="shared" si="317"/>
        <v>Q</v>
      </c>
      <c r="Q1133" s="24">
        <v>1E-3</v>
      </c>
      <c r="R1133" s="115" t="str">
        <f t="shared" si="311"/>
        <v>UQ</v>
      </c>
      <c r="S1133" s="124">
        <v>4.6039927750825903E-2</v>
      </c>
      <c r="T1133" s="116" t="str">
        <f t="shared" si="325"/>
        <v>Q</v>
      </c>
      <c r="U1133" s="22">
        <v>4.0978004510000003</v>
      </c>
      <c r="V1133" s="116" t="str">
        <f t="shared" si="306"/>
        <v>Q</v>
      </c>
      <c r="W1133" s="351">
        <v>0.98099999999999998</v>
      </c>
      <c r="X1133" s="332" t="str">
        <f t="shared" si="313"/>
        <v>UQ</v>
      </c>
      <c r="Y1133" s="332"/>
      <c r="Z1133" s="24">
        <v>0.12609666999999999</v>
      </c>
      <c r="AA1133" s="116" t="str">
        <f t="shared" si="307"/>
        <v>LQ</v>
      </c>
      <c r="AB1133" s="13">
        <v>4.67</v>
      </c>
      <c r="AC1133" s="116" t="str">
        <f t="shared" si="318"/>
        <v>Q</v>
      </c>
      <c r="AD1133" s="239">
        <v>2.1</v>
      </c>
      <c r="AE1133" s="121" t="str">
        <f t="shared" si="319"/>
        <v>Q</v>
      </c>
      <c r="AF1133" s="239">
        <v>0.91200000000000003</v>
      </c>
      <c r="AG1133" s="121" t="str">
        <f t="shared" si="320"/>
        <v>Q</v>
      </c>
      <c r="AH1133" s="242">
        <v>8.9999999999999998E-4</v>
      </c>
      <c r="AI1133" s="121" t="str">
        <f t="shared" si="321"/>
        <v>LQ</v>
      </c>
      <c r="AJ1133" s="9">
        <v>1.071</v>
      </c>
      <c r="AK1133" s="121" t="str">
        <f t="shared" si="322"/>
        <v>Q</v>
      </c>
    </row>
    <row r="1134" spans="1:37" ht="15" x14ac:dyDescent="0.25">
      <c r="A1134" s="119">
        <v>35</v>
      </c>
      <c r="B1134" s="244">
        <v>116</v>
      </c>
      <c r="C1134" s="244">
        <v>2009</v>
      </c>
      <c r="D1134" s="127">
        <f t="shared" si="308"/>
        <v>39929</v>
      </c>
      <c r="E1134" s="120">
        <v>25.299999237060501</v>
      </c>
      <c r="F1134" s="121" t="str">
        <f t="shared" si="323"/>
        <v>Q</v>
      </c>
      <c r="G1134" s="122">
        <v>6.3105888366699201</v>
      </c>
      <c r="H1134" s="121" t="str">
        <f t="shared" si="324"/>
        <v>Q</v>
      </c>
      <c r="I1134" s="8">
        <v>3.2016</v>
      </c>
      <c r="J1134" s="121" t="str">
        <f t="shared" si="314"/>
        <v>Q</v>
      </c>
      <c r="K1134" s="8">
        <v>0.31798999999999999</v>
      </c>
      <c r="L1134" s="121" t="str">
        <f t="shared" si="315"/>
        <v>Q</v>
      </c>
      <c r="M1134" s="8">
        <v>0.52942999999999996</v>
      </c>
      <c r="N1134" s="121" t="str">
        <f t="shared" si="316"/>
        <v>Q</v>
      </c>
      <c r="O1134" s="8">
        <v>0.18609000000000001</v>
      </c>
      <c r="P1134" s="121" t="str">
        <f t="shared" si="317"/>
        <v>Q</v>
      </c>
      <c r="Q1134" s="24">
        <v>3.0000000000000001E-3</v>
      </c>
      <c r="R1134" s="115" t="str">
        <f t="shared" si="311"/>
        <v>UQ</v>
      </c>
      <c r="S1134" s="124">
        <v>4.2680706828832599E-2</v>
      </c>
      <c r="T1134" s="116" t="str">
        <f t="shared" si="325"/>
        <v>Q</v>
      </c>
      <c r="U1134" s="22">
        <v>3.854451487</v>
      </c>
      <c r="V1134" s="116" t="str">
        <f t="shared" si="306"/>
        <v>Q</v>
      </c>
      <c r="W1134" s="351">
        <v>0.94</v>
      </c>
      <c r="X1134" s="332" t="str">
        <f t="shared" si="313"/>
        <v>UQ</v>
      </c>
      <c r="Y1134" s="332"/>
      <c r="Z1134" s="24">
        <v>0.11961237600000001</v>
      </c>
      <c r="AA1134" s="116" t="str">
        <f t="shared" si="307"/>
        <v>LQ</v>
      </c>
      <c r="AB1134" s="13">
        <v>4.66</v>
      </c>
      <c r="AC1134" s="116" t="str">
        <f t="shared" si="318"/>
        <v>Q</v>
      </c>
      <c r="AD1134" s="239">
        <v>2.4420000000000002</v>
      </c>
      <c r="AE1134" s="121" t="str">
        <f t="shared" si="319"/>
        <v>Q</v>
      </c>
      <c r="AF1134" s="239">
        <v>0.80200000000000005</v>
      </c>
      <c r="AG1134" s="121" t="str">
        <f t="shared" si="320"/>
        <v>Q</v>
      </c>
      <c r="AH1134" s="242">
        <v>1.1999999999999999E-3</v>
      </c>
      <c r="AI1134" s="121" t="str">
        <f t="shared" si="321"/>
        <v>Q</v>
      </c>
      <c r="AJ1134" s="9">
        <v>1.0629999999999999</v>
      </c>
      <c r="AK1134" s="121" t="str">
        <f t="shared" si="322"/>
        <v>Q</v>
      </c>
    </row>
    <row r="1135" spans="1:37" ht="15" x14ac:dyDescent="0.25">
      <c r="A1135" s="119">
        <v>35</v>
      </c>
      <c r="B1135" s="244">
        <v>121</v>
      </c>
      <c r="C1135" s="244">
        <v>2009</v>
      </c>
      <c r="D1135" s="127">
        <f t="shared" si="308"/>
        <v>39934</v>
      </c>
      <c r="E1135" s="120">
        <v>23.700000762939499</v>
      </c>
      <c r="F1135" s="121" t="str">
        <f t="shared" si="323"/>
        <v>Q</v>
      </c>
      <c r="G1135" s="122">
        <v>6.4000387191772496</v>
      </c>
      <c r="H1135" s="121" t="str">
        <f t="shared" si="324"/>
        <v>Q</v>
      </c>
      <c r="I1135" s="8">
        <v>2.9895999999999998</v>
      </c>
      <c r="J1135" s="121" t="str">
        <f t="shared" si="314"/>
        <v>Q</v>
      </c>
      <c r="K1135" s="8">
        <v>0.28769</v>
      </c>
      <c r="L1135" s="121" t="str">
        <f t="shared" si="315"/>
        <v>Q</v>
      </c>
      <c r="M1135" s="8">
        <v>0.52344000000000002</v>
      </c>
      <c r="N1135" s="121" t="str">
        <f t="shared" si="316"/>
        <v>Q</v>
      </c>
      <c r="O1135" s="8">
        <v>0.16991999999999999</v>
      </c>
      <c r="P1135" s="121" t="str">
        <f t="shared" si="317"/>
        <v>Q</v>
      </c>
      <c r="Q1135" s="24">
        <v>3.0000000000000001E-3</v>
      </c>
      <c r="R1135" s="115" t="str">
        <f t="shared" si="311"/>
        <v>UQ</v>
      </c>
      <c r="S1135" s="124">
        <v>4.1428852826356902E-2</v>
      </c>
      <c r="T1135" s="116" t="str">
        <f t="shared" si="325"/>
        <v>Q</v>
      </c>
      <c r="U1135" s="23">
        <v>3.7598716740000002</v>
      </c>
      <c r="V1135" s="116" t="str">
        <f t="shared" si="306"/>
        <v>Q</v>
      </c>
      <c r="W1135" s="351">
        <v>0.78</v>
      </c>
      <c r="X1135" s="332" t="str">
        <f t="shared" si="313"/>
        <v>UQ</v>
      </c>
      <c r="Y1135" s="332"/>
      <c r="Z1135" s="24">
        <v>0.12167318000000001</v>
      </c>
      <c r="AA1135" s="116" t="str">
        <f t="shared" si="307"/>
        <v>LQ</v>
      </c>
      <c r="AB1135" s="13">
        <v>4.49</v>
      </c>
      <c r="AC1135" s="116" t="str">
        <f t="shared" si="318"/>
        <v>Q</v>
      </c>
      <c r="AD1135" s="239">
        <v>2.5569999999999999</v>
      </c>
      <c r="AE1135" s="121" t="str">
        <f t="shared" si="319"/>
        <v>Q</v>
      </c>
      <c r="AF1135" s="239">
        <v>0.89</v>
      </c>
      <c r="AG1135" s="121" t="str">
        <f t="shared" si="320"/>
        <v>Q</v>
      </c>
      <c r="AH1135" s="242">
        <v>2E-3</v>
      </c>
      <c r="AI1135" s="121" t="str">
        <f t="shared" si="321"/>
        <v>Q</v>
      </c>
      <c r="AJ1135" s="9">
        <v>0.90800000000000003</v>
      </c>
      <c r="AK1135" s="121" t="str">
        <f t="shared" si="322"/>
        <v>Q</v>
      </c>
    </row>
    <row r="1136" spans="1:37" ht="15" x14ac:dyDescent="0.25">
      <c r="A1136" s="119">
        <v>35</v>
      </c>
      <c r="B1136" s="244">
        <v>125</v>
      </c>
      <c r="C1136" s="244">
        <v>2009</v>
      </c>
      <c r="D1136" s="127">
        <f t="shared" si="308"/>
        <v>39938</v>
      </c>
      <c r="E1136" s="120">
        <v>26.299999237060501</v>
      </c>
      <c r="F1136" s="121" t="str">
        <f t="shared" si="323"/>
        <v>Q</v>
      </c>
      <c r="G1136" s="122">
        <v>6.5310492515564</v>
      </c>
      <c r="H1136" s="121" t="str">
        <f t="shared" si="324"/>
        <v>Q</v>
      </c>
      <c r="I1136" s="8">
        <v>3.4773000000000001</v>
      </c>
      <c r="J1136" s="121" t="str">
        <f t="shared" si="314"/>
        <v>Q</v>
      </c>
      <c r="K1136" s="8">
        <v>0.32700000000000001</v>
      </c>
      <c r="L1136" s="121" t="str">
        <f t="shared" si="315"/>
        <v>Q</v>
      </c>
      <c r="M1136" s="8">
        <v>0.57074000000000003</v>
      </c>
      <c r="N1136" s="121" t="str">
        <f t="shared" si="316"/>
        <v>Q</v>
      </c>
      <c r="O1136" s="8">
        <v>0.16811000000000001</v>
      </c>
      <c r="P1136" s="121" t="str">
        <f t="shared" si="317"/>
        <v>Q</v>
      </c>
      <c r="Q1136" s="24">
        <v>5.0000000000000001E-3</v>
      </c>
      <c r="R1136" s="115" t="str">
        <f t="shared" si="311"/>
        <v>UQ</v>
      </c>
      <c r="S1136" s="124">
        <v>5.8770876377821003E-2</v>
      </c>
      <c r="T1136" s="116" t="str">
        <f t="shared" si="325"/>
        <v>Q</v>
      </c>
      <c r="U1136" s="23">
        <v>4.0626265750000004</v>
      </c>
      <c r="V1136" s="116" t="str">
        <f t="shared" si="306"/>
        <v>Q</v>
      </c>
      <c r="W1136" s="351">
        <v>0.80100000000000005</v>
      </c>
      <c r="X1136" s="332" t="str">
        <f t="shared" si="313"/>
        <v>UQ</v>
      </c>
      <c r="Y1136" s="332"/>
      <c r="Z1136" s="24">
        <v>0.115329031</v>
      </c>
      <c r="AA1136" s="116" t="str">
        <f t="shared" si="307"/>
        <v>LQ</v>
      </c>
      <c r="AB1136" s="13">
        <v>4.83</v>
      </c>
      <c r="AC1136" s="116" t="str">
        <f t="shared" si="318"/>
        <v>Q</v>
      </c>
      <c r="AD1136" s="239">
        <v>2.3250000000000002</v>
      </c>
      <c r="AE1136" s="121" t="str">
        <f t="shared" si="319"/>
        <v>Q</v>
      </c>
      <c r="AF1136" s="239">
        <v>1.06</v>
      </c>
      <c r="AG1136" s="121" t="str">
        <f t="shared" si="320"/>
        <v>Q</v>
      </c>
      <c r="AH1136" s="243">
        <v>8.0000000000000004E-4</v>
      </c>
      <c r="AI1136" s="121" t="str">
        <f t="shared" si="321"/>
        <v>LQ</v>
      </c>
      <c r="AJ1136" s="9">
        <v>0.9</v>
      </c>
      <c r="AK1136" s="121" t="str">
        <f t="shared" si="322"/>
        <v>Q</v>
      </c>
    </row>
    <row r="1137" spans="1:37" ht="15" x14ac:dyDescent="0.25">
      <c r="A1137" s="119">
        <v>35</v>
      </c>
      <c r="B1137" s="244">
        <v>131</v>
      </c>
      <c r="C1137" s="244">
        <v>2009</v>
      </c>
      <c r="D1137" s="127">
        <f t="shared" si="308"/>
        <v>39944</v>
      </c>
      <c r="E1137" s="120">
        <v>30.100000381469702</v>
      </c>
      <c r="F1137" s="121" t="str">
        <f t="shared" si="323"/>
        <v>Q</v>
      </c>
      <c r="G1137" s="122">
        <v>6.4859809875488299</v>
      </c>
      <c r="H1137" s="121" t="str">
        <f t="shared" si="324"/>
        <v>Q</v>
      </c>
      <c r="I1137" s="8">
        <v>3.9521999999999999</v>
      </c>
      <c r="J1137" s="121" t="str">
        <f t="shared" si="314"/>
        <v>Q</v>
      </c>
      <c r="K1137" s="8">
        <v>0.37234</v>
      </c>
      <c r="L1137" s="121" t="str">
        <f t="shared" si="315"/>
        <v>Q</v>
      </c>
      <c r="M1137" s="8">
        <v>0.61943000000000004</v>
      </c>
      <c r="N1137" s="121" t="str">
        <f t="shared" si="316"/>
        <v>Q</v>
      </c>
      <c r="O1137" s="8">
        <v>0.15789</v>
      </c>
      <c r="P1137" s="121" t="str">
        <f t="shared" si="317"/>
        <v>Q</v>
      </c>
      <c r="Q1137" s="24">
        <v>4.0000000000000001E-3</v>
      </c>
      <c r="R1137" s="115" t="str">
        <f t="shared" si="311"/>
        <v>UQ</v>
      </c>
      <c r="S1137" s="124">
        <v>9.4878919422626495E-2</v>
      </c>
      <c r="T1137" s="116" t="str">
        <f t="shared" si="325"/>
        <v>Q</v>
      </c>
      <c r="U1137" s="23">
        <v>4.4137672810000002</v>
      </c>
      <c r="V1137" s="116" t="str">
        <f t="shared" si="306"/>
        <v>Q</v>
      </c>
      <c r="W1137" s="351">
        <v>0.83099999999999996</v>
      </c>
      <c r="X1137" s="332" t="str">
        <f t="shared" si="313"/>
        <v>UQ</v>
      </c>
      <c r="Y1137" s="332"/>
      <c r="Z1137" s="24">
        <v>0.12205830099999999</v>
      </c>
      <c r="AA1137" s="116" t="str">
        <f t="shared" si="307"/>
        <v>LQ</v>
      </c>
      <c r="AB1137" s="13">
        <v>5.36</v>
      </c>
      <c r="AC1137" s="116" t="str">
        <f t="shared" si="318"/>
        <v>Q</v>
      </c>
      <c r="AD1137" s="239">
        <v>1.8440000000000001</v>
      </c>
      <c r="AE1137" s="121" t="str">
        <f t="shared" si="319"/>
        <v>Q</v>
      </c>
      <c r="AF1137" s="239">
        <v>1.3959999999999999</v>
      </c>
      <c r="AG1137" s="121" t="str">
        <f t="shared" si="320"/>
        <v>Q</v>
      </c>
      <c r="AH1137" s="242">
        <v>8.9999999999999998E-4</v>
      </c>
      <c r="AI1137" s="121" t="str">
        <f t="shared" si="321"/>
        <v>LQ</v>
      </c>
      <c r="AJ1137" s="9">
        <v>0.91400000000000003</v>
      </c>
      <c r="AK1137" s="121" t="str">
        <f t="shared" si="322"/>
        <v>Q</v>
      </c>
    </row>
    <row r="1138" spans="1:37" ht="15" x14ac:dyDescent="0.25">
      <c r="A1138" s="119">
        <v>35</v>
      </c>
      <c r="B1138" s="244">
        <v>140</v>
      </c>
      <c r="C1138" s="244">
        <v>2009</v>
      </c>
      <c r="D1138" s="127">
        <f t="shared" si="308"/>
        <v>39953</v>
      </c>
      <c r="E1138" s="120">
        <v>26.5</v>
      </c>
      <c r="F1138" s="121" t="str">
        <f t="shared" si="323"/>
        <v>Q</v>
      </c>
      <c r="G1138" s="122">
        <v>6.56823778152466</v>
      </c>
      <c r="H1138" s="121" t="str">
        <f t="shared" si="324"/>
        <v>Q</v>
      </c>
      <c r="I1138" s="8">
        <v>3.5527000000000002</v>
      </c>
      <c r="J1138" s="121" t="str">
        <f t="shared" si="314"/>
        <v>Q</v>
      </c>
      <c r="K1138" s="8">
        <v>0.32899</v>
      </c>
      <c r="L1138" s="121" t="str">
        <f t="shared" si="315"/>
        <v>Q</v>
      </c>
      <c r="M1138" s="8">
        <v>0.62185999999999997</v>
      </c>
      <c r="N1138" s="121" t="str">
        <f t="shared" si="316"/>
        <v>Q</v>
      </c>
      <c r="O1138" s="8">
        <v>0.16200000000000001</v>
      </c>
      <c r="P1138" s="121" t="str">
        <f t="shared" si="317"/>
        <v>Q</v>
      </c>
      <c r="Q1138" s="24">
        <v>3.0000000000000001E-3</v>
      </c>
      <c r="R1138" s="115" t="str">
        <f t="shared" si="311"/>
        <v>UQ</v>
      </c>
      <c r="S1138" s="124">
        <v>7.2484135627746596E-2</v>
      </c>
      <c r="T1138" s="116" t="str">
        <f t="shared" si="325"/>
        <v>Q</v>
      </c>
      <c r="U1138" s="23">
        <v>4.1630089699999999</v>
      </c>
      <c r="V1138" s="116" t="str">
        <f t="shared" si="306"/>
        <v>Q</v>
      </c>
      <c r="W1138" s="351">
        <v>0.68200000000000005</v>
      </c>
      <c r="X1138" s="332" t="str">
        <f t="shared" si="313"/>
        <v>UQ</v>
      </c>
      <c r="Y1138" s="332"/>
      <c r="Z1138" s="23">
        <v>0.18306066500000001</v>
      </c>
      <c r="AA1138" s="116" t="str">
        <f t="shared" si="307"/>
        <v>LQ</v>
      </c>
      <c r="AB1138" s="13">
        <v>5.15</v>
      </c>
      <c r="AC1138" s="116" t="str">
        <f t="shared" si="318"/>
        <v>Q</v>
      </c>
      <c r="AD1138" s="239">
        <v>1.984</v>
      </c>
      <c r="AE1138" s="121" t="str">
        <f t="shared" si="319"/>
        <v>Q</v>
      </c>
      <c r="AF1138" s="239">
        <v>1.2</v>
      </c>
      <c r="AG1138" s="121" t="str">
        <f t="shared" si="320"/>
        <v>Q</v>
      </c>
      <c r="AH1138" s="242">
        <v>8.9999999999999998E-4</v>
      </c>
      <c r="AI1138" s="121" t="str">
        <f t="shared" si="321"/>
        <v>LQ</v>
      </c>
      <c r="AJ1138" s="9">
        <v>0.77800000000000002</v>
      </c>
      <c r="AK1138" s="121" t="str">
        <f t="shared" si="322"/>
        <v>Q</v>
      </c>
    </row>
    <row r="1139" spans="1:37" ht="15" x14ac:dyDescent="0.25">
      <c r="A1139" s="119">
        <v>35</v>
      </c>
      <c r="B1139" s="244">
        <v>146</v>
      </c>
      <c r="C1139" s="244">
        <v>2009</v>
      </c>
      <c r="D1139" s="127">
        <f t="shared" si="308"/>
        <v>39959</v>
      </c>
      <c r="E1139" s="120">
        <v>30.100000381469702</v>
      </c>
      <c r="F1139" s="121" t="str">
        <f t="shared" si="323"/>
        <v>Q</v>
      </c>
      <c r="G1139" s="122">
        <v>6.6773428916931197</v>
      </c>
      <c r="H1139" s="121" t="str">
        <f t="shared" si="324"/>
        <v>Q</v>
      </c>
      <c r="I1139" s="8">
        <v>6.0011999999999999</v>
      </c>
      <c r="J1139" s="121" t="str">
        <f t="shared" si="314"/>
        <v>Q</v>
      </c>
      <c r="K1139" s="8">
        <v>0.53158000000000005</v>
      </c>
      <c r="L1139" s="121" t="str">
        <f t="shared" si="315"/>
        <v>Q</v>
      </c>
      <c r="M1139" s="8">
        <v>0.79295000000000004</v>
      </c>
      <c r="N1139" s="121" t="str">
        <f t="shared" si="316"/>
        <v>Q</v>
      </c>
      <c r="O1139" s="8">
        <v>0.17366999999999999</v>
      </c>
      <c r="P1139" s="121" t="str">
        <f t="shared" si="317"/>
        <v>Q</v>
      </c>
      <c r="Q1139" s="24">
        <v>0</v>
      </c>
      <c r="R1139" s="115" t="s">
        <v>238</v>
      </c>
      <c r="S1139" s="124">
        <v>9.8339237272739397E-2</v>
      </c>
      <c r="T1139" s="116" t="str">
        <f t="shared" si="325"/>
        <v>Q</v>
      </c>
      <c r="U1139" s="23">
        <v>4.4332093510000004</v>
      </c>
      <c r="V1139" s="116" t="str">
        <f t="shared" ref="V1139:V1202" si="326">IF(U1139&gt;=0.2,"Q",IF(U1139="","M","LQ"))</f>
        <v>Q</v>
      </c>
      <c r="W1139" s="351">
        <v>0.67800000000000005</v>
      </c>
      <c r="X1139" s="332" t="str">
        <f t="shared" si="313"/>
        <v>UQ</v>
      </c>
      <c r="Y1139" s="332"/>
      <c r="Z1139" s="24">
        <v>0.15555666500000001</v>
      </c>
      <c r="AA1139" s="116" t="str">
        <f t="shared" ref="AA1139:AA1202" si="327">IF(Z1139&gt;=0.2,"Q",IF(Z1139="","M","LQ"))</f>
        <v>LQ</v>
      </c>
      <c r="AB1139" s="13">
        <v>5.56</v>
      </c>
      <c r="AC1139" s="116" t="str">
        <f t="shared" si="318"/>
        <v>Q</v>
      </c>
      <c r="AD1139" s="239">
        <v>1.7989999999999999</v>
      </c>
      <c r="AE1139" s="121" t="str">
        <f t="shared" si="319"/>
        <v>Q</v>
      </c>
      <c r="AF1139" s="239">
        <v>1.611</v>
      </c>
      <c r="AG1139" s="121" t="str">
        <f t="shared" si="320"/>
        <v>Q</v>
      </c>
      <c r="AH1139" s="242">
        <v>8.9999999999999998E-4</v>
      </c>
      <c r="AI1139" s="121" t="str">
        <f t="shared" si="321"/>
        <v>LQ</v>
      </c>
      <c r="AJ1139" s="9">
        <v>0.78100000000000003</v>
      </c>
      <c r="AK1139" s="121" t="str">
        <f t="shared" si="322"/>
        <v>Q</v>
      </c>
    </row>
    <row r="1140" spans="1:37" ht="15" x14ac:dyDescent="0.25">
      <c r="A1140" s="119">
        <v>35</v>
      </c>
      <c r="B1140" s="244">
        <v>153</v>
      </c>
      <c r="C1140" s="244">
        <v>2009</v>
      </c>
      <c r="D1140" s="127">
        <f t="shared" si="308"/>
        <v>39966</v>
      </c>
      <c r="E1140" s="120">
        <v>29.100000381469702</v>
      </c>
      <c r="F1140" s="121" t="str">
        <f t="shared" si="323"/>
        <v>Q</v>
      </c>
      <c r="G1140" s="122">
        <v>6.58030080795288</v>
      </c>
      <c r="H1140" s="121" t="str">
        <f t="shared" si="324"/>
        <v>Q</v>
      </c>
      <c r="I1140" s="8">
        <v>4.0431999999999997</v>
      </c>
      <c r="J1140" s="121" t="str">
        <f t="shared" si="314"/>
        <v>Q</v>
      </c>
      <c r="K1140" s="8">
        <v>0.37369999999999998</v>
      </c>
      <c r="L1140" s="121" t="str">
        <f t="shared" si="315"/>
        <v>Q</v>
      </c>
      <c r="M1140" s="8">
        <v>0.63844000000000001</v>
      </c>
      <c r="N1140" s="121" t="str">
        <f t="shared" si="316"/>
        <v>Q</v>
      </c>
      <c r="O1140" s="8">
        <v>0.15517</v>
      </c>
      <c r="P1140" s="121" t="str">
        <f t="shared" si="317"/>
        <v>Q</v>
      </c>
      <c r="Q1140" s="24">
        <v>2E-3</v>
      </c>
      <c r="R1140" s="115" t="str">
        <f t="shared" si="311"/>
        <v>UQ</v>
      </c>
      <c r="S1140" s="124">
        <v>9.6625156700611101E-2</v>
      </c>
      <c r="T1140" s="116" t="str">
        <f t="shared" si="325"/>
        <v>Q</v>
      </c>
      <c r="U1140" s="23">
        <v>4.6713153270000003</v>
      </c>
      <c r="V1140" s="116" t="str">
        <f t="shared" si="326"/>
        <v>Q</v>
      </c>
      <c r="W1140" s="351">
        <v>0.59399999999999997</v>
      </c>
      <c r="X1140" s="332" t="str">
        <f t="shared" si="313"/>
        <v>UQ</v>
      </c>
      <c r="Y1140" s="332"/>
      <c r="Z1140" s="24">
        <v>0.16460636200000001</v>
      </c>
      <c r="AA1140" s="116" t="str">
        <f t="shared" si="327"/>
        <v>LQ</v>
      </c>
      <c r="AB1140" s="13">
        <v>5.46</v>
      </c>
      <c r="AC1140" s="116" t="str">
        <f t="shared" si="318"/>
        <v>Q</v>
      </c>
      <c r="AD1140" s="239">
        <v>1.8320000000000001</v>
      </c>
      <c r="AE1140" s="121" t="str">
        <f t="shared" si="319"/>
        <v>Q</v>
      </c>
      <c r="AF1140" s="239">
        <v>1.7050000000000001</v>
      </c>
      <c r="AG1140" s="121" t="str">
        <f t="shared" si="320"/>
        <v>Q</v>
      </c>
      <c r="AH1140" s="242">
        <v>1.6999999999999999E-3</v>
      </c>
      <c r="AI1140" s="121" t="str">
        <f t="shared" si="321"/>
        <v>Q</v>
      </c>
      <c r="AJ1140" s="9">
        <v>0.69699999999999995</v>
      </c>
      <c r="AK1140" s="121" t="str">
        <f t="shared" si="322"/>
        <v>Q</v>
      </c>
    </row>
    <row r="1141" spans="1:37" ht="15" x14ac:dyDescent="0.25">
      <c r="A1141" s="119">
        <v>35</v>
      </c>
      <c r="B1141" s="244">
        <v>160</v>
      </c>
      <c r="C1141" s="244">
        <v>2009</v>
      </c>
      <c r="D1141" s="127">
        <f t="shared" si="308"/>
        <v>39973</v>
      </c>
      <c r="E1141" s="120">
        <v>30.399999618530298</v>
      </c>
      <c r="F1141" s="121" t="str">
        <f t="shared" si="323"/>
        <v>Q</v>
      </c>
      <c r="G1141" s="122">
        <v>6.6059231758117702</v>
      </c>
      <c r="H1141" s="121" t="str">
        <f t="shared" si="324"/>
        <v>Q</v>
      </c>
      <c r="I1141" s="8">
        <v>4.1829000000000001</v>
      </c>
      <c r="J1141" s="121" t="str">
        <f t="shared" si="314"/>
        <v>Q</v>
      </c>
      <c r="K1141" s="8">
        <v>0.38624000000000003</v>
      </c>
      <c r="L1141" s="121" t="str">
        <f t="shared" si="315"/>
        <v>Q</v>
      </c>
      <c r="M1141" s="8">
        <v>0.62914000000000003</v>
      </c>
      <c r="N1141" s="121" t="str">
        <f t="shared" si="316"/>
        <v>Q</v>
      </c>
      <c r="O1141" s="8">
        <v>0.15767999999999999</v>
      </c>
      <c r="P1141" s="121" t="str">
        <f t="shared" si="317"/>
        <v>Q</v>
      </c>
      <c r="Q1141" s="24">
        <v>6.0000000000000001E-3</v>
      </c>
      <c r="R1141" s="115" t="str">
        <f t="shared" si="311"/>
        <v>UQ</v>
      </c>
      <c r="S1141" s="124">
        <v>0.10653056204319</v>
      </c>
      <c r="T1141" s="116" t="str">
        <f t="shared" si="325"/>
        <v>Q</v>
      </c>
      <c r="U1141" s="22">
        <v>4.6879154459999999</v>
      </c>
      <c r="V1141" s="116" t="str">
        <f t="shared" si="326"/>
        <v>Q</v>
      </c>
      <c r="W1141" s="351">
        <v>0.55300000000000005</v>
      </c>
      <c r="X1141" s="332" t="str">
        <f t="shared" si="313"/>
        <v>UQ</v>
      </c>
      <c r="Y1141" s="332"/>
      <c r="Z1141" s="25">
        <v>0.14415361500000001</v>
      </c>
      <c r="AA1141" s="116" t="str">
        <f t="shared" si="327"/>
        <v>LQ</v>
      </c>
      <c r="AB1141" s="13">
        <v>5.73</v>
      </c>
      <c r="AC1141" s="116" t="str">
        <f t="shared" si="318"/>
        <v>Q</v>
      </c>
      <c r="AD1141" s="239">
        <v>1.8240000000000001</v>
      </c>
      <c r="AE1141" s="121" t="str">
        <f t="shared" si="319"/>
        <v>Q</v>
      </c>
      <c r="AF1141" s="239">
        <v>1.7569999999999999</v>
      </c>
      <c r="AG1141" s="121" t="str">
        <f t="shared" si="320"/>
        <v>Q</v>
      </c>
      <c r="AH1141" s="242">
        <v>1E-3</v>
      </c>
      <c r="AI1141" s="121" t="str">
        <f t="shared" si="321"/>
        <v>Q</v>
      </c>
      <c r="AJ1141" s="9">
        <v>0.65900000000000003</v>
      </c>
      <c r="AK1141" s="121" t="str">
        <f t="shared" si="322"/>
        <v>Q</v>
      </c>
    </row>
    <row r="1142" spans="1:37" ht="15" x14ac:dyDescent="0.25">
      <c r="A1142" s="119">
        <v>35</v>
      </c>
      <c r="B1142" s="244">
        <v>174</v>
      </c>
      <c r="C1142" s="244">
        <v>2009</v>
      </c>
      <c r="D1142" s="127">
        <f t="shared" si="308"/>
        <v>39987</v>
      </c>
      <c r="E1142" s="120">
        <v>32.799999237060497</v>
      </c>
      <c r="F1142" s="121" t="str">
        <f t="shared" si="323"/>
        <v>Q</v>
      </c>
      <c r="G1142" s="122">
        <v>6.9240989685058603</v>
      </c>
      <c r="H1142" s="121" t="str">
        <f t="shared" si="324"/>
        <v>Q</v>
      </c>
      <c r="I1142" s="8">
        <v>4.6863000000000001</v>
      </c>
      <c r="J1142" s="121" t="str">
        <f t="shared" si="314"/>
        <v>Q</v>
      </c>
      <c r="K1142" s="8">
        <v>0.41236</v>
      </c>
      <c r="L1142" s="121" t="str">
        <f t="shared" si="315"/>
        <v>Q</v>
      </c>
      <c r="M1142" s="8">
        <v>0.69569999999999999</v>
      </c>
      <c r="N1142" s="121" t="str">
        <f t="shared" si="316"/>
        <v>Q</v>
      </c>
      <c r="O1142" s="8">
        <v>0.16461999999999999</v>
      </c>
      <c r="P1142" s="121" t="str">
        <f t="shared" si="317"/>
        <v>Q</v>
      </c>
      <c r="Q1142" s="24">
        <v>7.0000000000000001E-3</v>
      </c>
      <c r="R1142" s="115" t="str">
        <f t="shared" si="311"/>
        <v>UQ</v>
      </c>
      <c r="S1142" s="124">
        <v>0.13729420304298401</v>
      </c>
      <c r="T1142" s="116" t="str">
        <f t="shared" si="325"/>
        <v>Q</v>
      </c>
      <c r="U1142" s="22">
        <v>4.914672564</v>
      </c>
      <c r="V1142" s="116" t="str">
        <f t="shared" si="326"/>
        <v>Q</v>
      </c>
      <c r="W1142" s="351">
        <v>0.55400000000000005</v>
      </c>
      <c r="X1142" s="332" t="str">
        <f t="shared" si="313"/>
        <v>UQ</v>
      </c>
      <c r="Y1142" s="332"/>
      <c r="Z1142" s="22">
        <v>0.24670528</v>
      </c>
      <c r="AA1142" s="116" t="str">
        <f t="shared" si="327"/>
        <v>Q</v>
      </c>
      <c r="AB1142" s="13">
        <v>5.95</v>
      </c>
      <c r="AC1142" s="116" t="str">
        <f t="shared" si="318"/>
        <v>Q</v>
      </c>
      <c r="AD1142" s="239">
        <v>1.829</v>
      </c>
      <c r="AE1142" s="121" t="str">
        <f t="shared" si="319"/>
        <v>Q</v>
      </c>
      <c r="AF1142" s="239">
        <v>2.1850000000000001</v>
      </c>
      <c r="AG1142" s="121" t="str">
        <f t="shared" si="320"/>
        <v>Q</v>
      </c>
      <c r="AH1142" s="242">
        <v>1.6000000000000001E-3</v>
      </c>
      <c r="AI1142" s="121" t="str">
        <f t="shared" si="321"/>
        <v>Q</v>
      </c>
      <c r="AJ1142" s="9">
        <v>0.69499999999999995</v>
      </c>
      <c r="AK1142" s="121" t="str">
        <f t="shared" si="322"/>
        <v>Q</v>
      </c>
    </row>
    <row r="1143" spans="1:37" ht="15" x14ac:dyDescent="0.25">
      <c r="A1143" s="119">
        <v>35</v>
      </c>
      <c r="B1143" s="244">
        <v>188</v>
      </c>
      <c r="C1143" s="244">
        <v>2009</v>
      </c>
      <c r="D1143" s="127">
        <f t="shared" si="308"/>
        <v>40001</v>
      </c>
      <c r="E1143" s="120">
        <v>29.700000762939499</v>
      </c>
      <c r="F1143" s="121" t="str">
        <f t="shared" si="323"/>
        <v>Q</v>
      </c>
      <c r="G1143" s="122">
        <v>6.98569679260254</v>
      </c>
      <c r="H1143" s="121" t="str">
        <f t="shared" si="324"/>
        <v>Q</v>
      </c>
      <c r="I1143" s="8">
        <v>4.0675999999999997</v>
      </c>
      <c r="J1143" s="121" t="str">
        <f t="shared" si="314"/>
        <v>Q</v>
      </c>
      <c r="K1143" s="8">
        <v>0.36609999999999998</v>
      </c>
      <c r="L1143" s="121" t="str">
        <f t="shared" si="315"/>
        <v>Q</v>
      </c>
      <c r="M1143" s="8">
        <v>0.61504000000000003</v>
      </c>
      <c r="N1143" s="121" t="str">
        <f t="shared" si="316"/>
        <v>Q</v>
      </c>
      <c r="O1143" s="8">
        <v>0.12658</v>
      </c>
      <c r="P1143" s="121" t="str">
        <f t="shared" si="317"/>
        <v>Q</v>
      </c>
      <c r="Q1143" s="24">
        <v>2E-3</v>
      </c>
      <c r="R1143" s="115" t="str">
        <f t="shared" si="311"/>
        <v>UQ</v>
      </c>
      <c r="S1143" s="124">
        <v>0.12278309464454699</v>
      </c>
      <c r="T1143" s="116" t="str">
        <f t="shared" si="325"/>
        <v>Q</v>
      </c>
      <c r="U1143" s="22">
        <v>4.6423111060000002</v>
      </c>
      <c r="V1143" s="116" t="str">
        <f t="shared" si="326"/>
        <v>Q</v>
      </c>
      <c r="W1143" s="351">
        <v>0.43099999999999999</v>
      </c>
      <c r="X1143" s="332" t="str">
        <f t="shared" si="313"/>
        <v>UQ</v>
      </c>
      <c r="Y1143" s="332"/>
      <c r="Z1143" s="25">
        <v>0.17267221599999999</v>
      </c>
      <c r="AA1143" s="116" t="str">
        <f t="shared" si="327"/>
        <v>LQ</v>
      </c>
      <c r="AB1143" s="13">
        <v>5.7</v>
      </c>
      <c r="AC1143" s="116" t="str">
        <f t="shared" si="318"/>
        <v>Q</v>
      </c>
      <c r="AD1143" s="239">
        <v>2.0910000000000002</v>
      </c>
      <c r="AE1143" s="121" t="str">
        <f t="shared" si="319"/>
        <v>Q</v>
      </c>
      <c r="AF1143" s="239">
        <v>1.823</v>
      </c>
      <c r="AG1143" s="121" t="str">
        <f t="shared" si="320"/>
        <v>Q</v>
      </c>
      <c r="AH1143" s="242">
        <v>8.9999999999999998E-4</v>
      </c>
      <c r="AI1143" s="121" t="str">
        <f t="shared" si="321"/>
        <v>LQ</v>
      </c>
      <c r="AJ1143" s="9">
        <v>0.55800000000000005</v>
      </c>
      <c r="AK1143" s="121" t="str">
        <f t="shared" si="322"/>
        <v>Q</v>
      </c>
    </row>
    <row r="1144" spans="1:37" ht="15" x14ac:dyDescent="0.25">
      <c r="A1144" s="119">
        <v>35</v>
      </c>
      <c r="B1144" s="244">
        <v>202</v>
      </c>
      <c r="C1144" s="244">
        <v>2009</v>
      </c>
      <c r="D1144" s="127">
        <f t="shared" si="308"/>
        <v>40015</v>
      </c>
      <c r="E1144" s="120">
        <v>32</v>
      </c>
      <c r="F1144" s="121" t="str">
        <f t="shared" si="323"/>
        <v>Q</v>
      </c>
      <c r="G1144" s="122">
        <v>6.9533443450927699</v>
      </c>
      <c r="H1144" s="121" t="str">
        <f t="shared" si="324"/>
        <v>Q</v>
      </c>
      <c r="I1144" s="8">
        <v>4.6619000000000002</v>
      </c>
      <c r="J1144" s="121" t="str">
        <f t="shared" si="314"/>
        <v>Q</v>
      </c>
      <c r="K1144" s="8">
        <v>0.40658</v>
      </c>
      <c r="L1144" s="121" t="str">
        <f t="shared" si="315"/>
        <v>Q</v>
      </c>
      <c r="M1144" s="8">
        <v>0.69169999999999998</v>
      </c>
      <c r="N1144" s="121" t="str">
        <f t="shared" si="316"/>
        <v>Q</v>
      </c>
      <c r="O1144" s="8">
        <v>0.13822000000000001</v>
      </c>
      <c r="P1144" s="121" t="str">
        <f t="shared" si="317"/>
        <v>Q</v>
      </c>
      <c r="Q1144" s="24">
        <v>4.0000000000000001E-3</v>
      </c>
      <c r="R1144" s="115" t="str">
        <f t="shared" si="311"/>
        <v>UQ</v>
      </c>
      <c r="S1144" s="124">
        <v>0.146445482969284</v>
      </c>
      <c r="T1144" s="116" t="str">
        <f t="shared" si="325"/>
        <v>Q</v>
      </c>
      <c r="U1144" s="22">
        <v>4.8570785470000004</v>
      </c>
      <c r="V1144" s="116" t="str">
        <f t="shared" si="326"/>
        <v>Q</v>
      </c>
      <c r="W1144" s="351">
        <v>0.48799999999999999</v>
      </c>
      <c r="X1144" s="332" t="str">
        <f t="shared" si="313"/>
        <v>UQ</v>
      </c>
      <c r="Y1144" s="332"/>
      <c r="Z1144" s="25">
        <v>0.155791549</v>
      </c>
      <c r="AA1144" s="116" t="str">
        <f t="shared" si="327"/>
        <v>LQ</v>
      </c>
      <c r="AB1144" s="13">
        <v>6.24</v>
      </c>
      <c r="AC1144" s="116" t="str">
        <f t="shared" si="318"/>
        <v>Q</v>
      </c>
      <c r="AD1144" s="239">
        <v>1.873</v>
      </c>
      <c r="AE1144" s="121" t="str">
        <f t="shared" si="319"/>
        <v>Q</v>
      </c>
      <c r="AF1144" s="239">
        <v>2.1</v>
      </c>
      <c r="AG1144" s="121" t="str">
        <f t="shared" si="320"/>
        <v>Q</v>
      </c>
      <c r="AH1144" s="242">
        <v>2.2000000000000001E-3</v>
      </c>
      <c r="AI1144" s="121" t="str">
        <f t="shared" si="321"/>
        <v>Q</v>
      </c>
      <c r="AJ1144" s="9">
        <v>0.59299999999999997</v>
      </c>
      <c r="AK1144" s="121" t="str">
        <f t="shared" si="322"/>
        <v>Q</v>
      </c>
    </row>
    <row r="1145" spans="1:37" ht="15" x14ac:dyDescent="0.25">
      <c r="A1145" s="119">
        <v>35</v>
      </c>
      <c r="B1145" s="244">
        <v>216</v>
      </c>
      <c r="C1145" s="244">
        <v>2009</v>
      </c>
      <c r="D1145" s="127">
        <f t="shared" si="308"/>
        <v>40029</v>
      </c>
      <c r="E1145" s="120">
        <v>34.900001525878899</v>
      </c>
      <c r="F1145" s="121" t="str">
        <f t="shared" si="323"/>
        <v>Q</v>
      </c>
      <c r="G1145" s="122">
        <v>6.95829057693481</v>
      </c>
      <c r="H1145" s="121" t="str">
        <f t="shared" si="324"/>
        <v>Q</v>
      </c>
      <c r="I1145" s="8">
        <v>5.0233999999999996</v>
      </c>
      <c r="J1145" s="121" t="str">
        <f t="shared" si="314"/>
        <v>Q</v>
      </c>
      <c r="K1145" s="8">
        <v>0.42993999999999999</v>
      </c>
      <c r="L1145" s="121" t="str">
        <f t="shared" si="315"/>
        <v>Q</v>
      </c>
      <c r="M1145" s="8">
        <v>0.67618999999999996</v>
      </c>
      <c r="N1145" s="121" t="str">
        <f t="shared" si="316"/>
        <v>Q</v>
      </c>
      <c r="O1145" s="8">
        <v>0.15526000000000001</v>
      </c>
      <c r="P1145" s="121" t="str">
        <f t="shared" si="317"/>
        <v>Q</v>
      </c>
      <c r="Q1145" s="24">
        <v>7.0000000000000001E-3</v>
      </c>
      <c r="R1145" s="115" t="str">
        <f t="shared" si="311"/>
        <v>UQ</v>
      </c>
      <c r="S1145" s="124">
        <v>0.157503992319107</v>
      </c>
      <c r="T1145" s="116" t="str">
        <f t="shared" si="325"/>
        <v>Q</v>
      </c>
      <c r="U1145" s="23">
        <v>5.0551379980000002</v>
      </c>
      <c r="V1145" s="116" t="str">
        <f t="shared" si="326"/>
        <v>Q</v>
      </c>
      <c r="W1145" s="351">
        <v>0.52200000000000002</v>
      </c>
      <c r="X1145" s="332" t="str">
        <f t="shared" si="313"/>
        <v>UQ</v>
      </c>
      <c r="Y1145" s="332"/>
      <c r="Z1145" s="24">
        <v>0.15788640900000001</v>
      </c>
      <c r="AA1145" s="116" t="str">
        <f t="shared" si="327"/>
        <v>LQ</v>
      </c>
      <c r="AB1145" s="15">
        <v>6.31</v>
      </c>
      <c r="AC1145" s="116" t="str">
        <f t="shared" si="318"/>
        <v>Q</v>
      </c>
      <c r="AD1145" s="239">
        <v>1.86</v>
      </c>
      <c r="AE1145" s="121" t="str">
        <f t="shared" si="319"/>
        <v>Q</v>
      </c>
      <c r="AF1145" s="239">
        <v>2.1800000000000002</v>
      </c>
      <c r="AG1145" s="121" t="str">
        <f t="shared" si="320"/>
        <v>Q</v>
      </c>
      <c r="AH1145" s="242">
        <v>1.6000000000000001E-3</v>
      </c>
      <c r="AI1145" s="121" t="str">
        <f t="shared" si="321"/>
        <v>Q</v>
      </c>
      <c r="AJ1145" s="9">
        <v>0.626</v>
      </c>
      <c r="AK1145" s="121" t="str">
        <f t="shared" si="322"/>
        <v>Q</v>
      </c>
    </row>
    <row r="1146" spans="1:37" ht="15" x14ac:dyDescent="0.25">
      <c r="A1146" s="119">
        <v>35</v>
      </c>
      <c r="B1146" s="244">
        <v>230</v>
      </c>
      <c r="C1146" s="244">
        <v>2009</v>
      </c>
      <c r="D1146" s="127">
        <f t="shared" si="308"/>
        <v>40043</v>
      </c>
      <c r="E1146" s="120">
        <v>35.599998474121101</v>
      </c>
      <c r="F1146" s="121" t="str">
        <f t="shared" si="323"/>
        <v>Q</v>
      </c>
      <c r="G1146" s="122">
        <v>6.9197053909301802</v>
      </c>
      <c r="H1146" s="121" t="str">
        <f t="shared" si="324"/>
        <v>Q</v>
      </c>
      <c r="I1146" s="8">
        <v>5.3085000000000004</v>
      </c>
      <c r="J1146" s="121" t="str">
        <f t="shared" si="314"/>
        <v>Q</v>
      </c>
      <c r="K1146" s="8">
        <v>0.46290999999999999</v>
      </c>
      <c r="L1146" s="121" t="str">
        <f t="shared" si="315"/>
        <v>Q</v>
      </c>
      <c r="M1146" s="8">
        <v>0.77149000000000001</v>
      </c>
      <c r="N1146" s="121" t="str">
        <f t="shared" si="316"/>
        <v>Q</v>
      </c>
      <c r="O1146" s="8">
        <v>0.17097000000000001</v>
      </c>
      <c r="P1146" s="121" t="str">
        <f t="shared" si="317"/>
        <v>Q</v>
      </c>
      <c r="Q1146" s="24">
        <v>8.0000000000000002E-3</v>
      </c>
      <c r="R1146" s="115" t="str">
        <f t="shared" si="311"/>
        <v>UQ</v>
      </c>
      <c r="S1146" s="124">
        <v>0.16588993370533001</v>
      </c>
      <c r="T1146" s="116" t="str">
        <f t="shared" si="325"/>
        <v>Q</v>
      </c>
      <c r="U1146" s="23">
        <v>5.2056171730000003</v>
      </c>
      <c r="V1146" s="116" t="str">
        <f t="shared" si="326"/>
        <v>Q</v>
      </c>
      <c r="W1146" s="351">
        <v>0.52500000000000002</v>
      </c>
      <c r="X1146" s="332" t="str">
        <f t="shared" si="313"/>
        <v>UQ</v>
      </c>
      <c r="Y1146" s="332"/>
      <c r="Z1146" s="23">
        <v>0.18140008499999999</v>
      </c>
      <c r="AA1146" s="116" t="str">
        <f t="shared" si="327"/>
        <v>LQ</v>
      </c>
      <c r="AB1146" s="13">
        <v>6.44</v>
      </c>
      <c r="AC1146" s="116" t="str">
        <f t="shared" si="318"/>
        <v>Q</v>
      </c>
      <c r="AD1146" s="239">
        <v>1.6679999999999999</v>
      </c>
      <c r="AE1146" s="121" t="str">
        <f t="shared" si="319"/>
        <v>Q</v>
      </c>
      <c r="AF1146" s="239">
        <v>2.3769999999999998</v>
      </c>
      <c r="AG1146" s="121" t="str">
        <f t="shared" si="320"/>
        <v>Q</v>
      </c>
      <c r="AH1146" s="242">
        <v>2.5000000000000001E-3</v>
      </c>
      <c r="AI1146" s="121" t="str">
        <f t="shared" si="321"/>
        <v>Q</v>
      </c>
      <c r="AJ1146" s="9">
        <v>0.622</v>
      </c>
      <c r="AK1146" s="121" t="str">
        <f t="shared" si="322"/>
        <v>Q</v>
      </c>
    </row>
    <row r="1147" spans="1:37" ht="15" x14ac:dyDescent="0.25">
      <c r="A1147" s="119">
        <v>35</v>
      </c>
      <c r="B1147" s="244">
        <v>244</v>
      </c>
      <c r="C1147" s="244">
        <v>2009</v>
      </c>
      <c r="D1147" s="127">
        <f t="shared" si="308"/>
        <v>40057</v>
      </c>
      <c r="E1147" s="120">
        <v>33.400001525878899</v>
      </c>
      <c r="F1147" s="121" t="str">
        <f t="shared" si="323"/>
        <v>Q</v>
      </c>
      <c r="G1147" s="122">
        <v>6.8516607284545898</v>
      </c>
      <c r="H1147" s="121" t="str">
        <f t="shared" si="324"/>
        <v>Q</v>
      </c>
      <c r="I1147" s="8">
        <v>4.7405999999999997</v>
      </c>
      <c r="J1147" s="121" t="str">
        <f t="shared" si="314"/>
        <v>Q</v>
      </c>
      <c r="K1147" s="8">
        <v>0.42296</v>
      </c>
      <c r="L1147" s="121" t="str">
        <f t="shared" si="315"/>
        <v>Q</v>
      </c>
      <c r="M1147" s="8">
        <v>0.72992999999999997</v>
      </c>
      <c r="N1147" s="121" t="str">
        <f t="shared" si="316"/>
        <v>Q</v>
      </c>
      <c r="O1147" s="8">
        <v>0.15792</v>
      </c>
      <c r="P1147" s="121" t="str">
        <f t="shared" si="317"/>
        <v>Q</v>
      </c>
      <c r="Q1147" s="24">
        <v>4.0000000000000001E-3</v>
      </c>
      <c r="R1147" s="115" t="str">
        <f t="shared" si="311"/>
        <v>UQ</v>
      </c>
      <c r="S1147" s="124">
        <v>0.14980331063270599</v>
      </c>
      <c r="T1147" s="116" t="str">
        <f t="shared" si="325"/>
        <v>Q</v>
      </c>
      <c r="U1147" s="23">
        <v>4.7952420360000003</v>
      </c>
      <c r="V1147" s="116" t="str">
        <f t="shared" si="326"/>
        <v>Q</v>
      </c>
      <c r="W1147" s="351">
        <v>0.44500000000000001</v>
      </c>
      <c r="X1147" s="332" t="str">
        <f t="shared" si="313"/>
        <v>UQ</v>
      </c>
      <c r="Y1147" s="332"/>
      <c r="Z1147" s="24">
        <v>0.14852855100000001</v>
      </c>
      <c r="AA1147" s="116" t="str">
        <f t="shared" si="327"/>
        <v>LQ</v>
      </c>
      <c r="AB1147" s="13">
        <v>6.33</v>
      </c>
      <c r="AC1147" s="116" t="str">
        <f t="shared" si="318"/>
        <v>Q</v>
      </c>
      <c r="AD1147" s="239">
        <v>1.698</v>
      </c>
      <c r="AE1147" s="121" t="str">
        <f t="shared" si="319"/>
        <v>Q</v>
      </c>
      <c r="AF1147" s="239">
        <v>2.2839999999999998</v>
      </c>
      <c r="AG1147" s="121" t="str">
        <f t="shared" si="320"/>
        <v>Q</v>
      </c>
      <c r="AH1147" s="242">
        <v>1E-3</v>
      </c>
      <c r="AI1147" s="121" t="str">
        <f t="shared" si="321"/>
        <v>Q</v>
      </c>
      <c r="AJ1147" s="9">
        <v>0.55700000000000005</v>
      </c>
      <c r="AK1147" s="121" t="str">
        <f t="shared" si="322"/>
        <v>Q</v>
      </c>
    </row>
    <row r="1148" spans="1:37" ht="15" x14ac:dyDescent="0.25">
      <c r="A1148" s="119">
        <v>35</v>
      </c>
      <c r="B1148" s="244">
        <v>258</v>
      </c>
      <c r="C1148" s="244">
        <v>2009</v>
      </c>
      <c r="D1148" s="127">
        <f t="shared" si="308"/>
        <v>40071</v>
      </c>
      <c r="E1148" s="120">
        <v>36.099998474121101</v>
      </c>
      <c r="F1148" s="121" t="str">
        <f t="shared" si="323"/>
        <v>Q</v>
      </c>
      <c r="G1148" s="122">
        <v>6.9809851646423304</v>
      </c>
      <c r="H1148" s="121" t="str">
        <f t="shared" si="324"/>
        <v>Q</v>
      </c>
      <c r="I1148" s="8">
        <v>5.2827000000000002</v>
      </c>
      <c r="J1148" s="121" t="str">
        <f t="shared" si="314"/>
        <v>Q</v>
      </c>
      <c r="K1148" s="8">
        <v>0.45793</v>
      </c>
      <c r="L1148" s="121" t="str">
        <f t="shared" si="315"/>
        <v>Q</v>
      </c>
      <c r="M1148" s="8">
        <v>0.83553999999999995</v>
      </c>
      <c r="N1148" s="121" t="str">
        <f t="shared" si="316"/>
        <v>Q</v>
      </c>
      <c r="O1148" s="8">
        <v>0.19431000000000001</v>
      </c>
      <c r="P1148" s="121" t="str">
        <f t="shared" si="317"/>
        <v>Q</v>
      </c>
      <c r="Q1148" s="24">
        <v>4.0000000000000001E-3</v>
      </c>
      <c r="R1148" s="115" t="str">
        <f t="shared" si="311"/>
        <v>UQ</v>
      </c>
      <c r="S1148" s="124">
        <v>0.174658998847008</v>
      </c>
      <c r="T1148" s="116" t="str">
        <f t="shared" si="325"/>
        <v>Q</v>
      </c>
      <c r="U1148" s="23">
        <v>5.0990519010000002</v>
      </c>
      <c r="V1148" s="116" t="str">
        <f t="shared" si="326"/>
        <v>Q</v>
      </c>
      <c r="W1148" s="351">
        <v>0.48399999999999999</v>
      </c>
      <c r="X1148" s="332" t="str">
        <f t="shared" si="313"/>
        <v>UQ</v>
      </c>
      <c r="Y1148" s="332"/>
      <c r="Z1148" s="23">
        <v>0.19269768000000001</v>
      </c>
      <c r="AA1148" s="116" t="str">
        <f t="shared" si="327"/>
        <v>LQ</v>
      </c>
      <c r="AB1148" s="13">
        <v>6.79</v>
      </c>
      <c r="AC1148" s="116" t="str">
        <f t="shared" si="318"/>
        <v>Q</v>
      </c>
      <c r="AD1148" s="239">
        <v>1.5840000000000001</v>
      </c>
      <c r="AE1148" s="121" t="str">
        <f t="shared" si="319"/>
        <v>Q</v>
      </c>
      <c r="AF1148" s="239">
        <v>2.4910000000000001</v>
      </c>
      <c r="AG1148" s="121" t="str">
        <f t="shared" si="320"/>
        <v>Q</v>
      </c>
      <c r="AH1148" s="242">
        <v>1E-3</v>
      </c>
      <c r="AI1148" s="121" t="str">
        <f t="shared" si="321"/>
        <v>Q</v>
      </c>
      <c r="AJ1148" s="9">
        <v>0.59099999999999997</v>
      </c>
      <c r="AK1148" s="121" t="str">
        <f t="shared" si="322"/>
        <v>Q</v>
      </c>
    </row>
    <row r="1149" spans="1:37" ht="15" x14ac:dyDescent="0.25">
      <c r="A1149" s="119">
        <v>35</v>
      </c>
      <c r="B1149" s="244">
        <v>272</v>
      </c>
      <c r="C1149" s="244">
        <v>2009</v>
      </c>
      <c r="D1149" s="127">
        <f t="shared" si="308"/>
        <v>40085</v>
      </c>
      <c r="E1149" s="120">
        <v>35.799999237060497</v>
      </c>
      <c r="F1149" s="121" t="str">
        <f t="shared" si="323"/>
        <v>Q</v>
      </c>
      <c r="G1149" s="122">
        <v>6.8341236114501998</v>
      </c>
      <c r="H1149" s="121" t="str">
        <f t="shared" si="324"/>
        <v>Q</v>
      </c>
      <c r="I1149" s="8">
        <v>5.3045999999999998</v>
      </c>
      <c r="J1149" s="121" t="str">
        <f t="shared" si="314"/>
        <v>Q</v>
      </c>
      <c r="K1149" s="8">
        <v>0.47033000000000003</v>
      </c>
      <c r="L1149" s="121" t="str">
        <f t="shared" si="315"/>
        <v>Q</v>
      </c>
      <c r="M1149" s="8">
        <v>0.82318999999999998</v>
      </c>
      <c r="N1149" s="121" t="str">
        <f t="shared" si="316"/>
        <v>Q</v>
      </c>
      <c r="O1149" s="8">
        <v>0.29165000000000002</v>
      </c>
      <c r="P1149" s="121" t="str">
        <f t="shared" si="317"/>
        <v>Q</v>
      </c>
      <c r="Q1149" s="24">
        <v>1E-3</v>
      </c>
      <c r="R1149" s="115" t="str">
        <f t="shared" si="311"/>
        <v>UQ</v>
      </c>
      <c r="S1149" s="124">
        <v>0.17248786985874201</v>
      </c>
      <c r="T1149" s="116" t="str">
        <f t="shared" si="325"/>
        <v>Q</v>
      </c>
      <c r="U1149" s="23">
        <v>5.0132589300000001</v>
      </c>
      <c r="V1149" s="116" t="str">
        <f t="shared" si="326"/>
        <v>Q</v>
      </c>
      <c r="W1149" s="351">
        <v>0.503</v>
      </c>
      <c r="X1149" s="332" t="str">
        <f t="shared" si="313"/>
        <v>UQ</v>
      </c>
      <c r="Y1149" s="332"/>
      <c r="Z1149" s="23">
        <v>0.23482107299999999</v>
      </c>
      <c r="AA1149" s="116" t="str">
        <f t="shared" si="327"/>
        <v>Q</v>
      </c>
      <c r="AB1149" s="13">
        <v>6.82</v>
      </c>
      <c r="AC1149" s="116" t="str">
        <f t="shared" si="318"/>
        <v>Q</v>
      </c>
      <c r="AD1149" s="239">
        <v>2.012</v>
      </c>
      <c r="AE1149" s="121" t="str">
        <f t="shared" si="319"/>
        <v>Q</v>
      </c>
      <c r="AF1149" s="239">
        <v>2.5790000000000002</v>
      </c>
      <c r="AG1149" s="121" t="str">
        <f t="shared" si="320"/>
        <v>Q</v>
      </c>
      <c r="AH1149" s="242">
        <v>1.4E-3</v>
      </c>
      <c r="AI1149" s="121" t="str">
        <f t="shared" si="321"/>
        <v>Q</v>
      </c>
      <c r="AJ1149" s="9">
        <v>0.61399999999999999</v>
      </c>
      <c r="AK1149" s="121" t="str">
        <f t="shared" si="322"/>
        <v>Q</v>
      </c>
    </row>
    <row r="1150" spans="1:37" ht="15" x14ac:dyDescent="0.25">
      <c r="A1150" s="119">
        <v>35</v>
      </c>
      <c r="B1150" s="244">
        <v>279</v>
      </c>
      <c r="C1150" s="244">
        <v>2009</v>
      </c>
      <c r="D1150" s="127">
        <f t="shared" si="308"/>
        <v>40092</v>
      </c>
      <c r="E1150" s="120">
        <v>37.099998474121101</v>
      </c>
      <c r="F1150" s="121" t="str">
        <f t="shared" si="323"/>
        <v>Q</v>
      </c>
      <c r="G1150" s="122">
        <v>6.7575635910034197</v>
      </c>
      <c r="H1150" s="121" t="str">
        <f t="shared" si="324"/>
        <v>Q</v>
      </c>
      <c r="I1150" s="8">
        <v>5.6505999999999998</v>
      </c>
      <c r="J1150" s="121" t="str">
        <f t="shared" si="314"/>
        <v>Q</v>
      </c>
      <c r="K1150" s="8">
        <v>0.48210999999999998</v>
      </c>
      <c r="L1150" s="121" t="str">
        <f t="shared" si="315"/>
        <v>Q</v>
      </c>
      <c r="M1150" s="8">
        <v>0.82123999999999997</v>
      </c>
      <c r="N1150" s="121" t="str">
        <f t="shared" si="316"/>
        <v>Q</v>
      </c>
      <c r="O1150" s="8">
        <v>0.29313</v>
      </c>
      <c r="P1150" s="121" t="str">
        <f t="shared" si="317"/>
        <v>Q</v>
      </c>
      <c r="Q1150" s="24">
        <v>5.0000000000000001E-3</v>
      </c>
      <c r="R1150" s="115" t="str">
        <f t="shared" si="311"/>
        <v>UQ</v>
      </c>
      <c r="S1150" s="124">
        <v>0.17808218300342599</v>
      </c>
      <c r="T1150" s="116" t="str">
        <f t="shared" si="325"/>
        <v>Q</v>
      </c>
      <c r="U1150" s="23">
        <v>5.172005306</v>
      </c>
      <c r="V1150" s="116" t="str">
        <f t="shared" si="326"/>
        <v>Q</v>
      </c>
      <c r="W1150" s="351">
        <v>0.51500000000000001</v>
      </c>
      <c r="X1150" s="332" t="str">
        <f t="shared" si="313"/>
        <v>UQ</v>
      </c>
      <c r="Y1150" s="332"/>
      <c r="Z1150" s="23">
        <v>0.19287422000000001</v>
      </c>
      <c r="AA1150" s="116" t="str">
        <f t="shared" si="327"/>
        <v>LQ</v>
      </c>
      <c r="AB1150" s="13">
        <v>6.47</v>
      </c>
      <c r="AC1150" s="116" t="str">
        <f t="shared" si="318"/>
        <v>Q</v>
      </c>
      <c r="AD1150" s="239">
        <v>2.6789999999999998</v>
      </c>
      <c r="AE1150" s="121" t="str">
        <f t="shared" si="319"/>
        <v>Q</v>
      </c>
      <c r="AF1150" s="239">
        <v>2.6629999999999998</v>
      </c>
      <c r="AG1150" s="121" t="str">
        <f t="shared" si="320"/>
        <v>Q</v>
      </c>
      <c r="AH1150" s="242">
        <v>1.6000000000000001E-3</v>
      </c>
      <c r="AI1150" s="121" t="str">
        <f t="shared" si="321"/>
        <v>Q</v>
      </c>
      <c r="AJ1150" s="9">
        <v>0.65500000000000003</v>
      </c>
      <c r="AK1150" s="121" t="str">
        <f t="shared" si="322"/>
        <v>Q</v>
      </c>
    </row>
    <row r="1151" spans="1:37" ht="15" x14ac:dyDescent="0.25">
      <c r="A1151" s="119">
        <v>35</v>
      </c>
      <c r="B1151" s="244">
        <v>286</v>
      </c>
      <c r="C1151" s="244">
        <v>2009</v>
      </c>
      <c r="D1151" s="127">
        <f t="shared" si="308"/>
        <v>40099</v>
      </c>
      <c r="E1151" s="120">
        <v>33.5</v>
      </c>
      <c r="F1151" s="121" t="str">
        <f t="shared" si="323"/>
        <v>Q</v>
      </c>
      <c r="G1151" s="122">
        <v>6.7134537696838397</v>
      </c>
      <c r="H1151" s="121" t="str">
        <f t="shared" si="324"/>
        <v>Q</v>
      </c>
      <c r="I1151" s="8">
        <v>4.9949000000000003</v>
      </c>
      <c r="J1151" s="121" t="str">
        <f t="shared" si="314"/>
        <v>Q</v>
      </c>
      <c r="K1151" s="8">
        <v>0.44417000000000001</v>
      </c>
      <c r="L1151" s="121" t="str">
        <f t="shared" si="315"/>
        <v>Q</v>
      </c>
      <c r="M1151" s="8">
        <v>0.68781000000000003</v>
      </c>
      <c r="N1151" s="121" t="str">
        <f t="shared" si="316"/>
        <v>Q</v>
      </c>
      <c r="O1151" s="8">
        <v>0.35386000000000001</v>
      </c>
      <c r="P1151" s="121" t="str">
        <f t="shared" si="317"/>
        <v>Q</v>
      </c>
      <c r="Q1151" s="24">
        <v>3.0000000000000001E-3</v>
      </c>
      <c r="R1151" s="115" t="str">
        <f t="shared" si="311"/>
        <v>UQ</v>
      </c>
      <c r="S1151" s="124">
        <v>0.141491889953613</v>
      </c>
      <c r="T1151" s="116" t="str">
        <f t="shared" si="325"/>
        <v>Q</v>
      </c>
      <c r="U1151" s="26">
        <v>4.5119302695828907</v>
      </c>
      <c r="V1151" s="116" t="str">
        <f t="shared" si="326"/>
        <v>Q</v>
      </c>
      <c r="W1151" s="351">
        <v>0.60799999999999998</v>
      </c>
      <c r="X1151" s="332" t="str">
        <f t="shared" si="313"/>
        <v>UQ</v>
      </c>
      <c r="Y1151" s="332"/>
      <c r="Z1151" s="17">
        <v>0.15502782658727585</v>
      </c>
      <c r="AA1151" s="116" t="str">
        <f t="shared" si="327"/>
        <v>LQ</v>
      </c>
      <c r="AB1151" s="13">
        <v>5.86</v>
      </c>
      <c r="AC1151" s="116" t="str">
        <f t="shared" si="318"/>
        <v>Q</v>
      </c>
      <c r="AD1151" s="239">
        <v>3.1480000000000001</v>
      </c>
      <c r="AE1151" s="121" t="str">
        <f t="shared" si="319"/>
        <v>Q</v>
      </c>
      <c r="AF1151" s="239">
        <v>2.2370000000000001</v>
      </c>
      <c r="AG1151" s="121" t="str">
        <f t="shared" si="320"/>
        <v>Q</v>
      </c>
      <c r="AH1151" s="242">
        <v>1.6000000000000001E-3</v>
      </c>
      <c r="AI1151" s="121" t="str">
        <f t="shared" si="321"/>
        <v>Q</v>
      </c>
      <c r="AJ1151" s="9">
        <v>0.74199999999999999</v>
      </c>
      <c r="AK1151" s="121" t="str">
        <f t="shared" si="322"/>
        <v>Q</v>
      </c>
    </row>
    <row r="1152" spans="1:37" ht="15" x14ac:dyDescent="0.25">
      <c r="A1152" s="119">
        <v>35</v>
      </c>
      <c r="B1152" s="244">
        <v>293</v>
      </c>
      <c r="C1152" s="244">
        <v>2009</v>
      </c>
      <c r="D1152" s="127">
        <f t="shared" si="308"/>
        <v>40106</v>
      </c>
      <c r="E1152" s="120">
        <v>35.599998474121101</v>
      </c>
      <c r="F1152" s="121" t="str">
        <f t="shared" si="323"/>
        <v>Q</v>
      </c>
      <c r="G1152" s="122">
        <v>6.8210315704345703</v>
      </c>
      <c r="H1152" s="121" t="str">
        <f t="shared" si="324"/>
        <v>Q</v>
      </c>
      <c r="I1152" s="8">
        <v>4.9755000000000003</v>
      </c>
      <c r="J1152" s="121" t="str">
        <f t="shared" si="314"/>
        <v>Q</v>
      </c>
      <c r="K1152" s="8">
        <v>0.44580999999999998</v>
      </c>
      <c r="L1152" s="121" t="str">
        <f t="shared" si="315"/>
        <v>Q</v>
      </c>
      <c r="M1152" s="8">
        <v>0.72324999999999995</v>
      </c>
      <c r="N1152" s="121" t="str">
        <f t="shared" si="316"/>
        <v>Q</v>
      </c>
      <c r="O1152" s="8">
        <v>0.20055000000000001</v>
      </c>
      <c r="P1152" s="121" t="str">
        <f t="shared" si="317"/>
        <v>Q</v>
      </c>
      <c r="Q1152" s="24">
        <v>1E-3</v>
      </c>
      <c r="R1152" s="115" t="str">
        <f t="shared" si="311"/>
        <v>UQ</v>
      </c>
      <c r="S1152" s="124">
        <v>0.148859113454819</v>
      </c>
      <c r="T1152" s="116" t="str">
        <f t="shared" si="325"/>
        <v>Q</v>
      </c>
      <c r="U1152" s="26">
        <v>4.6621107647375784</v>
      </c>
      <c r="V1152" s="116" t="str">
        <f t="shared" si="326"/>
        <v>Q</v>
      </c>
      <c r="W1152" s="351">
        <v>0.79300000000000004</v>
      </c>
      <c r="X1152" s="332" t="str">
        <f t="shared" si="313"/>
        <v>UQ</v>
      </c>
      <c r="Y1152" s="332"/>
      <c r="Z1152" s="17">
        <v>0.13843766708345509</v>
      </c>
      <c r="AA1152" s="116" t="str">
        <f t="shared" si="327"/>
        <v>LQ</v>
      </c>
      <c r="AB1152" s="13">
        <v>6.04</v>
      </c>
      <c r="AC1152" s="116" t="str">
        <f t="shared" si="318"/>
        <v>Q</v>
      </c>
      <c r="AD1152" s="239">
        <v>1.91</v>
      </c>
      <c r="AE1152" s="121" t="str">
        <f t="shared" si="319"/>
        <v>Q</v>
      </c>
      <c r="AF1152" s="239">
        <v>2.1949999999999998</v>
      </c>
      <c r="AG1152" s="121" t="str">
        <f t="shared" si="320"/>
        <v>Q</v>
      </c>
      <c r="AH1152" s="242">
        <v>8.9999999999999998E-4</v>
      </c>
      <c r="AI1152" s="121" t="str">
        <f t="shared" si="321"/>
        <v>LQ</v>
      </c>
      <c r="AJ1152" s="9">
        <v>0.875</v>
      </c>
      <c r="AK1152" s="121" t="str">
        <f t="shared" si="322"/>
        <v>Q</v>
      </c>
    </row>
    <row r="1153" spans="1:37" ht="15" x14ac:dyDescent="0.25">
      <c r="A1153" s="119">
        <v>35</v>
      </c>
      <c r="B1153" s="244">
        <v>301</v>
      </c>
      <c r="C1153" s="244">
        <v>2009</v>
      </c>
      <c r="D1153" s="127">
        <f t="shared" si="308"/>
        <v>40114</v>
      </c>
      <c r="E1153" s="120">
        <v>28.399999618530298</v>
      </c>
      <c r="F1153" s="121" t="str">
        <f t="shared" si="323"/>
        <v>Q</v>
      </c>
      <c r="G1153" s="122">
        <v>6.5227527618408203</v>
      </c>
      <c r="H1153" s="121" t="str">
        <f t="shared" si="324"/>
        <v>Q</v>
      </c>
      <c r="I1153" s="8">
        <v>3.9325000000000001</v>
      </c>
      <c r="J1153" s="121" t="str">
        <f t="shared" si="314"/>
        <v>Q</v>
      </c>
      <c r="K1153" s="8">
        <v>0.35443999999999998</v>
      </c>
      <c r="L1153" s="121" t="str">
        <f t="shared" si="315"/>
        <v>Q</v>
      </c>
      <c r="M1153" s="8">
        <v>0.58721000000000001</v>
      </c>
      <c r="N1153" s="121" t="str">
        <f t="shared" si="316"/>
        <v>Q</v>
      </c>
      <c r="O1153" s="8">
        <v>0.15328</v>
      </c>
      <c r="P1153" s="121" t="str">
        <f t="shared" si="317"/>
        <v>Q</v>
      </c>
      <c r="Q1153" s="24">
        <v>4.0000000000000001E-3</v>
      </c>
      <c r="R1153" s="115" t="str">
        <f t="shared" si="311"/>
        <v>UQ</v>
      </c>
      <c r="S1153" s="124">
        <v>8.9789323508739499E-2</v>
      </c>
      <c r="T1153" s="116" t="str">
        <f t="shared" si="325"/>
        <v>Q</v>
      </c>
      <c r="U1153" s="26">
        <v>4.0554429719312379</v>
      </c>
      <c r="V1153" s="116" t="str">
        <f t="shared" si="326"/>
        <v>Q</v>
      </c>
      <c r="W1153" s="351">
        <v>0.72699999999999998</v>
      </c>
      <c r="X1153" s="332" t="str">
        <f t="shared" si="313"/>
        <v>UQ</v>
      </c>
      <c r="Y1153" s="332"/>
      <c r="Z1153" s="17">
        <v>0.14591902817334101</v>
      </c>
      <c r="AA1153" s="116" t="str">
        <f t="shared" si="327"/>
        <v>LQ</v>
      </c>
      <c r="AB1153" s="13">
        <v>5.27</v>
      </c>
      <c r="AC1153" s="116" t="str">
        <f t="shared" si="318"/>
        <v>Q</v>
      </c>
      <c r="AD1153" s="239">
        <v>2.5049999999999999</v>
      </c>
      <c r="AE1153" s="121" t="str">
        <f t="shared" si="319"/>
        <v>Q</v>
      </c>
      <c r="AF1153" s="239">
        <v>1.4850000000000001</v>
      </c>
      <c r="AG1153" s="121" t="str">
        <f t="shared" si="320"/>
        <v>Q</v>
      </c>
      <c r="AH1153" s="242">
        <v>8.9999999999999998E-4</v>
      </c>
      <c r="AI1153" s="121" t="str">
        <f t="shared" si="321"/>
        <v>LQ</v>
      </c>
      <c r="AJ1153" s="9">
        <v>0.84799999999999998</v>
      </c>
      <c r="AK1153" s="121" t="str">
        <f t="shared" si="322"/>
        <v>Q</v>
      </c>
    </row>
    <row r="1154" spans="1:37" ht="15" x14ac:dyDescent="0.25">
      <c r="A1154" s="119">
        <v>35</v>
      </c>
      <c r="B1154" s="244">
        <v>307</v>
      </c>
      <c r="C1154" s="244">
        <v>2009</v>
      </c>
      <c r="D1154" s="127">
        <f t="shared" si="308"/>
        <v>40120</v>
      </c>
      <c r="E1154" s="120">
        <v>28.100000381469702</v>
      </c>
      <c r="F1154" s="121" t="str">
        <f t="shared" si="323"/>
        <v>Q</v>
      </c>
      <c r="G1154" s="122">
        <v>6.5477933883667001</v>
      </c>
      <c r="H1154" s="121" t="str">
        <f t="shared" si="324"/>
        <v>Q</v>
      </c>
      <c r="I1154" s="8">
        <v>3.7403</v>
      </c>
      <c r="J1154" s="121" t="str">
        <f t="shared" si="314"/>
        <v>Q</v>
      </c>
      <c r="K1154" s="8">
        <v>0.33867000000000003</v>
      </c>
      <c r="L1154" s="121" t="str">
        <f t="shared" si="315"/>
        <v>Q</v>
      </c>
      <c r="M1154" s="8">
        <v>0.59367000000000003</v>
      </c>
      <c r="N1154" s="121" t="str">
        <f t="shared" si="316"/>
        <v>Q</v>
      </c>
      <c r="O1154" s="8">
        <v>0.16131999999999999</v>
      </c>
      <c r="P1154" s="121" t="str">
        <f t="shared" si="317"/>
        <v>Q</v>
      </c>
      <c r="Q1154" s="239">
        <v>1.0999999999999999E-2</v>
      </c>
      <c r="R1154" s="115" t="str">
        <f t="shared" si="311"/>
        <v>UQ</v>
      </c>
      <c r="S1154" s="124">
        <v>8.7405972182750702E-2</v>
      </c>
      <c r="T1154" s="116" t="str">
        <f t="shared" si="325"/>
        <v>Q</v>
      </c>
      <c r="U1154" s="26">
        <v>4.1884991757875074</v>
      </c>
      <c r="V1154" s="116" t="str">
        <f t="shared" si="326"/>
        <v>Q</v>
      </c>
      <c r="W1154" s="351">
        <v>0.59899999999999998</v>
      </c>
      <c r="X1154" s="332" t="str">
        <f t="shared" si="313"/>
        <v>UQ</v>
      </c>
      <c r="Y1154" s="332"/>
      <c r="Z1154" s="17">
        <v>0.14965421762928191</v>
      </c>
      <c r="AA1154" s="116" t="str">
        <f t="shared" si="327"/>
        <v>LQ</v>
      </c>
      <c r="AB1154" s="13">
        <v>5.34</v>
      </c>
      <c r="AC1154" s="116" t="str">
        <f t="shared" si="318"/>
        <v>Q</v>
      </c>
      <c r="AD1154" s="239">
        <v>2.5409999999999999</v>
      </c>
      <c r="AE1154" s="121" t="str">
        <f t="shared" si="319"/>
        <v>Q</v>
      </c>
      <c r="AF1154" s="239">
        <v>1.3520000000000001</v>
      </c>
      <c r="AG1154" s="121" t="str">
        <f t="shared" si="320"/>
        <v>Q</v>
      </c>
      <c r="AH1154" s="242">
        <v>1E-3</v>
      </c>
      <c r="AI1154" s="121" t="str">
        <f t="shared" si="321"/>
        <v>Q</v>
      </c>
      <c r="AJ1154" s="9">
        <v>0.72099999999999997</v>
      </c>
      <c r="AK1154" s="121" t="str">
        <f t="shared" si="322"/>
        <v>Q</v>
      </c>
    </row>
    <row r="1155" spans="1:37" ht="15" x14ac:dyDescent="0.25">
      <c r="A1155" s="119">
        <v>35</v>
      </c>
      <c r="B1155" s="244">
        <v>314</v>
      </c>
      <c r="C1155" s="244">
        <v>2009</v>
      </c>
      <c r="D1155" s="127">
        <f t="shared" si="308"/>
        <v>40127</v>
      </c>
      <c r="E1155" s="120">
        <v>30.100000381469702</v>
      </c>
      <c r="F1155" s="121" t="str">
        <f t="shared" si="323"/>
        <v>Q</v>
      </c>
      <c r="G1155" s="122">
        <v>6.5156087875366202</v>
      </c>
      <c r="H1155" s="121" t="str">
        <f t="shared" si="324"/>
        <v>Q</v>
      </c>
      <c r="I1155" s="8">
        <v>4.1669999999999998</v>
      </c>
      <c r="J1155" s="121" t="str">
        <f t="shared" si="314"/>
        <v>Q</v>
      </c>
      <c r="K1155" s="8">
        <v>0.38096999999999998</v>
      </c>
      <c r="L1155" s="121" t="str">
        <f t="shared" si="315"/>
        <v>Q</v>
      </c>
      <c r="M1155" s="8">
        <v>0.67118999999999995</v>
      </c>
      <c r="N1155" s="121" t="str">
        <f t="shared" si="316"/>
        <v>Q</v>
      </c>
      <c r="O1155" s="8">
        <v>0.14304</v>
      </c>
      <c r="P1155" s="121" t="str">
        <f t="shared" si="317"/>
        <v>Q</v>
      </c>
      <c r="Q1155" s="24">
        <v>1E-3</v>
      </c>
      <c r="R1155" s="115" t="str">
        <f t="shared" si="311"/>
        <v>UQ</v>
      </c>
      <c r="S1155" s="124">
        <v>0.109952136874199</v>
      </c>
      <c r="T1155" s="116" t="str">
        <f t="shared" si="325"/>
        <v>Q</v>
      </c>
      <c r="U1155" s="26">
        <v>4.400183497457399</v>
      </c>
      <c r="V1155" s="116" t="str">
        <f t="shared" si="326"/>
        <v>Q</v>
      </c>
      <c r="W1155" s="351">
        <v>0.58399999999999996</v>
      </c>
      <c r="X1155" s="332" t="str">
        <f t="shared" si="313"/>
        <v>UQ</v>
      </c>
      <c r="Y1155" s="332"/>
      <c r="Z1155" s="17">
        <v>0.13733422513976595</v>
      </c>
      <c r="AA1155" s="116" t="str">
        <f t="shared" si="327"/>
        <v>LQ</v>
      </c>
      <c r="AB1155" s="13">
        <v>5.77</v>
      </c>
      <c r="AC1155" s="116" t="str">
        <f t="shared" si="318"/>
        <v>Q</v>
      </c>
      <c r="AD1155" s="239">
        <v>2.097</v>
      </c>
      <c r="AE1155" s="121" t="str">
        <f t="shared" si="319"/>
        <v>Q</v>
      </c>
      <c r="AF1155" s="239">
        <v>1.6779999999999999</v>
      </c>
      <c r="AG1155" s="121" t="str">
        <f t="shared" si="320"/>
        <v>Q</v>
      </c>
      <c r="AH1155" s="242">
        <v>1.1999999999999999E-3</v>
      </c>
      <c r="AI1155" s="121" t="str">
        <f t="shared" si="321"/>
        <v>Q</v>
      </c>
      <c r="AJ1155" s="9">
        <v>0.70599999999999996</v>
      </c>
      <c r="AK1155" s="121" t="str">
        <f t="shared" si="322"/>
        <v>Q</v>
      </c>
    </row>
    <row r="1156" spans="1:37" ht="15" x14ac:dyDescent="0.25">
      <c r="A1156" s="119">
        <v>35</v>
      </c>
      <c r="B1156" s="244">
        <v>321</v>
      </c>
      <c r="C1156" s="244">
        <v>2009</v>
      </c>
      <c r="D1156" s="127">
        <f t="shared" si="308"/>
        <v>40134</v>
      </c>
      <c r="E1156" s="120">
        <v>32.900001525878899</v>
      </c>
      <c r="F1156" s="121" t="str">
        <f t="shared" si="323"/>
        <v>Q</v>
      </c>
      <c r="G1156" s="122">
        <v>6.7470021247863796</v>
      </c>
      <c r="H1156" s="121" t="str">
        <f t="shared" si="324"/>
        <v>Q</v>
      </c>
      <c r="I1156" s="8">
        <v>5.3098999999999998</v>
      </c>
      <c r="J1156" s="121" t="str">
        <f t="shared" si="314"/>
        <v>Q</v>
      </c>
      <c r="K1156" s="8">
        <v>0.40789999999999998</v>
      </c>
      <c r="L1156" s="121" t="str">
        <f t="shared" si="315"/>
        <v>Q</v>
      </c>
      <c r="M1156" s="8">
        <v>0.73209999999999997</v>
      </c>
      <c r="N1156" s="121" t="str">
        <f t="shared" si="316"/>
        <v>Q</v>
      </c>
      <c r="O1156" s="8">
        <v>0.154</v>
      </c>
      <c r="P1156" s="121" t="str">
        <f t="shared" si="317"/>
        <v>Q</v>
      </c>
      <c r="Q1156" s="24">
        <v>5.0000000000000001E-3</v>
      </c>
      <c r="R1156" s="115" t="str">
        <f t="shared" si="311"/>
        <v>UQ</v>
      </c>
      <c r="S1156" s="124">
        <v>0.130886510014534</v>
      </c>
      <c r="T1156" s="116" t="str">
        <f t="shared" si="325"/>
        <v>Q</v>
      </c>
      <c r="U1156" s="26">
        <v>4.6043208968170459</v>
      </c>
      <c r="V1156" s="116" t="str">
        <f t="shared" si="326"/>
        <v>Q</v>
      </c>
      <c r="W1156" s="351">
        <v>0.63100000000000001</v>
      </c>
      <c r="X1156" s="332" t="str">
        <f t="shared" si="313"/>
        <v>UQ</v>
      </c>
      <c r="Y1156" s="332"/>
      <c r="Z1156" s="17">
        <v>0.14121069661722477</v>
      </c>
      <c r="AA1156" s="116" t="str">
        <f t="shared" si="327"/>
        <v>LQ</v>
      </c>
      <c r="AB1156" s="13">
        <v>6.02</v>
      </c>
      <c r="AC1156" s="116" t="str">
        <f t="shared" si="318"/>
        <v>Q</v>
      </c>
      <c r="AD1156" s="239">
        <v>1.8580000000000001</v>
      </c>
      <c r="AE1156" s="121" t="str">
        <f t="shared" si="319"/>
        <v>Q</v>
      </c>
      <c r="AF1156" s="239">
        <v>2.0499999999999998</v>
      </c>
      <c r="AG1156" s="121" t="str">
        <f t="shared" si="320"/>
        <v>Q</v>
      </c>
      <c r="AH1156" s="242">
        <v>8.9999999999999998E-4</v>
      </c>
      <c r="AI1156" s="121" t="str">
        <f t="shared" si="321"/>
        <v>LQ</v>
      </c>
      <c r="AJ1156" s="9">
        <v>0.72299999999999998</v>
      </c>
      <c r="AK1156" s="121" t="str">
        <f t="shared" si="322"/>
        <v>Q</v>
      </c>
    </row>
    <row r="1157" spans="1:37" ht="15" x14ac:dyDescent="0.25">
      <c r="A1157" s="119">
        <v>35</v>
      </c>
      <c r="B1157" s="244">
        <v>328</v>
      </c>
      <c r="C1157" s="244">
        <v>2009</v>
      </c>
      <c r="D1157" s="127">
        <f t="shared" si="308"/>
        <v>40141</v>
      </c>
      <c r="E1157" s="120">
        <v>34.5</v>
      </c>
      <c r="F1157" s="121" t="str">
        <f t="shared" si="323"/>
        <v>Q</v>
      </c>
      <c r="G1157" s="122">
        <v>6.9760456085205096</v>
      </c>
      <c r="H1157" s="121" t="str">
        <f t="shared" si="324"/>
        <v>Q</v>
      </c>
      <c r="I1157" s="8">
        <v>5.8136999999999999</v>
      </c>
      <c r="J1157" s="121" t="str">
        <f t="shared" si="314"/>
        <v>Q</v>
      </c>
      <c r="K1157" s="8">
        <v>0.38819999999999999</v>
      </c>
      <c r="L1157" s="121" t="str">
        <f t="shared" si="315"/>
        <v>Q</v>
      </c>
      <c r="M1157" s="8">
        <v>0.77203999999999995</v>
      </c>
      <c r="N1157" s="121" t="str">
        <f t="shared" si="316"/>
        <v>Q</v>
      </c>
      <c r="O1157" s="8">
        <v>0.16352</v>
      </c>
      <c r="P1157" s="121" t="str">
        <f t="shared" si="317"/>
        <v>Q</v>
      </c>
      <c r="Q1157" s="24">
        <v>1E-3</v>
      </c>
      <c r="R1157" s="115" t="str">
        <f t="shared" si="311"/>
        <v>UQ</v>
      </c>
      <c r="S1157" s="124">
        <v>0.139151871204376</v>
      </c>
      <c r="T1157" s="116" t="str">
        <f t="shared" si="325"/>
        <v>Q</v>
      </c>
      <c r="U1157" s="26">
        <v>4.7857830379106066</v>
      </c>
      <c r="V1157" s="116" t="str">
        <f t="shared" si="326"/>
        <v>Q</v>
      </c>
      <c r="W1157" s="351">
        <v>0.629</v>
      </c>
      <c r="X1157" s="332" t="str">
        <f t="shared" si="313"/>
        <v>UQ</v>
      </c>
      <c r="Y1157" s="332"/>
      <c r="Z1157" s="17">
        <v>0.14153594866472546</v>
      </c>
      <c r="AA1157" s="116" t="str">
        <f t="shared" si="327"/>
        <v>LQ</v>
      </c>
      <c r="AB1157" s="13">
        <v>6.15</v>
      </c>
      <c r="AC1157" s="116" t="str">
        <f t="shared" si="318"/>
        <v>Q</v>
      </c>
      <c r="AD1157" s="239">
        <v>1.5509999999999999</v>
      </c>
      <c r="AE1157" s="121" t="str">
        <f t="shared" si="319"/>
        <v>Q</v>
      </c>
      <c r="AF1157" s="239">
        <v>2.1360000000000001</v>
      </c>
      <c r="AG1157" s="121" t="str">
        <f t="shared" si="320"/>
        <v>Q</v>
      </c>
      <c r="AH1157" s="243">
        <v>5.9999999999999995E-4</v>
      </c>
      <c r="AI1157" s="121" t="str">
        <f t="shared" si="321"/>
        <v>LQ</v>
      </c>
      <c r="AJ1157" s="9">
        <v>0.72699999999999998</v>
      </c>
      <c r="AK1157" s="121" t="str">
        <f t="shared" si="322"/>
        <v>Q</v>
      </c>
    </row>
    <row r="1158" spans="1:37" ht="15" x14ac:dyDescent="0.25">
      <c r="A1158" s="119">
        <v>35</v>
      </c>
      <c r="B1158" s="244">
        <v>342</v>
      </c>
      <c r="C1158" s="244">
        <v>2009</v>
      </c>
      <c r="D1158" s="127">
        <f t="shared" si="308"/>
        <v>40155</v>
      </c>
      <c r="E1158" s="120">
        <v>34.400001525878899</v>
      </c>
      <c r="F1158" s="121" t="str">
        <f t="shared" si="323"/>
        <v>Q</v>
      </c>
      <c r="G1158" s="122">
        <v>6.8575510978698704</v>
      </c>
      <c r="H1158" s="121" t="str">
        <f t="shared" si="324"/>
        <v>Q</v>
      </c>
      <c r="I1158" s="8">
        <v>4.8360000000000003</v>
      </c>
      <c r="J1158" s="121" t="str">
        <f t="shared" si="314"/>
        <v>Q</v>
      </c>
      <c r="K1158" s="8">
        <v>0.41554000000000002</v>
      </c>
      <c r="L1158" s="121" t="str">
        <f t="shared" si="315"/>
        <v>Q</v>
      </c>
      <c r="M1158" s="8">
        <v>0.68037000000000003</v>
      </c>
      <c r="N1158" s="121" t="str">
        <f t="shared" si="316"/>
        <v>Q</v>
      </c>
      <c r="O1158" s="8">
        <v>0.16253000000000001</v>
      </c>
      <c r="P1158" s="121" t="str">
        <f t="shared" si="317"/>
        <v>Q</v>
      </c>
      <c r="Q1158" s="24">
        <v>3.0000000000000001E-3</v>
      </c>
      <c r="R1158" s="115" t="str">
        <f t="shared" si="311"/>
        <v>UQ</v>
      </c>
      <c r="S1158" s="124">
        <v>0.14532136917114299</v>
      </c>
      <c r="T1158" s="116" t="str">
        <f t="shared" si="325"/>
        <v>Q</v>
      </c>
      <c r="U1158" s="26">
        <v>4.8210500587406857</v>
      </c>
      <c r="V1158" s="116" t="str">
        <f t="shared" si="326"/>
        <v>Q</v>
      </c>
      <c r="W1158" s="351">
        <v>0.58399999999999996</v>
      </c>
      <c r="X1158" s="332" t="str">
        <f t="shared" si="313"/>
        <v>UQ</v>
      </c>
      <c r="Y1158" s="332"/>
      <c r="Z1158" s="17">
        <v>0.14332319691889764</v>
      </c>
      <c r="AA1158" s="116" t="str">
        <f t="shared" si="327"/>
        <v>LQ</v>
      </c>
      <c r="AB1158" s="13">
        <v>6.12</v>
      </c>
      <c r="AC1158" s="116" t="str">
        <f t="shared" si="318"/>
        <v>Q</v>
      </c>
      <c r="AD1158" s="239">
        <v>1.5189999999999999</v>
      </c>
      <c r="AE1158" s="121" t="str">
        <f t="shared" si="319"/>
        <v>Q</v>
      </c>
      <c r="AF1158" s="239">
        <v>2.1850000000000001</v>
      </c>
      <c r="AG1158" s="121" t="str">
        <f t="shared" si="320"/>
        <v>Q</v>
      </c>
      <c r="AH1158" s="243">
        <v>5.9999999999999995E-4</v>
      </c>
      <c r="AI1158" s="121" t="str">
        <f t="shared" si="321"/>
        <v>LQ</v>
      </c>
      <c r="AJ1158" s="9">
        <v>0.67600000000000005</v>
      </c>
      <c r="AK1158" s="121" t="str">
        <f t="shared" si="322"/>
        <v>Q</v>
      </c>
    </row>
    <row r="1159" spans="1:37" ht="15" x14ac:dyDescent="0.25">
      <c r="A1159" s="119">
        <v>35</v>
      </c>
      <c r="B1159" s="244">
        <v>356</v>
      </c>
      <c r="C1159" s="244">
        <v>2009</v>
      </c>
      <c r="D1159" s="127">
        <f t="shared" si="308"/>
        <v>40169</v>
      </c>
      <c r="E1159" s="120">
        <v>34.700000762939503</v>
      </c>
      <c r="F1159" s="121" t="str">
        <f t="shared" si="323"/>
        <v>Q</v>
      </c>
      <c r="G1159" s="122">
        <v>6.94303226470947</v>
      </c>
      <c r="H1159" s="121" t="str">
        <f t="shared" si="324"/>
        <v>Q</v>
      </c>
      <c r="I1159" s="8">
        <v>4.7218999999999998</v>
      </c>
      <c r="J1159" s="121" t="str">
        <f t="shared" si="314"/>
        <v>Q</v>
      </c>
      <c r="K1159" s="8">
        <v>0.42693999999999999</v>
      </c>
      <c r="L1159" s="121" t="str">
        <f t="shared" si="315"/>
        <v>Q</v>
      </c>
      <c r="M1159" s="8">
        <v>0.68493999999999999</v>
      </c>
      <c r="N1159" s="121" t="str">
        <f t="shared" si="316"/>
        <v>Q</v>
      </c>
      <c r="O1159" s="8">
        <v>0.16767000000000001</v>
      </c>
      <c r="P1159" s="121" t="str">
        <f t="shared" si="317"/>
        <v>Q</v>
      </c>
      <c r="Q1159" s="231">
        <v>5.0000000000000001E-3</v>
      </c>
      <c r="R1159" s="115" t="str">
        <f t="shared" si="311"/>
        <v>UQ</v>
      </c>
      <c r="S1159" s="124">
        <v>0.151646628975868</v>
      </c>
      <c r="T1159" s="116" t="str">
        <f t="shared" si="325"/>
        <v>Q</v>
      </c>
      <c r="U1159" s="26">
        <v>4.9242592129978879</v>
      </c>
      <c r="V1159" s="116" t="str">
        <f t="shared" si="326"/>
        <v>Q</v>
      </c>
      <c r="W1159" s="351">
        <v>0.57499999999999996</v>
      </c>
      <c r="X1159" s="332" t="str">
        <f t="shared" si="313"/>
        <v>UQ</v>
      </c>
      <c r="Y1159" s="332"/>
      <c r="Z1159" s="17">
        <v>0.13624506907921907</v>
      </c>
      <c r="AA1159" s="116" t="str">
        <f t="shared" si="327"/>
        <v>LQ</v>
      </c>
      <c r="AB1159" s="13">
        <v>5.98</v>
      </c>
      <c r="AC1159" s="116" t="str">
        <f t="shared" si="318"/>
        <v>Q</v>
      </c>
      <c r="AD1159" s="239">
        <v>1.6439999999999999</v>
      </c>
      <c r="AE1159" s="121" t="str">
        <f t="shared" si="319"/>
        <v>Q</v>
      </c>
      <c r="AF1159" s="239">
        <v>2.2029999999999998</v>
      </c>
      <c r="AG1159" s="121" t="str">
        <f t="shared" si="320"/>
        <v>Q</v>
      </c>
      <c r="AH1159" s="242">
        <v>8.9999999999999998E-4</v>
      </c>
      <c r="AI1159" s="121" t="str">
        <f t="shared" si="321"/>
        <v>LQ</v>
      </c>
      <c r="AJ1159" s="9">
        <v>0.66500000000000004</v>
      </c>
      <c r="AK1159" s="121" t="str">
        <f t="shared" si="322"/>
        <v>Q</v>
      </c>
    </row>
    <row r="1160" spans="1:37" ht="15" x14ac:dyDescent="0.25">
      <c r="A1160" s="119">
        <v>35</v>
      </c>
      <c r="B1160" s="244">
        <v>5</v>
      </c>
      <c r="C1160" s="244">
        <v>2010</v>
      </c>
      <c r="D1160" s="127">
        <f t="shared" si="308"/>
        <v>40183</v>
      </c>
      <c r="E1160" s="120">
        <v>36</v>
      </c>
      <c r="F1160" s="121" t="str">
        <f t="shared" si="323"/>
        <v>Q</v>
      </c>
      <c r="G1160" s="122">
        <v>6.94653415679932</v>
      </c>
      <c r="H1160" s="121" t="str">
        <f t="shared" si="324"/>
        <v>Q</v>
      </c>
      <c r="I1160" s="8">
        <v>5.2096</v>
      </c>
      <c r="J1160" s="121" t="str">
        <f t="shared" si="314"/>
        <v>Q</v>
      </c>
      <c r="K1160" s="8">
        <v>0.47121000000000002</v>
      </c>
      <c r="L1160" s="121" t="str">
        <f t="shared" si="315"/>
        <v>Q</v>
      </c>
      <c r="M1160" s="8">
        <v>0.75046999999999997</v>
      </c>
      <c r="N1160" s="121" t="str">
        <f t="shared" si="316"/>
        <v>Q</v>
      </c>
      <c r="O1160" s="8">
        <v>0.18076</v>
      </c>
      <c r="P1160" s="121" t="str">
        <f t="shared" si="317"/>
        <v>Q</v>
      </c>
      <c r="Q1160" s="20">
        <v>7.0000000000000001E-3</v>
      </c>
      <c r="R1160" s="115" t="str">
        <f t="shared" si="311"/>
        <v>UQ</v>
      </c>
      <c r="S1160" s="124">
        <v>0.15669782459735901</v>
      </c>
      <c r="T1160" s="116" t="str">
        <f t="shared" si="325"/>
        <v>Q</v>
      </c>
      <c r="U1160" s="118">
        <v>5.0172029972271286</v>
      </c>
      <c r="V1160" s="116" t="str">
        <f t="shared" si="326"/>
        <v>Q</v>
      </c>
      <c r="W1160" s="351">
        <v>0.58399999999999996</v>
      </c>
      <c r="X1160" s="332" t="str">
        <f t="shared" si="313"/>
        <v>UQ</v>
      </c>
      <c r="Y1160" s="332"/>
      <c r="Z1160" s="16">
        <v>0.14332500829804173</v>
      </c>
      <c r="AA1160" s="116" t="str">
        <f t="shared" si="327"/>
        <v>LQ</v>
      </c>
      <c r="AB1160" s="13">
        <v>6.3</v>
      </c>
      <c r="AC1160" s="116" t="str">
        <f t="shared" si="318"/>
        <v>Q</v>
      </c>
      <c r="AD1160" s="9">
        <v>1.657</v>
      </c>
      <c r="AE1160" s="121" t="str">
        <f t="shared" si="319"/>
        <v>Q</v>
      </c>
      <c r="AF1160" s="9">
        <v>2.33</v>
      </c>
      <c r="AG1160" s="121" t="str">
        <f t="shared" si="320"/>
        <v>Q</v>
      </c>
      <c r="AH1160" s="234">
        <v>1.1999999999999999E-3</v>
      </c>
      <c r="AI1160" s="121" t="str">
        <f t="shared" si="321"/>
        <v>Q</v>
      </c>
      <c r="AJ1160" s="239">
        <v>0.64800000000000002</v>
      </c>
      <c r="AK1160" s="121" t="str">
        <f t="shared" si="322"/>
        <v>Q</v>
      </c>
    </row>
    <row r="1161" spans="1:37" ht="15" x14ac:dyDescent="0.25">
      <c r="A1161" s="119">
        <v>35</v>
      </c>
      <c r="B1161" s="244">
        <v>19</v>
      </c>
      <c r="C1161" s="244">
        <v>2010</v>
      </c>
      <c r="D1161" s="127">
        <f t="shared" si="308"/>
        <v>40197</v>
      </c>
      <c r="E1161" s="120">
        <v>36.900001525878899</v>
      </c>
      <c r="F1161" s="121" t="str">
        <f t="shared" si="323"/>
        <v>Q</v>
      </c>
      <c r="G1161" s="122">
        <v>7.0862016677856401</v>
      </c>
      <c r="H1161" s="121" t="str">
        <f t="shared" si="324"/>
        <v>Q</v>
      </c>
      <c r="I1161" s="8">
        <v>5.2587000000000002</v>
      </c>
      <c r="J1161" s="121" t="str">
        <f t="shared" si="314"/>
        <v>Q</v>
      </c>
      <c r="K1161" s="8">
        <v>0.46228000000000002</v>
      </c>
      <c r="L1161" s="121" t="str">
        <f t="shared" si="315"/>
        <v>Q</v>
      </c>
      <c r="M1161" s="8">
        <v>0.72391000000000005</v>
      </c>
      <c r="N1161" s="121" t="str">
        <f t="shared" si="316"/>
        <v>Q</v>
      </c>
      <c r="O1161" s="8">
        <v>0.17308999999999999</v>
      </c>
      <c r="P1161" s="121" t="str">
        <f t="shared" si="317"/>
        <v>Q</v>
      </c>
      <c r="Q1161" s="20">
        <v>3.0000000000000001E-3</v>
      </c>
      <c r="R1161" s="115" t="str">
        <f t="shared" si="311"/>
        <v>UQ</v>
      </c>
      <c r="S1161" s="124">
        <v>0.16019341349601701</v>
      </c>
      <c r="T1161" s="116" t="str">
        <f t="shared" si="325"/>
        <v>Q</v>
      </c>
      <c r="U1161" s="118">
        <v>5.1484127354411218</v>
      </c>
      <c r="V1161" s="116" t="str">
        <f t="shared" si="326"/>
        <v>Q</v>
      </c>
      <c r="W1161" s="351">
        <v>0.59399999999999997</v>
      </c>
      <c r="X1161" s="332" t="str">
        <f t="shared" si="313"/>
        <v>UQ</v>
      </c>
      <c r="Y1161" s="332"/>
      <c r="Z1161" s="16">
        <v>0.13895422203200605</v>
      </c>
      <c r="AA1161" s="116" t="str">
        <f t="shared" si="327"/>
        <v>LQ</v>
      </c>
      <c r="AB1161" s="13">
        <v>6.34</v>
      </c>
      <c r="AC1161" s="116" t="str">
        <f t="shared" si="318"/>
        <v>Q</v>
      </c>
      <c r="AD1161" s="9">
        <v>1.5589999999999999</v>
      </c>
      <c r="AE1161" s="121" t="str">
        <f t="shared" si="319"/>
        <v>Q</v>
      </c>
      <c r="AF1161" s="9">
        <v>2.423</v>
      </c>
      <c r="AG1161" s="121" t="str">
        <f t="shared" si="320"/>
        <v>Q</v>
      </c>
      <c r="AH1161" s="234">
        <v>1E-3</v>
      </c>
      <c r="AI1161" s="121" t="str">
        <f t="shared" si="321"/>
        <v>Q</v>
      </c>
      <c r="AJ1161" s="239">
        <v>0.67</v>
      </c>
      <c r="AK1161" s="121" t="str">
        <f t="shared" si="322"/>
        <v>Q</v>
      </c>
    </row>
    <row r="1162" spans="1:37" ht="15" x14ac:dyDescent="0.25">
      <c r="A1162" s="119">
        <v>35</v>
      </c>
      <c r="B1162" s="244">
        <v>33</v>
      </c>
      <c r="C1162" s="244">
        <v>2010</v>
      </c>
      <c r="D1162" s="127">
        <f t="shared" si="308"/>
        <v>40211</v>
      </c>
      <c r="E1162" s="120">
        <v>37.599998474121101</v>
      </c>
      <c r="F1162" s="121" t="str">
        <f t="shared" si="323"/>
        <v>Q</v>
      </c>
      <c r="G1162" s="122">
        <v>6.9555997848510698</v>
      </c>
      <c r="H1162" s="121" t="str">
        <f t="shared" si="324"/>
        <v>Q</v>
      </c>
      <c r="I1162" s="8">
        <v>5.3254000000000001</v>
      </c>
      <c r="J1162" s="121" t="str">
        <f t="shared" si="314"/>
        <v>Q</v>
      </c>
      <c r="K1162" s="8">
        <v>0.46607999999999999</v>
      </c>
      <c r="L1162" s="121" t="str">
        <f t="shared" si="315"/>
        <v>Q</v>
      </c>
      <c r="M1162" s="8">
        <v>0.72431999999999996</v>
      </c>
      <c r="N1162" s="121" t="str">
        <f t="shared" si="316"/>
        <v>Q</v>
      </c>
      <c r="O1162" s="8">
        <v>0.17027999999999999</v>
      </c>
      <c r="P1162" s="121" t="str">
        <f t="shared" si="317"/>
        <v>Q</v>
      </c>
      <c r="Q1162" s="20">
        <v>3.0000000000000001E-3</v>
      </c>
      <c r="R1162" s="115" t="str">
        <f t="shared" si="311"/>
        <v>UQ</v>
      </c>
      <c r="S1162" s="124">
        <v>0.17407310009002699</v>
      </c>
      <c r="T1162" s="116" t="str">
        <f t="shared" si="325"/>
        <v>Q</v>
      </c>
      <c r="U1162" s="118">
        <v>5.3369403265370439</v>
      </c>
      <c r="V1162" s="116" t="str">
        <f t="shared" si="326"/>
        <v>Q</v>
      </c>
      <c r="W1162" s="351">
        <v>0.60499999999999998</v>
      </c>
      <c r="X1162" s="332" t="str">
        <f t="shared" si="313"/>
        <v>UQ</v>
      </c>
      <c r="Y1162" s="332"/>
      <c r="Z1162" s="16">
        <v>0.14611968960297722</v>
      </c>
      <c r="AA1162" s="116" t="str">
        <f t="shared" si="327"/>
        <v>LQ</v>
      </c>
      <c r="AB1162" s="13">
        <v>6.22</v>
      </c>
      <c r="AC1162" s="116" t="str">
        <f t="shared" si="318"/>
        <v>Q</v>
      </c>
      <c r="AD1162" s="9">
        <v>1.718</v>
      </c>
      <c r="AE1162" s="121" t="str">
        <f t="shared" si="319"/>
        <v>Q</v>
      </c>
      <c r="AF1162" s="9">
        <v>2.2959999999999998</v>
      </c>
      <c r="AG1162" s="121" t="str">
        <f t="shared" si="320"/>
        <v>Q</v>
      </c>
      <c r="AH1162" s="234">
        <v>1E-3</v>
      </c>
      <c r="AI1162" s="121" t="str">
        <f t="shared" si="321"/>
        <v>Q</v>
      </c>
      <c r="AJ1162" s="239">
        <v>0.66400000000000003</v>
      </c>
      <c r="AK1162" s="121" t="str">
        <f t="shared" si="322"/>
        <v>Q</v>
      </c>
    </row>
    <row r="1163" spans="1:37" ht="15" x14ac:dyDescent="0.25">
      <c r="A1163" s="119">
        <v>35</v>
      </c>
      <c r="B1163" s="244">
        <v>47</v>
      </c>
      <c r="C1163" s="244">
        <v>2010</v>
      </c>
      <c r="D1163" s="127">
        <f t="shared" si="308"/>
        <v>40225</v>
      </c>
      <c r="E1163" s="120">
        <v>37.599998474121101</v>
      </c>
      <c r="F1163" s="121" t="str">
        <f t="shared" si="323"/>
        <v>Q</v>
      </c>
      <c r="G1163" s="122">
        <v>6.9614500999450701</v>
      </c>
      <c r="H1163" s="121" t="str">
        <f t="shared" si="324"/>
        <v>Q</v>
      </c>
      <c r="I1163" s="8">
        <v>5.3335999999999997</v>
      </c>
      <c r="J1163" s="121" t="str">
        <f t="shared" si="314"/>
        <v>Q</v>
      </c>
      <c r="K1163" s="8">
        <v>0.46872999999999998</v>
      </c>
      <c r="L1163" s="121" t="str">
        <f t="shared" si="315"/>
        <v>Q</v>
      </c>
      <c r="M1163" s="8">
        <v>0.77203999999999995</v>
      </c>
      <c r="N1163" s="121" t="str">
        <f t="shared" si="316"/>
        <v>Q</v>
      </c>
      <c r="O1163" s="8">
        <v>0.16891999999999999</v>
      </c>
      <c r="P1163" s="121" t="str">
        <f t="shared" si="317"/>
        <v>Q</v>
      </c>
      <c r="Q1163" s="20">
        <v>5.0000000000000001E-3</v>
      </c>
      <c r="R1163" s="115" t="str">
        <f t="shared" si="311"/>
        <v>UQ</v>
      </c>
      <c r="S1163" s="124">
        <v>0.16728763282299</v>
      </c>
      <c r="T1163" s="116" t="str">
        <f t="shared" si="325"/>
        <v>Q</v>
      </c>
      <c r="U1163" s="118">
        <v>5.4052159739612948</v>
      </c>
      <c r="V1163" s="116" t="str">
        <f t="shared" si="326"/>
        <v>Q</v>
      </c>
      <c r="W1163" s="351">
        <v>0.61499999999999999</v>
      </c>
      <c r="X1163" s="332" t="str">
        <f t="shared" si="313"/>
        <v>UQ</v>
      </c>
      <c r="Y1163" s="332"/>
      <c r="Z1163" s="16">
        <v>0.14533778326467181</v>
      </c>
      <c r="AA1163" s="116" t="str">
        <f t="shared" si="327"/>
        <v>LQ</v>
      </c>
      <c r="AB1163" s="14">
        <v>6.13</v>
      </c>
      <c r="AC1163" s="116" t="str">
        <f t="shared" si="318"/>
        <v>Q</v>
      </c>
      <c r="AD1163" s="9">
        <v>1.351</v>
      </c>
      <c r="AE1163" s="121" t="str">
        <f t="shared" si="319"/>
        <v>Q</v>
      </c>
      <c r="AF1163" s="9">
        <v>2.5289999999999999</v>
      </c>
      <c r="AG1163" s="121" t="str">
        <f t="shared" si="320"/>
        <v>Q</v>
      </c>
      <c r="AH1163" s="234">
        <v>1.1999999999999999E-3</v>
      </c>
      <c r="AI1163" s="121" t="str">
        <f t="shared" si="321"/>
        <v>Q</v>
      </c>
      <c r="AJ1163" s="239">
        <v>0.66300000000000003</v>
      </c>
      <c r="AK1163" s="121" t="str">
        <f t="shared" si="322"/>
        <v>Q</v>
      </c>
    </row>
    <row r="1164" spans="1:37" ht="15" x14ac:dyDescent="0.25">
      <c r="A1164" s="119">
        <v>35</v>
      </c>
      <c r="B1164" s="244">
        <v>62</v>
      </c>
      <c r="C1164" s="244">
        <v>2010</v>
      </c>
      <c r="D1164" s="127">
        <f t="shared" si="308"/>
        <v>40240</v>
      </c>
      <c r="E1164" s="120">
        <v>38</v>
      </c>
      <c r="F1164" s="121" t="str">
        <f t="shared" si="323"/>
        <v>Q</v>
      </c>
      <c r="G1164" s="122">
        <v>6.8683671951293901</v>
      </c>
      <c r="H1164" s="121" t="str">
        <f t="shared" si="324"/>
        <v>Q</v>
      </c>
      <c r="I1164" s="8">
        <v>5.5869</v>
      </c>
      <c r="J1164" s="121" t="str">
        <f t="shared" si="314"/>
        <v>Q</v>
      </c>
      <c r="K1164" s="8">
        <v>0.49170999999999998</v>
      </c>
      <c r="L1164" s="121" t="str">
        <f t="shared" si="315"/>
        <v>Q</v>
      </c>
      <c r="M1164" s="8">
        <v>0.79617000000000004</v>
      </c>
      <c r="N1164" s="121" t="str">
        <f t="shared" si="316"/>
        <v>Q</v>
      </c>
      <c r="O1164" s="8">
        <v>0.16413</v>
      </c>
      <c r="P1164" s="121" t="str">
        <f t="shared" si="317"/>
        <v>Q</v>
      </c>
      <c r="Q1164" s="20">
        <v>3.0000000000000001E-3</v>
      </c>
      <c r="R1164" s="115" t="str">
        <f t="shared" si="311"/>
        <v>UQ</v>
      </c>
      <c r="S1164" s="124">
        <v>0.16751258075237299</v>
      </c>
      <c r="T1164" s="116" t="str">
        <f t="shared" si="325"/>
        <v>Q</v>
      </c>
      <c r="U1164" s="118">
        <v>5.6589169504483898</v>
      </c>
      <c r="V1164" s="116" t="str">
        <f t="shared" si="326"/>
        <v>Q</v>
      </c>
      <c r="W1164" s="351">
        <v>0.64900000000000002</v>
      </c>
      <c r="X1164" s="332" t="str">
        <f t="shared" si="313"/>
        <v>UQ</v>
      </c>
      <c r="Y1164" s="332"/>
      <c r="Z1164" s="16">
        <v>0.14611887570879045</v>
      </c>
      <c r="AA1164" s="116" t="str">
        <f t="shared" si="327"/>
        <v>LQ</v>
      </c>
      <c r="AB1164" s="14">
        <v>6.59</v>
      </c>
      <c r="AC1164" s="116" t="str">
        <f t="shared" si="318"/>
        <v>Q</v>
      </c>
      <c r="AD1164" s="9">
        <v>1.5029999999999999</v>
      </c>
      <c r="AE1164" s="121" t="str">
        <f t="shared" si="319"/>
        <v>Q</v>
      </c>
      <c r="AF1164" s="9">
        <v>2.581</v>
      </c>
      <c r="AG1164" s="121" t="str">
        <f t="shared" si="320"/>
        <v>Q</v>
      </c>
      <c r="AH1164" s="234">
        <v>1.1999999999999999E-3</v>
      </c>
      <c r="AI1164" s="121" t="str">
        <f t="shared" si="321"/>
        <v>Q</v>
      </c>
      <c r="AJ1164" s="239">
        <v>0.71299999999999997</v>
      </c>
      <c r="AK1164" s="121" t="str">
        <f t="shared" si="322"/>
        <v>Q</v>
      </c>
    </row>
    <row r="1165" spans="1:37" ht="15" x14ac:dyDescent="0.25">
      <c r="A1165" s="119">
        <v>35</v>
      </c>
      <c r="B1165" s="244">
        <v>68</v>
      </c>
      <c r="C1165" s="244">
        <v>2010</v>
      </c>
      <c r="D1165" s="127">
        <f t="shared" si="308"/>
        <v>40246</v>
      </c>
      <c r="E1165" s="120">
        <v>37.700000762939503</v>
      </c>
      <c r="F1165" s="121" t="str">
        <f t="shared" si="323"/>
        <v>Q</v>
      </c>
      <c r="G1165" s="122">
        <v>6.9595494270324698</v>
      </c>
      <c r="H1165" s="121" t="str">
        <f t="shared" si="324"/>
        <v>Q</v>
      </c>
      <c r="I1165" s="21">
        <v>5.7271999999999998</v>
      </c>
      <c r="J1165" s="121" t="str">
        <f t="shared" si="314"/>
        <v>Q</v>
      </c>
      <c r="K1165" s="21">
        <v>0.45906999999999998</v>
      </c>
      <c r="L1165" s="121" t="str">
        <f t="shared" si="315"/>
        <v>Q</v>
      </c>
      <c r="M1165" s="21">
        <v>0.77105999999999997</v>
      </c>
      <c r="N1165" s="121" t="str">
        <f t="shared" si="316"/>
        <v>Q</v>
      </c>
      <c r="O1165" s="21">
        <v>0.1726</v>
      </c>
      <c r="P1165" s="121" t="str">
        <f t="shared" si="317"/>
        <v>Q</v>
      </c>
      <c r="Q1165" s="20">
        <v>4.0000000000000001E-3</v>
      </c>
      <c r="R1165" s="115" t="str">
        <f t="shared" si="311"/>
        <v>UQ</v>
      </c>
      <c r="S1165" s="124">
        <v>0.16687998175620999</v>
      </c>
      <c r="T1165" s="116" t="str">
        <f t="shared" si="325"/>
        <v>Q</v>
      </c>
      <c r="U1165" s="118">
        <v>5.4704351394464501</v>
      </c>
      <c r="V1165" s="116" t="str">
        <f t="shared" si="326"/>
        <v>Q</v>
      </c>
      <c r="W1165" s="351">
        <v>0.63300000000000001</v>
      </c>
      <c r="X1165" s="332" t="str">
        <f t="shared" si="313"/>
        <v>UQ</v>
      </c>
      <c r="Y1165" s="332"/>
      <c r="Z1165" s="16">
        <v>0.14443697335029348</v>
      </c>
      <c r="AA1165" s="116" t="str">
        <f t="shared" si="327"/>
        <v>LQ</v>
      </c>
      <c r="AB1165" s="14">
        <v>6.38</v>
      </c>
      <c r="AC1165" s="116" t="str">
        <f t="shared" si="318"/>
        <v>Q</v>
      </c>
      <c r="AD1165" s="9">
        <v>1.5649999999999999</v>
      </c>
      <c r="AE1165" s="121" t="str">
        <f t="shared" si="319"/>
        <v>Q</v>
      </c>
      <c r="AF1165" s="9">
        <v>2.5459999999999998</v>
      </c>
      <c r="AG1165" s="121" t="str">
        <f t="shared" si="320"/>
        <v>Q</v>
      </c>
      <c r="AH1165" s="234">
        <v>1.1000000000000001E-3</v>
      </c>
      <c r="AI1165" s="121" t="str">
        <f t="shared" si="321"/>
        <v>Q</v>
      </c>
      <c r="AJ1165" s="239">
        <v>0.72199999999999998</v>
      </c>
      <c r="AK1165" s="121" t="str">
        <f t="shared" si="322"/>
        <v>Q</v>
      </c>
    </row>
    <row r="1166" spans="1:37" ht="15" x14ac:dyDescent="0.25">
      <c r="A1166" s="119">
        <v>35</v>
      </c>
      <c r="B1166" s="244">
        <v>74</v>
      </c>
      <c r="C1166" s="244">
        <v>2010</v>
      </c>
      <c r="D1166" s="127">
        <f t="shared" si="308"/>
        <v>40252</v>
      </c>
      <c r="E1166" s="120">
        <v>32</v>
      </c>
      <c r="F1166" s="121" t="str">
        <f t="shared" si="323"/>
        <v>Q</v>
      </c>
      <c r="G1166" s="122">
        <v>6.3698625564575204</v>
      </c>
      <c r="H1166" s="121" t="str">
        <f t="shared" si="324"/>
        <v>Q</v>
      </c>
      <c r="I1166" s="21">
        <v>4.4048999999999996</v>
      </c>
      <c r="J1166" s="121" t="str">
        <f t="shared" si="314"/>
        <v>Q</v>
      </c>
      <c r="K1166" s="21">
        <v>0.39716000000000001</v>
      </c>
      <c r="L1166" s="121" t="str">
        <f t="shared" si="315"/>
        <v>Q</v>
      </c>
      <c r="M1166" s="21">
        <v>0.61534</v>
      </c>
      <c r="N1166" s="121" t="str">
        <f t="shared" si="316"/>
        <v>Q</v>
      </c>
      <c r="O1166" s="21">
        <v>0.19092999999999999</v>
      </c>
      <c r="P1166" s="121" t="str">
        <f t="shared" si="317"/>
        <v>Q</v>
      </c>
      <c r="Q1166" s="20">
        <v>5.0000000000000001E-3</v>
      </c>
      <c r="R1166" s="115" t="str">
        <f t="shared" si="311"/>
        <v>UQ</v>
      </c>
      <c r="S1166" s="124">
        <v>4.0317155420780203E-2</v>
      </c>
      <c r="T1166" s="116" t="str">
        <f t="shared" si="325"/>
        <v>Q</v>
      </c>
      <c r="U1166" s="118">
        <v>3.2265844413804703</v>
      </c>
      <c r="V1166" s="116" t="str">
        <f t="shared" si="326"/>
        <v>Q</v>
      </c>
      <c r="W1166" s="351">
        <v>2.0030000000000001</v>
      </c>
      <c r="X1166" s="332" t="str">
        <f t="shared" si="313"/>
        <v>UQ</v>
      </c>
      <c r="Y1166" s="332"/>
      <c r="Z1166" s="16">
        <v>0.10070619153296077</v>
      </c>
      <c r="AA1166" s="116" t="str">
        <f t="shared" si="327"/>
        <v>LQ</v>
      </c>
      <c r="AB1166" s="14">
        <v>4.6100000000000003</v>
      </c>
      <c r="AC1166" s="116" t="str">
        <f t="shared" si="318"/>
        <v>Q</v>
      </c>
      <c r="AD1166" s="9">
        <v>2.3279999999999998</v>
      </c>
      <c r="AE1166" s="121" t="str">
        <f t="shared" si="319"/>
        <v>Q</v>
      </c>
      <c r="AF1166" s="9">
        <v>0.89</v>
      </c>
      <c r="AG1166" s="121" t="str">
        <f t="shared" si="320"/>
        <v>Q</v>
      </c>
      <c r="AH1166" s="234">
        <v>2.0999999999999999E-3</v>
      </c>
      <c r="AI1166" s="121" t="str">
        <f t="shared" si="321"/>
        <v>Q</v>
      </c>
      <c r="AJ1166" s="239">
        <v>2.11</v>
      </c>
      <c r="AK1166" s="121" t="str">
        <f t="shared" si="322"/>
        <v>Q</v>
      </c>
    </row>
    <row r="1167" spans="1:37" ht="15" x14ac:dyDescent="0.25">
      <c r="A1167" s="119">
        <v>35</v>
      </c>
      <c r="B1167" s="244">
        <v>75</v>
      </c>
      <c r="C1167" s="244">
        <v>2010</v>
      </c>
      <c r="D1167" s="127">
        <f t="shared" si="308"/>
        <v>40253</v>
      </c>
      <c r="E1167" s="120">
        <v>31.5</v>
      </c>
      <c r="F1167" s="121" t="str">
        <f t="shared" si="323"/>
        <v>Q</v>
      </c>
      <c r="G1167" s="122">
        <v>6.42706346511841</v>
      </c>
      <c r="H1167" s="121" t="str">
        <f t="shared" si="324"/>
        <v>Q</v>
      </c>
      <c r="I1167" s="8">
        <v>4.2516999999999996</v>
      </c>
      <c r="J1167" s="121" t="str">
        <f t="shared" si="314"/>
        <v>Q</v>
      </c>
      <c r="K1167" s="8">
        <v>0.39611000000000002</v>
      </c>
      <c r="L1167" s="121" t="str">
        <f t="shared" si="315"/>
        <v>Q</v>
      </c>
      <c r="M1167" s="8">
        <v>0.59789999999999999</v>
      </c>
      <c r="N1167" s="121" t="str">
        <f t="shared" si="316"/>
        <v>Q</v>
      </c>
      <c r="O1167" s="8">
        <v>0.17362</v>
      </c>
      <c r="P1167" s="121" t="str">
        <f t="shared" si="317"/>
        <v>Q</v>
      </c>
      <c r="Q1167" s="20">
        <v>3.0000000000000001E-3</v>
      </c>
      <c r="R1167" s="115" t="str">
        <f t="shared" si="311"/>
        <v>UQ</v>
      </c>
      <c r="S1167" s="124">
        <v>4.4054143130779301E-2</v>
      </c>
      <c r="T1167" s="116" t="str">
        <f t="shared" si="325"/>
        <v>Q</v>
      </c>
      <c r="U1167" s="26">
        <v>3.2927725951985067</v>
      </c>
      <c r="V1167" s="116" t="str">
        <f t="shared" si="326"/>
        <v>Q</v>
      </c>
      <c r="W1167" s="351">
        <v>1.907</v>
      </c>
      <c r="X1167" s="332" t="str">
        <f t="shared" si="313"/>
        <v>UQ</v>
      </c>
      <c r="Y1167" s="332"/>
      <c r="Z1167" s="17">
        <v>0.1084456293029006</v>
      </c>
      <c r="AA1167" s="116" t="str">
        <f t="shared" si="327"/>
        <v>LQ</v>
      </c>
      <c r="AB1167" s="14">
        <v>4.5999999999999996</v>
      </c>
      <c r="AC1167" s="116" t="str">
        <f t="shared" si="318"/>
        <v>Q</v>
      </c>
      <c r="AD1167" s="9">
        <v>1.891</v>
      </c>
      <c r="AE1167" s="121" t="str">
        <f t="shared" si="319"/>
        <v>Q</v>
      </c>
      <c r="AF1167" s="9">
        <v>0.85699999999999998</v>
      </c>
      <c r="AG1167" s="121" t="str">
        <f t="shared" si="320"/>
        <v>Q</v>
      </c>
      <c r="AH1167" s="234">
        <v>3.7000000000000002E-3</v>
      </c>
      <c r="AI1167" s="121" t="str">
        <f t="shared" si="321"/>
        <v>Q</v>
      </c>
      <c r="AJ1167" s="239">
        <v>1.9870000000000001</v>
      </c>
      <c r="AK1167" s="121" t="str">
        <f t="shared" si="322"/>
        <v>Q</v>
      </c>
    </row>
    <row r="1168" spans="1:37" ht="15" x14ac:dyDescent="0.25">
      <c r="A1168" s="119">
        <v>35</v>
      </c>
      <c r="B1168" s="244">
        <v>76</v>
      </c>
      <c r="C1168" s="244">
        <v>2010</v>
      </c>
      <c r="D1168" s="127">
        <f t="shared" ref="D1168:D1231" si="328">DATE(C1168,1,B1168)</f>
        <v>40254</v>
      </c>
      <c r="E1168" s="120">
        <v>31.399999618530298</v>
      </c>
      <c r="F1168" s="121" t="str">
        <f t="shared" si="323"/>
        <v>Q</v>
      </c>
      <c r="G1168" s="122">
        <v>6.5619616508483896</v>
      </c>
      <c r="H1168" s="121" t="str">
        <f t="shared" si="324"/>
        <v>Q</v>
      </c>
      <c r="I1168" s="8">
        <v>4.2385999999999999</v>
      </c>
      <c r="J1168" s="121" t="str">
        <f t="shared" si="314"/>
        <v>Q</v>
      </c>
      <c r="K1168" s="8">
        <v>0.38705000000000001</v>
      </c>
      <c r="L1168" s="121" t="str">
        <f t="shared" si="315"/>
        <v>Q</v>
      </c>
      <c r="M1168" s="8">
        <v>0.59567000000000003</v>
      </c>
      <c r="N1168" s="121" t="str">
        <f t="shared" si="316"/>
        <v>Q</v>
      </c>
      <c r="O1168" s="8">
        <v>0.16622000000000001</v>
      </c>
      <c r="P1168" s="121" t="str">
        <f t="shared" si="317"/>
        <v>Q</v>
      </c>
      <c r="Q1168" s="20">
        <v>2E-3</v>
      </c>
      <c r="R1168" s="115" t="str">
        <f t="shared" si="311"/>
        <v>UQ</v>
      </c>
      <c r="S1168" s="124">
        <v>4.6670943498611499E-2</v>
      </c>
      <c r="T1168" s="116" t="str">
        <f t="shared" si="325"/>
        <v>Q</v>
      </c>
      <c r="U1168" s="26">
        <v>3.4435383461122466</v>
      </c>
      <c r="V1168" s="116" t="str">
        <f t="shared" si="326"/>
        <v>Q</v>
      </c>
      <c r="W1168" s="351">
        <v>1.776</v>
      </c>
      <c r="X1168" s="332" t="str">
        <f t="shared" si="313"/>
        <v>UQ</v>
      </c>
      <c r="Y1168" s="332"/>
      <c r="Z1168" s="17">
        <v>0.10243561080768225</v>
      </c>
      <c r="AA1168" s="116" t="str">
        <f t="shared" si="327"/>
        <v>LQ</v>
      </c>
      <c r="AB1168" s="14">
        <v>4.63</v>
      </c>
      <c r="AC1168" s="116" t="str">
        <f t="shared" si="318"/>
        <v>Q</v>
      </c>
      <c r="AD1168" s="9">
        <v>1.927</v>
      </c>
      <c r="AE1168" s="121" t="str">
        <f t="shared" si="319"/>
        <v>Q</v>
      </c>
      <c r="AF1168" s="9">
        <v>0.86899999999999999</v>
      </c>
      <c r="AG1168" s="121" t="str">
        <f t="shared" si="320"/>
        <v>Q</v>
      </c>
      <c r="AH1168" s="234">
        <v>1.6000000000000001E-3</v>
      </c>
      <c r="AI1168" s="121" t="str">
        <f t="shared" si="321"/>
        <v>Q</v>
      </c>
      <c r="AJ1168" s="239">
        <v>1.883</v>
      </c>
      <c r="AK1168" s="121" t="str">
        <f t="shared" si="322"/>
        <v>Q</v>
      </c>
    </row>
    <row r="1169" spans="1:37" ht="15" x14ac:dyDescent="0.25">
      <c r="A1169" s="119">
        <v>35</v>
      </c>
      <c r="B1169" s="244">
        <v>78</v>
      </c>
      <c r="C1169" s="244">
        <v>2010</v>
      </c>
      <c r="D1169" s="127">
        <f t="shared" si="328"/>
        <v>40256</v>
      </c>
      <c r="E1169" s="120">
        <v>31.100000381469702</v>
      </c>
      <c r="F1169" s="121" t="str">
        <f t="shared" si="323"/>
        <v>Q</v>
      </c>
      <c r="G1169" s="122">
        <v>6.5042085647582999</v>
      </c>
      <c r="H1169" s="121" t="str">
        <f t="shared" si="324"/>
        <v>Q</v>
      </c>
      <c r="I1169" s="8">
        <v>3.9419</v>
      </c>
      <c r="J1169" s="121" t="str">
        <f t="shared" si="314"/>
        <v>Q</v>
      </c>
      <c r="K1169" s="8">
        <v>0.36484</v>
      </c>
      <c r="L1169" s="121" t="str">
        <f t="shared" si="315"/>
        <v>Q</v>
      </c>
      <c r="M1169" s="8">
        <v>0.55735999999999997</v>
      </c>
      <c r="N1169" s="121" t="str">
        <f t="shared" si="316"/>
        <v>Q</v>
      </c>
      <c r="O1169" s="8">
        <v>0.15468000000000001</v>
      </c>
      <c r="P1169" s="121" t="str">
        <f t="shared" si="317"/>
        <v>Q</v>
      </c>
      <c r="Q1169" s="20">
        <v>4.0000000000000001E-3</v>
      </c>
      <c r="R1169" s="115" t="str">
        <f t="shared" si="311"/>
        <v>UQ</v>
      </c>
      <c r="S1169" s="124">
        <v>5.1414348185062402E-2</v>
      </c>
      <c r="T1169" s="116" t="str">
        <f t="shared" si="325"/>
        <v>Q</v>
      </c>
      <c r="U1169" s="26">
        <v>3.4917958923619006</v>
      </c>
      <c r="V1169" s="116" t="str">
        <f t="shared" si="326"/>
        <v>Q</v>
      </c>
      <c r="W1169" s="351">
        <v>1.585</v>
      </c>
      <c r="X1169" s="332" t="str">
        <f t="shared" si="313"/>
        <v>UQ</v>
      </c>
      <c r="Y1169" s="332"/>
      <c r="Z1169" s="17">
        <v>0.10168796430003242</v>
      </c>
      <c r="AA1169" s="116" t="str">
        <f t="shared" si="327"/>
        <v>LQ</v>
      </c>
      <c r="AB1169" s="14">
        <v>4.7300000000000004</v>
      </c>
      <c r="AC1169" s="116" t="str">
        <f t="shared" si="318"/>
        <v>Q</v>
      </c>
      <c r="AD1169" s="9">
        <v>1.9019999999999999</v>
      </c>
      <c r="AE1169" s="121" t="str">
        <f t="shared" si="319"/>
        <v>Q</v>
      </c>
      <c r="AF1169" s="9">
        <v>0.9</v>
      </c>
      <c r="AG1169" s="121" t="str">
        <f t="shared" si="320"/>
        <v>Q</v>
      </c>
      <c r="AH1169" s="234">
        <v>1.5E-3</v>
      </c>
      <c r="AI1169" s="121" t="str">
        <f t="shared" si="321"/>
        <v>Q</v>
      </c>
      <c r="AJ1169" s="239">
        <v>1.7270000000000001</v>
      </c>
      <c r="AK1169" s="121" t="str">
        <f t="shared" si="322"/>
        <v>Q</v>
      </c>
    </row>
    <row r="1170" spans="1:37" ht="15" x14ac:dyDescent="0.25">
      <c r="A1170" s="119">
        <v>35</v>
      </c>
      <c r="B1170" s="244">
        <v>79</v>
      </c>
      <c r="C1170" s="244">
        <v>2010</v>
      </c>
      <c r="D1170" s="127">
        <f t="shared" si="328"/>
        <v>40257</v>
      </c>
      <c r="E1170" s="120">
        <v>32</v>
      </c>
      <c r="F1170" s="121" t="str">
        <f t="shared" si="323"/>
        <v>Q</v>
      </c>
      <c r="G1170" s="122">
        <v>6.5680441856384304</v>
      </c>
      <c r="H1170" s="121" t="str">
        <f t="shared" si="324"/>
        <v>Q</v>
      </c>
      <c r="I1170" s="8">
        <v>4.0998999999999999</v>
      </c>
      <c r="J1170" s="121" t="str">
        <f t="shared" si="314"/>
        <v>Q</v>
      </c>
      <c r="K1170" s="8">
        <v>0.38146999999999998</v>
      </c>
      <c r="L1170" s="121" t="str">
        <f t="shared" si="315"/>
        <v>Q</v>
      </c>
      <c r="M1170" s="8">
        <v>0.57933999999999997</v>
      </c>
      <c r="N1170" s="121" t="str">
        <f t="shared" si="316"/>
        <v>Q</v>
      </c>
      <c r="O1170" s="8">
        <v>0.15296000000000001</v>
      </c>
      <c r="P1170" s="121" t="str">
        <f t="shared" si="317"/>
        <v>Q</v>
      </c>
      <c r="Q1170" s="20">
        <v>5.0000000000000001E-3</v>
      </c>
      <c r="R1170" s="115" t="str">
        <f t="shared" si="311"/>
        <v>UQ</v>
      </c>
      <c r="S1170" s="124">
        <v>5.9711545705795302E-2</v>
      </c>
      <c r="T1170" s="116" t="str">
        <f t="shared" si="325"/>
        <v>Q</v>
      </c>
      <c r="U1170" s="26">
        <v>3.6150450443827764</v>
      </c>
      <c r="V1170" s="116" t="str">
        <f t="shared" si="326"/>
        <v>Q</v>
      </c>
      <c r="W1170" s="351">
        <v>1.52</v>
      </c>
      <c r="X1170" s="332" t="str">
        <f t="shared" si="313"/>
        <v>UQ</v>
      </c>
      <c r="Y1170" s="332"/>
      <c r="Z1170" s="17">
        <v>9.5466870788026584E-2</v>
      </c>
      <c r="AA1170" s="116" t="str">
        <f t="shared" si="327"/>
        <v>LQ</v>
      </c>
      <c r="AB1170" s="14">
        <v>4.83</v>
      </c>
      <c r="AC1170" s="116" t="str">
        <f t="shared" si="318"/>
        <v>Q</v>
      </c>
      <c r="AD1170" s="9">
        <v>1.847</v>
      </c>
      <c r="AE1170" s="121" t="str">
        <f t="shared" si="319"/>
        <v>Q</v>
      </c>
      <c r="AF1170" s="9">
        <v>1.03</v>
      </c>
      <c r="AG1170" s="121" t="str">
        <f t="shared" si="320"/>
        <v>Q</v>
      </c>
      <c r="AH1170" s="234">
        <v>1.4E-3</v>
      </c>
      <c r="AI1170" s="121" t="str">
        <f t="shared" si="321"/>
        <v>Q</v>
      </c>
      <c r="AJ1170" s="239">
        <v>1.613</v>
      </c>
      <c r="AK1170" s="121" t="str">
        <f t="shared" si="322"/>
        <v>Q</v>
      </c>
    </row>
    <row r="1171" spans="1:37" ht="15" x14ac:dyDescent="0.25">
      <c r="A1171" s="119">
        <v>35</v>
      </c>
      <c r="B1171" s="244">
        <v>81</v>
      </c>
      <c r="C1171" s="244">
        <v>2010</v>
      </c>
      <c r="D1171" s="127">
        <f t="shared" si="328"/>
        <v>40259</v>
      </c>
      <c r="E1171" s="120">
        <v>32.599998474121101</v>
      </c>
      <c r="F1171" s="121" t="str">
        <f t="shared" si="323"/>
        <v>Q</v>
      </c>
      <c r="G1171" s="122">
        <v>6.6282973289489702</v>
      </c>
      <c r="H1171" s="121" t="str">
        <f t="shared" si="324"/>
        <v>Q</v>
      </c>
      <c r="I1171" s="8">
        <v>4.5141999999999998</v>
      </c>
      <c r="J1171" s="121" t="str">
        <f t="shared" si="314"/>
        <v>Q</v>
      </c>
      <c r="K1171" s="8">
        <v>0.41105999999999998</v>
      </c>
      <c r="L1171" s="121" t="str">
        <f t="shared" si="315"/>
        <v>Q</v>
      </c>
      <c r="M1171" s="8">
        <v>0.63693999999999995</v>
      </c>
      <c r="N1171" s="121" t="str">
        <f t="shared" si="316"/>
        <v>Q</v>
      </c>
      <c r="O1171" s="8">
        <v>0.15604000000000001</v>
      </c>
      <c r="P1171" s="121" t="str">
        <f t="shared" si="317"/>
        <v>Q</v>
      </c>
      <c r="Q1171" s="20">
        <v>3.0000000000000001E-3</v>
      </c>
      <c r="R1171" s="115" t="str">
        <f t="shared" si="311"/>
        <v>UQ</v>
      </c>
      <c r="S1171" s="124">
        <v>7.6213523745536804E-2</v>
      </c>
      <c r="T1171" s="116" t="str">
        <f t="shared" si="325"/>
        <v>Q</v>
      </c>
      <c r="U1171" s="26">
        <v>3.9300371832559966</v>
      </c>
      <c r="V1171" s="116" t="str">
        <f t="shared" si="326"/>
        <v>Q</v>
      </c>
      <c r="W1171" s="351">
        <v>1.407</v>
      </c>
      <c r="X1171" s="332" t="str">
        <f t="shared" si="313"/>
        <v>UQ</v>
      </c>
      <c r="Y1171" s="332"/>
      <c r="Z1171" s="17">
        <v>9.3472184531891003E-2</v>
      </c>
      <c r="AA1171" s="116" t="str">
        <f t="shared" si="327"/>
        <v>LQ</v>
      </c>
      <c r="AB1171" s="14">
        <v>5.34</v>
      </c>
      <c r="AC1171" s="116" t="str">
        <f t="shared" si="318"/>
        <v>Q</v>
      </c>
      <c r="AD1171" s="9">
        <v>1.6060000000000001</v>
      </c>
      <c r="AE1171" s="121" t="str">
        <f t="shared" si="319"/>
        <v>Q</v>
      </c>
      <c r="AF1171" s="9">
        <v>1.284</v>
      </c>
      <c r="AG1171" s="121" t="str">
        <f t="shared" si="320"/>
        <v>Q</v>
      </c>
      <c r="AH1171" s="234">
        <v>8.9999999999999998E-4</v>
      </c>
      <c r="AI1171" s="121" t="str">
        <f t="shared" si="321"/>
        <v>LQ</v>
      </c>
      <c r="AJ1171" s="239">
        <v>1.468</v>
      </c>
      <c r="AK1171" s="121" t="str">
        <f t="shared" si="322"/>
        <v>Q</v>
      </c>
    </row>
    <row r="1172" spans="1:37" ht="15" x14ac:dyDescent="0.25">
      <c r="A1172" s="119">
        <v>35</v>
      </c>
      <c r="B1172" s="244">
        <v>83</v>
      </c>
      <c r="C1172" s="244">
        <v>2010</v>
      </c>
      <c r="D1172" s="127">
        <f t="shared" si="328"/>
        <v>40261</v>
      </c>
      <c r="E1172" s="120">
        <v>33.5</v>
      </c>
      <c r="F1172" s="121" t="str">
        <f t="shared" si="323"/>
        <v>Q</v>
      </c>
      <c r="G1172" s="122">
        <v>6.6945095062255904</v>
      </c>
      <c r="H1172" s="121" t="str">
        <f t="shared" si="324"/>
        <v>Q</v>
      </c>
      <c r="I1172" s="8">
        <v>4.4767999999999999</v>
      </c>
      <c r="J1172" s="121" t="str">
        <f t="shared" si="314"/>
        <v>Q</v>
      </c>
      <c r="K1172" s="8">
        <v>0.40686</v>
      </c>
      <c r="L1172" s="121" t="str">
        <f t="shared" si="315"/>
        <v>Q</v>
      </c>
      <c r="M1172" s="8">
        <v>0.62365999999999999</v>
      </c>
      <c r="N1172" s="121" t="str">
        <f t="shared" si="316"/>
        <v>Q</v>
      </c>
      <c r="O1172" s="8">
        <v>0.14893000000000001</v>
      </c>
      <c r="P1172" s="121" t="str">
        <f t="shared" si="317"/>
        <v>Q</v>
      </c>
      <c r="Q1172" s="20">
        <v>4.0000000000000001E-3</v>
      </c>
      <c r="R1172" s="115" t="str">
        <f t="shared" si="311"/>
        <v>UQ</v>
      </c>
      <c r="S1172" s="124">
        <v>8.8333494961261694E-2</v>
      </c>
      <c r="T1172" s="116" t="str">
        <f t="shared" si="325"/>
        <v>Q</v>
      </c>
      <c r="U1172" s="118">
        <v>4.0829368094440861</v>
      </c>
      <c r="V1172" s="116" t="str">
        <f t="shared" si="326"/>
        <v>Q</v>
      </c>
      <c r="W1172" s="351">
        <v>1.3420000000000001</v>
      </c>
      <c r="X1172" s="332" t="str">
        <f t="shared" si="313"/>
        <v>UQ</v>
      </c>
      <c r="Y1172" s="332"/>
      <c r="Z1172" s="16">
        <v>9.4036534159379306E-2</v>
      </c>
      <c r="AA1172" s="116" t="str">
        <f t="shared" si="327"/>
        <v>LQ</v>
      </c>
      <c r="AB1172" s="14">
        <v>5.29</v>
      </c>
      <c r="AC1172" s="116" t="str">
        <f t="shared" si="318"/>
        <v>Q</v>
      </c>
      <c r="AD1172" s="9">
        <v>1.51</v>
      </c>
      <c r="AE1172" s="121" t="str">
        <f t="shared" si="319"/>
        <v>Q</v>
      </c>
      <c r="AF1172" s="9">
        <v>1.4910000000000001</v>
      </c>
      <c r="AG1172" s="121" t="str">
        <f t="shared" si="320"/>
        <v>Q</v>
      </c>
      <c r="AH1172" s="125">
        <v>8.0000000000000004E-4</v>
      </c>
      <c r="AI1172" s="121" t="str">
        <f t="shared" si="321"/>
        <v>LQ</v>
      </c>
      <c r="AJ1172" s="239">
        <v>1.3839999999999999</v>
      </c>
      <c r="AK1172" s="121" t="str">
        <f t="shared" si="322"/>
        <v>Q</v>
      </c>
    </row>
    <row r="1173" spans="1:37" ht="15" x14ac:dyDescent="0.25">
      <c r="A1173" s="119">
        <v>35</v>
      </c>
      <c r="B1173" s="244">
        <v>89</v>
      </c>
      <c r="C1173" s="244">
        <v>2010</v>
      </c>
      <c r="D1173" s="127">
        <f t="shared" si="328"/>
        <v>40267</v>
      </c>
      <c r="E1173" s="120">
        <v>35.299999237060497</v>
      </c>
      <c r="F1173" s="121" t="str">
        <f t="shared" si="323"/>
        <v>Q</v>
      </c>
      <c r="G1173" s="122">
        <v>6.6918492317199698</v>
      </c>
      <c r="H1173" s="121" t="str">
        <f t="shared" si="324"/>
        <v>Q</v>
      </c>
      <c r="I1173" s="8">
        <v>5.1772999999999998</v>
      </c>
      <c r="J1173" s="121" t="str">
        <f t="shared" si="314"/>
        <v>Q</v>
      </c>
      <c r="K1173" s="8">
        <v>0.44866</v>
      </c>
      <c r="L1173" s="121" t="str">
        <f t="shared" si="315"/>
        <v>Q</v>
      </c>
      <c r="M1173" s="8">
        <v>0.69772999999999996</v>
      </c>
      <c r="N1173" s="121" t="str">
        <f t="shared" si="316"/>
        <v>Q</v>
      </c>
      <c r="O1173" s="8">
        <v>0.18471000000000001</v>
      </c>
      <c r="P1173" s="121" t="str">
        <f t="shared" si="317"/>
        <v>Q</v>
      </c>
      <c r="Q1173" s="20">
        <v>0</v>
      </c>
      <c r="R1173" s="115" t="s">
        <v>238</v>
      </c>
      <c r="S1173" s="124">
        <v>0.113710224628448</v>
      </c>
      <c r="T1173" s="116" t="str">
        <f t="shared" si="325"/>
        <v>Q</v>
      </c>
      <c r="U1173" s="118">
        <v>4.3680064982981035</v>
      </c>
      <c r="V1173" s="116" t="str">
        <f t="shared" si="326"/>
        <v>Q</v>
      </c>
      <c r="W1173" s="351">
        <v>1.1890000000000001</v>
      </c>
      <c r="X1173" s="332" t="str">
        <f t="shared" si="313"/>
        <v>UQ</v>
      </c>
      <c r="Y1173" s="332"/>
      <c r="Z1173" s="16">
        <v>0.10369035665526623</v>
      </c>
      <c r="AA1173" s="116" t="str">
        <f t="shared" si="327"/>
        <v>LQ</v>
      </c>
      <c r="AB1173" s="14">
        <v>5.65</v>
      </c>
      <c r="AC1173" s="116" t="str">
        <f t="shared" si="318"/>
        <v>Q</v>
      </c>
      <c r="AD1173" s="9">
        <v>1.585</v>
      </c>
      <c r="AE1173" s="121" t="str">
        <f t="shared" si="319"/>
        <v>Q</v>
      </c>
      <c r="AF1173" s="9">
        <v>1.589</v>
      </c>
      <c r="AG1173" s="121" t="str">
        <f t="shared" si="320"/>
        <v>Q</v>
      </c>
      <c r="AH1173" s="125">
        <v>8.0000000000000004E-4</v>
      </c>
      <c r="AI1173" s="121" t="str">
        <f t="shared" si="321"/>
        <v>LQ</v>
      </c>
      <c r="AJ1173" s="239">
        <v>1.2010000000000001</v>
      </c>
      <c r="AK1173" s="121" t="str">
        <f t="shared" si="322"/>
        <v>Q</v>
      </c>
    </row>
    <row r="1174" spans="1:37" ht="15" x14ac:dyDescent="0.25">
      <c r="A1174" s="119">
        <v>35</v>
      </c>
      <c r="B1174" s="244">
        <v>96</v>
      </c>
      <c r="C1174" s="244">
        <v>2010</v>
      </c>
      <c r="D1174" s="127">
        <f t="shared" si="328"/>
        <v>40274</v>
      </c>
      <c r="E1174" s="120">
        <v>34.400001525878899</v>
      </c>
      <c r="F1174" s="121" t="str">
        <f t="shared" si="323"/>
        <v>Q</v>
      </c>
      <c r="G1174" s="122">
        <v>6.5741596221923801</v>
      </c>
      <c r="H1174" s="121" t="str">
        <f t="shared" si="324"/>
        <v>Q</v>
      </c>
      <c r="I1174" s="8">
        <v>4.8305999999999996</v>
      </c>
      <c r="J1174" s="121" t="str">
        <f t="shared" si="314"/>
        <v>Q</v>
      </c>
      <c r="K1174" s="8">
        <v>0.43370999999999998</v>
      </c>
      <c r="L1174" s="121" t="str">
        <f t="shared" si="315"/>
        <v>Q</v>
      </c>
      <c r="M1174" s="8">
        <v>0.66444000000000003</v>
      </c>
      <c r="N1174" s="121" t="str">
        <f t="shared" si="316"/>
        <v>Q</v>
      </c>
      <c r="O1174" s="8">
        <v>0.16891</v>
      </c>
      <c r="P1174" s="121" t="str">
        <f t="shared" si="317"/>
        <v>Q</v>
      </c>
      <c r="Q1174" s="20">
        <v>5.0000000000000001E-3</v>
      </c>
      <c r="R1174" s="115" t="str">
        <f t="shared" si="311"/>
        <v>UQ</v>
      </c>
      <c r="S1174" s="124">
        <v>0.111794166266918</v>
      </c>
      <c r="T1174" s="116" t="str">
        <f t="shared" si="325"/>
        <v>Q</v>
      </c>
      <c r="U1174" s="118">
        <v>4.3870521820986514</v>
      </c>
      <c r="V1174" s="116" t="str">
        <f t="shared" si="326"/>
        <v>Q</v>
      </c>
      <c r="W1174" s="351">
        <v>1.157</v>
      </c>
      <c r="X1174" s="332" t="str">
        <f t="shared" si="313"/>
        <v>UQ</v>
      </c>
      <c r="Y1174" s="332"/>
      <c r="Z1174" s="16">
        <v>7.8034328764584285E-2</v>
      </c>
      <c r="AA1174" s="116" t="str">
        <f t="shared" si="327"/>
        <v>LQ</v>
      </c>
      <c r="AB1174" s="14">
        <v>5.52</v>
      </c>
      <c r="AC1174" s="116" t="str">
        <f t="shared" si="318"/>
        <v>Q</v>
      </c>
      <c r="AD1174" s="9">
        <v>1.71</v>
      </c>
      <c r="AE1174" s="121" t="str">
        <f t="shared" si="319"/>
        <v>Q</v>
      </c>
      <c r="AF1174" s="9">
        <v>1.7789999999999999</v>
      </c>
      <c r="AG1174" s="121" t="str">
        <f t="shared" si="320"/>
        <v>Q</v>
      </c>
      <c r="AH1174" s="125">
        <v>6.9999999999999999E-4</v>
      </c>
      <c r="AI1174" s="121" t="str">
        <f t="shared" si="321"/>
        <v>LQ</v>
      </c>
      <c r="AJ1174" s="239">
        <v>1.2330000000000001</v>
      </c>
      <c r="AK1174" s="121" t="str">
        <f t="shared" si="322"/>
        <v>Q</v>
      </c>
    </row>
    <row r="1175" spans="1:37" ht="15" x14ac:dyDescent="0.25">
      <c r="A1175" s="119">
        <v>35</v>
      </c>
      <c r="B1175" s="244">
        <v>103</v>
      </c>
      <c r="C1175" s="244">
        <v>2010</v>
      </c>
      <c r="D1175" s="127">
        <f t="shared" si="328"/>
        <v>40281</v>
      </c>
      <c r="E1175" s="120">
        <v>36</v>
      </c>
      <c r="F1175" s="121" t="str">
        <f t="shared" si="323"/>
        <v>Q</v>
      </c>
      <c r="G1175" s="122">
        <v>6.7828063964843803</v>
      </c>
      <c r="H1175" s="121" t="str">
        <f t="shared" si="324"/>
        <v>Q</v>
      </c>
      <c r="I1175" s="8">
        <v>5.0233999999999996</v>
      </c>
      <c r="J1175" s="121" t="str">
        <f t="shared" si="314"/>
        <v>Q</v>
      </c>
      <c r="K1175" s="8">
        <v>0.44694</v>
      </c>
      <c r="L1175" s="121" t="str">
        <f t="shared" si="315"/>
        <v>Q</v>
      </c>
      <c r="M1175" s="8">
        <v>0.68540999999999996</v>
      </c>
      <c r="N1175" s="121" t="str">
        <f t="shared" si="316"/>
        <v>Q</v>
      </c>
      <c r="O1175" s="8">
        <v>0.17085</v>
      </c>
      <c r="P1175" s="121" t="str">
        <f t="shared" si="317"/>
        <v>Q</v>
      </c>
      <c r="Q1175" s="20">
        <v>4.0000000000000001E-3</v>
      </c>
      <c r="R1175" s="115" t="str">
        <f t="shared" ref="R1175:R1238" si="329">IF(Q1175&gt;0,"UQ","M")</f>
        <v>UQ</v>
      </c>
      <c r="S1175" s="124">
        <v>0.12397128343582201</v>
      </c>
      <c r="T1175" s="116" t="str">
        <f t="shared" si="325"/>
        <v>Q</v>
      </c>
      <c r="U1175" s="118">
        <v>4.8572873817387094</v>
      </c>
      <c r="V1175" s="116" t="str">
        <f t="shared" si="326"/>
        <v>Q</v>
      </c>
      <c r="W1175" s="351">
        <v>1.1020000000000001</v>
      </c>
      <c r="X1175" s="332" t="str">
        <f t="shared" ref="X1175:X1238" si="330">IF(W1175&gt;0,"UQ","M")</f>
        <v>UQ</v>
      </c>
      <c r="Y1175" s="332"/>
      <c r="Z1175" s="16">
        <v>6.0279872317209694E-2</v>
      </c>
      <c r="AA1175" s="116" t="str">
        <f t="shared" si="327"/>
        <v>LQ</v>
      </c>
      <c r="AB1175" s="13">
        <v>5.7</v>
      </c>
      <c r="AC1175" s="116" t="str">
        <f t="shared" si="318"/>
        <v>Q</v>
      </c>
      <c r="AD1175" s="9">
        <v>1.631</v>
      </c>
      <c r="AE1175" s="121" t="str">
        <f t="shared" si="319"/>
        <v>Q</v>
      </c>
      <c r="AF1175" s="9">
        <v>1.944</v>
      </c>
      <c r="AG1175" s="121" t="str">
        <f t="shared" si="320"/>
        <v>Q</v>
      </c>
      <c r="AH1175" s="125">
        <v>5.0000000000000001E-4</v>
      </c>
      <c r="AI1175" s="121" t="str">
        <f t="shared" si="321"/>
        <v>LQ</v>
      </c>
      <c r="AJ1175" s="239">
        <v>1.145</v>
      </c>
      <c r="AK1175" s="121" t="str">
        <f t="shared" si="322"/>
        <v>Q</v>
      </c>
    </row>
    <row r="1176" spans="1:37" ht="15" x14ac:dyDescent="0.25">
      <c r="A1176" s="119">
        <v>35</v>
      </c>
      <c r="B1176" s="244">
        <v>110</v>
      </c>
      <c r="C1176" s="244">
        <v>2010</v>
      </c>
      <c r="D1176" s="127">
        <f t="shared" si="328"/>
        <v>40288</v>
      </c>
      <c r="E1176" s="120">
        <v>36.900001525878899</v>
      </c>
      <c r="F1176" s="121" t="str">
        <f t="shared" si="323"/>
        <v>Q</v>
      </c>
      <c r="G1176" s="122">
        <v>6.9282522201538104</v>
      </c>
      <c r="H1176" s="121" t="str">
        <f t="shared" ref="H1176:H1239" si="331">IF(G1176&gt;0.00000001,"Q","M")</f>
        <v>Q</v>
      </c>
      <c r="I1176" s="8">
        <v>5.0735999999999999</v>
      </c>
      <c r="J1176" s="121" t="str">
        <f t="shared" ref="J1176:J1239" si="332">IF(I1176&gt;=0.02,"Q",IF(I1176="","M","LQ"))</f>
        <v>Q</v>
      </c>
      <c r="K1176" s="8">
        <v>0.44733000000000001</v>
      </c>
      <c r="L1176" s="121" t="str">
        <f t="shared" ref="L1176:L1239" si="333">IF(K1176&gt;=0.02,"Q",IF(K1176="","M","LQ"))</f>
        <v>Q</v>
      </c>
      <c r="M1176" s="8">
        <v>0.69060999999999995</v>
      </c>
      <c r="N1176" s="121" t="str">
        <f t="shared" ref="N1176:N1239" si="334">IF(M1176&gt;=0.02,"Q",IF(M1176="","M","LQ"))</f>
        <v>Q</v>
      </c>
      <c r="O1176" s="8">
        <v>0.15803</v>
      </c>
      <c r="P1176" s="121" t="str">
        <f t="shared" ref="P1176:P1239" si="335">IF(O1176&gt;=0.02,"Q",IF(O1176="","M","LQ"))</f>
        <v>Q</v>
      </c>
      <c r="Q1176" s="20">
        <v>2E-3</v>
      </c>
      <c r="R1176" s="115" t="str">
        <f t="shared" si="329"/>
        <v>UQ</v>
      </c>
      <c r="S1176" s="124">
        <v>0.13159914314746901</v>
      </c>
      <c r="T1176" s="116" t="str">
        <f t="shared" si="325"/>
        <v>Q</v>
      </c>
      <c r="U1176" s="26">
        <v>4.9282035125486221</v>
      </c>
      <c r="V1176" s="116" t="str">
        <f t="shared" si="326"/>
        <v>Q</v>
      </c>
      <c r="W1176" s="351">
        <v>1.0620000000000001</v>
      </c>
      <c r="X1176" s="332" t="str">
        <f t="shared" si="330"/>
        <v>UQ</v>
      </c>
      <c r="Y1176" s="332"/>
      <c r="Z1176" s="17">
        <v>0.13049438201294231</v>
      </c>
      <c r="AA1176" s="116" t="str">
        <f t="shared" si="327"/>
        <v>LQ</v>
      </c>
      <c r="AB1176" s="13">
        <v>5.73</v>
      </c>
      <c r="AC1176" s="116" t="str">
        <f t="shared" ref="AC1176:AC1239" si="336">IF(AB1176&gt;=0.5,"Q",IF(AB1176="","M","LQ"))</f>
        <v>Q</v>
      </c>
      <c r="AD1176" s="9">
        <v>1.6539999999999999</v>
      </c>
      <c r="AE1176" s="121" t="str">
        <f t="shared" ref="AE1176:AE1239" si="337">IF(AD1176&gt;=0.4,"Q",IF(AD1176="","M","LQ"))</f>
        <v>Q</v>
      </c>
      <c r="AF1176" s="9">
        <v>1.93</v>
      </c>
      <c r="AG1176" s="121" t="str">
        <f t="shared" ref="AG1176:AG1239" si="338">IF(AF1176&gt;=0.5,"Q",IF(AF1176="","M","LQ"))</f>
        <v>Q</v>
      </c>
      <c r="AH1176" s="125">
        <v>8.0000000000000004E-4</v>
      </c>
      <c r="AI1176" s="121" t="str">
        <f t="shared" ref="AI1176:AI1239" si="339">IF(AH1176&gt;=0.001,"Q",IF(AH1176="","M","LQ"))</f>
        <v>LQ</v>
      </c>
      <c r="AJ1176" s="239">
        <v>1.1200000000000001</v>
      </c>
      <c r="AK1176" s="121" t="str">
        <f t="shared" ref="AK1176:AK1239" si="340">IF(AJ1176&gt;=0.05,"Q",IF(AJ1176="","M","LQ"))</f>
        <v>Q</v>
      </c>
    </row>
    <row r="1177" spans="1:37" ht="15" x14ac:dyDescent="0.25">
      <c r="A1177" s="119">
        <v>35</v>
      </c>
      <c r="B1177" s="244">
        <v>117</v>
      </c>
      <c r="C1177" s="244">
        <v>2010</v>
      </c>
      <c r="D1177" s="127">
        <f t="shared" si="328"/>
        <v>40295</v>
      </c>
      <c r="E1177" s="120">
        <v>36.200000762939503</v>
      </c>
      <c r="F1177" s="121" t="str">
        <f t="shared" ref="F1177:F1240" si="341">IF(E1177&lt;=150,"Q",IF(E1177=0,"M","LQ"))</f>
        <v>Q</v>
      </c>
      <c r="G1177" s="122">
        <v>6.8197774887084996</v>
      </c>
      <c r="H1177" s="121" t="str">
        <f t="shared" si="331"/>
        <v>Q</v>
      </c>
      <c r="I1177" s="8">
        <v>5.2140000000000004</v>
      </c>
      <c r="J1177" s="121" t="str">
        <f t="shared" si="332"/>
        <v>Q</v>
      </c>
      <c r="K1177" s="8">
        <v>0.46106000000000003</v>
      </c>
      <c r="L1177" s="121" t="str">
        <f t="shared" si="333"/>
        <v>Q</v>
      </c>
      <c r="M1177" s="8">
        <v>0.71887999999999996</v>
      </c>
      <c r="N1177" s="121" t="str">
        <f t="shared" si="334"/>
        <v>Q</v>
      </c>
      <c r="O1177" s="8">
        <v>0.17257</v>
      </c>
      <c r="P1177" s="121" t="str">
        <f t="shared" si="335"/>
        <v>Q</v>
      </c>
      <c r="Q1177" s="9">
        <v>0.01</v>
      </c>
      <c r="R1177" s="115" t="str">
        <f t="shared" si="329"/>
        <v>UQ</v>
      </c>
      <c r="S1177" s="124">
        <v>0.137148156762123</v>
      </c>
      <c r="T1177" s="116" t="str">
        <f t="shared" ref="T1177:T1240" si="342">IF(S1177&lt;=2,"Q",IF(S1177="","M","LQ"))</f>
        <v>Q</v>
      </c>
      <c r="U1177" s="26">
        <v>5.117868168000979</v>
      </c>
      <c r="V1177" s="116" t="str">
        <f t="shared" si="326"/>
        <v>Q</v>
      </c>
      <c r="W1177" s="351">
        <v>1.02</v>
      </c>
      <c r="X1177" s="332" t="str">
        <f t="shared" si="330"/>
        <v>UQ</v>
      </c>
      <c r="Y1177" s="332"/>
      <c r="Z1177" s="17">
        <v>0.14816170771018658</v>
      </c>
      <c r="AA1177" s="116" t="str">
        <f t="shared" si="327"/>
        <v>LQ</v>
      </c>
      <c r="AB1177" s="13">
        <v>5.81</v>
      </c>
      <c r="AC1177" s="116" t="str">
        <f t="shared" si="336"/>
        <v>Q</v>
      </c>
      <c r="AD1177" s="9">
        <v>1.478</v>
      </c>
      <c r="AE1177" s="121" t="str">
        <f t="shared" si="337"/>
        <v>Q</v>
      </c>
      <c r="AF1177" s="9">
        <v>2.0510000000000002</v>
      </c>
      <c r="AG1177" s="121" t="str">
        <f t="shared" si="338"/>
        <v>Q</v>
      </c>
      <c r="AH1177" s="234">
        <v>1.1000000000000001E-3</v>
      </c>
      <c r="AI1177" s="121" t="str">
        <f t="shared" si="339"/>
        <v>Q</v>
      </c>
      <c r="AJ1177" s="239">
        <v>1.0589999999999999</v>
      </c>
      <c r="AK1177" s="121" t="str">
        <f t="shared" si="340"/>
        <v>Q</v>
      </c>
    </row>
    <row r="1178" spans="1:37" ht="15" x14ac:dyDescent="0.25">
      <c r="A1178" s="119">
        <v>35</v>
      </c>
      <c r="B1178" s="244">
        <v>124</v>
      </c>
      <c r="C1178" s="244">
        <v>2010</v>
      </c>
      <c r="D1178" s="127">
        <f t="shared" si="328"/>
        <v>40302</v>
      </c>
      <c r="E1178" s="123">
        <v>36.900001525878899</v>
      </c>
      <c r="F1178" s="121" t="str">
        <f t="shared" si="341"/>
        <v>Q</v>
      </c>
      <c r="G1178" s="122">
        <v>6.8786067962646502</v>
      </c>
      <c r="H1178" s="121" t="str">
        <f t="shared" si="331"/>
        <v>Q</v>
      </c>
      <c r="I1178" s="8">
        <v>5.2290999999999999</v>
      </c>
      <c r="J1178" s="121" t="str">
        <f t="shared" si="332"/>
        <v>Q</v>
      </c>
      <c r="K1178" s="8">
        <v>0.45884999999999998</v>
      </c>
      <c r="L1178" s="121" t="str">
        <f t="shared" si="333"/>
        <v>Q</v>
      </c>
      <c r="M1178" s="8">
        <v>0.69989999999999997</v>
      </c>
      <c r="N1178" s="121" t="str">
        <f t="shared" si="334"/>
        <v>Q</v>
      </c>
      <c r="O1178" s="8">
        <v>0.15828</v>
      </c>
      <c r="P1178" s="121" t="str">
        <f t="shared" si="335"/>
        <v>Q</v>
      </c>
      <c r="Q1178" s="20">
        <v>1E-3</v>
      </c>
      <c r="R1178" s="115" t="str">
        <f t="shared" si="329"/>
        <v>UQ</v>
      </c>
      <c r="S1178" s="124">
        <v>0.139828696846962</v>
      </c>
      <c r="T1178" s="116" t="str">
        <f t="shared" si="342"/>
        <v>Q</v>
      </c>
      <c r="U1178" s="26">
        <v>4.7362463835008164</v>
      </c>
      <c r="V1178" s="116" t="str">
        <f t="shared" si="326"/>
        <v>Q</v>
      </c>
      <c r="W1178" s="351">
        <v>0.96599999999999997</v>
      </c>
      <c r="X1178" s="332" t="str">
        <f t="shared" si="330"/>
        <v>UQ</v>
      </c>
      <c r="Y1178" s="332"/>
      <c r="Z1178" s="17">
        <v>0.12809505397493037</v>
      </c>
      <c r="AA1178" s="116" t="str">
        <f t="shared" si="327"/>
        <v>LQ</v>
      </c>
      <c r="AB1178" s="13">
        <v>5.77</v>
      </c>
      <c r="AC1178" s="116" t="str">
        <f t="shared" si="336"/>
        <v>Q</v>
      </c>
      <c r="AD1178" s="9">
        <v>1.61</v>
      </c>
      <c r="AE1178" s="121" t="str">
        <f t="shared" si="337"/>
        <v>Q</v>
      </c>
      <c r="AF1178" s="9">
        <v>2.125</v>
      </c>
      <c r="AG1178" s="121" t="str">
        <f t="shared" si="338"/>
        <v>Q</v>
      </c>
      <c r="AH1178" s="234">
        <v>1.4E-3</v>
      </c>
      <c r="AI1178" s="121" t="str">
        <f t="shared" si="339"/>
        <v>Q</v>
      </c>
      <c r="AJ1178" s="239">
        <v>1.0269999999999999</v>
      </c>
      <c r="AK1178" s="121" t="str">
        <f t="shared" si="340"/>
        <v>Q</v>
      </c>
    </row>
    <row r="1179" spans="1:37" ht="15" x14ac:dyDescent="0.25">
      <c r="A1179" s="119">
        <v>35</v>
      </c>
      <c r="B1179" s="244">
        <v>131</v>
      </c>
      <c r="C1179" s="244">
        <v>2010</v>
      </c>
      <c r="D1179" s="127">
        <f t="shared" si="328"/>
        <v>40309</v>
      </c>
      <c r="E1179" s="120">
        <v>37.099998474121101</v>
      </c>
      <c r="F1179" s="121" t="str">
        <f t="shared" si="341"/>
        <v>Q</v>
      </c>
      <c r="G1179" s="122">
        <v>6.9454226493835396</v>
      </c>
      <c r="H1179" s="121" t="str">
        <f t="shared" si="331"/>
        <v>Q</v>
      </c>
      <c r="I1179" s="8">
        <v>5.2845000000000004</v>
      </c>
      <c r="J1179" s="121" t="str">
        <f t="shared" si="332"/>
        <v>Q</v>
      </c>
      <c r="K1179" s="8">
        <v>0.45911000000000002</v>
      </c>
      <c r="L1179" s="121" t="str">
        <f t="shared" si="333"/>
        <v>Q</v>
      </c>
      <c r="M1179" s="8">
        <v>0.71013000000000004</v>
      </c>
      <c r="N1179" s="121" t="str">
        <f t="shared" si="334"/>
        <v>Q</v>
      </c>
      <c r="O1179" s="8">
        <v>0.17147999999999999</v>
      </c>
      <c r="P1179" s="121" t="str">
        <f t="shared" si="335"/>
        <v>Q</v>
      </c>
      <c r="Q1179" s="20">
        <v>6.0000000000000001E-3</v>
      </c>
      <c r="R1179" s="115" t="str">
        <f t="shared" si="329"/>
        <v>UQ</v>
      </c>
      <c r="S1179" s="124">
        <v>0.15651240944862399</v>
      </c>
      <c r="T1179" s="116" t="str">
        <f t="shared" si="342"/>
        <v>Q</v>
      </c>
      <c r="U1179" s="118">
        <v>4.8788371213645574</v>
      </c>
      <c r="V1179" s="116" t="str">
        <f t="shared" si="326"/>
        <v>Q</v>
      </c>
      <c r="W1179" s="351">
        <v>0.91800000000000004</v>
      </c>
      <c r="X1179" s="332" t="str">
        <f t="shared" si="330"/>
        <v>UQ</v>
      </c>
      <c r="Y1179" s="332"/>
      <c r="Z1179" s="16">
        <v>0.12840632281445066</v>
      </c>
      <c r="AA1179" s="116" t="str">
        <f t="shared" si="327"/>
        <v>LQ</v>
      </c>
      <c r="AB1179" s="13">
        <v>5.79</v>
      </c>
      <c r="AC1179" s="116" t="str">
        <f t="shared" si="336"/>
        <v>Q</v>
      </c>
      <c r="AD1179" s="9">
        <v>1.56</v>
      </c>
      <c r="AE1179" s="121" t="str">
        <f t="shared" si="337"/>
        <v>Q</v>
      </c>
      <c r="AF1179" s="9">
        <v>2.129</v>
      </c>
      <c r="AG1179" s="121" t="str">
        <f t="shared" si="338"/>
        <v>Q</v>
      </c>
      <c r="AH1179" s="125">
        <v>8.0000000000000004E-4</v>
      </c>
      <c r="AI1179" s="121" t="str">
        <f t="shared" si="339"/>
        <v>LQ</v>
      </c>
      <c r="AJ1179" s="239">
        <v>0.97399999999999998</v>
      </c>
      <c r="AK1179" s="121" t="str">
        <f t="shared" si="340"/>
        <v>Q</v>
      </c>
    </row>
    <row r="1180" spans="1:37" ht="15" x14ac:dyDescent="0.25">
      <c r="A1180" s="119">
        <v>35</v>
      </c>
      <c r="B1180" s="244">
        <v>138</v>
      </c>
      <c r="C1180" s="244">
        <v>2010</v>
      </c>
      <c r="D1180" s="127">
        <f t="shared" si="328"/>
        <v>40316</v>
      </c>
      <c r="E1180" s="120">
        <v>37.799999237060497</v>
      </c>
      <c r="F1180" s="121" t="str">
        <f t="shared" si="341"/>
        <v>Q</v>
      </c>
      <c r="G1180" s="122">
        <v>6.8070006370544398</v>
      </c>
      <c r="H1180" s="121" t="str">
        <f t="shared" si="331"/>
        <v>Q</v>
      </c>
      <c r="I1180" s="8">
        <v>5.3410000000000002</v>
      </c>
      <c r="J1180" s="121" t="str">
        <f t="shared" si="332"/>
        <v>Q</v>
      </c>
      <c r="K1180" s="8">
        <v>0.45711000000000002</v>
      </c>
      <c r="L1180" s="121" t="str">
        <f t="shared" si="333"/>
        <v>Q</v>
      </c>
      <c r="M1180" s="8">
        <v>0.70865</v>
      </c>
      <c r="N1180" s="121" t="str">
        <f t="shared" si="334"/>
        <v>Q</v>
      </c>
      <c r="O1180" s="8">
        <v>0.18056</v>
      </c>
      <c r="P1180" s="121" t="str">
        <f t="shared" si="335"/>
        <v>Q</v>
      </c>
      <c r="Q1180" s="20">
        <v>2E-3</v>
      </c>
      <c r="R1180" s="115" t="str">
        <f t="shared" si="329"/>
        <v>UQ</v>
      </c>
      <c r="S1180" s="124">
        <v>0.143398627638817</v>
      </c>
      <c r="T1180" s="116" t="str">
        <f t="shared" si="342"/>
        <v>Q</v>
      </c>
      <c r="U1180" s="118">
        <v>4.9081135737374399</v>
      </c>
      <c r="V1180" s="116" t="str">
        <f t="shared" si="326"/>
        <v>Q</v>
      </c>
      <c r="W1180" s="351">
        <v>0.879</v>
      </c>
      <c r="X1180" s="332" t="str">
        <f t="shared" si="330"/>
        <v>UQ</v>
      </c>
      <c r="Y1180" s="332"/>
      <c r="Z1180" s="16">
        <v>0.12825867915054287</v>
      </c>
      <c r="AA1180" s="116" t="str">
        <f t="shared" si="327"/>
        <v>LQ</v>
      </c>
      <c r="AB1180" s="13">
        <v>5.78</v>
      </c>
      <c r="AC1180" s="116" t="str">
        <f t="shared" si="336"/>
        <v>Q</v>
      </c>
      <c r="AD1180" s="9">
        <v>1.5489999999999999</v>
      </c>
      <c r="AE1180" s="121" t="str">
        <f t="shared" si="337"/>
        <v>Q</v>
      </c>
      <c r="AF1180" s="9">
        <v>2.3069999999999999</v>
      </c>
      <c r="AG1180" s="121" t="str">
        <f t="shared" si="338"/>
        <v>Q</v>
      </c>
      <c r="AH1180" s="234">
        <v>1.1000000000000001E-3</v>
      </c>
      <c r="AI1180" s="121" t="str">
        <f t="shared" si="339"/>
        <v>Q</v>
      </c>
      <c r="AJ1180" s="239">
        <v>0.92600000000000005</v>
      </c>
      <c r="AK1180" s="121" t="str">
        <f t="shared" si="340"/>
        <v>Q</v>
      </c>
    </row>
    <row r="1181" spans="1:37" ht="15" x14ac:dyDescent="0.25">
      <c r="A1181" s="119">
        <v>35</v>
      </c>
      <c r="B1181" s="244">
        <v>146</v>
      </c>
      <c r="C1181" s="244">
        <v>2010</v>
      </c>
      <c r="D1181" s="127">
        <f t="shared" si="328"/>
        <v>40324</v>
      </c>
      <c r="E1181" s="120">
        <v>38.900001525878899</v>
      </c>
      <c r="F1181" s="121" t="str">
        <f t="shared" si="341"/>
        <v>Q</v>
      </c>
      <c r="G1181" s="122">
        <v>6.9602608680725098</v>
      </c>
      <c r="H1181" s="121" t="str">
        <f t="shared" si="331"/>
        <v>Q</v>
      </c>
      <c r="I1181" s="8">
        <v>5.2762000000000002</v>
      </c>
      <c r="J1181" s="121" t="str">
        <f t="shared" si="332"/>
        <v>Q</v>
      </c>
      <c r="K1181" s="21">
        <v>0.43285000000000001</v>
      </c>
      <c r="L1181" s="121" t="str">
        <f t="shared" si="333"/>
        <v>Q</v>
      </c>
      <c r="M1181" s="8">
        <v>0.69862999999999997</v>
      </c>
      <c r="N1181" s="121" t="str">
        <f t="shared" si="334"/>
        <v>Q</v>
      </c>
      <c r="O1181" s="8">
        <v>0.17912</v>
      </c>
      <c r="P1181" s="121" t="str">
        <f t="shared" si="335"/>
        <v>Q</v>
      </c>
      <c r="Q1181" s="20">
        <v>5.0000000000000001E-3</v>
      </c>
      <c r="R1181" s="115" t="str">
        <f t="shared" si="329"/>
        <v>UQ</v>
      </c>
      <c r="S1181" s="124">
        <v>0.16238510608673101</v>
      </c>
      <c r="T1181" s="116" t="str">
        <f t="shared" si="342"/>
        <v>Q</v>
      </c>
      <c r="U1181" s="118">
        <v>4.9888674556151598</v>
      </c>
      <c r="V1181" s="116" t="str">
        <f t="shared" si="326"/>
        <v>Q</v>
      </c>
      <c r="W1181" s="351">
        <v>0.81599999999999995</v>
      </c>
      <c r="X1181" s="332" t="str">
        <f t="shared" si="330"/>
        <v>UQ</v>
      </c>
      <c r="Y1181" s="332"/>
      <c r="Z1181" s="16">
        <v>0.12186872630752986</v>
      </c>
      <c r="AA1181" s="116" t="str">
        <f t="shared" si="327"/>
        <v>LQ</v>
      </c>
      <c r="AB1181" s="13">
        <v>6.2</v>
      </c>
      <c r="AC1181" s="116" t="str">
        <f t="shared" si="336"/>
        <v>Q</v>
      </c>
      <c r="AD1181" s="9">
        <v>1.8169999999999999</v>
      </c>
      <c r="AE1181" s="121" t="str">
        <f t="shared" si="337"/>
        <v>Q</v>
      </c>
      <c r="AF1181" s="9">
        <v>2.5</v>
      </c>
      <c r="AG1181" s="121" t="str">
        <f t="shared" si="338"/>
        <v>Q</v>
      </c>
      <c r="AH1181" s="234">
        <v>5.0000000000000001E-3</v>
      </c>
      <c r="AI1181" s="121" t="str">
        <f t="shared" si="339"/>
        <v>Q</v>
      </c>
      <c r="AJ1181" s="239">
        <v>0.93600000000000005</v>
      </c>
      <c r="AK1181" s="121" t="str">
        <f t="shared" si="340"/>
        <v>Q</v>
      </c>
    </row>
    <row r="1182" spans="1:37" ht="15" x14ac:dyDescent="0.25">
      <c r="A1182" s="119">
        <v>35</v>
      </c>
      <c r="B1182" s="244">
        <v>159</v>
      </c>
      <c r="C1182" s="244">
        <v>2010</v>
      </c>
      <c r="D1182" s="127">
        <f t="shared" si="328"/>
        <v>40337</v>
      </c>
      <c r="E1182" s="120">
        <v>39.099998474121101</v>
      </c>
      <c r="F1182" s="121" t="str">
        <f t="shared" si="341"/>
        <v>Q</v>
      </c>
      <c r="G1182" s="122">
        <v>7.0417499542236301</v>
      </c>
      <c r="H1182" s="121" t="str">
        <f t="shared" si="331"/>
        <v>Q</v>
      </c>
      <c r="I1182" s="8">
        <v>5.5585000000000004</v>
      </c>
      <c r="J1182" s="121" t="str">
        <f t="shared" si="332"/>
        <v>Q</v>
      </c>
      <c r="K1182" s="21">
        <v>0.44557999999999998</v>
      </c>
      <c r="L1182" s="121" t="str">
        <f t="shared" si="333"/>
        <v>Q</v>
      </c>
      <c r="M1182" s="8">
        <v>0.71987000000000001</v>
      </c>
      <c r="N1182" s="121" t="str">
        <f t="shared" si="334"/>
        <v>Q</v>
      </c>
      <c r="O1182" s="8">
        <v>0.15262000000000001</v>
      </c>
      <c r="P1182" s="121" t="str">
        <f t="shared" si="335"/>
        <v>Q</v>
      </c>
      <c r="Q1182" s="20">
        <v>8.0000000000000002E-3</v>
      </c>
      <c r="R1182" s="115" t="str">
        <f t="shared" si="329"/>
        <v>UQ</v>
      </c>
      <c r="S1182" s="124">
        <v>0.17154659330844901</v>
      </c>
      <c r="T1182" s="116" t="str">
        <f t="shared" si="342"/>
        <v>Q</v>
      </c>
      <c r="U1182" s="118">
        <v>5.180604396705256</v>
      </c>
      <c r="V1182" s="116" t="str">
        <f t="shared" si="326"/>
        <v>Q</v>
      </c>
      <c r="W1182" s="351">
        <v>0.79700000000000004</v>
      </c>
      <c r="X1182" s="332" t="str">
        <f t="shared" si="330"/>
        <v>UQ</v>
      </c>
      <c r="Y1182" s="332"/>
      <c r="Z1182" s="16">
        <v>0.14112408694813242</v>
      </c>
      <c r="AA1182" s="116" t="str">
        <f t="shared" si="327"/>
        <v>LQ</v>
      </c>
      <c r="AB1182" s="13">
        <v>6.2</v>
      </c>
      <c r="AC1182" s="116" t="str">
        <f t="shared" si="336"/>
        <v>Q</v>
      </c>
      <c r="AD1182" s="9">
        <v>1.754</v>
      </c>
      <c r="AE1182" s="121" t="str">
        <f t="shared" si="337"/>
        <v>Q</v>
      </c>
      <c r="AF1182" s="9">
        <v>2.5299999999999998</v>
      </c>
      <c r="AG1182" s="121" t="str">
        <f t="shared" si="338"/>
        <v>Q</v>
      </c>
      <c r="AH1182" s="234">
        <v>1.5E-3</v>
      </c>
      <c r="AI1182" s="121" t="str">
        <f t="shared" si="339"/>
        <v>Q</v>
      </c>
      <c r="AJ1182" s="239">
        <v>0.86499999999999999</v>
      </c>
      <c r="AK1182" s="121" t="str">
        <f t="shared" si="340"/>
        <v>Q</v>
      </c>
    </row>
    <row r="1183" spans="1:37" ht="15" x14ac:dyDescent="0.25">
      <c r="A1183" s="119">
        <v>35</v>
      </c>
      <c r="B1183" s="244">
        <v>174</v>
      </c>
      <c r="C1183" s="244">
        <v>2010</v>
      </c>
      <c r="D1183" s="127">
        <f t="shared" si="328"/>
        <v>40352</v>
      </c>
      <c r="E1183" s="120">
        <v>39.5</v>
      </c>
      <c r="F1183" s="121" t="str">
        <f t="shared" si="341"/>
        <v>Q</v>
      </c>
      <c r="G1183" s="122">
        <v>6.9509458541870099</v>
      </c>
      <c r="H1183" s="121" t="str">
        <f t="shared" si="331"/>
        <v>Q</v>
      </c>
      <c r="I1183" s="8">
        <v>5.6064999999999996</v>
      </c>
      <c r="J1183" s="121" t="str">
        <f t="shared" si="332"/>
        <v>Q</v>
      </c>
      <c r="K1183" s="8">
        <v>0.46395999999999998</v>
      </c>
      <c r="L1183" s="121" t="str">
        <f t="shared" si="333"/>
        <v>Q</v>
      </c>
      <c r="M1183" s="8">
        <v>0.77064999999999995</v>
      </c>
      <c r="N1183" s="121" t="str">
        <f t="shared" si="334"/>
        <v>Q</v>
      </c>
      <c r="O1183" s="8">
        <v>0.17469999999999999</v>
      </c>
      <c r="P1183" s="121" t="str">
        <f t="shared" si="335"/>
        <v>Q</v>
      </c>
      <c r="Q1183" s="20">
        <v>4.0000000000000001E-3</v>
      </c>
      <c r="R1183" s="115" t="str">
        <f t="shared" si="329"/>
        <v>UQ</v>
      </c>
      <c r="S1183" s="124">
        <v>0.17641827464103699</v>
      </c>
      <c r="T1183" s="116" t="str">
        <f t="shared" si="342"/>
        <v>Q</v>
      </c>
      <c r="U1183" s="118">
        <v>5.1413806988790647</v>
      </c>
      <c r="V1183" s="116" t="str">
        <f t="shared" si="326"/>
        <v>Q</v>
      </c>
      <c r="W1183" s="351">
        <v>0.76300000000000001</v>
      </c>
      <c r="X1183" s="332" t="str">
        <f t="shared" si="330"/>
        <v>UQ</v>
      </c>
      <c r="Y1183" s="332"/>
      <c r="Z1183" s="16">
        <v>0.13411750366231431</v>
      </c>
      <c r="AA1183" s="116" t="str">
        <f t="shared" si="327"/>
        <v>LQ</v>
      </c>
      <c r="AB1183" s="13">
        <v>6.41</v>
      </c>
      <c r="AC1183" s="116" t="str">
        <f t="shared" si="336"/>
        <v>Q</v>
      </c>
      <c r="AD1183" s="9">
        <v>2.17</v>
      </c>
      <c r="AE1183" s="121" t="str">
        <f t="shared" si="337"/>
        <v>Q</v>
      </c>
      <c r="AF1183" s="9">
        <v>2.5019999999999998</v>
      </c>
      <c r="AG1183" s="121" t="str">
        <f t="shared" si="338"/>
        <v>Q</v>
      </c>
      <c r="AH1183" s="234">
        <v>3.2000000000000002E-3</v>
      </c>
      <c r="AI1183" s="121" t="str">
        <f t="shared" si="339"/>
        <v>Q</v>
      </c>
      <c r="AJ1183" s="239">
        <v>0.86299999999999999</v>
      </c>
      <c r="AK1183" s="121" t="str">
        <f t="shared" si="340"/>
        <v>Q</v>
      </c>
    </row>
    <row r="1184" spans="1:37" ht="15" x14ac:dyDescent="0.25">
      <c r="A1184" s="119">
        <v>35</v>
      </c>
      <c r="B1184" s="244">
        <v>186</v>
      </c>
      <c r="C1184" s="244">
        <v>2010</v>
      </c>
      <c r="D1184" s="127">
        <f t="shared" si="328"/>
        <v>40364</v>
      </c>
      <c r="E1184" s="120">
        <v>41</v>
      </c>
      <c r="F1184" s="121" t="str">
        <f t="shared" si="341"/>
        <v>Q</v>
      </c>
      <c r="G1184" s="122">
        <v>6.9382824897766104</v>
      </c>
      <c r="H1184" s="121" t="str">
        <f t="shared" si="331"/>
        <v>Q</v>
      </c>
      <c r="I1184" s="8">
        <v>5.7736000000000001</v>
      </c>
      <c r="J1184" s="121" t="str">
        <f t="shared" si="332"/>
        <v>Q</v>
      </c>
      <c r="K1184" s="8">
        <v>0.48053000000000001</v>
      </c>
      <c r="L1184" s="121" t="str">
        <f t="shared" si="333"/>
        <v>Q</v>
      </c>
      <c r="M1184" s="8">
        <v>0.74448999999999999</v>
      </c>
      <c r="N1184" s="121" t="str">
        <f t="shared" si="334"/>
        <v>Q</v>
      </c>
      <c r="O1184" s="8">
        <v>0.17321</v>
      </c>
      <c r="P1184" s="121" t="str">
        <f t="shared" si="335"/>
        <v>Q</v>
      </c>
      <c r="Q1184" s="20">
        <v>3.0000000000000001E-3</v>
      </c>
      <c r="R1184" s="115" t="str">
        <f t="shared" si="329"/>
        <v>UQ</v>
      </c>
      <c r="S1184" s="124">
        <v>0.17714916169643399</v>
      </c>
      <c r="T1184" s="116" t="str">
        <f t="shared" si="342"/>
        <v>Q</v>
      </c>
      <c r="U1184" s="118">
        <v>5.1259135201436354</v>
      </c>
      <c r="V1184" s="116" t="str">
        <f t="shared" si="326"/>
        <v>Q</v>
      </c>
      <c r="W1184" s="351">
        <v>0.77200000000000002</v>
      </c>
      <c r="X1184" s="332" t="str">
        <f t="shared" si="330"/>
        <v>UQ</v>
      </c>
      <c r="Y1184" s="332"/>
      <c r="Z1184" s="16">
        <v>0.13844602739855874</v>
      </c>
      <c r="AA1184" s="116" t="str">
        <f t="shared" si="327"/>
        <v>LQ</v>
      </c>
      <c r="AB1184" s="13">
        <v>6.38</v>
      </c>
      <c r="AC1184" s="116" t="str">
        <f t="shared" si="336"/>
        <v>Q</v>
      </c>
      <c r="AD1184" s="9">
        <v>2.04</v>
      </c>
      <c r="AE1184" s="121" t="str">
        <f t="shared" si="337"/>
        <v>Q</v>
      </c>
      <c r="AF1184" s="9">
        <v>2.6360000000000001</v>
      </c>
      <c r="AG1184" s="121" t="str">
        <f t="shared" si="338"/>
        <v>Q</v>
      </c>
      <c r="AH1184" s="234">
        <v>3.3999999999999998E-3</v>
      </c>
      <c r="AI1184" s="121" t="str">
        <f t="shared" si="339"/>
        <v>Q</v>
      </c>
      <c r="AJ1184" s="239">
        <v>0.84899999999999998</v>
      </c>
      <c r="AK1184" s="121" t="str">
        <f t="shared" si="340"/>
        <v>Q</v>
      </c>
    </row>
    <row r="1185" spans="1:37" ht="15" x14ac:dyDescent="0.25">
      <c r="A1185" s="119">
        <v>35</v>
      </c>
      <c r="B1185" s="244">
        <v>201</v>
      </c>
      <c r="C1185" s="244">
        <v>2010</v>
      </c>
      <c r="D1185" s="127">
        <f t="shared" si="328"/>
        <v>40379</v>
      </c>
      <c r="E1185" s="120">
        <v>40.400001525878899</v>
      </c>
      <c r="F1185" s="121" t="str">
        <f t="shared" si="341"/>
        <v>Q</v>
      </c>
      <c r="G1185" s="122">
        <v>7.0172934532165501</v>
      </c>
      <c r="H1185" s="121" t="str">
        <f t="shared" si="331"/>
        <v>Q</v>
      </c>
      <c r="I1185" s="8">
        <v>5.5914999999999999</v>
      </c>
      <c r="J1185" s="121" t="str">
        <f t="shared" si="332"/>
        <v>Q</v>
      </c>
      <c r="K1185" s="8">
        <v>0.46210000000000001</v>
      </c>
      <c r="L1185" s="121" t="str">
        <f t="shared" si="333"/>
        <v>Q</v>
      </c>
      <c r="M1185" s="8">
        <v>0.74738000000000004</v>
      </c>
      <c r="N1185" s="121" t="str">
        <f t="shared" si="334"/>
        <v>Q</v>
      </c>
      <c r="O1185" s="8">
        <v>0.15926999999999999</v>
      </c>
      <c r="P1185" s="121" t="str">
        <f t="shared" si="335"/>
        <v>Q</v>
      </c>
      <c r="Q1185" s="20">
        <v>2E-3</v>
      </c>
      <c r="R1185" s="115" t="str">
        <f t="shared" si="329"/>
        <v>UQ</v>
      </c>
      <c r="S1185" s="124">
        <v>0.17844891548156699</v>
      </c>
      <c r="T1185" s="116" t="str">
        <f t="shared" si="342"/>
        <v>Q</v>
      </c>
      <c r="U1185" s="118">
        <v>5.247045614394243</v>
      </c>
      <c r="V1185" s="116" t="str">
        <f t="shared" si="326"/>
        <v>Q</v>
      </c>
      <c r="W1185" s="351">
        <v>0.82099999999999995</v>
      </c>
      <c r="X1185" s="332" t="str">
        <f t="shared" si="330"/>
        <v>UQ</v>
      </c>
      <c r="Y1185" s="332"/>
      <c r="Z1185" s="16">
        <v>0.12623323933654657</v>
      </c>
      <c r="AA1185" s="116" t="str">
        <f t="shared" si="327"/>
        <v>LQ</v>
      </c>
      <c r="AB1185" s="13">
        <v>6.49</v>
      </c>
      <c r="AC1185" s="116" t="str">
        <f t="shared" si="336"/>
        <v>Q</v>
      </c>
      <c r="AD1185" s="9">
        <v>1.63</v>
      </c>
      <c r="AE1185" s="121" t="str">
        <f t="shared" si="337"/>
        <v>Q</v>
      </c>
      <c r="AF1185" s="9">
        <v>2.4380000000000002</v>
      </c>
      <c r="AG1185" s="121" t="str">
        <f t="shared" si="338"/>
        <v>Q</v>
      </c>
      <c r="AH1185" s="234">
        <v>2.2000000000000001E-3</v>
      </c>
      <c r="AI1185" s="121" t="str">
        <f t="shared" si="339"/>
        <v>Q</v>
      </c>
      <c r="AJ1185" s="239">
        <v>0.89200000000000002</v>
      </c>
      <c r="AK1185" s="121" t="str">
        <f t="shared" si="340"/>
        <v>Q</v>
      </c>
    </row>
    <row r="1186" spans="1:37" ht="15" x14ac:dyDescent="0.25">
      <c r="A1186" s="119">
        <v>35</v>
      </c>
      <c r="B1186" s="244">
        <v>216</v>
      </c>
      <c r="C1186" s="244">
        <v>2010</v>
      </c>
      <c r="D1186" s="127">
        <f t="shared" si="328"/>
        <v>40394</v>
      </c>
      <c r="E1186" s="120">
        <v>39.299999237060497</v>
      </c>
      <c r="F1186" s="121" t="str">
        <f t="shared" si="341"/>
        <v>Q</v>
      </c>
      <c r="G1186" s="122">
        <v>7.0227904319763201</v>
      </c>
      <c r="H1186" s="121" t="str">
        <f t="shared" si="331"/>
        <v>Q</v>
      </c>
      <c r="I1186" s="8">
        <v>5.6052999999999997</v>
      </c>
      <c r="J1186" s="121" t="str">
        <f t="shared" si="332"/>
        <v>Q</v>
      </c>
      <c r="K1186" s="8">
        <v>0.44863999999999998</v>
      </c>
      <c r="L1186" s="121" t="str">
        <f t="shared" si="333"/>
        <v>Q</v>
      </c>
      <c r="M1186" s="8">
        <v>0.76209000000000005</v>
      </c>
      <c r="N1186" s="121" t="str">
        <f t="shared" si="334"/>
        <v>Q</v>
      </c>
      <c r="O1186" s="8">
        <v>0.17030000000000001</v>
      </c>
      <c r="P1186" s="121" t="str">
        <f t="shared" si="335"/>
        <v>Q</v>
      </c>
      <c r="Q1186" s="20">
        <v>2E-3</v>
      </c>
      <c r="R1186" s="115" t="str">
        <f t="shared" si="329"/>
        <v>UQ</v>
      </c>
      <c r="S1186" s="124">
        <v>0.179883748292923</v>
      </c>
      <c r="T1186" s="116" t="str">
        <f t="shared" si="342"/>
        <v>Q</v>
      </c>
      <c r="U1186" s="118">
        <v>5.0906091821579338</v>
      </c>
      <c r="V1186" s="116" t="str">
        <f t="shared" si="326"/>
        <v>Q</v>
      </c>
      <c r="W1186" s="351">
        <v>0.69399999999999995</v>
      </c>
      <c r="X1186" s="332" t="str">
        <f t="shared" si="330"/>
        <v>UQ</v>
      </c>
      <c r="Y1186" s="332"/>
      <c r="Z1186" s="16">
        <v>0.12722133019763265</v>
      </c>
      <c r="AA1186" s="116" t="str">
        <f t="shared" si="327"/>
        <v>LQ</v>
      </c>
      <c r="AB1186" s="13">
        <v>6.55</v>
      </c>
      <c r="AC1186" s="116" t="str">
        <f t="shared" si="336"/>
        <v>Q</v>
      </c>
      <c r="AD1186" s="9">
        <v>1.9990000000000001</v>
      </c>
      <c r="AE1186" s="121" t="str">
        <f t="shared" si="337"/>
        <v>Q</v>
      </c>
      <c r="AF1186" s="9">
        <v>2.4660000000000002</v>
      </c>
      <c r="AG1186" s="121" t="str">
        <f t="shared" si="338"/>
        <v>Q</v>
      </c>
      <c r="AH1186" s="242">
        <v>1.6000000000000001E-3</v>
      </c>
      <c r="AI1186" s="121" t="str">
        <f t="shared" si="339"/>
        <v>Q</v>
      </c>
      <c r="AJ1186" s="9">
        <v>0.76900000000000002</v>
      </c>
      <c r="AK1186" s="121" t="str">
        <f t="shared" si="340"/>
        <v>Q</v>
      </c>
    </row>
    <row r="1187" spans="1:37" ht="15" x14ac:dyDescent="0.25">
      <c r="A1187" s="119">
        <v>35</v>
      </c>
      <c r="B1187" s="244">
        <v>229</v>
      </c>
      <c r="C1187" s="244">
        <v>2010</v>
      </c>
      <c r="D1187" s="127">
        <f t="shared" si="328"/>
        <v>40407</v>
      </c>
      <c r="E1187" s="120">
        <v>39.299999237060497</v>
      </c>
      <c r="F1187" s="121" t="str">
        <f t="shared" si="341"/>
        <v>Q</v>
      </c>
      <c r="G1187" s="122">
        <v>6.9145016670227104</v>
      </c>
      <c r="H1187" s="121" t="str">
        <f t="shared" si="331"/>
        <v>Q</v>
      </c>
      <c r="I1187" s="8">
        <v>5.5499000000000001</v>
      </c>
      <c r="J1187" s="121" t="str">
        <f t="shared" si="332"/>
        <v>Q</v>
      </c>
      <c r="K1187" s="8">
        <v>0.47044999999999998</v>
      </c>
      <c r="L1187" s="121" t="str">
        <f t="shared" si="333"/>
        <v>Q</v>
      </c>
      <c r="M1187" s="8">
        <v>0.76949000000000001</v>
      </c>
      <c r="N1187" s="121" t="str">
        <f t="shared" si="334"/>
        <v>Q</v>
      </c>
      <c r="O1187" s="8">
        <v>0.20774999999999999</v>
      </c>
      <c r="P1187" s="121" t="str">
        <f t="shared" si="335"/>
        <v>Q</v>
      </c>
      <c r="Q1187" s="20">
        <v>6.0000000000000001E-3</v>
      </c>
      <c r="R1187" s="115" t="str">
        <f t="shared" si="329"/>
        <v>UQ</v>
      </c>
      <c r="S1187" s="124">
        <v>0.16833789646625499</v>
      </c>
      <c r="T1187" s="116" t="str">
        <f t="shared" si="342"/>
        <v>Q</v>
      </c>
      <c r="U1187" s="118">
        <v>5.125916337140402</v>
      </c>
      <c r="V1187" s="116" t="str">
        <f t="shared" si="326"/>
        <v>Q</v>
      </c>
      <c r="W1187" s="351">
        <v>0.69099999999999995</v>
      </c>
      <c r="X1187" s="332" t="str">
        <f t="shared" si="330"/>
        <v>UQ</v>
      </c>
      <c r="Y1187" s="332"/>
      <c r="Z1187" s="16">
        <v>0.14139363643038683</v>
      </c>
      <c r="AA1187" s="116" t="str">
        <f t="shared" si="327"/>
        <v>LQ</v>
      </c>
      <c r="AB1187" s="13">
        <v>6.57</v>
      </c>
      <c r="AC1187" s="116" t="str">
        <f t="shared" si="336"/>
        <v>Q</v>
      </c>
      <c r="AD1187" s="9">
        <v>1.8</v>
      </c>
      <c r="AE1187" s="121" t="str">
        <f t="shared" si="337"/>
        <v>Q</v>
      </c>
      <c r="AF1187" s="9">
        <v>2.5369999999999999</v>
      </c>
      <c r="AG1187" s="121" t="str">
        <f t="shared" si="338"/>
        <v>Q</v>
      </c>
      <c r="AH1187" s="234">
        <v>1.6000000000000001E-3</v>
      </c>
      <c r="AI1187" s="121" t="str">
        <f t="shared" si="339"/>
        <v>Q</v>
      </c>
      <c r="AJ1187" s="9">
        <v>0.78900000000000003</v>
      </c>
      <c r="AK1187" s="121" t="str">
        <f t="shared" si="340"/>
        <v>Q</v>
      </c>
    </row>
    <row r="1188" spans="1:37" ht="15" x14ac:dyDescent="0.25">
      <c r="A1188" s="119">
        <v>35</v>
      </c>
      <c r="B1188" s="244">
        <v>243</v>
      </c>
      <c r="C1188" s="244">
        <v>2010</v>
      </c>
      <c r="D1188" s="127">
        <f t="shared" si="328"/>
        <v>40421</v>
      </c>
      <c r="E1188" s="120">
        <v>41</v>
      </c>
      <c r="F1188" s="121" t="str">
        <f t="shared" si="341"/>
        <v>Q</v>
      </c>
      <c r="G1188" s="122">
        <v>7.0000562667846697</v>
      </c>
      <c r="H1188" s="121" t="str">
        <f t="shared" si="331"/>
        <v>Q</v>
      </c>
      <c r="I1188" s="8">
        <v>5.8467000000000002</v>
      </c>
      <c r="J1188" s="121" t="str">
        <f t="shared" si="332"/>
        <v>Q</v>
      </c>
      <c r="K1188" s="8">
        <v>0.49068000000000001</v>
      </c>
      <c r="L1188" s="121" t="str">
        <f t="shared" si="333"/>
        <v>Q</v>
      </c>
      <c r="M1188" s="8">
        <v>0.80928</v>
      </c>
      <c r="N1188" s="121" t="str">
        <f t="shared" si="334"/>
        <v>Q</v>
      </c>
      <c r="O1188" s="8">
        <v>0.22847000000000001</v>
      </c>
      <c r="P1188" s="121" t="str">
        <f t="shared" si="335"/>
        <v>Q</v>
      </c>
      <c r="Q1188" s="20">
        <v>4.0000000000000001E-3</v>
      </c>
      <c r="R1188" s="115" t="str">
        <f t="shared" si="329"/>
        <v>UQ</v>
      </c>
      <c r="S1188" s="124">
        <v>0.18060600757598899</v>
      </c>
      <c r="T1188" s="116" t="str">
        <f t="shared" si="342"/>
        <v>Q</v>
      </c>
      <c r="U1188" s="118">
        <v>5.3277296034423198</v>
      </c>
      <c r="V1188" s="116" t="str">
        <f t="shared" si="326"/>
        <v>Q</v>
      </c>
      <c r="W1188" s="351">
        <v>0.71299999999999997</v>
      </c>
      <c r="X1188" s="332" t="str">
        <f t="shared" si="330"/>
        <v>UQ</v>
      </c>
      <c r="Y1188" s="332"/>
      <c r="Z1188" s="16">
        <v>0.13005760545351372</v>
      </c>
      <c r="AA1188" s="116" t="str">
        <f t="shared" si="327"/>
        <v>LQ</v>
      </c>
      <c r="AB1188" s="13">
        <v>6.95</v>
      </c>
      <c r="AC1188" s="116" t="str">
        <f t="shared" si="336"/>
        <v>Q</v>
      </c>
      <c r="AD1188" s="9">
        <v>1.891</v>
      </c>
      <c r="AE1188" s="121" t="str">
        <f t="shared" si="337"/>
        <v>Q</v>
      </c>
      <c r="AF1188" s="9">
        <v>2.7090000000000001</v>
      </c>
      <c r="AG1188" s="121" t="str">
        <f t="shared" si="338"/>
        <v>Q</v>
      </c>
      <c r="AH1188" s="234">
        <v>1.8E-3</v>
      </c>
      <c r="AI1188" s="121" t="str">
        <f t="shared" si="339"/>
        <v>Q</v>
      </c>
      <c r="AJ1188" s="9">
        <v>0.82399999999999995</v>
      </c>
      <c r="AK1188" s="121" t="str">
        <f t="shared" si="340"/>
        <v>Q</v>
      </c>
    </row>
    <row r="1189" spans="1:37" ht="15" x14ac:dyDescent="0.25">
      <c r="A1189" s="119">
        <v>35</v>
      </c>
      <c r="B1189" s="244">
        <v>248</v>
      </c>
      <c r="C1189" s="244">
        <v>2010</v>
      </c>
      <c r="D1189" s="127">
        <f t="shared" si="328"/>
        <v>40426</v>
      </c>
      <c r="E1189" s="120">
        <v>42</v>
      </c>
      <c r="F1189" s="121" t="str">
        <f t="shared" si="341"/>
        <v>Q</v>
      </c>
      <c r="G1189" s="122">
        <v>6.9407296180725098</v>
      </c>
      <c r="H1189" s="121" t="str">
        <f t="shared" si="331"/>
        <v>Q</v>
      </c>
      <c r="I1189" s="8">
        <v>5.9748000000000001</v>
      </c>
      <c r="J1189" s="121" t="str">
        <f t="shared" si="332"/>
        <v>Q</v>
      </c>
      <c r="K1189" s="8">
        <v>0.53188999999999997</v>
      </c>
      <c r="L1189" s="121" t="str">
        <f t="shared" si="333"/>
        <v>Q</v>
      </c>
      <c r="M1189" s="8">
        <v>0.83043999999999996</v>
      </c>
      <c r="N1189" s="121" t="str">
        <f t="shared" si="334"/>
        <v>Q</v>
      </c>
      <c r="O1189" s="8">
        <v>0.27446999999999999</v>
      </c>
      <c r="P1189" s="121" t="str">
        <f t="shared" si="335"/>
        <v>Q</v>
      </c>
      <c r="Q1189" s="20">
        <v>4.0000000000000001E-3</v>
      </c>
      <c r="R1189" s="115" t="str">
        <f t="shared" si="329"/>
        <v>UQ</v>
      </c>
      <c r="S1189" s="124">
        <v>0.17370523512363401</v>
      </c>
      <c r="T1189" s="116" t="str">
        <f t="shared" si="342"/>
        <v>Q</v>
      </c>
      <c r="U1189" s="118">
        <v>5.3462871429900733</v>
      </c>
      <c r="V1189" s="116" t="str">
        <f t="shared" si="326"/>
        <v>Q</v>
      </c>
      <c r="W1189" s="351">
        <v>0.77400000000000002</v>
      </c>
      <c r="X1189" s="332" t="str">
        <f t="shared" si="330"/>
        <v>UQ</v>
      </c>
      <c r="Y1189" s="332"/>
      <c r="Z1189" s="16">
        <v>0.13985477037002489</v>
      </c>
      <c r="AA1189" s="116" t="str">
        <f t="shared" si="327"/>
        <v>LQ</v>
      </c>
      <c r="AB1189" s="13">
        <v>6.64</v>
      </c>
      <c r="AC1189" s="116" t="str">
        <f t="shared" si="336"/>
        <v>Q</v>
      </c>
      <c r="AD1189" s="9">
        <v>1.621</v>
      </c>
      <c r="AE1189" s="121" t="str">
        <f t="shared" si="337"/>
        <v>Q</v>
      </c>
      <c r="AF1189" s="9">
        <v>2.7170000000000001</v>
      </c>
      <c r="AG1189" s="121" t="str">
        <f t="shared" si="338"/>
        <v>Q</v>
      </c>
      <c r="AH1189" s="234">
        <v>1.1000000000000001E-3</v>
      </c>
      <c r="AI1189" s="121" t="str">
        <f t="shared" si="339"/>
        <v>Q</v>
      </c>
      <c r="AJ1189" s="9">
        <v>0.84299999999999997</v>
      </c>
      <c r="AK1189" s="121" t="str">
        <f t="shared" si="340"/>
        <v>Q</v>
      </c>
    </row>
    <row r="1190" spans="1:37" ht="15" x14ac:dyDescent="0.25">
      <c r="A1190" s="119">
        <v>35</v>
      </c>
      <c r="B1190" s="244">
        <v>270</v>
      </c>
      <c r="C1190" s="244">
        <v>2010</v>
      </c>
      <c r="D1190" s="127">
        <f t="shared" si="328"/>
        <v>40448</v>
      </c>
      <c r="E1190" s="120">
        <v>27.899999618530298</v>
      </c>
      <c r="F1190" s="121" t="str">
        <f t="shared" si="341"/>
        <v>Q</v>
      </c>
      <c r="G1190" s="122">
        <v>6.6734724044799796</v>
      </c>
      <c r="H1190" s="121" t="str">
        <f t="shared" si="331"/>
        <v>Q</v>
      </c>
      <c r="I1190" s="8">
        <v>3.7650999999999999</v>
      </c>
      <c r="J1190" s="121" t="str">
        <f t="shared" si="332"/>
        <v>Q</v>
      </c>
      <c r="K1190" s="8">
        <v>0.35076000000000002</v>
      </c>
      <c r="L1190" s="121" t="str">
        <f t="shared" si="333"/>
        <v>Q</v>
      </c>
      <c r="M1190" s="8">
        <v>0.59187999999999996</v>
      </c>
      <c r="N1190" s="121" t="str">
        <f t="shared" si="334"/>
        <v>Q</v>
      </c>
      <c r="O1190" s="8">
        <v>0.16381999999999999</v>
      </c>
      <c r="P1190" s="121" t="str">
        <f t="shared" si="335"/>
        <v>Q</v>
      </c>
      <c r="Q1190" s="20">
        <v>2E-3</v>
      </c>
      <c r="R1190" s="115" t="str">
        <f t="shared" si="329"/>
        <v>UQ</v>
      </c>
      <c r="S1190" s="124">
        <v>9.5082551240921007E-2</v>
      </c>
      <c r="T1190" s="116" t="str">
        <f t="shared" si="342"/>
        <v>Q</v>
      </c>
      <c r="U1190" s="118">
        <v>4.0335260869275071</v>
      </c>
      <c r="V1190" s="116" t="str">
        <f t="shared" si="326"/>
        <v>Q</v>
      </c>
      <c r="W1190" s="351">
        <v>0.46</v>
      </c>
      <c r="X1190" s="332" t="str">
        <f t="shared" si="330"/>
        <v>UQ</v>
      </c>
      <c r="Y1190" s="332"/>
      <c r="Z1190" s="16">
        <v>0.10095378337014517</v>
      </c>
      <c r="AA1190" s="116" t="str">
        <f t="shared" si="327"/>
        <v>LQ</v>
      </c>
      <c r="AB1190" s="13">
        <v>6.06</v>
      </c>
      <c r="AC1190" s="116" t="str">
        <f t="shared" si="336"/>
        <v>Q</v>
      </c>
      <c r="AD1190" s="9">
        <v>2.8079999999999998</v>
      </c>
      <c r="AE1190" s="121" t="str">
        <f t="shared" si="337"/>
        <v>Q</v>
      </c>
      <c r="AF1190" s="9">
        <v>1.7769999999999999</v>
      </c>
      <c r="AG1190" s="121" t="str">
        <f t="shared" si="338"/>
        <v>Q</v>
      </c>
      <c r="AH1190" s="234">
        <v>1.1999999999999999E-3</v>
      </c>
      <c r="AI1190" s="121" t="str">
        <f t="shared" si="339"/>
        <v>Q</v>
      </c>
      <c r="AJ1190" s="9">
        <v>0.58099999999999996</v>
      </c>
      <c r="AK1190" s="121" t="str">
        <f t="shared" si="340"/>
        <v>Q</v>
      </c>
    </row>
    <row r="1191" spans="1:37" ht="15" x14ac:dyDescent="0.25">
      <c r="A1191" s="119">
        <v>35</v>
      </c>
      <c r="B1191" s="244">
        <v>278</v>
      </c>
      <c r="C1191" s="244">
        <v>2010</v>
      </c>
      <c r="D1191" s="127">
        <f t="shared" si="328"/>
        <v>40456</v>
      </c>
      <c r="E1191" s="120">
        <v>34</v>
      </c>
      <c r="F1191" s="121" t="str">
        <f t="shared" si="341"/>
        <v>Q</v>
      </c>
      <c r="G1191" s="122">
        <v>6.7798495292663601</v>
      </c>
      <c r="H1191" s="121" t="str">
        <f t="shared" si="331"/>
        <v>Q</v>
      </c>
      <c r="I1191" s="8">
        <v>4.8395999999999999</v>
      </c>
      <c r="J1191" s="121" t="str">
        <f t="shared" si="332"/>
        <v>Q</v>
      </c>
      <c r="K1191" s="8">
        <v>0.44438</v>
      </c>
      <c r="L1191" s="121" t="str">
        <f t="shared" si="333"/>
        <v>Q</v>
      </c>
      <c r="M1191" s="8">
        <v>0.71297999999999995</v>
      </c>
      <c r="N1191" s="121" t="str">
        <f t="shared" si="334"/>
        <v>Q</v>
      </c>
      <c r="O1191" s="8">
        <v>0.17202999999999999</v>
      </c>
      <c r="P1191" s="121" t="str">
        <f t="shared" si="335"/>
        <v>Q</v>
      </c>
      <c r="Q1191" s="20">
        <v>2E-3</v>
      </c>
      <c r="R1191" s="115" t="str">
        <f t="shared" si="329"/>
        <v>UQ</v>
      </c>
      <c r="S1191" s="124">
        <v>0.14523488283157299</v>
      </c>
      <c r="T1191" s="116" t="str">
        <f t="shared" si="342"/>
        <v>Q</v>
      </c>
      <c r="U1191" s="118">
        <v>4.537374157169026</v>
      </c>
      <c r="V1191" s="116" t="str">
        <f t="shared" si="326"/>
        <v>Q</v>
      </c>
      <c r="W1191" s="351">
        <v>0.54200000000000004</v>
      </c>
      <c r="X1191" s="332" t="str">
        <f t="shared" si="330"/>
        <v>UQ</v>
      </c>
      <c r="Y1191" s="332"/>
      <c r="Z1191" s="16">
        <v>0.10612563454536403</v>
      </c>
      <c r="AA1191" s="116" t="str">
        <f t="shared" si="327"/>
        <v>LQ</v>
      </c>
      <c r="AB1191" s="13">
        <v>6.26</v>
      </c>
      <c r="AC1191" s="116" t="str">
        <f t="shared" si="336"/>
        <v>Q</v>
      </c>
      <c r="AD1191" s="9">
        <v>2.1419999999999999</v>
      </c>
      <c r="AE1191" s="121" t="str">
        <f t="shared" si="337"/>
        <v>Q</v>
      </c>
      <c r="AF1191" s="9">
        <v>2.3679999999999999</v>
      </c>
      <c r="AG1191" s="121" t="str">
        <f t="shared" si="338"/>
        <v>Q</v>
      </c>
      <c r="AH1191" s="125">
        <v>8.0000000000000004E-4</v>
      </c>
      <c r="AI1191" s="121" t="str">
        <f t="shared" si="339"/>
        <v>LQ</v>
      </c>
      <c r="AJ1191" s="9">
        <v>0.63700000000000001</v>
      </c>
      <c r="AK1191" s="121" t="str">
        <f t="shared" si="340"/>
        <v>Q</v>
      </c>
    </row>
    <row r="1192" spans="1:37" ht="15" x14ac:dyDescent="0.25">
      <c r="A1192" s="119">
        <v>35</v>
      </c>
      <c r="B1192" s="244">
        <v>286</v>
      </c>
      <c r="C1192" s="244">
        <v>2010</v>
      </c>
      <c r="D1192" s="127">
        <f t="shared" si="328"/>
        <v>40464</v>
      </c>
      <c r="E1192" s="120">
        <v>37.799999237060497</v>
      </c>
      <c r="F1192" s="121" t="str">
        <f t="shared" si="341"/>
        <v>Q</v>
      </c>
      <c r="G1192" s="122">
        <v>6.8592877388000497</v>
      </c>
      <c r="H1192" s="121" t="str">
        <f t="shared" si="331"/>
        <v>Q</v>
      </c>
      <c r="I1192" s="8">
        <v>5.3003</v>
      </c>
      <c r="J1192" s="121" t="str">
        <f t="shared" si="332"/>
        <v>Q</v>
      </c>
      <c r="K1192" s="8">
        <v>0.46573999999999999</v>
      </c>
      <c r="L1192" s="121" t="str">
        <f t="shared" si="333"/>
        <v>Q</v>
      </c>
      <c r="M1192" s="8">
        <v>0.78473999999999999</v>
      </c>
      <c r="N1192" s="121" t="str">
        <f t="shared" si="334"/>
        <v>Q</v>
      </c>
      <c r="O1192" s="8">
        <v>0.19488</v>
      </c>
      <c r="P1192" s="121" t="str">
        <f t="shared" si="335"/>
        <v>Q</v>
      </c>
      <c r="Q1192" s="20">
        <v>0</v>
      </c>
      <c r="R1192" s="115" t="s">
        <v>238</v>
      </c>
      <c r="S1192" s="124">
        <v>0.16467370092868799</v>
      </c>
      <c r="T1192" s="116" t="str">
        <f t="shared" si="342"/>
        <v>Q</v>
      </c>
      <c r="U1192" s="118">
        <v>4.9303006124091615</v>
      </c>
      <c r="V1192" s="116" t="str">
        <f t="shared" si="326"/>
        <v>Q</v>
      </c>
      <c r="W1192" s="351">
        <v>0.62</v>
      </c>
      <c r="X1192" s="332" t="str">
        <f t="shared" si="330"/>
        <v>UQ</v>
      </c>
      <c r="Y1192" s="332"/>
      <c r="Z1192" s="16">
        <v>0.13828810957830118</v>
      </c>
      <c r="AA1192" s="116" t="str">
        <f t="shared" si="327"/>
        <v>LQ</v>
      </c>
      <c r="AB1192" s="13">
        <v>6.63</v>
      </c>
      <c r="AC1192" s="116" t="str">
        <f t="shared" si="336"/>
        <v>Q</v>
      </c>
      <c r="AD1192" s="9">
        <v>1.8009999999999999</v>
      </c>
      <c r="AE1192" s="121" t="str">
        <f t="shared" si="337"/>
        <v>Q</v>
      </c>
      <c r="AF1192" s="9">
        <v>2.5</v>
      </c>
      <c r="AG1192" s="121" t="str">
        <f t="shared" si="338"/>
        <v>Q</v>
      </c>
      <c r="AH1192" s="125">
        <v>4.0000000000000002E-4</v>
      </c>
      <c r="AI1192" s="121" t="str">
        <f t="shared" si="339"/>
        <v>LQ</v>
      </c>
      <c r="AJ1192" s="9">
        <v>0.68400000000000005</v>
      </c>
      <c r="AK1192" s="121" t="str">
        <f t="shared" si="340"/>
        <v>Q</v>
      </c>
    </row>
    <row r="1193" spans="1:37" ht="15" x14ac:dyDescent="0.25">
      <c r="A1193" s="119">
        <v>35</v>
      </c>
      <c r="B1193" s="244">
        <v>292</v>
      </c>
      <c r="C1193" s="244">
        <v>2010</v>
      </c>
      <c r="D1193" s="127">
        <f t="shared" si="328"/>
        <v>40470</v>
      </c>
      <c r="E1193" s="120">
        <v>39.099998474121101</v>
      </c>
      <c r="F1193" s="121" t="str">
        <f t="shared" si="341"/>
        <v>Q</v>
      </c>
      <c r="G1193" s="122">
        <v>6.7466907501220703</v>
      </c>
      <c r="H1193" s="121" t="str">
        <f t="shared" si="331"/>
        <v>Q</v>
      </c>
      <c r="I1193" s="8">
        <v>5.1475999999999997</v>
      </c>
      <c r="J1193" s="121" t="str">
        <f t="shared" si="332"/>
        <v>Q</v>
      </c>
      <c r="K1193" s="8">
        <v>0.47874</v>
      </c>
      <c r="L1193" s="121" t="str">
        <f t="shared" si="333"/>
        <v>Q</v>
      </c>
      <c r="M1193" s="8">
        <v>0.75868000000000002</v>
      </c>
      <c r="N1193" s="121" t="str">
        <f t="shared" si="334"/>
        <v>Q</v>
      </c>
      <c r="O1193" s="8">
        <v>0.19062999999999999</v>
      </c>
      <c r="P1193" s="121" t="str">
        <f t="shared" si="335"/>
        <v>Q</v>
      </c>
      <c r="Q1193" s="20">
        <v>2E-3</v>
      </c>
      <c r="R1193" s="115" t="str">
        <f t="shared" si="329"/>
        <v>UQ</v>
      </c>
      <c r="S1193" s="124">
        <v>0.174088224768639</v>
      </c>
      <c r="T1193" s="116" t="str">
        <f t="shared" si="342"/>
        <v>Q</v>
      </c>
      <c r="U1193" s="118">
        <v>5.0652885244649362</v>
      </c>
      <c r="V1193" s="116" t="str">
        <f t="shared" si="326"/>
        <v>Q</v>
      </c>
      <c r="W1193" s="351">
        <v>0.63800000000000001</v>
      </c>
      <c r="X1193" s="332" t="str">
        <f t="shared" si="330"/>
        <v>UQ</v>
      </c>
      <c r="Y1193" s="332"/>
      <c r="Z1193" s="16">
        <v>0.11569847583497679</v>
      </c>
      <c r="AA1193" s="116" t="str">
        <f t="shared" si="327"/>
        <v>LQ</v>
      </c>
      <c r="AB1193" s="13">
        <v>6.77</v>
      </c>
      <c r="AC1193" s="116" t="str">
        <f t="shared" si="336"/>
        <v>Q</v>
      </c>
      <c r="AD1193" s="9">
        <v>1.7789999999999999</v>
      </c>
      <c r="AE1193" s="121" t="str">
        <f t="shared" si="337"/>
        <v>Q</v>
      </c>
      <c r="AF1193" s="9">
        <v>2.5910000000000002</v>
      </c>
      <c r="AG1193" s="121" t="str">
        <f t="shared" si="338"/>
        <v>Q</v>
      </c>
      <c r="AH1193" s="234">
        <v>1.1000000000000001E-3</v>
      </c>
      <c r="AI1193" s="121" t="str">
        <f t="shared" si="339"/>
        <v>Q</v>
      </c>
      <c r="AJ1193" s="9">
        <v>0.71199999999999997</v>
      </c>
      <c r="AK1193" s="121" t="str">
        <f t="shared" si="340"/>
        <v>Q</v>
      </c>
    </row>
    <row r="1194" spans="1:37" ht="15" x14ac:dyDescent="0.25">
      <c r="A1194" s="119">
        <v>35</v>
      </c>
      <c r="B1194" s="244">
        <v>299</v>
      </c>
      <c r="C1194" s="244">
        <v>2010</v>
      </c>
      <c r="D1194" s="127">
        <f t="shared" si="328"/>
        <v>40477</v>
      </c>
      <c r="E1194" s="120">
        <v>39.200000762939503</v>
      </c>
      <c r="F1194" s="121" t="str">
        <f t="shared" si="341"/>
        <v>Q</v>
      </c>
      <c r="G1194" s="122">
        <v>6.9717440605163601</v>
      </c>
      <c r="H1194" s="121" t="str">
        <f t="shared" si="331"/>
        <v>Q</v>
      </c>
      <c r="I1194" s="8">
        <v>5.6298000000000004</v>
      </c>
      <c r="J1194" s="121" t="str">
        <f t="shared" si="332"/>
        <v>Q</v>
      </c>
      <c r="K1194" s="8">
        <v>0.48805999999999999</v>
      </c>
      <c r="L1194" s="121" t="str">
        <f t="shared" si="333"/>
        <v>Q</v>
      </c>
      <c r="M1194" s="8">
        <v>0.79823</v>
      </c>
      <c r="N1194" s="121" t="str">
        <f t="shared" si="334"/>
        <v>Q</v>
      </c>
      <c r="O1194" s="8">
        <v>0.24782000000000001</v>
      </c>
      <c r="P1194" s="121" t="str">
        <f t="shared" si="335"/>
        <v>Q</v>
      </c>
      <c r="Q1194" s="20">
        <v>2E-3</v>
      </c>
      <c r="R1194" s="115" t="str">
        <f t="shared" si="329"/>
        <v>UQ</v>
      </c>
      <c r="S1194" s="124">
        <v>0.177755296230316</v>
      </c>
      <c r="T1194" s="116" t="str">
        <f t="shared" si="342"/>
        <v>Q</v>
      </c>
      <c r="U1194" s="118">
        <v>4.9267487359015369</v>
      </c>
      <c r="V1194" s="116" t="str">
        <f t="shared" si="326"/>
        <v>Q</v>
      </c>
      <c r="W1194" s="351">
        <v>0.61199999999999999</v>
      </c>
      <c r="X1194" s="332" t="str">
        <f t="shared" si="330"/>
        <v>UQ</v>
      </c>
      <c r="Y1194" s="332"/>
      <c r="Z1194" s="16">
        <v>0.1138267510518665</v>
      </c>
      <c r="AA1194" s="116" t="str">
        <f t="shared" si="327"/>
        <v>LQ</v>
      </c>
      <c r="AB1194" s="13">
        <v>6.76</v>
      </c>
      <c r="AC1194" s="116" t="str">
        <f t="shared" si="336"/>
        <v>Q</v>
      </c>
      <c r="AD1194" s="9">
        <v>2.41</v>
      </c>
      <c r="AE1194" s="121" t="str">
        <f t="shared" si="337"/>
        <v>Q</v>
      </c>
      <c r="AF1194" s="9">
        <v>2.508</v>
      </c>
      <c r="AG1194" s="121" t="str">
        <f t="shared" si="338"/>
        <v>Q</v>
      </c>
      <c r="AH1194" s="234">
        <v>1.1000000000000001E-3</v>
      </c>
      <c r="AI1194" s="121" t="str">
        <f t="shared" si="339"/>
        <v>Q</v>
      </c>
      <c r="AJ1194" s="9">
        <v>0.71099999999999997</v>
      </c>
      <c r="AK1194" s="121" t="str">
        <f t="shared" si="340"/>
        <v>Q</v>
      </c>
    </row>
    <row r="1195" spans="1:37" ht="15" x14ac:dyDescent="0.25">
      <c r="A1195" s="119">
        <v>35</v>
      </c>
      <c r="B1195" s="244">
        <v>306</v>
      </c>
      <c r="C1195" s="244">
        <v>2010</v>
      </c>
      <c r="D1195" s="127">
        <f t="shared" si="328"/>
        <v>40484</v>
      </c>
      <c r="E1195" s="120">
        <v>32.099998474121101</v>
      </c>
      <c r="F1195" s="121" t="str">
        <f t="shared" si="341"/>
        <v>Q</v>
      </c>
      <c r="G1195" s="122">
        <v>6.7100892066955602</v>
      </c>
      <c r="H1195" s="121" t="str">
        <f t="shared" si="331"/>
        <v>Q</v>
      </c>
      <c r="I1195" s="8">
        <v>4.4378000000000002</v>
      </c>
      <c r="J1195" s="121" t="str">
        <f t="shared" si="332"/>
        <v>Q</v>
      </c>
      <c r="K1195" s="8">
        <v>0.40167000000000003</v>
      </c>
      <c r="L1195" s="121" t="str">
        <f t="shared" si="333"/>
        <v>Q</v>
      </c>
      <c r="M1195" s="8">
        <v>0.67425999999999997</v>
      </c>
      <c r="N1195" s="121" t="str">
        <f t="shared" si="334"/>
        <v>Q</v>
      </c>
      <c r="O1195" s="8">
        <v>0.18101</v>
      </c>
      <c r="P1195" s="121" t="str">
        <f t="shared" si="335"/>
        <v>Q</v>
      </c>
      <c r="Q1195" s="20">
        <v>6.0000000000000001E-3</v>
      </c>
      <c r="R1195" s="115" t="str">
        <f t="shared" si="329"/>
        <v>UQ</v>
      </c>
      <c r="S1195" s="124">
        <v>0.120465099811554</v>
      </c>
      <c r="T1195" s="116" t="str">
        <f t="shared" si="342"/>
        <v>Q</v>
      </c>
      <c r="U1195" s="118">
        <v>4.380455240121262</v>
      </c>
      <c r="V1195" s="116" t="str">
        <f t="shared" si="326"/>
        <v>Q</v>
      </c>
      <c r="W1195" s="351">
        <v>0.64400000000000002</v>
      </c>
      <c r="X1195" s="332" t="str">
        <f t="shared" si="330"/>
        <v>UQ</v>
      </c>
      <c r="Y1195" s="332"/>
      <c r="Z1195" s="16">
        <v>0.12467132771320356</v>
      </c>
      <c r="AA1195" s="116" t="str">
        <f t="shared" si="327"/>
        <v>LQ</v>
      </c>
      <c r="AB1195" s="13">
        <v>6.02</v>
      </c>
      <c r="AC1195" s="116" t="str">
        <f t="shared" si="336"/>
        <v>Q</v>
      </c>
      <c r="AD1195" s="9">
        <v>2.327</v>
      </c>
      <c r="AE1195" s="121" t="str">
        <f t="shared" si="337"/>
        <v>Q</v>
      </c>
      <c r="AF1195" s="9">
        <v>1.954</v>
      </c>
      <c r="AG1195" s="121" t="str">
        <f t="shared" si="338"/>
        <v>Q</v>
      </c>
      <c r="AH1195" s="234">
        <v>1E-3</v>
      </c>
      <c r="AI1195" s="121" t="str">
        <f t="shared" si="339"/>
        <v>Q</v>
      </c>
      <c r="AJ1195" s="9">
        <v>0.71899999999999997</v>
      </c>
      <c r="AK1195" s="121" t="str">
        <f t="shared" si="340"/>
        <v>Q</v>
      </c>
    </row>
    <row r="1196" spans="1:37" ht="15" x14ac:dyDescent="0.25">
      <c r="A1196" s="119">
        <v>35</v>
      </c>
      <c r="B1196" s="244">
        <v>320</v>
      </c>
      <c r="C1196" s="244">
        <v>2010</v>
      </c>
      <c r="D1196" s="127">
        <f t="shared" si="328"/>
        <v>40498</v>
      </c>
      <c r="E1196" s="120">
        <v>32.799999237060497</v>
      </c>
      <c r="F1196" s="121" t="str">
        <f t="shared" si="341"/>
        <v>Q</v>
      </c>
      <c r="G1196" s="122">
        <v>6.8959507942199698</v>
      </c>
      <c r="H1196" s="121" t="str">
        <f t="shared" si="331"/>
        <v>Q</v>
      </c>
      <c r="I1196" s="8">
        <v>4.5587</v>
      </c>
      <c r="J1196" s="121" t="str">
        <f t="shared" si="332"/>
        <v>Q</v>
      </c>
      <c r="K1196" s="8">
        <v>0.41091</v>
      </c>
      <c r="L1196" s="121" t="str">
        <f t="shared" si="333"/>
        <v>Q</v>
      </c>
      <c r="M1196" s="8">
        <v>0.69869999999999999</v>
      </c>
      <c r="N1196" s="121" t="str">
        <f t="shared" si="334"/>
        <v>Q</v>
      </c>
      <c r="O1196" s="8">
        <v>0.16528000000000001</v>
      </c>
      <c r="P1196" s="121" t="str">
        <f t="shared" si="335"/>
        <v>Q</v>
      </c>
      <c r="Q1196" s="20">
        <v>4.0000000000000001E-3</v>
      </c>
      <c r="R1196" s="115" t="str">
        <f t="shared" si="329"/>
        <v>UQ</v>
      </c>
      <c r="S1196" s="124">
        <v>0.120430015027523</v>
      </c>
      <c r="T1196" s="116" t="str">
        <f t="shared" si="342"/>
        <v>Q</v>
      </c>
      <c r="U1196" s="118">
        <v>4.3989857446473817</v>
      </c>
      <c r="V1196" s="116" t="str">
        <f t="shared" si="326"/>
        <v>Q</v>
      </c>
      <c r="W1196" s="351">
        <v>0.625</v>
      </c>
      <c r="X1196" s="332" t="str">
        <f t="shared" si="330"/>
        <v>UQ</v>
      </c>
      <c r="Y1196" s="332"/>
      <c r="Z1196" s="16">
        <v>0.12219883835231848</v>
      </c>
      <c r="AA1196" s="116" t="str">
        <f t="shared" si="327"/>
        <v>LQ</v>
      </c>
      <c r="AB1196" s="13">
        <v>6.19</v>
      </c>
      <c r="AC1196" s="116" t="str">
        <f t="shared" si="336"/>
        <v>Q</v>
      </c>
      <c r="AD1196" s="9">
        <v>2.024</v>
      </c>
      <c r="AE1196" s="121" t="str">
        <f t="shared" si="337"/>
        <v>Q</v>
      </c>
      <c r="AF1196" s="9">
        <v>2.0699999999999998</v>
      </c>
      <c r="AG1196" s="121" t="str">
        <f t="shared" si="338"/>
        <v>Q</v>
      </c>
      <c r="AH1196" s="125">
        <v>6.9999999999999999E-4</v>
      </c>
      <c r="AI1196" s="121" t="str">
        <f t="shared" si="339"/>
        <v>LQ</v>
      </c>
      <c r="AJ1196" s="9">
        <v>0.71199999999999997</v>
      </c>
      <c r="AK1196" s="121" t="str">
        <f t="shared" si="340"/>
        <v>Q</v>
      </c>
    </row>
    <row r="1197" spans="1:37" ht="15" x14ac:dyDescent="0.25">
      <c r="A1197" s="119">
        <v>35</v>
      </c>
      <c r="B1197" s="244">
        <v>320</v>
      </c>
      <c r="C1197" s="244">
        <v>2010</v>
      </c>
      <c r="D1197" s="127">
        <f t="shared" si="328"/>
        <v>40498</v>
      </c>
      <c r="E1197" s="120">
        <v>32.099998474121101</v>
      </c>
      <c r="F1197" s="121" t="str">
        <f t="shared" si="341"/>
        <v>Q</v>
      </c>
      <c r="G1197" s="122">
        <v>6.8407959938049299</v>
      </c>
      <c r="H1197" s="121" t="str">
        <f t="shared" si="331"/>
        <v>Q</v>
      </c>
      <c r="I1197" s="8">
        <v>4.5811999999999999</v>
      </c>
      <c r="J1197" s="121" t="str">
        <f t="shared" si="332"/>
        <v>Q</v>
      </c>
      <c r="K1197" s="8">
        <v>0.41941000000000001</v>
      </c>
      <c r="L1197" s="121" t="str">
        <f t="shared" si="333"/>
        <v>Q</v>
      </c>
      <c r="M1197" s="8">
        <v>0.67962999999999996</v>
      </c>
      <c r="N1197" s="121" t="str">
        <f t="shared" si="334"/>
        <v>Q</v>
      </c>
      <c r="O1197" s="8">
        <v>0.16306999999999999</v>
      </c>
      <c r="P1197" s="121" t="str">
        <f t="shared" si="335"/>
        <v>Q</v>
      </c>
      <c r="Q1197" s="20">
        <v>5.0000000000000001E-3</v>
      </c>
      <c r="R1197" s="115" t="str">
        <f t="shared" si="329"/>
        <v>UQ</v>
      </c>
      <c r="S1197" s="124">
        <v>0.112163960933685</v>
      </c>
      <c r="T1197" s="116" t="str">
        <f t="shared" si="342"/>
        <v>Q</v>
      </c>
      <c r="U1197" s="118">
        <v>4.2322142183994247</v>
      </c>
      <c r="V1197" s="116" t="str">
        <f t="shared" si="326"/>
        <v>Q</v>
      </c>
      <c r="W1197" s="351">
        <v>0.63600000000000001</v>
      </c>
      <c r="X1197" s="332" t="str">
        <f t="shared" si="330"/>
        <v>UQ</v>
      </c>
      <c r="Y1197" s="332"/>
      <c r="Z1197" s="16">
        <v>0.1217861619432931</v>
      </c>
      <c r="AA1197" s="116" t="str">
        <f t="shared" si="327"/>
        <v>LQ</v>
      </c>
      <c r="AB1197" s="13">
        <v>6.08</v>
      </c>
      <c r="AC1197" s="116" t="str">
        <f t="shared" si="336"/>
        <v>Q</v>
      </c>
      <c r="AD1197" s="9">
        <v>1.9990000000000001</v>
      </c>
      <c r="AE1197" s="121" t="str">
        <f t="shared" si="337"/>
        <v>Q</v>
      </c>
      <c r="AF1197" s="9">
        <v>2.0009999999999999</v>
      </c>
      <c r="AG1197" s="121" t="str">
        <f t="shared" si="338"/>
        <v>Q</v>
      </c>
      <c r="AH1197" s="234">
        <v>5.0000000000000001E-4</v>
      </c>
      <c r="AI1197" s="121" t="str">
        <f t="shared" si="339"/>
        <v>LQ</v>
      </c>
      <c r="AJ1197" s="9">
        <v>0.72399999999999998</v>
      </c>
      <c r="AK1197" s="121" t="str">
        <f t="shared" si="340"/>
        <v>Q</v>
      </c>
    </row>
    <row r="1198" spans="1:37" ht="15" x14ac:dyDescent="0.25">
      <c r="A1198" s="119">
        <v>35</v>
      </c>
      <c r="B1198" s="244">
        <v>341</v>
      </c>
      <c r="C1198" s="244">
        <v>2010</v>
      </c>
      <c r="D1198" s="127">
        <f t="shared" si="328"/>
        <v>40519</v>
      </c>
      <c r="E1198" s="120">
        <v>33.299999237060497</v>
      </c>
      <c r="F1198" s="121" t="str">
        <f t="shared" si="341"/>
        <v>Q</v>
      </c>
      <c r="G1198" s="122">
        <v>6.8833737373352104</v>
      </c>
      <c r="H1198" s="121" t="str">
        <f t="shared" si="331"/>
        <v>Q</v>
      </c>
      <c r="I1198" s="8">
        <v>4.5305</v>
      </c>
      <c r="J1198" s="121" t="str">
        <f t="shared" si="332"/>
        <v>Q</v>
      </c>
      <c r="K1198" s="8">
        <v>0.41578999999999999</v>
      </c>
      <c r="L1198" s="121" t="str">
        <f t="shared" si="333"/>
        <v>Q</v>
      </c>
      <c r="M1198" s="8">
        <v>0.67564000000000002</v>
      </c>
      <c r="N1198" s="121" t="str">
        <f t="shared" si="334"/>
        <v>Q</v>
      </c>
      <c r="O1198" s="8">
        <v>0.14047000000000001</v>
      </c>
      <c r="P1198" s="121" t="str">
        <f t="shared" si="335"/>
        <v>Q</v>
      </c>
      <c r="Q1198" s="20">
        <v>3.0000000000000001E-3</v>
      </c>
      <c r="R1198" s="115" t="str">
        <f t="shared" si="329"/>
        <v>UQ</v>
      </c>
      <c r="S1198" s="124">
        <v>0.123973473906517</v>
      </c>
      <c r="T1198" s="116" t="str">
        <f t="shared" si="342"/>
        <v>Q</v>
      </c>
      <c r="U1198" s="118">
        <v>4.207569278914737</v>
      </c>
      <c r="V1198" s="116" t="str">
        <f t="shared" si="326"/>
        <v>Q</v>
      </c>
      <c r="W1198" s="351">
        <v>0.68200000000000005</v>
      </c>
      <c r="X1198" s="332" t="str">
        <f t="shared" si="330"/>
        <v>UQ</v>
      </c>
      <c r="Y1198" s="332"/>
      <c r="Z1198" s="16">
        <v>0.10592886579589421</v>
      </c>
      <c r="AA1198" s="116" t="str">
        <f t="shared" si="327"/>
        <v>LQ</v>
      </c>
      <c r="AB1198" s="13">
        <v>6.25</v>
      </c>
      <c r="AC1198" s="116" t="str">
        <f t="shared" si="336"/>
        <v>Q</v>
      </c>
      <c r="AD1198" s="9">
        <v>1.6339999999999999</v>
      </c>
      <c r="AE1198" s="121" t="str">
        <f t="shared" si="337"/>
        <v>Q</v>
      </c>
      <c r="AF1198" s="9">
        <v>2.0699999999999998</v>
      </c>
      <c r="AG1198" s="121" t="str">
        <f t="shared" si="338"/>
        <v>Q</v>
      </c>
      <c r="AH1198" s="125">
        <v>5.0000000000000001E-4</v>
      </c>
      <c r="AI1198" s="121" t="str">
        <f t="shared" si="339"/>
        <v>LQ</v>
      </c>
      <c r="AJ1198" s="9">
        <v>0.76800000000000002</v>
      </c>
      <c r="AK1198" s="121" t="str">
        <f t="shared" si="340"/>
        <v>Q</v>
      </c>
    </row>
    <row r="1199" spans="1:37" ht="15" x14ac:dyDescent="0.25">
      <c r="A1199" s="119">
        <v>35</v>
      </c>
      <c r="B1199" s="244">
        <v>354</v>
      </c>
      <c r="C1199" s="244">
        <v>2010</v>
      </c>
      <c r="D1199" s="127">
        <f t="shared" si="328"/>
        <v>40532</v>
      </c>
      <c r="E1199" s="120">
        <v>34.599998474121101</v>
      </c>
      <c r="F1199" s="121" t="str">
        <f t="shared" si="341"/>
        <v>Q</v>
      </c>
      <c r="G1199" s="122">
        <v>6.4722371101379403</v>
      </c>
      <c r="H1199" s="121" t="str">
        <f t="shared" si="331"/>
        <v>Q</v>
      </c>
      <c r="I1199" s="8">
        <v>4.9709000000000003</v>
      </c>
      <c r="J1199" s="121" t="str">
        <f t="shared" si="332"/>
        <v>Q</v>
      </c>
      <c r="K1199" s="8">
        <v>0.44575999999999999</v>
      </c>
      <c r="L1199" s="121" t="str">
        <f t="shared" si="333"/>
        <v>Q</v>
      </c>
      <c r="M1199" s="8">
        <v>0.72955000000000003</v>
      </c>
      <c r="N1199" s="121" t="str">
        <f t="shared" si="334"/>
        <v>Q</v>
      </c>
      <c r="O1199" s="8">
        <v>0.15575</v>
      </c>
      <c r="P1199" s="121" t="str">
        <f t="shared" si="335"/>
        <v>Q</v>
      </c>
      <c r="Q1199" s="20">
        <v>3.0000000000000001E-3</v>
      </c>
      <c r="R1199" s="115" t="str">
        <f t="shared" si="329"/>
        <v>UQ</v>
      </c>
      <c r="S1199" s="124">
        <v>0.14702102541923501</v>
      </c>
      <c r="T1199" s="116" t="str">
        <f t="shared" si="342"/>
        <v>Q</v>
      </c>
      <c r="U1199" s="118">
        <v>4.6089795315408635</v>
      </c>
      <c r="V1199" s="116" t="str">
        <f t="shared" si="326"/>
        <v>Q</v>
      </c>
      <c r="W1199" s="351">
        <v>0.67700000000000005</v>
      </c>
      <c r="X1199" s="332" t="str">
        <f t="shared" si="330"/>
        <v>UQ</v>
      </c>
      <c r="Y1199" s="332"/>
      <c r="Z1199" s="16">
        <v>0.12396336325634609</v>
      </c>
      <c r="AA1199" s="116" t="str">
        <f t="shared" si="327"/>
        <v>LQ</v>
      </c>
      <c r="AB1199" s="15">
        <v>6.27</v>
      </c>
      <c r="AC1199" s="116" t="str">
        <f t="shared" si="336"/>
        <v>Q</v>
      </c>
      <c r="AD1199" s="9">
        <v>1.7310000000000001</v>
      </c>
      <c r="AE1199" s="121" t="str">
        <f t="shared" si="337"/>
        <v>Q</v>
      </c>
      <c r="AF1199" s="9">
        <v>2.2029999999999998</v>
      </c>
      <c r="AG1199" s="121" t="str">
        <f t="shared" si="338"/>
        <v>Q</v>
      </c>
      <c r="AH1199" s="125">
        <v>6.9999999999999999E-4</v>
      </c>
      <c r="AI1199" s="121" t="str">
        <f t="shared" si="339"/>
        <v>LQ</v>
      </c>
      <c r="AJ1199" s="9">
        <v>0.745</v>
      </c>
      <c r="AK1199" s="121" t="str">
        <f t="shared" si="340"/>
        <v>Q</v>
      </c>
    </row>
    <row r="1200" spans="1:37" ht="15" x14ac:dyDescent="0.25">
      <c r="A1200" s="119">
        <v>35</v>
      </c>
      <c r="B1200" s="244">
        <v>4</v>
      </c>
      <c r="C1200" s="244">
        <v>2011</v>
      </c>
      <c r="D1200" s="127">
        <f t="shared" si="328"/>
        <v>40547</v>
      </c>
      <c r="E1200" s="120">
        <v>36</v>
      </c>
      <c r="F1200" s="121" t="str">
        <f t="shared" si="341"/>
        <v>Q</v>
      </c>
      <c r="G1200" s="122">
        <v>6.9190416336059597</v>
      </c>
      <c r="H1200" s="121" t="str">
        <f t="shared" si="331"/>
        <v>Q</v>
      </c>
      <c r="I1200" s="8">
        <v>5.2919</v>
      </c>
      <c r="J1200" s="121" t="str">
        <f t="shared" si="332"/>
        <v>Q</v>
      </c>
      <c r="K1200" s="8">
        <v>0.46532000000000001</v>
      </c>
      <c r="L1200" s="121" t="str">
        <f t="shared" si="333"/>
        <v>Q</v>
      </c>
      <c r="M1200" s="8">
        <v>0.79917000000000005</v>
      </c>
      <c r="N1200" s="121" t="str">
        <f t="shared" si="334"/>
        <v>Q</v>
      </c>
      <c r="O1200" s="8">
        <v>0.17101</v>
      </c>
      <c r="P1200" s="121" t="str">
        <f t="shared" si="335"/>
        <v>Q</v>
      </c>
      <c r="Q1200" s="9">
        <v>2E-3</v>
      </c>
      <c r="R1200" s="115" t="str">
        <f t="shared" si="329"/>
        <v>UQ</v>
      </c>
      <c r="S1200" s="124">
        <v>0.13474379479885101</v>
      </c>
      <c r="T1200" s="116" t="str">
        <f t="shared" si="342"/>
        <v>Q</v>
      </c>
      <c r="U1200" s="239">
        <v>4.7153931750659073</v>
      </c>
      <c r="V1200" s="116" t="str">
        <f t="shared" si="326"/>
        <v>Q</v>
      </c>
      <c r="W1200" s="351">
        <v>0.71199999999999997</v>
      </c>
      <c r="X1200" s="332" t="str">
        <f t="shared" si="330"/>
        <v>UQ</v>
      </c>
      <c r="Y1200" s="332"/>
      <c r="Z1200" s="239">
        <v>0.12985202090820133</v>
      </c>
      <c r="AA1200" s="116" t="str">
        <f t="shared" si="327"/>
        <v>LQ</v>
      </c>
      <c r="AB1200" s="236">
        <v>6.1</v>
      </c>
      <c r="AC1200" s="116" t="str">
        <f t="shared" si="336"/>
        <v>Q</v>
      </c>
      <c r="AD1200" s="9">
        <v>1.532</v>
      </c>
      <c r="AE1200" s="121" t="str">
        <f t="shared" si="337"/>
        <v>Q</v>
      </c>
      <c r="AF1200" s="9">
        <v>2.2290000000000001</v>
      </c>
      <c r="AG1200" s="121" t="str">
        <f t="shared" si="338"/>
        <v>Q</v>
      </c>
      <c r="AH1200" s="242">
        <v>5.9999999999999995E-4</v>
      </c>
      <c r="AI1200" s="121" t="str">
        <f t="shared" si="339"/>
        <v>LQ</v>
      </c>
      <c r="AJ1200" s="9">
        <v>0.76600000000000001</v>
      </c>
      <c r="AK1200" s="121" t="str">
        <f t="shared" si="340"/>
        <v>Q</v>
      </c>
    </row>
    <row r="1201" spans="1:37" ht="15" x14ac:dyDescent="0.25">
      <c r="A1201" s="119">
        <v>35</v>
      </c>
      <c r="B1201" s="244">
        <v>18</v>
      </c>
      <c r="C1201" s="244">
        <v>2011</v>
      </c>
      <c r="D1201" s="127">
        <f t="shared" si="328"/>
        <v>40561</v>
      </c>
      <c r="E1201" s="120">
        <v>36</v>
      </c>
      <c r="F1201" s="121" t="str">
        <f t="shared" si="341"/>
        <v>Q</v>
      </c>
      <c r="G1201" s="122">
        <v>6.8844790458679199</v>
      </c>
      <c r="H1201" s="121" t="str">
        <f t="shared" si="331"/>
        <v>Q</v>
      </c>
      <c r="I1201" s="21">
        <v>5.3292999999999999</v>
      </c>
      <c r="J1201" s="121" t="str">
        <f t="shared" si="332"/>
        <v>Q</v>
      </c>
      <c r="K1201" s="21">
        <v>0.47065000000000001</v>
      </c>
      <c r="L1201" s="121" t="str">
        <f t="shared" si="333"/>
        <v>Q</v>
      </c>
      <c r="M1201" s="21">
        <v>0.78981000000000001</v>
      </c>
      <c r="N1201" s="121" t="str">
        <f t="shared" si="334"/>
        <v>Q</v>
      </c>
      <c r="O1201" s="21">
        <v>0.17071</v>
      </c>
      <c r="P1201" s="121" t="str">
        <f t="shared" si="335"/>
        <v>Q</v>
      </c>
      <c r="Q1201" s="9">
        <v>4.0000000000000001E-3</v>
      </c>
      <c r="R1201" s="115" t="str">
        <f t="shared" si="329"/>
        <v>UQ</v>
      </c>
      <c r="S1201" s="124">
        <v>0.14871935546398199</v>
      </c>
      <c r="T1201" s="116" t="str">
        <f t="shared" si="342"/>
        <v>Q</v>
      </c>
      <c r="U1201" s="239">
        <v>4.7170338865543435</v>
      </c>
      <c r="V1201" s="116" t="str">
        <f t="shared" si="326"/>
        <v>Q</v>
      </c>
      <c r="W1201" s="351">
        <v>0.72399999999999998</v>
      </c>
      <c r="X1201" s="332" t="str">
        <f t="shared" si="330"/>
        <v>UQ</v>
      </c>
      <c r="Y1201" s="332"/>
      <c r="Z1201" s="239">
        <v>0.13096434919787953</v>
      </c>
      <c r="AA1201" s="116" t="str">
        <f t="shared" si="327"/>
        <v>LQ</v>
      </c>
      <c r="AB1201" s="236">
        <v>6</v>
      </c>
      <c r="AC1201" s="116" t="str">
        <f t="shared" si="336"/>
        <v>Q</v>
      </c>
      <c r="AD1201" s="9">
        <v>1.4330000000000001</v>
      </c>
      <c r="AE1201" s="121" t="str">
        <f t="shared" si="337"/>
        <v>Q</v>
      </c>
      <c r="AF1201" s="9">
        <v>2.2010000000000001</v>
      </c>
      <c r="AG1201" s="121" t="str">
        <f t="shared" si="338"/>
        <v>Q</v>
      </c>
      <c r="AH1201" s="242">
        <v>5.9999999999999995E-4</v>
      </c>
      <c r="AI1201" s="121" t="str">
        <f t="shared" si="339"/>
        <v>LQ</v>
      </c>
      <c r="AJ1201" s="9">
        <v>0.80300000000000005</v>
      </c>
      <c r="AK1201" s="121" t="str">
        <f t="shared" si="340"/>
        <v>Q</v>
      </c>
    </row>
    <row r="1202" spans="1:37" ht="15" x14ac:dyDescent="0.25">
      <c r="A1202" s="119">
        <v>35</v>
      </c>
      <c r="B1202" s="244">
        <v>32</v>
      </c>
      <c r="C1202" s="244">
        <v>2011</v>
      </c>
      <c r="D1202" s="127">
        <f t="shared" si="328"/>
        <v>40575</v>
      </c>
      <c r="E1202" s="120">
        <v>37.700000762939503</v>
      </c>
      <c r="F1202" s="121" t="str">
        <f t="shared" si="341"/>
        <v>Q</v>
      </c>
      <c r="G1202" s="122">
        <v>6.8886375427246103</v>
      </c>
      <c r="H1202" s="121" t="str">
        <f t="shared" si="331"/>
        <v>Q</v>
      </c>
      <c r="I1202" s="21">
        <v>5.1730999999999998</v>
      </c>
      <c r="J1202" s="121" t="str">
        <f t="shared" si="332"/>
        <v>Q</v>
      </c>
      <c r="K1202" s="21">
        <v>0.46816999999999998</v>
      </c>
      <c r="L1202" s="121" t="str">
        <f t="shared" si="333"/>
        <v>Q</v>
      </c>
      <c r="M1202" s="21">
        <v>0.71253</v>
      </c>
      <c r="N1202" s="121" t="str">
        <f t="shared" si="334"/>
        <v>Q</v>
      </c>
      <c r="O1202" s="21">
        <v>0.16600999999999999</v>
      </c>
      <c r="P1202" s="121" t="str">
        <f t="shared" si="335"/>
        <v>Q</v>
      </c>
      <c r="Q1202" s="9">
        <v>5.0000000000000001E-3</v>
      </c>
      <c r="R1202" s="115" t="str">
        <f t="shared" si="329"/>
        <v>UQ</v>
      </c>
      <c r="S1202" s="124">
        <v>0.155161172151566</v>
      </c>
      <c r="T1202" s="116" t="str">
        <f t="shared" si="342"/>
        <v>Q</v>
      </c>
      <c r="U1202" s="239">
        <v>4.7800887113348445</v>
      </c>
      <c r="V1202" s="116" t="str">
        <f t="shared" si="326"/>
        <v>Q</v>
      </c>
      <c r="W1202" s="351">
        <v>0.73199999999999998</v>
      </c>
      <c r="X1202" s="332" t="str">
        <f t="shared" si="330"/>
        <v>UQ</v>
      </c>
      <c r="Y1202" s="332"/>
      <c r="Z1202" s="239">
        <v>0.11837324357630351</v>
      </c>
      <c r="AA1202" s="116" t="str">
        <f t="shared" si="327"/>
        <v>LQ</v>
      </c>
      <c r="AB1202" s="236">
        <v>6.01</v>
      </c>
      <c r="AC1202" s="116" t="str">
        <f t="shared" si="336"/>
        <v>Q</v>
      </c>
      <c r="AD1202" s="9">
        <v>1.478</v>
      </c>
      <c r="AE1202" s="121" t="str">
        <f t="shared" si="337"/>
        <v>Q</v>
      </c>
      <c r="AF1202" s="9">
        <v>2.343</v>
      </c>
      <c r="AG1202" s="121" t="str">
        <f t="shared" si="338"/>
        <v>Q</v>
      </c>
      <c r="AH1202" s="242">
        <v>8.0000000000000004E-4</v>
      </c>
      <c r="AI1202" s="121" t="str">
        <f t="shared" si="339"/>
        <v>LQ</v>
      </c>
      <c r="AJ1202" s="9">
        <v>0.79800000000000004</v>
      </c>
      <c r="AK1202" s="121" t="str">
        <f t="shared" si="340"/>
        <v>Q</v>
      </c>
    </row>
    <row r="1203" spans="1:37" ht="15" x14ac:dyDescent="0.25">
      <c r="A1203" s="119">
        <v>35</v>
      </c>
      <c r="B1203" s="244">
        <v>47</v>
      </c>
      <c r="C1203" s="244">
        <v>2011</v>
      </c>
      <c r="D1203" s="127">
        <f t="shared" si="328"/>
        <v>40590</v>
      </c>
      <c r="E1203" s="120">
        <v>39.099998474121101</v>
      </c>
      <c r="F1203" s="121" t="str">
        <f t="shared" si="341"/>
        <v>Q</v>
      </c>
      <c r="G1203" s="122">
        <v>6.8451366424560502</v>
      </c>
      <c r="H1203" s="121" t="str">
        <f t="shared" si="331"/>
        <v>Q</v>
      </c>
      <c r="I1203" s="21">
        <v>5.68</v>
      </c>
      <c r="J1203" s="121" t="str">
        <f t="shared" si="332"/>
        <v>Q</v>
      </c>
      <c r="K1203" s="21">
        <v>0.48920999999999998</v>
      </c>
      <c r="L1203" s="121" t="str">
        <f t="shared" si="333"/>
        <v>Q</v>
      </c>
      <c r="M1203" s="21">
        <v>0.74089000000000005</v>
      </c>
      <c r="N1203" s="121" t="str">
        <f t="shared" si="334"/>
        <v>Q</v>
      </c>
      <c r="O1203" s="21">
        <v>0.17366000000000001</v>
      </c>
      <c r="P1203" s="121" t="str">
        <f t="shared" si="335"/>
        <v>Q</v>
      </c>
      <c r="Q1203" s="9">
        <v>6.0000000000000001E-3</v>
      </c>
      <c r="R1203" s="115" t="str">
        <f t="shared" si="329"/>
        <v>UQ</v>
      </c>
      <c r="S1203" s="124">
        <v>0.17211969196796401</v>
      </c>
      <c r="T1203" s="116" t="str">
        <f t="shared" si="342"/>
        <v>Q</v>
      </c>
      <c r="U1203" s="239">
        <v>5.0527665164766287</v>
      </c>
      <c r="V1203" s="116" t="str">
        <f t="shared" ref="V1203:V1266" si="343">IF(U1203&gt;=0.2,"Q",IF(U1203="","M","LQ"))</f>
        <v>Q</v>
      </c>
      <c r="W1203" s="351">
        <v>0.72099999999999997</v>
      </c>
      <c r="X1203" s="332" t="str">
        <f t="shared" si="330"/>
        <v>UQ</v>
      </c>
      <c r="Y1203" s="332"/>
      <c r="Z1203" s="22">
        <v>0.13159114933203572</v>
      </c>
      <c r="AA1203" s="116" t="str">
        <f t="shared" ref="AA1203:AA1266" si="344">IF(Z1203&gt;=0.2,"Q",IF(Z1203="","M","LQ"))</f>
        <v>LQ</v>
      </c>
      <c r="AB1203" s="236">
        <v>6.25</v>
      </c>
      <c r="AC1203" s="116" t="str">
        <f t="shared" si="336"/>
        <v>Q</v>
      </c>
      <c r="AD1203" s="9">
        <v>1.524</v>
      </c>
      <c r="AE1203" s="121" t="str">
        <f t="shared" si="337"/>
        <v>Q</v>
      </c>
      <c r="AF1203" s="9">
        <v>2.4129999999999998</v>
      </c>
      <c r="AG1203" s="121" t="str">
        <f t="shared" si="338"/>
        <v>Q</v>
      </c>
      <c r="AH1203" s="242">
        <v>1.1000000000000001E-3</v>
      </c>
      <c r="AI1203" s="121" t="str">
        <f t="shared" si="339"/>
        <v>Q</v>
      </c>
      <c r="AJ1203" s="9">
        <v>0.79600000000000004</v>
      </c>
      <c r="AK1203" s="121" t="str">
        <f t="shared" si="340"/>
        <v>Q</v>
      </c>
    </row>
    <row r="1204" spans="1:37" ht="15" x14ac:dyDescent="0.25">
      <c r="A1204" s="119">
        <v>35</v>
      </c>
      <c r="B1204" s="244">
        <v>60</v>
      </c>
      <c r="C1204" s="244">
        <v>2011</v>
      </c>
      <c r="D1204" s="127">
        <f t="shared" si="328"/>
        <v>40603</v>
      </c>
      <c r="E1204" s="120">
        <v>38.799999237060497</v>
      </c>
      <c r="F1204" s="121" t="str">
        <f t="shared" si="341"/>
        <v>Q</v>
      </c>
      <c r="G1204" s="122">
        <v>6.8901181221008301</v>
      </c>
      <c r="H1204" s="121" t="str">
        <f t="shared" si="331"/>
        <v>Q</v>
      </c>
      <c r="I1204" s="21">
        <v>5.9119000000000002</v>
      </c>
      <c r="J1204" s="121" t="str">
        <f t="shared" si="332"/>
        <v>Q</v>
      </c>
      <c r="K1204" s="21">
        <v>0.50331000000000004</v>
      </c>
      <c r="L1204" s="121" t="str">
        <f t="shared" si="333"/>
        <v>Q</v>
      </c>
      <c r="M1204" s="21">
        <v>0.76363000000000003</v>
      </c>
      <c r="N1204" s="121" t="str">
        <f t="shared" si="334"/>
        <v>Q</v>
      </c>
      <c r="O1204" s="21">
        <v>0.20227999999999999</v>
      </c>
      <c r="P1204" s="121" t="str">
        <f t="shared" si="335"/>
        <v>Q</v>
      </c>
      <c r="Q1204" s="9">
        <v>3.8E-3</v>
      </c>
      <c r="R1204" s="115" t="str">
        <f t="shared" si="329"/>
        <v>UQ</v>
      </c>
      <c r="S1204" s="124">
        <v>0.17275896668434099</v>
      </c>
      <c r="T1204" s="116" t="str">
        <f t="shared" si="342"/>
        <v>Q</v>
      </c>
      <c r="U1204" s="239">
        <v>5.3496624675460183</v>
      </c>
      <c r="V1204" s="116" t="str">
        <f t="shared" si="343"/>
        <v>Q</v>
      </c>
      <c r="W1204" s="351">
        <v>0.72799999999999998</v>
      </c>
      <c r="X1204" s="332" t="str">
        <f t="shared" si="330"/>
        <v>UQ</v>
      </c>
      <c r="Y1204" s="332"/>
      <c r="Z1204" s="239">
        <v>0.12736166195544563</v>
      </c>
      <c r="AA1204" s="116" t="str">
        <f t="shared" si="344"/>
        <v>LQ</v>
      </c>
      <c r="AB1204" s="236">
        <v>6.22</v>
      </c>
      <c r="AC1204" s="116" t="str">
        <f t="shared" si="336"/>
        <v>Q</v>
      </c>
      <c r="AD1204" s="9">
        <v>1.347</v>
      </c>
      <c r="AE1204" s="121" t="str">
        <f t="shared" si="337"/>
        <v>Q</v>
      </c>
      <c r="AF1204" s="9">
        <v>2.456</v>
      </c>
      <c r="AG1204" s="121" t="str">
        <f t="shared" si="338"/>
        <v>Q</v>
      </c>
      <c r="AH1204" s="242">
        <v>5.0000000000000001E-4</v>
      </c>
      <c r="AI1204" s="121" t="str">
        <f t="shared" si="339"/>
        <v>LQ</v>
      </c>
      <c r="AJ1204" s="9">
        <v>0.79900000000000004</v>
      </c>
      <c r="AK1204" s="121" t="str">
        <f t="shared" si="340"/>
        <v>Q</v>
      </c>
    </row>
    <row r="1205" spans="1:37" ht="15" x14ac:dyDescent="0.25">
      <c r="A1205" s="119">
        <v>35</v>
      </c>
      <c r="B1205" s="244">
        <v>73</v>
      </c>
      <c r="C1205" s="244">
        <v>2011</v>
      </c>
      <c r="D1205" s="127">
        <f t="shared" si="328"/>
        <v>40616</v>
      </c>
      <c r="E1205" s="120">
        <v>39.599998474121101</v>
      </c>
      <c r="F1205" s="121" t="str">
        <f t="shared" si="341"/>
        <v>Q</v>
      </c>
      <c r="G1205" s="122">
        <v>6.9113674163818404</v>
      </c>
      <c r="H1205" s="121" t="str">
        <f t="shared" si="331"/>
        <v>Q</v>
      </c>
      <c r="I1205" s="8">
        <v>5.5175000000000001</v>
      </c>
      <c r="J1205" s="121" t="str">
        <f t="shared" si="332"/>
        <v>Q</v>
      </c>
      <c r="K1205" s="8">
        <v>0.48608000000000001</v>
      </c>
      <c r="L1205" s="121" t="str">
        <f t="shared" si="333"/>
        <v>Q</v>
      </c>
      <c r="M1205" s="8">
        <v>0.73143000000000002</v>
      </c>
      <c r="N1205" s="121" t="str">
        <f t="shared" si="334"/>
        <v>Q</v>
      </c>
      <c r="O1205" s="8">
        <v>0.16886999999999999</v>
      </c>
      <c r="P1205" s="121" t="str">
        <f t="shared" si="335"/>
        <v>Q</v>
      </c>
      <c r="Q1205" s="9">
        <v>3.0000000000000001E-3</v>
      </c>
      <c r="R1205" s="115" t="str">
        <f t="shared" si="329"/>
        <v>UQ</v>
      </c>
      <c r="S1205" s="124">
        <v>0.176644697785378</v>
      </c>
      <c r="T1205" s="116" t="str">
        <f t="shared" si="342"/>
        <v>Q</v>
      </c>
      <c r="U1205" s="239">
        <v>5.3957103044796266</v>
      </c>
      <c r="V1205" s="116" t="str">
        <f t="shared" si="343"/>
        <v>Q</v>
      </c>
      <c r="W1205" s="351">
        <v>0.73099999999999998</v>
      </c>
      <c r="X1205" s="332" t="str">
        <f t="shared" si="330"/>
        <v>UQ</v>
      </c>
      <c r="Y1205" s="332"/>
      <c r="Z1205" s="239">
        <v>0.12836236505549509</v>
      </c>
      <c r="AA1205" s="116" t="str">
        <f t="shared" si="344"/>
        <v>LQ</v>
      </c>
      <c r="AB1205" s="236">
        <v>6.23</v>
      </c>
      <c r="AC1205" s="116" t="str">
        <f t="shared" si="336"/>
        <v>Q</v>
      </c>
      <c r="AD1205" s="9">
        <v>1.3129999999999999</v>
      </c>
      <c r="AE1205" s="121" t="str">
        <f t="shared" si="337"/>
        <v>Q</v>
      </c>
      <c r="AF1205" s="9">
        <v>2.5289999999999999</v>
      </c>
      <c r="AG1205" s="121" t="str">
        <f t="shared" si="338"/>
        <v>Q</v>
      </c>
      <c r="AH1205" s="242">
        <v>6.9999999999999999E-4</v>
      </c>
      <c r="AI1205" s="121" t="str">
        <f t="shared" si="339"/>
        <v>LQ</v>
      </c>
      <c r="AJ1205" s="9">
        <v>0.78200000000000003</v>
      </c>
      <c r="AK1205" s="121" t="str">
        <f t="shared" si="340"/>
        <v>Q</v>
      </c>
    </row>
    <row r="1206" spans="1:37" ht="15" x14ac:dyDescent="0.25">
      <c r="A1206" s="119">
        <v>35</v>
      </c>
      <c r="B1206" s="244">
        <v>80</v>
      </c>
      <c r="C1206" s="244">
        <v>2011</v>
      </c>
      <c r="D1206" s="127">
        <f t="shared" si="328"/>
        <v>40623</v>
      </c>
      <c r="E1206" s="120">
        <v>39.700000762939503</v>
      </c>
      <c r="F1206" s="121" t="str">
        <f t="shared" si="341"/>
        <v>Q</v>
      </c>
      <c r="G1206" s="122">
        <v>6.9135398864746103</v>
      </c>
      <c r="H1206" s="121" t="str">
        <f t="shared" si="331"/>
        <v>Q</v>
      </c>
      <c r="I1206" s="8">
        <v>5.5845000000000002</v>
      </c>
      <c r="J1206" s="121" t="str">
        <f t="shared" si="332"/>
        <v>Q</v>
      </c>
      <c r="K1206" s="8">
        <v>0.47849999999999998</v>
      </c>
      <c r="L1206" s="121" t="str">
        <f t="shared" si="333"/>
        <v>Q</v>
      </c>
      <c r="M1206" s="8">
        <v>0.72380999999999995</v>
      </c>
      <c r="N1206" s="121" t="str">
        <f t="shared" si="334"/>
        <v>Q</v>
      </c>
      <c r="O1206" s="8">
        <v>0.16949</v>
      </c>
      <c r="P1206" s="121" t="str">
        <f t="shared" si="335"/>
        <v>Q</v>
      </c>
      <c r="Q1206" s="9">
        <v>5.0000000000000001E-3</v>
      </c>
      <c r="R1206" s="115" t="str">
        <f t="shared" si="329"/>
        <v>UQ</v>
      </c>
      <c r="S1206" s="124">
        <v>0.17574752867221799</v>
      </c>
      <c r="T1206" s="116" t="str">
        <f t="shared" si="342"/>
        <v>Q</v>
      </c>
      <c r="U1206" s="239">
        <v>5.4237482819838361</v>
      </c>
      <c r="V1206" s="116" t="str">
        <f t="shared" si="343"/>
        <v>Q</v>
      </c>
      <c r="W1206" s="351">
        <v>0.73</v>
      </c>
      <c r="X1206" s="332" t="str">
        <f t="shared" si="330"/>
        <v>UQ</v>
      </c>
      <c r="Y1206" s="332"/>
      <c r="Z1206" s="239">
        <v>0.1422460782070778</v>
      </c>
      <c r="AA1206" s="116" t="str">
        <f t="shared" si="344"/>
        <v>LQ</v>
      </c>
      <c r="AB1206" s="236">
        <v>6.1</v>
      </c>
      <c r="AC1206" s="116" t="str">
        <f t="shared" si="336"/>
        <v>Q</v>
      </c>
      <c r="AD1206" s="9">
        <v>1.429</v>
      </c>
      <c r="AE1206" s="121" t="str">
        <f t="shared" si="337"/>
        <v>Q</v>
      </c>
      <c r="AF1206" s="9">
        <v>2.508</v>
      </c>
      <c r="AG1206" s="121" t="str">
        <f t="shared" si="338"/>
        <v>Q</v>
      </c>
      <c r="AH1206" s="242">
        <v>6.9999999999999999E-4</v>
      </c>
      <c r="AI1206" s="121" t="str">
        <f t="shared" si="339"/>
        <v>LQ</v>
      </c>
      <c r="AJ1206" s="9">
        <v>0.80100000000000005</v>
      </c>
      <c r="AK1206" s="121" t="str">
        <f t="shared" si="340"/>
        <v>Q</v>
      </c>
    </row>
    <row r="1207" spans="1:37" ht="15" x14ac:dyDescent="0.25">
      <c r="A1207" s="119">
        <v>35</v>
      </c>
      <c r="B1207" s="244">
        <v>87</v>
      </c>
      <c r="C1207" s="244">
        <v>2011</v>
      </c>
      <c r="D1207" s="127">
        <f t="shared" si="328"/>
        <v>40630</v>
      </c>
      <c r="E1207" s="120">
        <v>40.200000762939503</v>
      </c>
      <c r="F1207" s="121" t="str">
        <f t="shared" si="341"/>
        <v>Q</v>
      </c>
      <c r="G1207" s="122">
        <v>6.8765573501586896</v>
      </c>
      <c r="H1207" s="121" t="str">
        <f t="shared" si="331"/>
        <v>Q</v>
      </c>
      <c r="I1207" s="8">
        <v>5.3071999999999999</v>
      </c>
      <c r="J1207" s="121" t="str">
        <f t="shared" si="332"/>
        <v>Q</v>
      </c>
      <c r="K1207" s="8">
        <v>0.47217999999999999</v>
      </c>
      <c r="L1207" s="121" t="str">
        <f t="shared" si="333"/>
        <v>Q</v>
      </c>
      <c r="M1207" s="8">
        <v>0.67491999999999996</v>
      </c>
      <c r="N1207" s="121" t="str">
        <f t="shared" si="334"/>
        <v>Q</v>
      </c>
      <c r="O1207" s="8">
        <v>0.16503000000000001</v>
      </c>
      <c r="P1207" s="121" t="str">
        <f t="shared" si="335"/>
        <v>Q</v>
      </c>
      <c r="Q1207" s="9">
        <v>3.0000000000000001E-3</v>
      </c>
      <c r="R1207" s="115" t="str">
        <f t="shared" si="329"/>
        <v>UQ</v>
      </c>
      <c r="S1207" s="124">
        <v>0.175451129674911</v>
      </c>
      <c r="T1207" s="116" t="str">
        <f t="shared" si="342"/>
        <v>Q</v>
      </c>
      <c r="U1207" s="239">
        <v>5.57165429824936</v>
      </c>
      <c r="V1207" s="116" t="str">
        <f t="shared" si="343"/>
        <v>Q</v>
      </c>
      <c r="W1207" s="351">
        <v>0.73499999999999999</v>
      </c>
      <c r="X1207" s="332" t="str">
        <f t="shared" si="330"/>
        <v>UQ</v>
      </c>
      <c r="Y1207" s="332"/>
      <c r="Z1207" s="239">
        <v>0.14625330821904539</v>
      </c>
      <c r="AA1207" s="116" t="str">
        <f t="shared" si="344"/>
        <v>LQ</v>
      </c>
      <c r="AB1207" s="236">
        <v>6.21</v>
      </c>
      <c r="AC1207" s="116" t="str">
        <f t="shared" si="336"/>
        <v>Q</v>
      </c>
      <c r="AD1207" s="9">
        <v>1.3320000000000001</v>
      </c>
      <c r="AE1207" s="121" t="str">
        <f t="shared" si="337"/>
        <v>Q</v>
      </c>
      <c r="AF1207" s="9">
        <v>2.423</v>
      </c>
      <c r="AG1207" s="121" t="str">
        <f t="shared" si="338"/>
        <v>Q</v>
      </c>
      <c r="AH1207" s="242">
        <v>5.9999999999999995E-4</v>
      </c>
      <c r="AI1207" s="121" t="str">
        <f t="shared" si="339"/>
        <v>LQ</v>
      </c>
      <c r="AJ1207" s="9">
        <v>0.80800000000000005</v>
      </c>
      <c r="AK1207" s="121" t="str">
        <f t="shared" si="340"/>
        <v>Q</v>
      </c>
    </row>
    <row r="1208" spans="1:37" ht="15" x14ac:dyDescent="0.25">
      <c r="A1208" s="119">
        <v>35</v>
      </c>
      <c r="B1208" s="244">
        <v>90</v>
      </c>
      <c r="C1208" s="244">
        <v>2011</v>
      </c>
      <c r="D1208" s="127">
        <f t="shared" si="328"/>
        <v>40633</v>
      </c>
      <c r="E1208" s="120">
        <v>38.900001525878899</v>
      </c>
      <c r="F1208" s="121" t="str">
        <f t="shared" si="341"/>
        <v>Q</v>
      </c>
      <c r="G1208" s="122">
        <v>6.8264031410217303</v>
      </c>
      <c r="H1208" s="121" t="str">
        <f t="shared" si="331"/>
        <v>Q</v>
      </c>
      <c r="I1208" s="8">
        <v>5.6703000000000001</v>
      </c>
      <c r="J1208" s="121" t="str">
        <f t="shared" si="332"/>
        <v>Q</v>
      </c>
      <c r="K1208" s="8">
        <v>0.47300999999999999</v>
      </c>
      <c r="L1208" s="121" t="str">
        <f t="shared" si="333"/>
        <v>Q</v>
      </c>
      <c r="M1208" s="8">
        <v>0.70245999999999997</v>
      </c>
      <c r="N1208" s="121" t="str">
        <f t="shared" si="334"/>
        <v>Q</v>
      </c>
      <c r="O1208" s="8">
        <v>0.16388</v>
      </c>
      <c r="P1208" s="121" t="str">
        <f t="shared" si="335"/>
        <v>Q</v>
      </c>
      <c r="Q1208" s="9">
        <v>3.0000000000000001E-3</v>
      </c>
      <c r="R1208" s="115" t="str">
        <f t="shared" si="329"/>
        <v>UQ</v>
      </c>
      <c r="S1208" s="124">
        <v>0.17223271727562001</v>
      </c>
      <c r="T1208" s="116" t="str">
        <f t="shared" si="342"/>
        <v>Q</v>
      </c>
      <c r="U1208" s="239">
        <v>5.2251733609495874</v>
      </c>
      <c r="V1208" s="116" t="str">
        <f t="shared" si="343"/>
        <v>Q</v>
      </c>
      <c r="W1208" s="351">
        <v>0.72499999999999998</v>
      </c>
      <c r="X1208" s="332" t="str">
        <f t="shared" si="330"/>
        <v>UQ</v>
      </c>
      <c r="Y1208" s="332"/>
      <c r="Z1208" s="239">
        <v>0.12219336861547445</v>
      </c>
      <c r="AA1208" s="116" t="str">
        <f t="shared" si="344"/>
        <v>LQ</v>
      </c>
      <c r="AB1208" s="236">
        <v>6.26</v>
      </c>
      <c r="AC1208" s="116" t="str">
        <f t="shared" si="336"/>
        <v>Q</v>
      </c>
      <c r="AD1208" s="9">
        <v>1.327</v>
      </c>
      <c r="AE1208" s="121" t="str">
        <f t="shared" si="337"/>
        <v>Q</v>
      </c>
      <c r="AF1208" s="9">
        <v>2.4729999999999999</v>
      </c>
      <c r="AG1208" s="121" t="str">
        <f t="shared" si="338"/>
        <v>Q</v>
      </c>
      <c r="AH1208" s="242">
        <v>6.9999999999999999E-4</v>
      </c>
      <c r="AI1208" s="121" t="str">
        <f t="shared" si="339"/>
        <v>LQ</v>
      </c>
      <c r="AJ1208" s="9">
        <v>0.76900000000000002</v>
      </c>
      <c r="AK1208" s="121" t="str">
        <f t="shared" si="340"/>
        <v>Q</v>
      </c>
    </row>
    <row r="1209" spans="1:37" ht="15" x14ac:dyDescent="0.25">
      <c r="A1209" s="119">
        <v>35</v>
      </c>
      <c r="B1209" s="244">
        <v>95</v>
      </c>
      <c r="C1209" s="244">
        <v>2011</v>
      </c>
      <c r="D1209" s="127">
        <f t="shared" si="328"/>
        <v>40638</v>
      </c>
      <c r="E1209" s="120">
        <v>39.200000762939503</v>
      </c>
      <c r="F1209" s="121" t="str">
        <f t="shared" si="341"/>
        <v>Q</v>
      </c>
      <c r="G1209" s="122">
        <v>6.86968898773193</v>
      </c>
      <c r="H1209" s="121" t="str">
        <f t="shared" si="331"/>
        <v>Q</v>
      </c>
      <c r="I1209" s="23">
        <v>5.7016999999999998</v>
      </c>
      <c r="J1209" s="121" t="str">
        <f t="shared" si="332"/>
        <v>Q</v>
      </c>
      <c r="K1209" s="23">
        <v>0.47878999999999999</v>
      </c>
      <c r="L1209" s="121" t="str">
        <f t="shared" si="333"/>
        <v>Q</v>
      </c>
      <c r="M1209" s="8">
        <v>0.70293000000000005</v>
      </c>
      <c r="N1209" s="121" t="str">
        <f t="shared" si="334"/>
        <v>Q</v>
      </c>
      <c r="O1209" s="23">
        <v>0.16227</v>
      </c>
      <c r="P1209" s="121" t="str">
        <f t="shared" si="335"/>
        <v>Q</v>
      </c>
      <c r="Q1209" s="9">
        <v>6.0000000000000001E-3</v>
      </c>
      <c r="R1209" s="115" t="str">
        <f t="shared" si="329"/>
        <v>UQ</v>
      </c>
      <c r="S1209" s="124">
        <v>0.16346687078475999</v>
      </c>
      <c r="T1209" s="116" t="str">
        <f t="shared" si="342"/>
        <v>Q</v>
      </c>
      <c r="U1209" s="239">
        <v>5.1650032373522343</v>
      </c>
      <c r="V1209" s="116" t="str">
        <f t="shared" si="343"/>
        <v>Q</v>
      </c>
      <c r="W1209" s="351">
        <v>0.748</v>
      </c>
      <c r="X1209" s="332" t="str">
        <f t="shared" si="330"/>
        <v>UQ</v>
      </c>
      <c r="Y1209" s="332"/>
      <c r="Z1209" s="239">
        <v>0.11835197686912681</v>
      </c>
      <c r="AA1209" s="116" t="str">
        <f t="shared" si="344"/>
        <v>LQ</v>
      </c>
      <c r="AB1209" s="236">
        <v>6.21</v>
      </c>
      <c r="AC1209" s="116" t="str">
        <f t="shared" si="336"/>
        <v>Q</v>
      </c>
      <c r="AD1209" s="9">
        <v>1.3049999999999999</v>
      </c>
      <c r="AE1209" s="121" t="str">
        <f t="shared" si="337"/>
        <v>Q</v>
      </c>
      <c r="AF1209" s="9">
        <v>2.2839999999999998</v>
      </c>
      <c r="AG1209" s="121" t="str">
        <f t="shared" si="338"/>
        <v>Q</v>
      </c>
      <c r="AH1209" s="242">
        <v>6.9999999999999999E-4</v>
      </c>
      <c r="AI1209" s="121" t="str">
        <f t="shared" si="339"/>
        <v>LQ</v>
      </c>
      <c r="AJ1209" s="9">
        <v>0.80200000000000005</v>
      </c>
      <c r="AK1209" s="121" t="str">
        <f t="shared" si="340"/>
        <v>Q</v>
      </c>
    </row>
    <row r="1210" spans="1:37" ht="15" x14ac:dyDescent="0.25">
      <c r="A1210" s="119">
        <v>35</v>
      </c>
      <c r="B1210" s="244">
        <v>98</v>
      </c>
      <c r="C1210" s="244">
        <v>2011</v>
      </c>
      <c r="D1210" s="127">
        <f t="shared" si="328"/>
        <v>40641</v>
      </c>
      <c r="E1210" s="120">
        <v>39.5</v>
      </c>
      <c r="F1210" s="121" t="str">
        <f t="shared" si="341"/>
        <v>Q</v>
      </c>
      <c r="G1210" s="122">
        <v>6.9381680488586399</v>
      </c>
      <c r="H1210" s="121" t="str">
        <f t="shared" si="331"/>
        <v>Q</v>
      </c>
      <c r="I1210" s="9">
        <v>6.0819000000000001</v>
      </c>
      <c r="J1210" s="121" t="str">
        <f t="shared" si="332"/>
        <v>Q</v>
      </c>
      <c r="K1210" s="9">
        <v>0.48386000000000001</v>
      </c>
      <c r="L1210" s="121" t="str">
        <f t="shared" si="333"/>
        <v>Q</v>
      </c>
      <c r="M1210" s="9">
        <v>0.75427999999999995</v>
      </c>
      <c r="N1210" s="121" t="str">
        <f t="shared" si="334"/>
        <v>Q</v>
      </c>
      <c r="O1210" s="9">
        <v>0.17549999999999999</v>
      </c>
      <c r="P1210" s="121" t="str">
        <f t="shared" si="335"/>
        <v>Q</v>
      </c>
      <c r="Q1210" s="9">
        <v>3.0000000000000001E-3</v>
      </c>
      <c r="R1210" s="115" t="str">
        <f t="shared" si="329"/>
        <v>UQ</v>
      </c>
      <c r="S1210" s="124">
        <v>0.16701529920101199</v>
      </c>
      <c r="T1210" s="116" t="str">
        <f t="shared" si="342"/>
        <v>Q</v>
      </c>
      <c r="U1210" s="239">
        <v>5.3904494065531914</v>
      </c>
      <c r="V1210" s="116" t="str">
        <f t="shared" si="343"/>
        <v>Q</v>
      </c>
      <c r="W1210" s="351">
        <v>0.74399999999999999</v>
      </c>
      <c r="X1210" s="332" t="str">
        <f t="shared" si="330"/>
        <v>UQ</v>
      </c>
      <c r="Y1210" s="332"/>
      <c r="Z1210" s="239">
        <v>0.12146944280266568</v>
      </c>
      <c r="AA1210" s="116" t="str">
        <f t="shared" si="344"/>
        <v>LQ</v>
      </c>
      <c r="AB1210" s="236">
        <v>5.94</v>
      </c>
      <c r="AC1210" s="116" t="str">
        <f t="shared" si="336"/>
        <v>Q</v>
      </c>
      <c r="AD1210" s="9">
        <v>1.464</v>
      </c>
      <c r="AE1210" s="121" t="str">
        <f t="shared" si="337"/>
        <v>Q</v>
      </c>
      <c r="AF1210" s="9">
        <v>2.2709999999999999</v>
      </c>
      <c r="AG1210" s="121" t="str">
        <f t="shared" si="338"/>
        <v>Q</v>
      </c>
      <c r="AH1210" s="242">
        <v>8.0000000000000004E-4</v>
      </c>
      <c r="AI1210" s="121" t="str">
        <f t="shared" si="339"/>
        <v>LQ</v>
      </c>
      <c r="AJ1210" s="9">
        <v>0.82599999999999996</v>
      </c>
      <c r="AK1210" s="121" t="str">
        <f t="shared" si="340"/>
        <v>Q</v>
      </c>
    </row>
    <row r="1211" spans="1:37" ht="15" x14ac:dyDescent="0.25">
      <c r="A1211" s="119">
        <v>35</v>
      </c>
      <c r="B1211" s="244">
        <v>99</v>
      </c>
      <c r="C1211" s="244">
        <v>2011</v>
      </c>
      <c r="D1211" s="127">
        <f t="shared" si="328"/>
        <v>40642</v>
      </c>
      <c r="E1211" s="120">
        <v>39.799999237060497</v>
      </c>
      <c r="F1211" s="121" t="str">
        <f t="shared" si="341"/>
        <v>Q</v>
      </c>
      <c r="G1211" s="122">
        <v>6.8762083053588903</v>
      </c>
      <c r="H1211" s="121" t="str">
        <f t="shared" si="331"/>
        <v>Q</v>
      </c>
      <c r="I1211" s="9">
        <v>5.7778999999999998</v>
      </c>
      <c r="J1211" s="121" t="str">
        <f t="shared" si="332"/>
        <v>Q</v>
      </c>
      <c r="K1211" s="9">
        <v>0.496</v>
      </c>
      <c r="L1211" s="121" t="str">
        <f t="shared" si="333"/>
        <v>Q</v>
      </c>
      <c r="M1211" s="9">
        <v>0.72482999999999997</v>
      </c>
      <c r="N1211" s="121" t="str">
        <f t="shared" si="334"/>
        <v>Q</v>
      </c>
      <c r="O1211" s="9">
        <v>0.17607999999999999</v>
      </c>
      <c r="P1211" s="121" t="str">
        <f t="shared" si="335"/>
        <v>Q</v>
      </c>
      <c r="Q1211" s="9">
        <v>4.0000000000000001E-3</v>
      </c>
      <c r="R1211" s="115" t="str">
        <f t="shared" si="329"/>
        <v>UQ</v>
      </c>
      <c r="S1211" s="124">
        <v>0.16946578025817899</v>
      </c>
      <c r="T1211" s="116" t="str">
        <f t="shared" si="342"/>
        <v>Q</v>
      </c>
      <c r="U1211" s="239">
        <v>5.3530696420627475</v>
      </c>
      <c r="V1211" s="116" t="str">
        <f t="shared" si="343"/>
        <v>Q</v>
      </c>
      <c r="W1211" s="351">
        <v>0.753</v>
      </c>
      <c r="X1211" s="332" t="str">
        <f t="shared" si="330"/>
        <v>UQ</v>
      </c>
      <c r="Y1211" s="332"/>
      <c r="Z1211" s="239">
        <v>0.11893979620412985</v>
      </c>
      <c r="AA1211" s="116" t="str">
        <f t="shared" si="344"/>
        <v>LQ</v>
      </c>
      <c r="AB1211" s="236">
        <v>5.93</v>
      </c>
      <c r="AC1211" s="116" t="str">
        <f t="shared" si="336"/>
        <v>Q</v>
      </c>
      <c r="AD1211" s="9">
        <v>1.484</v>
      </c>
      <c r="AE1211" s="121" t="str">
        <f t="shared" si="337"/>
        <v>Q</v>
      </c>
      <c r="AF1211" s="9">
        <v>2.37</v>
      </c>
      <c r="AG1211" s="121" t="str">
        <f t="shared" si="338"/>
        <v>Q</v>
      </c>
      <c r="AH1211" s="242">
        <v>6.9999999999999999E-4</v>
      </c>
      <c r="AI1211" s="121" t="str">
        <f t="shared" si="339"/>
        <v>LQ</v>
      </c>
      <c r="AJ1211" s="9">
        <v>0.75900000000000001</v>
      </c>
      <c r="AK1211" s="121" t="str">
        <f t="shared" si="340"/>
        <v>Q</v>
      </c>
    </row>
    <row r="1212" spans="1:37" ht="15" x14ac:dyDescent="0.25">
      <c r="A1212" s="119">
        <v>35</v>
      </c>
      <c r="B1212" s="244">
        <v>100</v>
      </c>
      <c r="C1212" s="244">
        <v>2011</v>
      </c>
      <c r="D1212" s="127">
        <f t="shared" si="328"/>
        <v>40643</v>
      </c>
      <c r="E1212" s="120">
        <v>37.099998474121101</v>
      </c>
      <c r="F1212" s="121" t="str">
        <f t="shared" si="341"/>
        <v>Q</v>
      </c>
      <c r="G1212" s="122">
        <v>6.5982604026794398</v>
      </c>
      <c r="H1212" s="121" t="str">
        <f t="shared" si="331"/>
        <v>Q</v>
      </c>
      <c r="I1212" s="9">
        <v>4.9138000000000002</v>
      </c>
      <c r="J1212" s="121" t="str">
        <f t="shared" si="332"/>
        <v>Q</v>
      </c>
      <c r="K1212" s="9">
        <v>0.45337</v>
      </c>
      <c r="L1212" s="121" t="str">
        <f t="shared" si="333"/>
        <v>Q</v>
      </c>
      <c r="M1212" s="9">
        <v>0.60748000000000002</v>
      </c>
      <c r="N1212" s="121" t="str">
        <f t="shared" si="334"/>
        <v>Q</v>
      </c>
      <c r="O1212" s="9">
        <v>0.26946999999999999</v>
      </c>
      <c r="P1212" s="121" t="str">
        <f t="shared" si="335"/>
        <v>Q</v>
      </c>
      <c r="Q1212" s="9">
        <v>6.0000000000000001E-3</v>
      </c>
      <c r="R1212" s="115" t="str">
        <f t="shared" si="329"/>
        <v>UQ</v>
      </c>
      <c r="S1212" s="124">
        <v>6.2685862183570903E-2</v>
      </c>
      <c r="T1212" s="116" t="str">
        <f t="shared" si="342"/>
        <v>Q</v>
      </c>
      <c r="U1212" s="239">
        <v>3.5030913593335216</v>
      </c>
      <c r="V1212" s="116" t="str">
        <f t="shared" si="343"/>
        <v>Q</v>
      </c>
      <c r="W1212" s="351">
        <v>2.109</v>
      </c>
      <c r="X1212" s="332" t="str">
        <f t="shared" si="330"/>
        <v>UQ</v>
      </c>
      <c r="Y1212" s="332"/>
      <c r="Z1212" s="239">
        <v>0.11709644743661901</v>
      </c>
      <c r="AA1212" s="116" t="str">
        <f t="shared" si="344"/>
        <v>LQ</v>
      </c>
      <c r="AB1212" s="233">
        <v>4.5199999999999996</v>
      </c>
      <c r="AC1212" s="116" t="str">
        <f t="shared" si="336"/>
        <v>Q</v>
      </c>
      <c r="AD1212" s="9">
        <v>1.8380000000000001</v>
      </c>
      <c r="AE1212" s="121" t="str">
        <f t="shared" si="337"/>
        <v>Q</v>
      </c>
      <c r="AF1212" s="9">
        <v>1.0329999999999999</v>
      </c>
      <c r="AG1212" s="121" t="str">
        <f t="shared" si="338"/>
        <v>Q</v>
      </c>
      <c r="AH1212" s="242">
        <v>2.3999999999999998E-3</v>
      </c>
      <c r="AI1212" s="121" t="str">
        <f t="shared" si="339"/>
        <v>Q</v>
      </c>
      <c r="AJ1212" s="9">
        <v>2.0960000000000001</v>
      </c>
      <c r="AK1212" s="121" t="str">
        <f t="shared" si="340"/>
        <v>Q</v>
      </c>
    </row>
    <row r="1213" spans="1:37" ht="15" x14ac:dyDescent="0.25">
      <c r="A1213" s="119">
        <v>35</v>
      </c>
      <c r="B1213" s="244">
        <v>101</v>
      </c>
      <c r="C1213" s="244">
        <v>2011</v>
      </c>
      <c r="D1213" s="127">
        <f t="shared" si="328"/>
        <v>40644</v>
      </c>
      <c r="E1213" s="120">
        <v>32.599998474121101</v>
      </c>
      <c r="F1213" s="121" t="str">
        <f t="shared" si="341"/>
        <v>Q</v>
      </c>
      <c r="G1213" s="122">
        <v>6.1916933059692401</v>
      </c>
      <c r="H1213" s="121" t="str">
        <f t="shared" si="331"/>
        <v>Q</v>
      </c>
      <c r="I1213" s="9">
        <v>4.2649999999999997</v>
      </c>
      <c r="J1213" s="121" t="str">
        <f t="shared" si="332"/>
        <v>Q</v>
      </c>
      <c r="K1213" s="9">
        <v>0.44651999999999997</v>
      </c>
      <c r="L1213" s="121" t="str">
        <f t="shared" si="333"/>
        <v>Q</v>
      </c>
      <c r="M1213" s="9">
        <v>0.55137999999999998</v>
      </c>
      <c r="N1213" s="121" t="str">
        <f t="shared" si="334"/>
        <v>Q</v>
      </c>
      <c r="O1213" s="9">
        <v>0.29368</v>
      </c>
      <c r="P1213" s="121" t="str">
        <f t="shared" si="335"/>
        <v>Q</v>
      </c>
      <c r="Q1213" s="9">
        <v>1.4E-2</v>
      </c>
      <c r="R1213" s="115" t="str">
        <f t="shared" si="329"/>
        <v>UQ</v>
      </c>
      <c r="S1213" s="124">
        <v>3.1667102128267302E-2</v>
      </c>
      <c r="T1213" s="116" t="str">
        <f t="shared" si="342"/>
        <v>Q</v>
      </c>
      <c r="U1213" s="239">
        <v>3.0184094050213686</v>
      </c>
      <c r="V1213" s="116" t="str">
        <f t="shared" si="343"/>
        <v>Q</v>
      </c>
      <c r="W1213" s="351">
        <v>2.1219999999999999</v>
      </c>
      <c r="X1213" s="332" t="str">
        <f t="shared" si="330"/>
        <v>UQ</v>
      </c>
      <c r="Y1213" s="332"/>
      <c r="Z1213" s="239">
        <v>0.14900077057844763</v>
      </c>
      <c r="AA1213" s="116" t="str">
        <f t="shared" si="344"/>
        <v>LQ</v>
      </c>
      <c r="AB1213" s="233">
        <v>4.6900000000000004</v>
      </c>
      <c r="AC1213" s="116" t="str">
        <f t="shared" si="336"/>
        <v>Q</v>
      </c>
      <c r="AD1213" s="9">
        <v>2.5680000000000001</v>
      </c>
      <c r="AE1213" s="121" t="str">
        <f t="shared" si="337"/>
        <v>Q</v>
      </c>
      <c r="AF1213" s="9">
        <v>0.86599999999999999</v>
      </c>
      <c r="AG1213" s="121" t="str">
        <f t="shared" si="338"/>
        <v>Q</v>
      </c>
      <c r="AH1213" s="242">
        <v>3.3999999999999998E-3</v>
      </c>
      <c r="AI1213" s="121" t="str">
        <f t="shared" si="339"/>
        <v>Q</v>
      </c>
      <c r="AJ1213" s="9">
        <v>2.0779999999999998</v>
      </c>
      <c r="AK1213" s="121" t="str">
        <f t="shared" si="340"/>
        <v>Q</v>
      </c>
    </row>
    <row r="1214" spans="1:37" ht="15" x14ac:dyDescent="0.25">
      <c r="A1214" s="119">
        <v>35</v>
      </c>
      <c r="B1214" s="244">
        <v>102</v>
      </c>
      <c r="C1214" s="244">
        <v>2011</v>
      </c>
      <c r="D1214" s="127">
        <f t="shared" si="328"/>
        <v>40645</v>
      </c>
      <c r="E1214" s="120">
        <v>33.299999237060497</v>
      </c>
      <c r="F1214" s="121" t="str">
        <f t="shared" si="341"/>
        <v>Q</v>
      </c>
      <c r="G1214" s="122">
        <v>6.3417663574218803</v>
      </c>
      <c r="H1214" s="121" t="str">
        <f t="shared" si="331"/>
        <v>Q</v>
      </c>
      <c r="I1214" s="9">
        <v>4.3430999999999997</v>
      </c>
      <c r="J1214" s="121" t="str">
        <f t="shared" si="332"/>
        <v>Q</v>
      </c>
      <c r="K1214" s="9">
        <v>0.43902999999999998</v>
      </c>
      <c r="L1214" s="121" t="str">
        <f t="shared" si="333"/>
        <v>Q</v>
      </c>
      <c r="M1214" s="9">
        <v>0.57626999999999995</v>
      </c>
      <c r="N1214" s="121" t="str">
        <f t="shared" si="334"/>
        <v>Q</v>
      </c>
      <c r="O1214" s="9">
        <v>0.21715000000000001</v>
      </c>
      <c r="P1214" s="121" t="str">
        <f t="shared" si="335"/>
        <v>Q</v>
      </c>
      <c r="Q1214" s="9">
        <v>7.0000000000000001E-3</v>
      </c>
      <c r="R1214" s="115" t="str">
        <f t="shared" si="329"/>
        <v>UQ</v>
      </c>
      <c r="S1214" s="124">
        <v>4.8700142651796299E-2</v>
      </c>
      <c r="T1214" s="116" t="str">
        <f t="shared" si="342"/>
        <v>Q</v>
      </c>
      <c r="U1214" s="22">
        <v>3.3420374101178334</v>
      </c>
      <c r="V1214" s="116" t="str">
        <f t="shared" si="343"/>
        <v>Q</v>
      </c>
      <c r="W1214" s="351">
        <v>1.984</v>
      </c>
      <c r="X1214" s="332" t="str">
        <f t="shared" si="330"/>
        <v>UQ</v>
      </c>
      <c r="Y1214" s="332"/>
      <c r="Z1214" s="22">
        <v>0.1385219831926281</v>
      </c>
      <c r="AA1214" s="116" t="str">
        <f t="shared" si="344"/>
        <v>LQ</v>
      </c>
      <c r="AB1214" s="236">
        <v>4.76</v>
      </c>
      <c r="AC1214" s="116" t="str">
        <f t="shared" si="336"/>
        <v>Q</v>
      </c>
      <c r="AD1214" s="9">
        <v>2.2290000000000001</v>
      </c>
      <c r="AE1214" s="121" t="str">
        <f t="shared" si="337"/>
        <v>Q</v>
      </c>
      <c r="AF1214" s="9">
        <v>1.0329999999999999</v>
      </c>
      <c r="AG1214" s="121" t="str">
        <f t="shared" si="338"/>
        <v>Q</v>
      </c>
      <c r="AH1214" s="242">
        <v>2E-3</v>
      </c>
      <c r="AI1214" s="121" t="str">
        <f t="shared" si="339"/>
        <v>Q</v>
      </c>
      <c r="AJ1214" s="9">
        <v>2.0289999999999999</v>
      </c>
      <c r="AK1214" s="121" t="str">
        <f t="shared" si="340"/>
        <v>Q</v>
      </c>
    </row>
    <row r="1215" spans="1:37" ht="15" x14ac:dyDescent="0.25">
      <c r="A1215" s="119">
        <v>35</v>
      </c>
      <c r="B1215" s="244">
        <v>103</v>
      </c>
      <c r="C1215" s="244">
        <v>2011</v>
      </c>
      <c r="D1215" s="127">
        <f t="shared" si="328"/>
        <v>40646</v>
      </c>
      <c r="E1215" s="120">
        <v>32.400001525878899</v>
      </c>
      <c r="F1215" s="121" t="str">
        <f t="shared" si="341"/>
        <v>Q</v>
      </c>
      <c r="G1215" s="122">
        <v>6.4552564620971697</v>
      </c>
      <c r="H1215" s="121" t="str">
        <f t="shared" si="331"/>
        <v>Q</v>
      </c>
      <c r="I1215" s="9">
        <v>4.0530999999999997</v>
      </c>
      <c r="J1215" s="121" t="str">
        <f t="shared" si="332"/>
        <v>Q</v>
      </c>
      <c r="K1215" s="9">
        <v>0.40394000000000002</v>
      </c>
      <c r="L1215" s="121" t="str">
        <f t="shared" si="333"/>
        <v>Q</v>
      </c>
      <c r="M1215" s="9">
        <v>0.5595</v>
      </c>
      <c r="N1215" s="121" t="str">
        <f t="shared" si="334"/>
        <v>Q</v>
      </c>
      <c r="O1215" s="9">
        <v>0.19819999999999999</v>
      </c>
      <c r="P1215" s="121" t="str">
        <f t="shared" si="335"/>
        <v>Q</v>
      </c>
      <c r="Q1215" s="9">
        <v>1E-3</v>
      </c>
      <c r="R1215" s="115" t="str">
        <f t="shared" si="329"/>
        <v>UQ</v>
      </c>
      <c r="S1215" s="124">
        <v>4.44390624761581E-2</v>
      </c>
      <c r="T1215" s="116" t="str">
        <f t="shared" si="342"/>
        <v>Q</v>
      </c>
      <c r="U1215" s="22">
        <v>3.2186692616667654</v>
      </c>
      <c r="V1215" s="116" t="str">
        <f t="shared" si="343"/>
        <v>Q</v>
      </c>
      <c r="W1215" s="351">
        <v>1.893</v>
      </c>
      <c r="X1215" s="332" t="str">
        <f t="shared" si="330"/>
        <v>UQ</v>
      </c>
      <c r="Y1215" s="332"/>
      <c r="Z1215" s="22">
        <v>0.12600500414672705</v>
      </c>
      <c r="AA1215" s="116" t="str">
        <f t="shared" si="344"/>
        <v>LQ</v>
      </c>
      <c r="AB1215" s="236">
        <v>4.7699999999999996</v>
      </c>
      <c r="AC1215" s="116" t="str">
        <f t="shared" si="336"/>
        <v>Q</v>
      </c>
      <c r="AD1215" s="9">
        <v>2.048</v>
      </c>
      <c r="AE1215" s="121" t="str">
        <f t="shared" si="337"/>
        <v>Q</v>
      </c>
      <c r="AF1215" s="9">
        <v>0.93799999999999994</v>
      </c>
      <c r="AG1215" s="121" t="str">
        <f t="shared" si="338"/>
        <v>Q</v>
      </c>
      <c r="AH1215" s="242">
        <v>1.9E-3</v>
      </c>
      <c r="AI1215" s="121" t="str">
        <f t="shared" si="339"/>
        <v>Q</v>
      </c>
      <c r="AJ1215" s="9">
        <v>1.9590000000000001</v>
      </c>
      <c r="AK1215" s="121" t="str">
        <f t="shared" si="340"/>
        <v>Q</v>
      </c>
    </row>
    <row r="1216" spans="1:37" ht="15" x14ac:dyDescent="0.25">
      <c r="A1216" s="119">
        <v>35</v>
      </c>
      <c r="B1216" s="244">
        <v>104</v>
      </c>
      <c r="C1216" s="244">
        <v>2011</v>
      </c>
      <c r="D1216" s="127">
        <f t="shared" si="328"/>
        <v>40647</v>
      </c>
      <c r="E1216" s="120">
        <v>32</v>
      </c>
      <c r="F1216" s="121" t="str">
        <f t="shared" si="341"/>
        <v>Q</v>
      </c>
      <c r="G1216" s="122">
        <v>6.4643893241882298</v>
      </c>
      <c r="H1216" s="121" t="str">
        <f t="shared" si="331"/>
        <v>Q</v>
      </c>
      <c r="I1216" s="9">
        <v>3.8786</v>
      </c>
      <c r="J1216" s="121" t="str">
        <f t="shared" si="332"/>
        <v>Q</v>
      </c>
      <c r="K1216" s="9">
        <v>0.39005000000000001</v>
      </c>
      <c r="L1216" s="121" t="str">
        <f t="shared" si="333"/>
        <v>Q</v>
      </c>
      <c r="M1216" s="9">
        <v>0.54954000000000003</v>
      </c>
      <c r="N1216" s="121" t="str">
        <f t="shared" si="334"/>
        <v>Q</v>
      </c>
      <c r="O1216" s="9">
        <v>0.18728</v>
      </c>
      <c r="P1216" s="121" t="str">
        <f t="shared" si="335"/>
        <v>Q</v>
      </c>
      <c r="Q1216" s="9">
        <v>1E-3</v>
      </c>
      <c r="R1216" s="115" t="str">
        <f t="shared" si="329"/>
        <v>UQ</v>
      </c>
      <c r="S1216" s="124">
        <v>4.7045055776834502E-2</v>
      </c>
      <c r="T1216" s="116" t="str">
        <f t="shared" si="342"/>
        <v>Q</v>
      </c>
      <c r="U1216" s="239">
        <v>3.2635795725900372</v>
      </c>
      <c r="V1216" s="116" t="str">
        <f t="shared" si="343"/>
        <v>Q</v>
      </c>
      <c r="W1216" s="351">
        <v>1.7929999999999999</v>
      </c>
      <c r="X1216" s="332" t="str">
        <f t="shared" si="330"/>
        <v>UQ</v>
      </c>
      <c r="Y1216" s="332"/>
      <c r="Z1216" s="239">
        <v>0.12680598100601198</v>
      </c>
      <c r="AA1216" s="116" t="str">
        <f t="shared" si="344"/>
        <v>LQ</v>
      </c>
      <c r="AB1216" s="236">
        <v>4.92</v>
      </c>
      <c r="AC1216" s="116" t="str">
        <f t="shared" si="336"/>
        <v>Q</v>
      </c>
      <c r="AD1216" s="9">
        <v>1.917</v>
      </c>
      <c r="AE1216" s="121" t="str">
        <f t="shared" si="337"/>
        <v>Q</v>
      </c>
      <c r="AF1216" s="9">
        <v>1.028</v>
      </c>
      <c r="AG1216" s="121" t="str">
        <f t="shared" si="338"/>
        <v>Q</v>
      </c>
      <c r="AH1216" s="242">
        <v>2.2000000000000001E-3</v>
      </c>
      <c r="AI1216" s="121" t="str">
        <f t="shared" si="339"/>
        <v>Q</v>
      </c>
      <c r="AJ1216" s="9">
        <v>1.88</v>
      </c>
      <c r="AK1216" s="121" t="str">
        <f t="shared" si="340"/>
        <v>Q</v>
      </c>
    </row>
    <row r="1217" spans="1:37" ht="15" x14ac:dyDescent="0.25">
      <c r="A1217" s="119">
        <v>35</v>
      </c>
      <c r="B1217" s="244">
        <v>106</v>
      </c>
      <c r="C1217" s="244">
        <v>2011</v>
      </c>
      <c r="D1217" s="127">
        <f t="shared" si="328"/>
        <v>40649</v>
      </c>
      <c r="E1217" s="120">
        <v>31.5</v>
      </c>
      <c r="F1217" s="121" t="str">
        <f t="shared" si="341"/>
        <v>Q</v>
      </c>
      <c r="G1217" s="122">
        <v>6.47460842132568</v>
      </c>
      <c r="H1217" s="121" t="str">
        <f t="shared" si="331"/>
        <v>Q</v>
      </c>
      <c r="I1217" s="9">
        <v>4.0065</v>
      </c>
      <c r="J1217" s="121" t="str">
        <f t="shared" si="332"/>
        <v>Q</v>
      </c>
      <c r="K1217" s="9">
        <v>0.39473999999999998</v>
      </c>
      <c r="L1217" s="121" t="str">
        <f t="shared" si="333"/>
        <v>Q</v>
      </c>
      <c r="M1217" s="9">
        <v>0.56250999999999995</v>
      </c>
      <c r="N1217" s="121" t="str">
        <f t="shared" si="334"/>
        <v>Q</v>
      </c>
      <c r="O1217" s="9">
        <v>0.17258999999999999</v>
      </c>
      <c r="P1217" s="121" t="str">
        <f t="shared" si="335"/>
        <v>Q</v>
      </c>
      <c r="Q1217" s="9">
        <v>5.0000000000000001E-3</v>
      </c>
      <c r="R1217" s="115" t="str">
        <f t="shared" si="329"/>
        <v>UQ</v>
      </c>
      <c r="S1217" s="124">
        <v>5.4467249661684002E-2</v>
      </c>
      <c r="T1217" s="116" t="str">
        <f t="shared" si="342"/>
        <v>Q</v>
      </c>
      <c r="U1217" s="239">
        <v>3.4242512121282291</v>
      </c>
      <c r="V1217" s="116" t="str">
        <f t="shared" si="343"/>
        <v>Q</v>
      </c>
      <c r="W1217" s="351">
        <v>1.681</v>
      </c>
      <c r="X1217" s="332" t="str">
        <f t="shared" si="330"/>
        <v>UQ</v>
      </c>
      <c r="Y1217" s="332"/>
      <c r="Z1217" s="239">
        <v>0.11765337707330734</v>
      </c>
      <c r="AA1217" s="116" t="str">
        <f t="shared" si="344"/>
        <v>LQ</v>
      </c>
      <c r="AB1217" s="236">
        <v>5.0999999999999996</v>
      </c>
      <c r="AC1217" s="116" t="str">
        <f t="shared" si="336"/>
        <v>Q</v>
      </c>
      <c r="AD1217" s="9">
        <v>1.4139999999999999</v>
      </c>
      <c r="AE1217" s="121" t="str">
        <f t="shared" si="337"/>
        <v>Q</v>
      </c>
      <c r="AF1217" s="9">
        <v>1.2430000000000001</v>
      </c>
      <c r="AG1217" s="121" t="str">
        <f t="shared" si="338"/>
        <v>Q</v>
      </c>
      <c r="AH1217" s="242">
        <v>1.4E-3</v>
      </c>
      <c r="AI1217" s="121" t="str">
        <f t="shared" si="339"/>
        <v>Q</v>
      </c>
      <c r="AJ1217" s="9">
        <v>1.706</v>
      </c>
      <c r="AK1217" s="121" t="str">
        <f t="shared" si="340"/>
        <v>Q</v>
      </c>
    </row>
    <row r="1218" spans="1:37" ht="15" x14ac:dyDescent="0.25">
      <c r="A1218" s="119">
        <v>35</v>
      </c>
      <c r="B1218" s="244">
        <v>107</v>
      </c>
      <c r="C1218" s="244">
        <v>2011</v>
      </c>
      <c r="D1218" s="127">
        <f t="shared" si="328"/>
        <v>40650</v>
      </c>
      <c r="E1218" s="120">
        <v>31.700000762939499</v>
      </c>
      <c r="F1218" s="121" t="str">
        <f t="shared" si="341"/>
        <v>Q</v>
      </c>
      <c r="G1218" s="122">
        <v>6.5309128761291504</v>
      </c>
      <c r="H1218" s="121" t="str">
        <f t="shared" si="331"/>
        <v>Q</v>
      </c>
      <c r="I1218" s="9">
        <v>3.7610999999999999</v>
      </c>
      <c r="J1218" s="121" t="str">
        <f t="shared" si="332"/>
        <v>Q</v>
      </c>
      <c r="K1218" s="9">
        <v>0.37264999999999998</v>
      </c>
      <c r="L1218" s="121" t="str">
        <f t="shared" si="333"/>
        <v>Q</v>
      </c>
      <c r="M1218" s="9">
        <v>0.54262999999999995</v>
      </c>
      <c r="N1218" s="121" t="str">
        <f t="shared" si="334"/>
        <v>Q</v>
      </c>
      <c r="O1218" s="9">
        <v>0.16705999999999999</v>
      </c>
      <c r="P1218" s="121" t="str">
        <f t="shared" si="335"/>
        <v>Q</v>
      </c>
      <c r="Q1218" s="9">
        <v>3.0000000000000001E-3</v>
      </c>
      <c r="R1218" s="115" t="str">
        <f t="shared" si="329"/>
        <v>UQ</v>
      </c>
      <c r="S1218" s="124">
        <v>4.82933409512043E-2</v>
      </c>
      <c r="T1218" s="116" t="str">
        <f t="shared" si="342"/>
        <v>Q</v>
      </c>
      <c r="U1218" s="239">
        <v>3.3563984008007042</v>
      </c>
      <c r="V1218" s="116" t="str">
        <f t="shared" si="343"/>
        <v>Q</v>
      </c>
      <c r="W1218" s="351">
        <v>1.6459999999999999</v>
      </c>
      <c r="X1218" s="332" t="str">
        <f t="shared" si="330"/>
        <v>UQ</v>
      </c>
      <c r="Y1218" s="332"/>
      <c r="Z1218" s="239">
        <v>0.12822368134002762</v>
      </c>
      <c r="AA1218" s="116" t="str">
        <f t="shared" si="344"/>
        <v>LQ</v>
      </c>
      <c r="AB1218" s="236">
        <v>4.99</v>
      </c>
      <c r="AC1218" s="116" t="str">
        <f t="shared" si="336"/>
        <v>Q</v>
      </c>
      <c r="AD1218" s="9">
        <v>1.6779999999999999</v>
      </c>
      <c r="AE1218" s="121" t="str">
        <f t="shared" si="337"/>
        <v>Q</v>
      </c>
      <c r="AF1218" s="9">
        <v>0.96399999999999997</v>
      </c>
      <c r="AG1218" s="121" t="str">
        <f t="shared" si="338"/>
        <v>Q</v>
      </c>
      <c r="AH1218" s="242">
        <v>1E-3</v>
      </c>
      <c r="AI1218" s="121" t="str">
        <f t="shared" si="339"/>
        <v>Q</v>
      </c>
      <c r="AJ1218" s="9">
        <v>1.7270000000000001</v>
      </c>
      <c r="AK1218" s="121" t="str">
        <f t="shared" si="340"/>
        <v>Q</v>
      </c>
    </row>
    <row r="1219" spans="1:37" ht="15" x14ac:dyDescent="0.25">
      <c r="A1219" s="119">
        <v>35</v>
      </c>
      <c r="B1219" s="244">
        <v>109</v>
      </c>
      <c r="C1219" s="244">
        <v>2011</v>
      </c>
      <c r="D1219" s="127">
        <f t="shared" si="328"/>
        <v>40652</v>
      </c>
      <c r="E1219" s="120">
        <v>33.700000762939503</v>
      </c>
      <c r="F1219" s="121" t="str">
        <f t="shared" si="341"/>
        <v>Q</v>
      </c>
      <c r="G1219" s="122">
        <v>6.7169594764709499</v>
      </c>
      <c r="H1219" s="121" t="str">
        <f t="shared" si="331"/>
        <v>Q</v>
      </c>
      <c r="I1219" s="9">
        <v>4.3494000000000002</v>
      </c>
      <c r="J1219" s="121" t="str">
        <f t="shared" si="332"/>
        <v>Q</v>
      </c>
      <c r="K1219" s="9">
        <v>0.41293999999999997</v>
      </c>
      <c r="L1219" s="121" t="str">
        <f t="shared" si="333"/>
        <v>Q</v>
      </c>
      <c r="M1219" s="9">
        <v>0.58796000000000004</v>
      </c>
      <c r="N1219" s="121" t="str">
        <f t="shared" si="334"/>
        <v>Q</v>
      </c>
      <c r="O1219" s="9">
        <v>0.16678999999999999</v>
      </c>
      <c r="P1219" s="121" t="str">
        <f t="shared" si="335"/>
        <v>Q</v>
      </c>
      <c r="Q1219" s="9">
        <v>6.0000000000000001E-3</v>
      </c>
      <c r="R1219" s="115" t="str">
        <f t="shared" si="329"/>
        <v>UQ</v>
      </c>
      <c r="S1219" s="124">
        <v>7.8413926064968095E-2</v>
      </c>
      <c r="T1219" s="116" t="str">
        <f t="shared" si="342"/>
        <v>Q</v>
      </c>
      <c r="U1219" s="239">
        <v>3.7100867566370956</v>
      </c>
      <c r="V1219" s="116" t="str">
        <f t="shared" si="343"/>
        <v>Q</v>
      </c>
      <c r="W1219" s="351">
        <v>1.5229999999999999</v>
      </c>
      <c r="X1219" s="332" t="str">
        <f t="shared" si="330"/>
        <v>UQ</v>
      </c>
      <c r="Y1219" s="332"/>
      <c r="Z1219" s="239">
        <v>0.15764056626808784</v>
      </c>
      <c r="AA1219" s="116" t="str">
        <f t="shared" si="344"/>
        <v>LQ</v>
      </c>
      <c r="AB1219" s="236">
        <v>5.29</v>
      </c>
      <c r="AC1219" s="116" t="str">
        <f t="shared" si="336"/>
        <v>Q</v>
      </c>
      <c r="AD1219" s="9">
        <v>1.6859999999999999</v>
      </c>
      <c r="AE1219" s="121" t="str">
        <f t="shared" si="337"/>
        <v>Q</v>
      </c>
      <c r="AF1219" s="9">
        <v>1.3460000000000001</v>
      </c>
      <c r="AG1219" s="121" t="str">
        <f t="shared" si="338"/>
        <v>Q</v>
      </c>
      <c r="AH1219" s="242">
        <v>8.0000000000000004E-4</v>
      </c>
      <c r="AI1219" s="121" t="str">
        <f t="shared" si="339"/>
        <v>LQ</v>
      </c>
      <c r="AJ1219" s="9">
        <v>1.593</v>
      </c>
      <c r="AK1219" s="121" t="str">
        <f t="shared" si="340"/>
        <v>Q</v>
      </c>
    </row>
    <row r="1220" spans="1:37" ht="15" x14ac:dyDescent="0.25">
      <c r="A1220" s="119">
        <v>35</v>
      </c>
      <c r="B1220" s="244">
        <v>111</v>
      </c>
      <c r="C1220" s="244">
        <v>2011</v>
      </c>
      <c r="D1220" s="127">
        <f t="shared" si="328"/>
        <v>40654</v>
      </c>
      <c r="E1220" s="120">
        <v>34</v>
      </c>
      <c r="F1220" s="121" t="str">
        <f t="shared" si="341"/>
        <v>Q</v>
      </c>
      <c r="G1220" s="122">
        <v>6.7273392677307102</v>
      </c>
      <c r="H1220" s="121" t="str">
        <f t="shared" si="331"/>
        <v>Q</v>
      </c>
      <c r="I1220" s="9">
        <v>4.3895</v>
      </c>
      <c r="J1220" s="121" t="str">
        <f t="shared" si="332"/>
        <v>Q</v>
      </c>
      <c r="K1220" s="9">
        <v>0.42265000000000003</v>
      </c>
      <c r="L1220" s="121" t="str">
        <f t="shared" si="333"/>
        <v>Q</v>
      </c>
      <c r="M1220" s="9">
        <v>0.60570000000000002</v>
      </c>
      <c r="N1220" s="121" t="str">
        <f t="shared" si="334"/>
        <v>Q</v>
      </c>
      <c r="O1220" s="9">
        <v>0.16353999999999999</v>
      </c>
      <c r="P1220" s="121" t="str">
        <f t="shared" si="335"/>
        <v>Q</v>
      </c>
      <c r="Q1220" s="9">
        <v>0</v>
      </c>
      <c r="R1220" s="115" t="s">
        <v>238</v>
      </c>
      <c r="S1220" s="124">
        <v>8.4690250456333202E-2</v>
      </c>
      <c r="T1220" s="116" t="str">
        <f t="shared" si="342"/>
        <v>Q</v>
      </c>
      <c r="U1220" s="239">
        <v>3.8565986736191262</v>
      </c>
      <c r="V1220" s="116" t="str">
        <f t="shared" si="343"/>
        <v>Q</v>
      </c>
      <c r="W1220" s="351">
        <v>1.431</v>
      </c>
      <c r="X1220" s="332" t="str">
        <f t="shared" si="330"/>
        <v>UQ</v>
      </c>
      <c r="Y1220" s="332"/>
      <c r="Z1220" s="239">
        <v>0.12410005087087179</v>
      </c>
      <c r="AA1220" s="116" t="str">
        <f t="shared" si="344"/>
        <v>LQ</v>
      </c>
      <c r="AB1220" s="128">
        <v>5.22</v>
      </c>
      <c r="AC1220" s="116" t="str">
        <f t="shared" si="336"/>
        <v>Q</v>
      </c>
      <c r="AD1220" s="9">
        <v>1.6639999999999999</v>
      </c>
      <c r="AE1220" s="121" t="str">
        <f t="shared" si="337"/>
        <v>Q</v>
      </c>
      <c r="AF1220" s="9">
        <v>1.357</v>
      </c>
      <c r="AG1220" s="121" t="str">
        <f t="shared" si="338"/>
        <v>Q</v>
      </c>
      <c r="AH1220" s="242">
        <v>8.0000000000000004E-4</v>
      </c>
      <c r="AI1220" s="121" t="str">
        <f t="shared" si="339"/>
        <v>LQ</v>
      </c>
      <c r="AJ1220" s="9">
        <v>1.48</v>
      </c>
      <c r="AK1220" s="121" t="str">
        <f t="shared" si="340"/>
        <v>Q</v>
      </c>
    </row>
    <row r="1221" spans="1:37" ht="15" x14ac:dyDescent="0.25">
      <c r="A1221" s="119">
        <v>35</v>
      </c>
      <c r="B1221" s="244">
        <v>113</v>
      </c>
      <c r="C1221" s="244">
        <v>2011</v>
      </c>
      <c r="D1221" s="127">
        <f t="shared" si="328"/>
        <v>40656</v>
      </c>
      <c r="E1221" s="120">
        <v>32</v>
      </c>
      <c r="F1221" s="121" t="str">
        <f t="shared" si="341"/>
        <v>Q</v>
      </c>
      <c r="G1221" s="122">
        <v>6.6723990440368697</v>
      </c>
      <c r="H1221" s="121" t="str">
        <f t="shared" si="331"/>
        <v>Q</v>
      </c>
      <c r="I1221" s="9">
        <v>3.8841999999999999</v>
      </c>
      <c r="J1221" s="121" t="str">
        <f t="shared" si="332"/>
        <v>Q</v>
      </c>
      <c r="K1221" s="9">
        <v>0.37718000000000002</v>
      </c>
      <c r="L1221" s="121" t="str">
        <f t="shared" si="333"/>
        <v>Q</v>
      </c>
      <c r="M1221" s="9">
        <v>0.57809999999999995</v>
      </c>
      <c r="N1221" s="121" t="str">
        <f t="shared" si="334"/>
        <v>Q</v>
      </c>
      <c r="O1221" s="9">
        <v>0.17061999999999999</v>
      </c>
      <c r="P1221" s="121" t="str">
        <f t="shared" si="335"/>
        <v>Q</v>
      </c>
      <c r="Q1221" s="9">
        <v>1E-3</v>
      </c>
      <c r="R1221" s="115" t="str">
        <f t="shared" si="329"/>
        <v>UQ</v>
      </c>
      <c r="S1221" s="124">
        <v>6.6039711236953694E-2</v>
      </c>
      <c r="T1221" s="116" t="str">
        <f t="shared" si="342"/>
        <v>Q</v>
      </c>
      <c r="U1221" s="239">
        <v>3.5062705736615061</v>
      </c>
      <c r="V1221" s="116" t="str">
        <f t="shared" si="343"/>
        <v>Q</v>
      </c>
      <c r="W1221" s="351">
        <v>1.44</v>
      </c>
      <c r="X1221" s="332" t="str">
        <f t="shared" si="330"/>
        <v>UQ</v>
      </c>
      <c r="Y1221" s="332"/>
      <c r="Z1221" s="239">
        <v>0.12756594726085627</v>
      </c>
      <c r="AA1221" s="116" t="str">
        <f t="shared" si="344"/>
        <v>LQ</v>
      </c>
      <c r="AB1221" s="236">
        <v>4.74</v>
      </c>
      <c r="AC1221" s="116" t="str">
        <f t="shared" si="336"/>
        <v>Q</v>
      </c>
      <c r="AD1221" s="9">
        <v>1.7569999999999999</v>
      </c>
      <c r="AE1221" s="121" t="str">
        <f t="shared" si="337"/>
        <v>Q</v>
      </c>
      <c r="AF1221" s="9">
        <v>1.1020000000000001</v>
      </c>
      <c r="AG1221" s="121" t="str">
        <f t="shared" si="338"/>
        <v>Q</v>
      </c>
      <c r="AH1221" s="242">
        <v>1.1000000000000001E-3</v>
      </c>
      <c r="AI1221" s="121" t="str">
        <f t="shared" si="339"/>
        <v>Q</v>
      </c>
      <c r="AJ1221" s="9">
        <v>1.494</v>
      </c>
      <c r="AK1221" s="121" t="str">
        <f t="shared" si="340"/>
        <v>Q</v>
      </c>
    </row>
    <row r="1222" spans="1:37" ht="15" x14ac:dyDescent="0.25">
      <c r="A1222" s="119">
        <v>35</v>
      </c>
      <c r="B1222" s="244">
        <v>116</v>
      </c>
      <c r="C1222" s="244">
        <v>2011</v>
      </c>
      <c r="D1222" s="127">
        <f t="shared" si="328"/>
        <v>40659</v>
      </c>
      <c r="E1222" s="120">
        <v>27.799999237060501</v>
      </c>
      <c r="F1222" s="121" t="str">
        <f t="shared" si="341"/>
        <v>Q</v>
      </c>
      <c r="G1222" s="122">
        <v>6.4495701789856001</v>
      </c>
      <c r="H1222" s="121" t="str">
        <f t="shared" si="331"/>
        <v>Q</v>
      </c>
      <c r="I1222" s="9">
        <v>3.5665</v>
      </c>
      <c r="J1222" s="121" t="str">
        <f t="shared" si="332"/>
        <v>Q</v>
      </c>
      <c r="K1222" s="9">
        <v>0.34027000000000002</v>
      </c>
      <c r="L1222" s="121" t="str">
        <f t="shared" si="333"/>
        <v>Q</v>
      </c>
      <c r="M1222" s="9">
        <v>0.52039999999999997</v>
      </c>
      <c r="N1222" s="121" t="str">
        <f t="shared" si="334"/>
        <v>Q</v>
      </c>
      <c r="O1222" s="9">
        <v>0.16319</v>
      </c>
      <c r="P1222" s="121" t="str">
        <f t="shared" si="335"/>
        <v>Q</v>
      </c>
      <c r="Q1222" s="9">
        <v>3.0000000000000001E-3</v>
      </c>
      <c r="R1222" s="115" t="str">
        <f t="shared" si="329"/>
        <v>UQ</v>
      </c>
      <c r="S1222" s="124">
        <v>4.9333926290273701E-2</v>
      </c>
      <c r="T1222" s="116" t="str">
        <f t="shared" si="342"/>
        <v>Q</v>
      </c>
      <c r="U1222" s="239">
        <v>3.2705331835759885</v>
      </c>
      <c r="V1222" s="116" t="str">
        <f t="shared" si="343"/>
        <v>Q</v>
      </c>
      <c r="W1222" s="351">
        <v>1.33</v>
      </c>
      <c r="X1222" s="332" t="str">
        <f t="shared" si="330"/>
        <v>UQ</v>
      </c>
      <c r="Y1222" s="332"/>
      <c r="Z1222" s="22">
        <v>0.12379987883793538</v>
      </c>
      <c r="AA1222" s="116" t="str">
        <f t="shared" si="344"/>
        <v>LQ</v>
      </c>
      <c r="AB1222" s="236">
        <v>4.7699999999999996</v>
      </c>
      <c r="AC1222" s="116" t="str">
        <f t="shared" si="336"/>
        <v>Q</v>
      </c>
      <c r="AD1222" s="9">
        <v>2.177</v>
      </c>
      <c r="AE1222" s="121" t="str">
        <f t="shared" si="337"/>
        <v>Q</v>
      </c>
      <c r="AF1222" s="9">
        <v>0.97599999999999998</v>
      </c>
      <c r="AG1222" s="121" t="str">
        <f t="shared" si="338"/>
        <v>Q</v>
      </c>
      <c r="AH1222" s="242">
        <v>1.5E-3</v>
      </c>
      <c r="AI1222" s="121" t="str">
        <f t="shared" si="339"/>
        <v>Q</v>
      </c>
      <c r="AJ1222" s="9">
        <v>1.371</v>
      </c>
      <c r="AK1222" s="121" t="str">
        <f t="shared" si="340"/>
        <v>Q</v>
      </c>
    </row>
    <row r="1223" spans="1:37" ht="15" x14ac:dyDescent="0.25">
      <c r="A1223" s="119">
        <v>35</v>
      </c>
      <c r="B1223" s="244">
        <v>119</v>
      </c>
      <c r="C1223" s="244">
        <v>2011</v>
      </c>
      <c r="D1223" s="127">
        <f t="shared" si="328"/>
        <v>40662</v>
      </c>
      <c r="E1223" s="120">
        <v>27</v>
      </c>
      <c r="F1223" s="121" t="str">
        <f t="shared" si="341"/>
        <v>Q</v>
      </c>
      <c r="G1223" s="122">
        <v>6.4874405860900897</v>
      </c>
      <c r="H1223" s="121" t="str">
        <f t="shared" si="331"/>
        <v>Q</v>
      </c>
      <c r="I1223" s="9">
        <v>3.3898000000000001</v>
      </c>
      <c r="J1223" s="121" t="str">
        <f t="shared" si="332"/>
        <v>Q</v>
      </c>
      <c r="K1223" s="9">
        <v>0.32080999999999998</v>
      </c>
      <c r="L1223" s="121" t="str">
        <f t="shared" si="333"/>
        <v>Q</v>
      </c>
      <c r="M1223" s="9">
        <v>0.49707000000000001</v>
      </c>
      <c r="N1223" s="121" t="str">
        <f t="shared" si="334"/>
        <v>Q</v>
      </c>
      <c r="O1223" s="9">
        <v>0.16471</v>
      </c>
      <c r="P1223" s="121" t="str">
        <f t="shared" si="335"/>
        <v>Q</v>
      </c>
      <c r="Q1223" s="9">
        <v>4.0000000000000001E-3</v>
      </c>
      <c r="R1223" s="115" t="str">
        <f t="shared" si="329"/>
        <v>UQ</v>
      </c>
      <c r="S1223" s="124">
        <v>5.1856398582458503E-2</v>
      </c>
      <c r="T1223" s="116" t="str">
        <f t="shared" si="342"/>
        <v>Q</v>
      </c>
      <c r="U1223" s="239">
        <v>3.2427582037485219</v>
      </c>
      <c r="V1223" s="116" t="str">
        <f t="shared" si="343"/>
        <v>Q</v>
      </c>
      <c r="W1223" s="351">
        <v>1.2669999999999999</v>
      </c>
      <c r="X1223" s="332" t="str">
        <f t="shared" si="330"/>
        <v>UQ</v>
      </c>
      <c r="Y1223" s="332"/>
      <c r="Z1223" s="22">
        <v>0.13453025342158967</v>
      </c>
      <c r="AA1223" s="116" t="str">
        <f t="shared" si="344"/>
        <v>LQ</v>
      </c>
      <c r="AB1223" s="236">
        <v>4.88</v>
      </c>
      <c r="AC1223" s="116" t="str">
        <f t="shared" si="336"/>
        <v>Q</v>
      </c>
      <c r="AD1223" s="9">
        <v>2.0840000000000001</v>
      </c>
      <c r="AE1223" s="121" t="str">
        <f t="shared" si="337"/>
        <v>Q</v>
      </c>
      <c r="AF1223" s="9">
        <v>0.92400000000000004</v>
      </c>
      <c r="AG1223" s="121" t="str">
        <f t="shared" si="338"/>
        <v>Q</v>
      </c>
      <c r="AH1223" s="242">
        <v>1.1000000000000001E-3</v>
      </c>
      <c r="AI1223" s="121" t="str">
        <f t="shared" si="339"/>
        <v>Q</v>
      </c>
      <c r="AJ1223" s="9">
        <v>1.304</v>
      </c>
      <c r="AK1223" s="121" t="str">
        <f t="shared" si="340"/>
        <v>Q</v>
      </c>
    </row>
    <row r="1224" spans="1:37" ht="15" x14ac:dyDescent="0.25">
      <c r="A1224" s="119">
        <v>35</v>
      </c>
      <c r="B1224" s="244">
        <v>122</v>
      </c>
      <c r="C1224" s="244">
        <v>2011</v>
      </c>
      <c r="D1224" s="127">
        <f t="shared" si="328"/>
        <v>40665</v>
      </c>
      <c r="E1224" s="120">
        <v>27.399999618530298</v>
      </c>
      <c r="F1224" s="121" t="str">
        <f t="shared" si="341"/>
        <v>Q</v>
      </c>
      <c r="G1224" s="122">
        <v>6.5717544555664098</v>
      </c>
      <c r="H1224" s="121" t="str">
        <f t="shared" si="331"/>
        <v>Q</v>
      </c>
      <c r="I1224" s="9">
        <v>3.3948</v>
      </c>
      <c r="J1224" s="121" t="str">
        <f t="shared" si="332"/>
        <v>Q</v>
      </c>
      <c r="K1224" s="9">
        <v>0.32928000000000002</v>
      </c>
      <c r="L1224" s="121" t="str">
        <f t="shared" si="333"/>
        <v>Q</v>
      </c>
      <c r="M1224" s="9">
        <v>0.53259000000000001</v>
      </c>
      <c r="N1224" s="121" t="str">
        <f t="shared" si="334"/>
        <v>Q</v>
      </c>
      <c r="O1224" s="9">
        <v>0.16531999999999999</v>
      </c>
      <c r="P1224" s="121" t="str">
        <f t="shared" si="335"/>
        <v>Q</v>
      </c>
      <c r="Q1224" s="9">
        <v>4.0000000000000001E-3</v>
      </c>
      <c r="R1224" s="115" t="str">
        <f t="shared" si="329"/>
        <v>UQ</v>
      </c>
      <c r="S1224" s="124">
        <v>5.7085808366537101E-2</v>
      </c>
      <c r="T1224" s="116" t="str">
        <f t="shared" si="342"/>
        <v>Q</v>
      </c>
      <c r="U1224" s="239">
        <v>3.3539677166080075</v>
      </c>
      <c r="V1224" s="116" t="str">
        <f t="shared" si="343"/>
        <v>Q</v>
      </c>
      <c r="W1224" s="351">
        <v>1.141</v>
      </c>
      <c r="X1224" s="332" t="str">
        <f t="shared" si="330"/>
        <v>UQ</v>
      </c>
      <c r="Y1224" s="332"/>
      <c r="Z1224" s="22">
        <v>0.12607312355596867</v>
      </c>
      <c r="AA1224" s="116" t="str">
        <f t="shared" si="344"/>
        <v>LQ</v>
      </c>
      <c r="AB1224" s="236">
        <v>5.05</v>
      </c>
      <c r="AC1224" s="116" t="str">
        <f t="shared" si="336"/>
        <v>Q</v>
      </c>
      <c r="AD1224" s="9">
        <v>2.1349999999999998</v>
      </c>
      <c r="AE1224" s="121" t="str">
        <f t="shared" si="337"/>
        <v>Q</v>
      </c>
      <c r="AF1224" s="9">
        <v>0.97199999999999998</v>
      </c>
      <c r="AG1224" s="121" t="str">
        <f t="shared" si="338"/>
        <v>Q</v>
      </c>
      <c r="AH1224" s="242">
        <v>1.4E-3</v>
      </c>
      <c r="AI1224" s="121" t="str">
        <f t="shared" si="339"/>
        <v>Q</v>
      </c>
      <c r="AJ1224" s="9">
        <v>1.208</v>
      </c>
      <c r="AK1224" s="121" t="str">
        <f t="shared" si="340"/>
        <v>Q</v>
      </c>
    </row>
    <row r="1225" spans="1:37" ht="15" x14ac:dyDescent="0.25">
      <c r="A1225" s="119">
        <v>35</v>
      </c>
      <c r="B1225" s="244">
        <v>124</v>
      </c>
      <c r="C1225" s="244">
        <v>2011</v>
      </c>
      <c r="D1225" s="127">
        <f t="shared" si="328"/>
        <v>40667</v>
      </c>
      <c r="E1225" s="120">
        <v>29</v>
      </c>
      <c r="F1225" s="121" t="str">
        <f t="shared" si="341"/>
        <v>Q</v>
      </c>
      <c r="G1225" s="122">
        <v>6.57541751861572</v>
      </c>
      <c r="H1225" s="121" t="str">
        <f t="shared" si="331"/>
        <v>Q</v>
      </c>
      <c r="I1225" s="9">
        <v>3.5947</v>
      </c>
      <c r="J1225" s="121" t="str">
        <f t="shared" si="332"/>
        <v>Q</v>
      </c>
      <c r="K1225" s="9">
        <v>0.34366000000000002</v>
      </c>
      <c r="L1225" s="121" t="str">
        <f t="shared" si="333"/>
        <v>Q</v>
      </c>
      <c r="M1225" s="9">
        <v>0.53612000000000004</v>
      </c>
      <c r="N1225" s="121" t="str">
        <f t="shared" si="334"/>
        <v>Q</v>
      </c>
      <c r="O1225" s="9">
        <v>0.15447</v>
      </c>
      <c r="P1225" s="121" t="str">
        <f t="shared" si="335"/>
        <v>Q</v>
      </c>
      <c r="Q1225" s="9">
        <v>3.0000000000000001E-3</v>
      </c>
      <c r="R1225" s="115" t="str">
        <f t="shared" si="329"/>
        <v>UQ</v>
      </c>
      <c r="S1225" s="124">
        <v>7.1408733725547804E-2</v>
      </c>
      <c r="T1225" s="116" t="str">
        <f t="shared" si="342"/>
        <v>Q</v>
      </c>
      <c r="U1225" s="22">
        <v>3.6089008008307624</v>
      </c>
      <c r="V1225" s="116" t="str">
        <f t="shared" si="343"/>
        <v>Q</v>
      </c>
      <c r="W1225" s="351">
        <v>1.1639999999999999</v>
      </c>
      <c r="X1225" s="332" t="str">
        <f t="shared" si="330"/>
        <v>UQ</v>
      </c>
      <c r="Y1225" s="332"/>
      <c r="Z1225" s="239">
        <v>0.12105335334781094</v>
      </c>
      <c r="AA1225" s="116" t="str">
        <f t="shared" si="344"/>
        <v>LQ</v>
      </c>
      <c r="AB1225" s="236">
        <v>5.24</v>
      </c>
      <c r="AC1225" s="116" t="str">
        <f t="shared" si="336"/>
        <v>Q</v>
      </c>
      <c r="AD1225" s="9">
        <v>1.804</v>
      </c>
      <c r="AE1225" s="121" t="str">
        <f t="shared" si="337"/>
        <v>Q</v>
      </c>
      <c r="AF1225" s="9">
        <v>1.147</v>
      </c>
      <c r="AG1225" s="121" t="str">
        <f t="shared" si="338"/>
        <v>Q</v>
      </c>
      <c r="AH1225" s="242">
        <v>1.1999999999999999E-3</v>
      </c>
      <c r="AI1225" s="121" t="str">
        <f t="shared" si="339"/>
        <v>Q</v>
      </c>
      <c r="AJ1225" s="9">
        <v>1.208</v>
      </c>
      <c r="AK1225" s="121" t="str">
        <f t="shared" si="340"/>
        <v>Q</v>
      </c>
    </row>
    <row r="1226" spans="1:37" ht="15" x14ac:dyDescent="0.25">
      <c r="A1226" s="119">
        <v>35</v>
      </c>
      <c r="B1226" s="244">
        <v>130</v>
      </c>
      <c r="C1226" s="244">
        <v>2011</v>
      </c>
      <c r="D1226" s="127">
        <f t="shared" si="328"/>
        <v>40673</v>
      </c>
      <c r="E1226" s="120">
        <v>32.599998474121101</v>
      </c>
      <c r="F1226" s="121" t="str">
        <f t="shared" si="341"/>
        <v>Q</v>
      </c>
      <c r="G1226" s="122">
        <v>6.6963319778442401</v>
      </c>
      <c r="H1226" s="121" t="str">
        <f t="shared" si="331"/>
        <v>Q</v>
      </c>
      <c r="I1226" s="9">
        <v>4.2729999999999997</v>
      </c>
      <c r="J1226" s="121" t="str">
        <f t="shared" si="332"/>
        <v>Q</v>
      </c>
      <c r="K1226" s="9">
        <v>0.40068999999999999</v>
      </c>
      <c r="L1226" s="121" t="str">
        <f t="shared" si="333"/>
        <v>Q</v>
      </c>
      <c r="M1226" s="9">
        <v>0.59777000000000002</v>
      </c>
      <c r="N1226" s="121" t="str">
        <f t="shared" si="334"/>
        <v>Q</v>
      </c>
      <c r="O1226" s="9">
        <v>0.15998000000000001</v>
      </c>
      <c r="P1226" s="121" t="str">
        <f t="shared" si="335"/>
        <v>Q</v>
      </c>
      <c r="Q1226" s="9">
        <v>3.0000000000000001E-3</v>
      </c>
      <c r="R1226" s="115" t="str">
        <f t="shared" si="329"/>
        <v>UQ</v>
      </c>
      <c r="S1226" s="124">
        <v>0.10018908977508501</v>
      </c>
      <c r="T1226" s="116" t="str">
        <f t="shared" si="342"/>
        <v>Q</v>
      </c>
      <c r="U1226" s="22">
        <v>3.9425734876716549</v>
      </c>
      <c r="V1226" s="116" t="str">
        <f t="shared" si="343"/>
        <v>Q</v>
      </c>
      <c r="W1226" s="351">
        <v>1.1200000000000001</v>
      </c>
      <c r="X1226" s="332" t="str">
        <f t="shared" si="330"/>
        <v>UQ</v>
      </c>
      <c r="Y1226" s="332"/>
      <c r="Z1226" s="239">
        <v>0.12480367139627979</v>
      </c>
      <c r="AA1226" s="116" t="str">
        <f t="shared" si="344"/>
        <v>LQ</v>
      </c>
      <c r="AB1226" s="128">
        <v>5.6</v>
      </c>
      <c r="AC1226" s="116" t="str">
        <f t="shared" si="336"/>
        <v>Q</v>
      </c>
      <c r="AD1226" s="9">
        <v>1.585</v>
      </c>
      <c r="AE1226" s="121" t="str">
        <f t="shared" si="337"/>
        <v>Q</v>
      </c>
      <c r="AF1226" s="9">
        <v>1.571</v>
      </c>
      <c r="AG1226" s="121" t="str">
        <f t="shared" si="338"/>
        <v>Q</v>
      </c>
      <c r="AH1226" s="242">
        <v>6.9999999999999999E-4</v>
      </c>
      <c r="AI1226" s="121" t="str">
        <f t="shared" si="339"/>
        <v>LQ</v>
      </c>
      <c r="AJ1226" s="9">
        <v>1.1759999999999999</v>
      </c>
      <c r="AK1226" s="121" t="str">
        <f t="shared" si="340"/>
        <v>Q</v>
      </c>
    </row>
    <row r="1227" spans="1:37" ht="15" x14ac:dyDescent="0.25">
      <c r="A1227" s="119">
        <v>35</v>
      </c>
      <c r="B1227" s="244">
        <v>137</v>
      </c>
      <c r="C1227" s="244">
        <v>2011</v>
      </c>
      <c r="D1227" s="127">
        <f t="shared" si="328"/>
        <v>40680</v>
      </c>
      <c r="E1227" s="120">
        <v>34.599998474121101</v>
      </c>
      <c r="F1227" s="121" t="str">
        <f t="shared" si="341"/>
        <v>Q</v>
      </c>
      <c r="G1227" s="122">
        <v>6.7002038955688503</v>
      </c>
      <c r="H1227" s="121" t="str">
        <f t="shared" si="331"/>
        <v>Q</v>
      </c>
      <c r="I1227" s="9">
        <v>4.5431999999999997</v>
      </c>
      <c r="J1227" s="121" t="str">
        <f t="shared" si="332"/>
        <v>Q</v>
      </c>
      <c r="K1227" s="9">
        <v>0.41522999999999999</v>
      </c>
      <c r="L1227" s="121" t="str">
        <f t="shared" si="333"/>
        <v>Q</v>
      </c>
      <c r="M1227" s="9">
        <v>0.64634999999999998</v>
      </c>
      <c r="N1227" s="121" t="str">
        <f t="shared" si="334"/>
        <v>Q</v>
      </c>
      <c r="O1227" s="9">
        <v>0.15637999999999999</v>
      </c>
      <c r="P1227" s="121" t="str">
        <f t="shared" si="335"/>
        <v>Q</v>
      </c>
      <c r="Q1227" s="9">
        <v>6.0000000000000001E-3</v>
      </c>
      <c r="R1227" s="115" t="str">
        <f t="shared" si="329"/>
        <v>UQ</v>
      </c>
      <c r="S1227" s="124">
        <v>0.112222515046597</v>
      </c>
      <c r="T1227" s="116" t="str">
        <f t="shared" si="342"/>
        <v>Q</v>
      </c>
      <c r="U1227" s="22">
        <v>4.1157183200916059</v>
      </c>
      <c r="V1227" s="116" t="str">
        <f t="shared" si="343"/>
        <v>Q</v>
      </c>
      <c r="W1227" s="351">
        <v>1.105</v>
      </c>
      <c r="X1227" s="332" t="str">
        <f t="shared" si="330"/>
        <v>UQ</v>
      </c>
      <c r="Y1227" s="332"/>
      <c r="Z1227" s="239">
        <v>0.13319378169277024</v>
      </c>
      <c r="AA1227" s="116" t="str">
        <f t="shared" si="344"/>
        <v>LQ</v>
      </c>
      <c r="AB1227" s="236">
        <v>5.72</v>
      </c>
      <c r="AC1227" s="116" t="str">
        <f t="shared" si="336"/>
        <v>Q</v>
      </c>
      <c r="AD1227" s="9">
        <v>1.607</v>
      </c>
      <c r="AE1227" s="121" t="str">
        <f t="shared" si="337"/>
        <v>Q</v>
      </c>
      <c r="AF1227" s="9">
        <v>1.7889999999999999</v>
      </c>
      <c r="AG1227" s="121" t="str">
        <f t="shared" si="338"/>
        <v>Q</v>
      </c>
      <c r="AH1227" s="242">
        <v>4.0000000000000002E-4</v>
      </c>
      <c r="AI1227" s="121" t="str">
        <f t="shared" si="339"/>
        <v>LQ</v>
      </c>
      <c r="AJ1227" s="9">
        <v>1.1599999999999999</v>
      </c>
      <c r="AK1227" s="121" t="str">
        <f t="shared" si="340"/>
        <v>Q</v>
      </c>
    </row>
    <row r="1228" spans="1:37" ht="15" x14ac:dyDescent="0.25">
      <c r="A1228" s="119">
        <v>35</v>
      </c>
      <c r="B1228" s="244">
        <v>144</v>
      </c>
      <c r="C1228" s="244">
        <v>2011</v>
      </c>
      <c r="D1228" s="127">
        <f t="shared" si="328"/>
        <v>40687</v>
      </c>
      <c r="E1228" s="120">
        <v>35.299999237060497</v>
      </c>
      <c r="F1228" s="121" t="str">
        <f t="shared" si="341"/>
        <v>Q</v>
      </c>
      <c r="G1228" s="122">
        <v>6.7370977401733398</v>
      </c>
      <c r="H1228" s="121" t="str">
        <f t="shared" si="331"/>
        <v>Q</v>
      </c>
      <c r="I1228" s="9">
        <v>4.7420999999999998</v>
      </c>
      <c r="J1228" s="121" t="str">
        <f t="shared" si="332"/>
        <v>Q</v>
      </c>
      <c r="K1228" s="9">
        <v>0.43398999999999999</v>
      </c>
      <c r="L1228" s="121" t="str">
        <f t="shared" si="333"/>
        <v>Q</v>
      </c>
      <c r="M1228" s="9">
        <v>0.66318999999999995</v>
      </c>
      <c r="N1228" s="121" t="str">
        <f t="shared" si="334"/>
        <v>Q</v>
      </c>
      <c r="O1228" s="9">
        <v>0.15903</v>
      </c>
      <c r="P1228" s="121" t="str">
        <f t="shared" si="335"/>
        <v>Q</v>
      </c>
      <c r="Q1228" s="9">
        <v>6.0000000000000001E-3</v>
      </c>
      <c r="R1228" s="115" t="str">
        <f t="shared" si="329"/>
        <v>UQ</v>
      </c>
      <c r="S1228" s="124">
        <v>0.12940588593482999</v>
      </c>
      <c r="T1228" s="116" t="str">
        <f t="shared" si="342"/>
        <v>Q</v>
      </c>
      <c r="U1228" s="22">
        <v>4.2210064568790573</v>
      </c>
      <c r="V1228" s="116" t="str">
        <f t="shared" si="343"/>
        <v>Q</v>
      </c>
      <c r="W1228" s="351">
        <v>1.0369999999999999</v>
      </c>
      <c r="X1228" s="332" t="str">
        <f t="shared" si="330"/>
        <v>UQ</v>
      </c>
      <c r="Y1228" s="332"/>
      <c r="Z1228" s="22">
        <v>0.13637000199134683</v>
      </c>
      <c r="AA1228" s="116" t="str">
        <f t="shared" si="344"/>
        <v>LQ</v>
      </c>
      <c r="AB1228" s="236">
        <v>5.78</v>
      </c>
      <c r="AC1228" s="116" t="str">
        <f t="shared" si="336"/>
        <v>Q</v>
      </c>
      <c r="AD1228" s="9">
        <v>1.4610000000000001</v>
      </c>
      <c r="AE1228" s="121" t="str">
        <f t="shared" si="337"/>
        <v>Q</v>
      </c>
      <c r="AF1228" s="9">
        <v>1.944</v>
      </c>
      <c r="AG1228" s="121" t="str">
        <f t="shared" si="338"/>
        <v>Q</v>
      </c>
      <c r="AH1228" s="242">
        <v>5.9999999999999995E-4</v>
      </c>
      <c r="AI1228" s="121" t="str">
        <f t="shared" si="339"/>
        <v>LQ</v>
      </c>
      <c r="AJ1228" s="9">
        <v>1.0940000000000001</v>
      </c>
      <c r="AK1228" s="121" t="str">
        <f t="shared" si="340"/>
        <v>Q</v>
      </c>
    </row>
    <row r="1229" spans="1:37" ht="15" x14ac:dyDescent="0.25">
      <c r="A1229" s="119">
        <v>35</v>
      </c>
      <c r="B1229" s="244">
        <v>151</v>
      </c>
      <c r="C1229" s="244">
        <v>2011</v>
      </c>
      <c r="D1229" s="127">
        <f t="shared" si="328"/>
        <v>40694</v>
      </c>
      <c r="E1229" s="120">
        <v>34.599998474121101</v>
      </c>
      <c r="F1229" s="121" t="str">
        <f t="shared" si="341"/>
        <v>Q</v>
      </c>
      <c r="G1229" s="122">
        <v>6.7334337234497097</v>
      </c>
      <c r="H1229" s="121" t="str">
        <f t="shared" si="331"/>
        <v>Q</v>
      </c>
      <c r="I1229" s="9">
        <v>4.9819000000000004</v>
      </c>
      <c r="J1229" s="121" t="str">
        <f t="shared" si="332"/>
        <v>Q</v>
      </c>
      <c r="K1229" s="9">
        <v>0.45967000000000002</v>
      </c>
      <c r="L1229" s="121" t="str">
        <f t="shared" si="333"/>
        <v>Q</v>
      </c>
      <c r="M1229" s="9">
        <v>0.68330000000000002</v>
      </c>
      <c r="N1229" s="121" t="str">
        <f t="shared" si="334"/>
        <v>Q</v>
      </c>
      <c r="O1229" s="9">
        <v>0.17419000000000001</v>
      </c>
      <c r="P1229" s="121" t="str">
        <f t="shared" si="335"/>
        <v>Q</v>
      </c>
      <c r="Q1229" s="9">
        <v>1E-3</v>
      </c>
      <c r="R1229" s="115" t="str">
        <f t="shared" si="329"/>
        <v>UQ</v>
      </c>
      <c r="S1229" s="124">
        <v>0.13170000910759</v>
      </c>
      <c r="T1229" s="116" t="str">
        <f t="shared" si="342"/>
        <v>Q</v>
      </c>
      <c r="U1229" s="22">
        <v>4.3362584376125914</v>
      </c>
      <c r="V1229" s="116" t="str">
        <f t="shared" si="343"/>
        <v>Q</v>
      </c>
      <c r="W1229" s="351">
        <v>0.93899999999999995</v>
      </c>
      <c r="X1229" s="332" t="str">
        <f t="shared" si="330"/>
        <v>UQ</v>
      </c>
      <c r="Y1229" s="332"/>
      <c r="Z1229" s="22">
        <v>0.13368977121382478</v>
      </c>
      <c r="AA1229" s="116" t="str">
        <f t="shared" si="344"/>
        <v>LQ</v>
      </c>
      <c r="AB1229" s="236">
        <v>6.31</v>
      </c>
      <c r="AC1229" s="116" t="str">
        <f t="shared" si="336"/>
        <v>Q</v>
      </c>
      <c r="AD1229" s="9">
        <v>1.5449999999999999</v>
      </c>
      <c r="AE1229" s="121" t="str">
        <f t="shared" si="337"/>
        <v>Q</v>
      </c>
      <c r="AF1229" s="9">
        <v>2.04</v>
      </c>
      <c r="AG1229" s="121" t="str">
        <f t="shared" si="338"/>
        <v>Q</v>
      </c>
      <c r="AH1229" s="242">
        <v>8.9999999999999998E-4</v>
      </c>
      <c r="AI1229" s="121" t="str">
        <f t="shared" si="339"/>
        <v>LQ</v>
      </c>
      <c r="AJ1229" s="9">
        <v>1.012</v>
      </c>
      <c r="AK1229" s="121" t="str">
        <f t="shared" si="340"/>
        <v>Q</v>
      </c>
    </row>
    <row r="1230" spans="1:37" ht="15" x14ac:dyDescent="0.25">
      <c r="A1230" s="119">
        <v>35</v>
      </c>
      <c r="B1230" s="244">
        <v>158</v>
      </c>
      <c r="C1230" s="244">
        <v>2011</v>
      </c>
      <c r="D1230" s="127">
        <f t="shared" si="328"/>
        <v>40701</v>
      </c>
      <c r="E1230" s="120">
        <v>35.400001525878899</v>
      </c>
      <c r="F1230" s="121" t="str">
        <f t="shared" si="341"/>
        <v>Q</v>
      </c>
      <c r="G1230" s="122">
        <v>6.8091807365417498</v>
      </c>
      <c r="H1230" s="121" t="str">
        <f t="shared" si="331"/>
        <v>Q</v>
      </c>
      <c r="I1230" s="9">
        <v>4.9867999999999997</v>
      </c>
      <c r="J1230" s="121" t="str">
        <f t="shared" si="332"/>
        <v>Q</v>
      </c>
      <c r="K1230" s="9">
        <v>0.4582</v>
      </c>
      <c r="L1230" s="121" t="str">
        <f t="shared" si="333"/>
        <v>Q</v>
      </c>
      <c r="M1230" s="9">
        <v>0.67930000000000001</v>
      </c>
      <c r="N1230" s="121" t="str">
        <f t="shared" si="334"/>
        <v>Q</v>
      </c>
      <c r="O1230" s="9">
        <v>0.15522</v>
      </c>
      <c r="P1230" s="121" t="str">
        <f t="shared" si="335"/>
        <v>Q</v>
      </c>
      <c r="Q1230" s="9">
        <v>2E-3</v>
      </c>
      <c r="R1230" s="115" t="str">
        <f t="shared" si="329"/>
        <v>UQ</v>
      </c>
      <c r="S1230" s="124">
        <v>0.13729228079319</v>
      </c>
      <c r="T1230" s="116" t="str">
        <f t="shared" si="342"/>
        <v>Q</v>
      </c>
      <c r="U1230" s="22">
        <v>4.7702767323252813</v>
      </c>
      <c r="V1230" s="116" t="str">
        <f t="shared" si="343"/>
        <v>Q</v>
      </c>
      <c r="W1230" s="351">
        <v>0.85599999999999998</v>
      </c>
      <c r="X1230" s="332" t="str">
        <f t="shared" si="330"/>
        <v>UQ</v>
      </c>
      <c r="Y1230" s="332"/>
      <c r="Z1230" s="22">
        <v>0.12816631902331088</v>
      </c>
      <c r="AA1230" s="116" t="str">
        <f t="shared" si="344"/>
        <v>LQ</v>
      </c>
      <c r="AB1230" s="128">
        <v>5.9</v>
      </c>
      <c r="AC1230" s="116" t="str">
        <f t="shared" si="336"/>
        <v>Q</v>
      </c>
      <c r="AD1230" s="9">
        <v>1.58</v>
      </c>
      <c r="AE1230" s="121" t="str">
        <f t="shared" si="337"/>
        <v>Q</v>
      </c>
      <c r="AF1230" s="9">
        <v>2.0350000000000001</v>
      </c>
      <c r="AG1230" s="121" t="str">
        <f t="shared" si="338"/>
        <v>Q</v>
      </c>
      <c r="AH1230" s="242">
        <v>8.0000000000000004E-4</v>
      </c>
      <c r="AI1230" s="121" t="str">
        <f t="shared" si="339"/>
        <v>LQ</v>
      </c>
      <c r="AJ1230" s="9">
        <v>0.91800000000000004</v>
      </c>
      <c r="AK1230" s="121" t="str">
        <f t="shared" si="340"/>
        <v>Q</v>
      </c>
    </row>
    <row r="1231" spans="1:37" ht="15" x14ac:dyDescent="0.25">
      <c r="A1231" s="119">
        <v>35</v>
      </c>
      <c r="B1231" s="244">
        <v>173</v>
      </c>
      <c r="C1231" s="244">
        <v>2011</v>
      </c>
      <c r="D1231" s="127">
        <f t="shared" si="328"/>
        <v>40716</v>
      </c>
      <c r="E1231" s="120">
        <v>36</v>
      </c>
      <c r="F1231" s="121" t="str">
        <f t="shared" si="341"/>
        <v>Q</v>
      </c>
      <c r="G1231" s="122">
        <v>6.7876276969909703</v>
      </c>
      <c r="H1231" s="121" t="str">
        <f t="shared" si="331"/>
        <v>Q</v>
      </c>
      <c r="I1231" s="9">
        <v>5.4019000000000004</v>
      </c>
      <c r="J1231" s="121" t="str">
        <f t="shared" si="332"/>
        <v>Q</v>
      </c>
      <c r="K1231" s="9">
        <v>0.45878000000000002</v>
      </c>
      <c r="L1231" s="121" t="str">
        <f t="shared" si="333"/>
        <v>Q</v>
      </c>
      <c r="M1231" s="9">
        <v>0.69699999999999995</v>
      </c>
      <c r="N1231" s="121" t="str">
        <f t="shared" si="334"/>
        <v>Q</v>
      </c>
      <c r="O1231" s="9">
        <v>0.14591000000000001</v>
      </c>
      <c r="P1231" s="121" t="str">
        <f t="shared" si="335"/>
        <v>Q</v>
      </c>
      <c r="Q1231" s="9">
        <v>4.0000000000000001E-3</v>
      </c>
      <c r="R1231" s="115" t="str">
        <f t="shared" si="329"/>
        <v>UQ</v>
      </c>
      <c r="S1231" s="124">
        <v>0.144393220543861</v>
      </c>
      <c r="T1231" s="116" t="str">
        <f t="shared" si="342"/>
        <v>Q</v>
      </c>
      <c r="U1231" s="22">
        <v>5.1520061700856159</v>
      </c>
      <c r="V1231" s="116" t="str">
        <f t="shared" si="343"/>
        <v>Q</v>
      </c>
      <c r="W1231" s="351">
        <v>0.81799999999999995</v>
      </c>
      <c r="X1231" s="332" t="str">
        <f t="shared" si="330"/>
        <v>UQ</v>
      </c>
      <c r="Y1231" s="332"/>
      <c r="Z1231" s="22">
        <v>0.14196046206793708</v>
      </c>
      <c r="AA1231" s="116" t="str">
        <f t="shared" si="344"/>
        <v>LQ</v>
      </c>
      <c r="AB1231" s="128">
        <v>6.29</v>
      </c>
      <c r="AC1231" s="116" t="str">
        <f t="shared" si="336"/>
        <v>Q</v>
      </c>
      <c r="AD1231" s="9">
        <v>1.5229999999999999</v>
      </c>
      <c r="AE1231" s="121" t="str">
        <f t="shared" si="337"/>
        <v>Q</v>
      </c>
      <c r="AF1231" s="9">
        <v>2.1640000000000001</v>
      </c>
      <c r="AG1231" s="121" t="str">
        <f t="shared" si="338"/>
        <v>Q</v>
      </c>
      <c r="AH1231" s="242">
        <v>1.1000000000000001E-3</v>
      </c>
      <c r="AI1231" s="121" t="str">
        <f t="shared" si="339"/>
        <v>Q</v>
      </c>
      <c r="AJ1231" s="9">
        <v>0.90200000000000002</v>
      </c>
      <c r="AK1231" s="121" t="str">
        <f t="shared" si="340"/>
        <v>Q</v>
      </c>
    </row>
    <row r="1232" spans="1:37" ht="15" x14ac:dyDescent="0.25">
      <c r="A1232" s="119">
        <v>35</v>
      </c>
      <c r="B1232" s="244">
        <v>185</v>
      </c>
      <c r="C1232" s="244">
        <v>2011</v>
      </c>
      <c r="D1232" s="127">
        <f t="shared" ref="D1232:D1295" si="345">DATE(C1232,1,B1232)</f>
        <v>40728</v>
      </c>
      <c r="E1232" s="120">
        <v>37.299999237060497</v>
      </c>
      <c r="F1232" s="121" t="str">
        <f t="shared" si="341"/>
        <v>Q</v>
      </c>
      <c r="G1232" s="122">
        <v>6.86470603942871</v>
      </c>
      <c r="H1232" s="121" t="str">
        <f t="shared" si="331"/>
        <v>Q</v>
      </c>
      <c r="I1232" s="9">
        <v>5.1055000000000001</v>
      </c>
      <c r="J1232" s="121" t="str">
        <f t="shared" si="332"/>
        <v>Q</v>
      </c>
      <c r="K1232" s="9">
        <v>0.44135999999999997</v>
      </c>
      <c r="L1232" s="121" t="str">
        <f t="shared" si="333"/>
        <v>Q</v>
      </c>
      <c r="M1232" s="9">
        <v>0.68028999999999995</v>
      </c>
      <c r="N1232" s="121" t="str">
        <f t="shared" si="334"/>
        <v>Q</v>
      </c>
      <c r="O1232" s="9">
        <v>0.16685</v>
      </c>
      <c r="P1232" s="121" t="str">
        <f t="shared" si="335"/>
        <v>Q</v>
      </c>
      <c r="Q1232" s="9">
        <v>6.0000000000000001E-3</v>
      </c>
      <c r="R1232" s="115" t="str">
        <f t="shared" si="329"/>
        <v>UQ</v>
      </c>
      <c r="S1232" s="124">
        <v>0.15672460198402399</v>
      </c>
      <c r="T1232" s="116" t="str">
        <f t="shared" si="342"/>
        <v>Q</v>
      </c>
      <c r="U1232" s="22">
        <v>4.6100783310608451</v>
      </c>
      <c r="V1232" s="116" t="str">
        <f t="shared" si="343"/>
        <v>Q</v>
      </c>
      <c r="W1232" s="351">
        <v>0.79</v>
      </c>
      <c r="X1232" s="332" t="str">
        <f t="shared" si="330"/>
        <v>UQ</v>
      </c>
      <c r="Y1232" s="332"/>
      <c r="Z1232" s="22">
        <v>0.13689966086103872</v>
      </c>
      <c r="AA1232" s="116" t="str">
        <f t="shared" si="344"/>
        <v>LQ</v>
      </c>
      <c r="AB1232" s="128">
        <v>6.3</v>
      </c>
      <c r="AC1232" s="116" t="str">
        <f t="shared" si="336"/>
        <v>Q</v>
      </c>
      <c r="AD1232" s="9">
        <v>2.081</v>
      </c>
      <c r="AE1232" s="121" t="str">
        <f t="shared" si="337"/>
        <v>Q</v>
      </c>
      <c r="AF1232" s="9">
        <v>2.3260000000000001</v>
      </c>
      <c r="AG1232" s="121" t="str">
        <f t="shared" si="338"/>
        <v>Q</v>
      </c>
      <c r="AH1232" s="242">
        <v>1.2999999999999999E-3</v>
      </c>
      <c r="AI1232" s="121" t="str">
        <f t="shared" si="339"/>
        <v>Q</v>
      </c>
      <c r="AJ1232" s="9">
        <v>0.86499999999999999</v>
      </c>
      <c r="AK1232" s="121" t="str">
        <f t="shared" si="340"/>
        <v>Q</v>
      </c>
    </row>
    <row r="1233" spans="1:37" ht="15" x14ac:dyDescent="0.25">
      <c r="A1233" s="119">
        <v>35</v>
      </c>
      <c r="B1233" s="244">
        <v>200</v>
      </c>
      <c r="C1233" s="244">
        <v>2011</v>
      </c>
      <c r="D1233" s="127">
        <f t="shared" si="345"/>
        <v>40743</v>
      </c>
      <c r="E1233" s="120">
        <v>40.299999237060497</v>
      </c>
      <c r="F1233" s="121" t="str">
        <f t="shared" si="341"/>
        <v>Q</v>
      </c>
      <c r="G1233" s="122">
        <v>6.8819451332092303</v>
      </c>
      <c r="H1233" s="121" t="str">
        <f t="shared" si="331"/>
        <v>Q</v>
      </c>
      <c r="I1233" s="9">
        <v>5.4318999999999997</v>
      </c>
      <c r="J1233" s="121" t="str">
        <f t="shared" si="332"/>
        <v>Q</v>
      </c>
      <c r="K1233" s="9">
        <v>0.45835999999999999</v>
      </c>
      <c r="L1233" s="121" t="str">
        <f t="shared" si="333"/>
        <v>Q</v>
      </c>
      <c r="M1233" s="9">
        <v>0.77824000000000004</v>
      </c>
      <c r="N1233" s="121" t="str">
        <f t="shared" si="334"/>
        <v>Q</v>
      </c>
      <c r="O1233" s="9">
        <v>0.16872999999999999</v>
      </c>
      <c r="P1233" s="121" t="str">
        <f t="shared" si="335"/>
        <v>Q</v>
      </c>
      <c r="Q1233" s="9">
        <v>5.0000000000000001E-3</v>
      </c>
      <c r="R1233" s="115" t="str">
        <f t="shared" si="329"/>
        <v>UQ</v>
      </c>
      <c r="S1233" s="124">
        <v>0.18027617037296301</v>
      </c>
      <c r="T1233" s="116" t="str">
        <f t="shared" si="342"/>
        <v>Q</v>
      </c>
      <c r="U1233" s="22">
        <v>4.8122948094613474</v>
      </c>
      <c r="V1233" s="116" t="str">
        <f t="shared" si="343"/>
        <v>Q</v>
      </c>
      <c r="W1233" s="351">
        <v>0.78500000000000003</v>
      </c>
      <c r="X1233" s="332" t="str">
        <f t="shared" si="330"/>
        <v>UQ</v>
      </c>
      <c r="Y1233" s="332"/>
      <c r="Z1233" s="22">
        <v>0.14218295597379238</v>
      </c>
      <c r="AA1233" s="116" t="str">
        <f t="shared" si="344"/>
        <v>LQ</v>
      </c>
      <c r="AB1233" s="128">
        <v>6.47</v>
      </c>
      <c r="AC1233" s="116" t="str">
        <f t="shared" si="336"/>
        <v>Q</v>
      </c>
      <c r="AD1233" s="9">
        <v>1.508</v>
      </c>
      <c r="AE1233" s="121" t="str">
        <f t="shared" si="337"/>
        <v>Q</v>
      </c>
      <c r="AF1233" s="9">
        <v>2.665</v>
      </c>
      <c r="AG1233" s="121" t="str">
        <f t="shared" si="338"/>
        <v>Q</v>
      </c>
      <c r="AH1233" s="242">
        <v>6.9999999999999999E-4</v>
      </c>
      <c r="AI1233" s="121" t="str">
        <f t="shared" si="339"/>
        <v>LQ</v>
      </c>
      <c r="AJ1233" s="9">
        <v>0.84299999999999997</v>
      </c>
      <c r="AK1233" s="121" t="str">
        <f t="shared" si="340"/>
        <v>Q</v>
      </c>
    </row>
    <row r="1234" spans="1:37" ht="15" x14ac:dyDescent="0.25">
      <c r="A1234" s="119">
        <v>35</v>
      </c>
      <c r="B1234" s="244">
        <v>215</v>
      </c>
      <c r="C1234" s="244">
        <v>2011</v>
      </c>
      <c r="D1234" s="127">
        <f t="shared" si="345"/>
        <v>40758</v>
      </c>
      <c r="E1234" s="120">
        <v>41</v>
      </c>
      <c r="F1234" s="121" t="str">
        <f t="shared" si="341"/>
        <v>Q</v>
      </c>
      <c r="G1234" s="122">
        <v>6.8150181770324698</v>
      </c>
      <c r="H1234" s="121" t="str">
        <f t="shared" si="331"/>
        <v>Q</v>
      </c>
      <c r="I1234" s="9">
        <v>5.6246400000000003</v>
      </c>
      <c r="J1234" s="121" t="str">
        <f t="shared" si="332"/>
        <v>Q</v>
      </c>
      <c r="K1234" s="9">
        <v>0.47103800000000001</v>
      </c>
      <c r="L1234" s="121" t="str">
        <f t="shared" si="333"/>
        <v>Q</v>
      </c>
      <c r="M1234" s="9">
        <v>0.75050700000000004</v>
      </c>
      <c r="N1234" s="121" t="str">
        <f t="shared" si="334"/>
        <v>Q</v>
      </c>
      <c r="O1234" s="9">
        <v>0.22006300000000001</v>
      </c>
      <c r="P1234" s="121" t="str">
        <f t="shared" si="335"/>
        <v>Q</v>
      </c>
      <c r="Q1234" s="9">
        <v>5.0000000000000001E-3</v>
      </c>
      <c r="R1234" s="115" t="str">
        <f t="shared" si="329"/>
        <v>UQ</v>
      </c>
      <c r="S1234" s="124">
        <v>0.17808015644550301</v>
      </c>
      <c r="T1234" s="116" t="str">
        <f t="shared" si="342"/>
        <v>Q</v>
      </c>
      <c r="U1234" s="239">
        <v>4.7660427353532668</v>
      </c>
      <c r="V1234" s="116" t="str">
        <f t="shared" si="343"/>
        <v>Q</v>
      </c>
      <c r="W1234" s="351">
        <v>0.9</v>
      </c>
      <c r="X1234" s="332" t="str">
        <f t="shared" si="330"/>
        <v>UQ</v>
      </c>
      <c r="Y1234" s="332"/>
      <c r="Z1234" s="239">
        <v>0.16253994351715625</v>
      </c>
      <c r="AA1234" s="116" t="str">
        <f t="shared" si="344"/>
        <v>LQ</v>
      </c>
      <c r="AB1234" s="236">
        <v>6.92</v>
      </c>
      <c r="AC1234" s="116" t="str">
        <f t="shared" si="336"/>
        <v>Q</v>
      </c>
      <c r="AD1234" s="9">
        <v>1.8660000000000001</v>
      </c>
      <c r="AE1234" s="121" t="str">
        <f t="shared" si="337"/>
        <v>Q</v>
      </c>
      <c r="AF1234" s="9">
        <v>2.6859999999999999</v>
      </c>
      <c r="AG1234" s="121" t="str">
        <f t="shared" si="338"/>
        <v>Q</v>
      </c>
      <c r="AH1234" s="242">
        <v>3.3999999999999998E-3</v>
      </c>
      <c r="AI1234" s="121" t="str">
        <f t="shared" si="339"/>
        <v>Q</v>
      </c>
      <c r="AJ1234" s="9">
        <v>0.95899999999999996</v>
      </c>
      <c r="AK1234" s="121" t="str">
        <f t="shared" si="340"/>
        <v>Q</v>
      </c>
    </row>
    <row r="1235" spans="1:37" ht="15" x14ac:dyDescent="0.25">
      <c r="A1235" s="119">
        <v>35</v>
      </c>
      <c r="B1235" s="244">
        <v>291</v>
      </c>
      <c r="C1235" s="244">
        <v>2011</v>
      </c>
      <c r="D1235" s="127">
        <f t="shared" si="345"/>
        <v>40834</v>
      </c>
      <c r="E1235" s="120">
        <v>28.799999237060501</v>
      </c>
      <c r="F1235" s="121" t="str">
        <f t="shared" si="341"/>
        <v>Q</v>
      </c>
      <c r="G1235" s="122">
        <v>6.8582458496093803</v>
      </c>
      <c r="H1235" s="121" t="str">
        <f t="shared" si="331"/>
        <v>Q</v>
      </c>
      <c r="I1235" s="9">
        <v>3.6911900000000002</v>
      </c>
      <c r="J1235" s="121" t="str">
        <f t="shared" si="332"/>
        <v>Q</v>
      </c>
      <c r="K1235" s="9">
        <v>0.34098600000000001</v>
      </c>
      <c r="L1235" s="121" t="str">
        <f t="shared" si="333"/>
        <v>Q</v>
      </c>
      <c r="M1235" s="9">
        <v>0.55241799999999996</v>
      </c>
      <c r="N1235" s="121" t="str">
        <f t="shared" si="334"/>
        <v>Q</v>
      </c>
      <c r="O1235" s="9">
        <v>0.45686500000000002</v>
      </c>
      <c r="P1235" s="121" t="str">
        <f t="shared" si="335"/>
        <v>Q</v>
      </c>
      <c r="Q1235" s="9">
        <v>3.0000000000000001E-3</v>
      </c>
      <c r="R1235" s="115" t="str">
        <f t="shared" si="329"/>
        <v>UQ</v>
      </c>
      <c r="S1235" s="124">
        <v>8.7461479008197798E-2</v>
      </c>
      <c r="T1235" s="116" t="str">
        <f t="shared" si="342"/>
        <v>Q</v>
      </c>
      <c r="U1235" s="239">
        <v>3.8767410264028772</v>
      </c>
      <c r="V1235" s="116" t="str">
        <f t="shared" si="343"/>
        <v>Q</v>
      </c>
      <c r="W1235" s="351">
        <v>0.60599999999999998</v>
      </c>
      <c r="X1235" s="332" t="str">
        <f t="shared" si="330"/>
        <v>UQ</v>
      </c>
      <c r="Y1235" s="332"/>
      <c r="Z1235" s="239">
        <v>0.28477568591676472</v>
      </c>
      <c r="AA1235" s="116" t="str">
        <f t="shared" si="344"/>
        <v>Q</v>
      </c>
      <c r="AB1235" s="236">
        <v>5.28</v>
      </c>
      <c r="AC1235" s="116" t="str">
        <f t="shared" si="336"/>
        <v>Q</v>
      </c>
      <c r="AD1235" s="9">
        <v>3.9260000000000002</v>
      </c>
      <c r="AE1235" s="121" t="str">
        <f t="shared" si="337"/>
        <v>Q</v>
      </c>
      <c r="AF1235" s="9">
        <v>1.393</v>
      </c>
      <c r="AG1235" s="121" t="str">
        <f t="shared" si="338"/>
        <v>Q</v>
      </c>
      <c r="AH1235" s="242">
        <v>1.6000000000000001E-3</v>
      </c>
      <c r="AI1235" s="121" t="str">
        <f t="shared" si="339"/>
        <v>Q</v>
      </c>
      <c r="AJ1235" s="9">
        <v>0.751</v>
      </c>
      <c r="AK1235" s="121" t="str">
        <f t="shared" si="340"/>
        <v>Q</v>
      </c>
    </row>
    <row r="1236" spans="1:37" ht="15" x14ac:dyDescent="0.25">
      <c r="A1236" s="119">
        <v>35</v>
      </c>
      <c r="B1236" s="244">
        <v>298</v>
      </c>
      <c r="C1236" s="244">
        <v>2011</v>
      </c>
      <c r="D1236" s="127">
        <f t="shared" si="345"/>
        <v>40841</v>
      </c>
      <c r="E1236" s="120">
        <v>33.799999237060497</v>
      </c>
      <c r="F1236" s="121" t="str">
        <f t="shared" si="341"/>
        <v>Q</v>
      </c>
      <c r="G1236" s="122">
        <v>7.0140318870544398</v>
      </c>
      <c r="H1236" s="121" t="str">
        <f t="shared" si="331"/>
        <v>Q</v>
      </c>
      <c r="I1236" s="9">
        <v>4.7096299999999998</v>
      </c>
      <c r="J1236" s="121" t="str">
        <f t="shared" si="332"/>
        <v>Q</v>
      </c>
      <c r="K1236" s="9">
        <v>0.42352800000000002</v>
      </c>
      <c r="L1236" s="121" t="str">
        <f t="shared" si="333"/>
        <v>Q</v>
      </c>
      <c r="M1236" s="9">
        <v>0.69878300000000004</v>
      </c>
      <c r="N1236" s="121" t="str">
        <f t="shared" si="334"/>
        <v>Q</v>
      </c>
      <c r="O1236" s="9">
        <v>0.24751000000000001</v>
      </c>
      <c r="P1236" s="121" t="str">
        <f t="shared" si="335"/>
        <v>Q</v>
      </c>
      <c r="Q1236" s="9">
        <v>5.0000000000000001E-3</v>
      </c>
      <c r="R1236" s="115" t="str">
        <f t="shared" si="329"/>
        <v>UQ</v>
      </c>
      <c r="S1236" s="124">
        <v>0.13573235273361201</v>
      </c>
      <c r="T1236" s="116" t="str">
        <f t="shared" si="342"/>
        <v>Q</v>
      </c>
      <c r="U1236" s="239">
        <v>4.3648365915078573</v>
      </c>
      <c r="V1236" s="116" t="str">
        <f t="shared" si="343"/>
        <v>Q</v>
      </c>
      <c r="W1236" s="351">
        <v>0.68400000000000005</v>
      </c>
      <c r="X1236" s="332" t="str">
        <f t="shared" si="330"/>
        <v>UQ</v>
      </c>
      <c r="Y1236" s="332"/>
      <c r="Z1236" s="239">
        <v>0.17986876721254502</v>
      </c>
      <c r="AA1236" s="116" t="str">
        <f t="shared" si="344"/>
        <v>LQ</v>
      </c>
      <c r="AB1236" s="236">
        <v>5.99</v>
      </c>
      <c r="AC1236" s="116" t="str">
        <f t="shared" si="336"/>
        <v>Q</v>
      </c>
      <c r="AD1236" s="9">
        <v>2.2189999999999999</v>
      </c>
      <c r="AE1236" s="121" t="str">
        <f t="shared" si="337"/>
        <v>Q</v>
      </c>
      <c r="AF1236" s="9">
        <v>2.2130000000000001</v>
      </c>
      <c r="AG1236" s="121" t="str">
        <f t="shared" si="338"/>
        <v>Q</v>
      </c>
      <c r="AH1236" s="242">
        <v>6.9999999999999999E-4</v>
      </c>
      <c r="AI1236" s="121" t="str">
        <f t="shared" si="339"/>
        <v>LQ</v>
      </c>
      <c r="AJ1236" s="9">
        <v>0.74199999999999999</v>
      </c>
      <c r="AK1236" s="121" t="str">
        <f t="shared" si="340"/>
        <v>Q</v>
      </c>
    </row>
    <row r="1237" spans="1:37" ht="15" x14ac:dyDescent="0.25">
      <c r="A1237" s="119">
        <v>35</v>
      </c>
      <c r="B1237" s="244">
        <v>305</v>
      </c>
      <c r="C1237" s="244">
        <v>2011</v>
      </c>
      <c r="D1237" s="127">
        <f t="shared" si="345"/>
        <v>40848</v>
      </c>
      <c r="E1237" s="120">
        <v>35.799999237060497</v>
      </c>
      <c r="F1237" s="121" t="str">
        <f t="shared" si="341"/>
        <v>Q</v>
      </c>
      <c r="G1237" s="122">
        <v>6.9511704444885298</v>
      </c>
      <c r="H1237" s="121" t="str">
        <f t="shared" si="331"/>
        <v>Q</v>
      </c>
      <c r="I1237" s="9">
        <v>5.1112099999999998</v>
      </c>
      <c r="J1237" s="121" t="str">
        <f t="shared" si="332"/>
        <v>Q</v>
      </c>
      <c r="K1237" s="9">
        <v>0.45836399999999999</v>
      </c>
      <c r="L1237" s="121" t="str">
        <f t="shared" si="333"/>
        <v>Q</v>
      </c>
      <c r="M1237" s="9">
        <v>0.72168299999999996</v>
      </c>
      <c r="N1237" s="121" t="str">
        <f t="shared" si="334"/>
        <v>Q</v>
      </c>
      <c r="O1237" s="9">
        <v>0.19691900000000001</v>
      </c>
      <c r="P1237" s="121" t="str">
        <f t="shared" si="335"/>
        <v>Q</v>
      </c>
      <c r="Q1237" s="9">
        <v>1E-3</v>
      </c>
      <c r="R1237" s="115" t="str">
        <f t="shared" si="329"/>
        <v>UQ</v>
      </c>
      <c r="S1237" s="124">
        <v>0.14967708289623299</v>
      </c>
      <c r="T1237" s="116" t="str">
        <f t="shared" si="342"/>
        <v>Q</v>
      </c>
      <c r="U1237" s="239">
        <v>4.6030785469107522</v>
      </c>
      <c r="V1237" s="116" t="str">
        <f t="shared" si="343"/>
        <v>Q</v>
      </c>
      <c r="W1237" s="351">
        <v>0.77100000000000002</v>
      </c>
      <c r="X1237" s="332" t="str">
        <f t="shared" si="330"/>
        <v>UQ</v>
      </c>
      <c r="Y1237" s="332"/>
      <c r="Z1237" s="239">
        <v>0.1911953093801933</v>
      </c>
      <c r="AA1237" s="116" t="str">
        <f t="shared" si="344"/>
        <v>LQ</v>
      </c>
      <c r="AB1237" s="236">
        <v>6.24</v>
      </c>
      <c r="AC1237" s="116" t="str">
        <f t="shared" si="336"/>
        <v>Q</v>
      </c>
      <c r="AD1237" s="9">
        <v>1.863</v>
      </c>
      <c r="AE1237" s="121" t="str">
        <f t="shared" si="337"/>
        <v>Q</v>
      </c>
      <c r="AF1237" s="9">
        <v>2.37</v>
      </c>
      <c r="AG1237" s="121" t="str">
        <f t="shared" si="338"/>
        <v>Q</v>
      </c>
      <c r="AH1237" s="242">
        <v>1.5E-3</v>
      </c>
      <c r="AI1237" s="121" t="str">
        <f t="shared" si="339"/>
        <v>Q</v>
      </c>
      <c r="AJ1237" s="9">
        <v>0.81699999999999995</v>
      </c>
      <c r="AK1237" s="121" t="str">
        <f t="shared" si="340"/>
        <v>Q</v>
      </c>
    </row>
    <row r="1238" spans="1:37" ht="15" x14ac:dyDescent="0.25">
      <c r="A1238" s="119">
        <v>35</v>
      </c>
      <c r="B1238" s="244">
        <v>312</v>
      </c>
      <c r="C1238" s="244">
        <v>2011</v>
      </c>
      <c r="D1238" s="127">
        <f t="shared" si="345"/>
        <v>40855</v>
      </c>
      <c r="E1238" s="120">
        <v>37</v>
      </c>
      <c r="F1238" s="121" t="str">
        <f t="shared" si="341"/>
        <v>Q</v>
      </c>
      <c r="G1238" s="122">
        <v>6.81569147109985</v>
      </c>
      <c r="H1238" s="121" t="str">
        <f t="shared" si="331"/>
        <v>Q</v>
      </c>
      <c r="I1238" s="9">
        <v>5.2319399999999998</v>
      </c>
      <c r="J1238" s="121" t="str">
        <f t="shared" si="332"/>
        <v>Q</v>
      </c>
      <c r="K1238" s="9">
        <v>0.45148899999999997</v>
      </c>
      <c r="L1238" s="121" t="str">
        <f t="shared" si="333"/>
        <v>Q</v>
      </c>
      <c r="M1238" s="9">
        <v>0.701376</v>
      </c>
      <c r="N1238" s="121" t="str">
        <f t="shared" si="334"/>
        <v>Q</v>
      </c>
      <c r="O1238" s="9">
        <v>0.17599999999999999</v>
      </c>
      <c r="P1238" s="121" t="str">
        <f t="shared" si="335"/>
        <v>Q</v>
      </c>
      <c r="Q1238" s="9">
        <v>1E-3</v>
      </c>
      <c r="R1238" s="115" t="str">
        <f t="shared" si="329"/>
        <v>UQ</v>
      </c>
      <c r="S1238" s="124">
        <v>0.16068369150161699</v>
      </c>
      <c r="T1238" s="116" t="str">
        <f t="shared" si="342"/>
        <v>Q</v>
      </c>
      <c r="U1238" s="239">
        <v>4.696717661498079</v>
      </c>
      <c r="V1238" s="116" t="str">
        <f t="shared" si="343"/>
        <v>Q</v>
      </c>
      <c r="W1238" s="351">
        <v>0.79</v>
      </c>
      <c r="X1238" s="332" t="str">
        <f t="shared" si="330"/>
        <v>UQ</v>
      </c>
      <c r="Y1238" s="332"/>
      <c r="Z1238" s="239">
        <v>0.18113191746929319</v>
      </c>
      <c r="AA1238" s="116" t="str">
        <f t="shared" si="344"/>
        <v>LQ</v>
      </c>
      <c r="AB1238" s="236">
        <v>6.37</v>
      </c>
      <c r="AC1238" s="116" t="str">
        <f t="shared" si="336"/>
        <v>Q</v>
      </c>
      <c r="AD1238" s="9">
        <v>1.6160000000000001</v>
      </c>
      <c r="AE1238" s="121" t="str">
        <f t="shared" si="337"/>
        <v>Q</v>
      </c>
      <c r="AF1238" s="9">
        <v>2.5030000000000001</v>
      </c>
      <c r="AG1238" s="121" t="str">
        <f t="shared" si="338"/>
        <v>Q</v>
      </c>
      <c r="AH1238" s="242">
        <v>8.0000000000000004E-4</v>
      </c>
      <c r="AI1238" s="121" t="str">
        <f t="shared" si="339"/>
        <v>LQ</v>
      </c>
      <c r="AJ1238" s="9">
        <v>0.80200000000000005</v>
      </c>
      <c r="AK1238" s="121" t="str">
        <f t="shared" si="340"/>
        <v>Q</v>
      </c>
    </row>
    <row r="1239" spans="1:37" ht="15" x14ac:dyDescent="0.25">
      <c r="A1239" s="119">
        <v>35</v>
      </c>
      <c r="B1239" s="244">
        <v>319</v>
      </c>
      <c r="C1239" s="244">
        <v>2011</v>
      </c>
      <c r="D1239" s="127">
        <f t="shared" si="345"/>
        <v>40862</v>
      </c>
      <c r="E1239" s="120">
        <v>29.299999237060501</v>
      </c>
      <c r="F1239" s="121" t="str">
        <f t="shared" si="341"/>
        <v>Q</v>
      </c>
      <c r="G1239" s="122">
        <v>6.6646227836608896</v>
      </c>
      <c r="H1239" s="121" t="str">
        <f t="shared" si="331"/>
        <v>Q</v>
      </c>
      <c r="I1239" s="9">
        <v>4.1122399999999999</v>
      </c>
      <c r="J1239" s="121" t="str">
        <f t="shared" si="332"/>
        <v>Q</v>
      </c>
      <c r="K1239" s="9">
        <v>0.36162</v>
      </c>
      <c r="L1239" s="121" t="str">
        <f t="shared" si="333"/>
        <v>Q</v>
      </c>
      <c r="M1239" s="9">
        <v>0.58706599999999998</v>
      </c>
      <c r="N1239" s="121" t="str">
        <f t="shared" si="334"/>
        <v>Q</v>
      </c>
      <c r="O1239" s="9">
        <v>0.172795</v>
      </c>
      <c r="P1239" s="121" t="str">
        <f t="shared" si="335"/>
        <v>Q</v>
      </c>
      <c r="Q1239" s="9">
        <v>2E-3</v>
      </c>
      <c r="R1239" s="115" t="str">
        <f t="shared" ref="R1239:R1282" si="346">IF(Q1239&gt;0,"UQ","M")</f>
        <v>UQ</v>
      </c>
      <c r="S1239" s="124">
        <v>8.7699607014656095E-2</v>
      </c>
      <c r="T1239" s="116" t="str">
        <f t="shared" si="342"/>
        <v>Q</v>
      </c>
      <c r="U1239" s="239">
        <v>3.9234343400090235</v>
      </c>
      <c r="V1239" s="116" t="str">
        <f t="shared" si="343"/>
        <v>Q</v>
      </c>
      <c r="W1239" s="351">
        <v>0.80600000000000005</v>
      </c>
      <c r="X1239" s="332" t="str">
        <f t="shared" ref="X1239:X1282" si="347">IF(W1239&gt;0,"UQ","M")</f>
        <v>UQ</v>
      </c>
      <c r="Y1239" s="332"/>
      <c r="Z1239" s="239">
        <v>0.21972773076993379</v>
      </c>
      <c r="AA1239" s="116" t="str">
        <f t="shared" si="344"/>
        <v>Q</v>
      </c>
      <c r="AB1239" s="236">
        <v>5.52</v>
      </c>
      <c r="AC1239" s="116" t="str">
        <f t="shared" si="336"/>
        <v>Q</v>
      </c>
      <c r="AD1239" s="9">
        <v>2.4209999999999998</v>
      </c>
      <c r="AE1239" s="121" t="str">
        <f t="shared" si="337"/>
        <v>Q</v>
      </c>
      <c r="AF1239" s="9">
        <v>1.5109999999999999</v>
      </c>
      <c r="AG1239" s="121" t="str">
        <f t="shared" si="338"/>
        <v>Q</v>
      </c>
      <c r="AH1239" s="242">
        <v>8.9999999999999998E-4</v>
      </c>
      <c r="AI1239" s="121" t="str">
        <f t="shared" si="339"/>
        <v>LQ</v>
      </c>
      <c r="AJ1239" s="9">
        <v>0.76400000000000001</v>
      </c>
      <c r="AK1239" s="121" t="str">
        <f t="shared" si="340"/>
        <v>Q</v>
      </c>
    </row>
    <row r="1240" spans="1:37" ht="15" x14ac:dyDescent="0.25">
      <c r="A1240" s="119">
        <v>35</v>
      </c>
      <c r="B1240" s="244">
        <v>325</v>
      </c>
      <c r="C1240" s="244">
        <v>2011</v>
      </c>
      <c r="D1240" s="127">
        <f t="shared" si="345"/>
        <v>40868</v>
      </c>
      <c r="E1240" s="120">
        <v>31.399999618530298</v>
      </c>
      <c r="F1240" s="121" t="str">
        <f t="shared" si="341"/>
        <v>Q</v>
      </c>
      <c r="G1240" s="122">
        <v>6.6679892539978001</v>
      </c>
      <c r="H1240" s="121" t="str">
        <f t="shared" ref="H1240:H1303" si="348">IF(G1240&gt;0.00000001,"Q","M")</f>
        <v>Q</v>
      </c>
      <c r="I1240" s="9">
        <v>4.4126200000000004</v>
      </c>
      <c r="J1240" s="121" t="str">
        <f t="shared" ref="J1240:J1303" si="349">IF(I1240&gt;=0.02,"Q",IF(I1240="","M","LQ"))</f>
        <v>Q</v>
      </c>
      <c r="K1240" s="9">
        <v>0.38507200000000003</v>
      </c>
      <c r="L1240" s="121" t="str">
        <f t="shared" ref="L1240:L1303" si="350">IF(K1240&gt;=0.02,"Q",IF(K1240="","M","LQ"))</f>
        <v>Q</v>
      </c>
      <c r="M1240" s="9">
        <v>0.63224800000000003</v>
      </c>
      <c r="N1240" s="121" t="str">
        <f t="shared" ref="N1240:N1303" si="351">IF(M1240&gt;=0.02,"Q",IF(M1240="","M","LQ"))</f>
        <v>Q</v>
      </c>
      <c r="O1240" s="9">
        <v>0.15390699999999999</v>
      </c>
      <c r="P1240" s="121" t="str">
        <f t="shared" ref="P1240:P1303" si="352">IF(O1240&gt;=0.02,"Q",IF(O1240="","M","LQ"))</f>
        <v>Q</v>
      </c>
      <c r="Q1240" s="9">
        <v>8.0000000000000002E-3</v>
      </c>
      <c r="R1240" s="115" t="str">
        <f t="shared" si="346"/>
        <v>UQ</v>
      </c>
      <c r="S1240" s="124">
        <v>0.10779894888401</v>
      </c>
      <c r="T1240" s="116" t="str">
        <f t="shared" si="342"/>
        <v>Q</v>
      </c>
      <c r="U1240" s="239">
        <v>4.1996034577682133</v>
      </c>
      <c r="V1240" s="116" t="str">
        <f t="shared" si="343"/>
        <v>Q</v>
      </c>
      <c r="W1240" s="351">
        <v>0.77600000000000002</v>
      </c>
      <c r="X1240" s="332" t="str">
        <f t="shared" si="347"/>
        <v>UQ</v>
      </c>
      <c r="Y1240" s="332"/>
      <c r="Z1240" s="239">
        <v>0.20665974000963841</v>
      </c>
      <c r="AA1240" s="116" t="str">
        <f t="shared" si="344"/>
        <v>Q</v>
      </c>
      <c r="AB1240" s="236">
        <v>5.62</v>
      </c>
      <c r="AC1240" s="116" t="str">
        <f t="shared" ref="AC1240:AC1303" si="353">IF(AB1240&gt;=0.5,"Q",IF(AB1240="","M","LQ"))</f>
        <v>Q</v>
      </c>
      <c r="AD1240" s="9">
        <v>1.966</v>
      </c>
      <c r="AE1240" s="121" t="str">
        <f t="shared" ref="AE1240:AE1303" si="354">IF(AD1240&gt;=0.4,"Q",IF(AD1240="","M","LQ"))</f>
        <v>Q</v>
      </c>
      <c r="AF1240" s="9">
        <v>1.89</v>
      </c>
      <c r="AG1240" s="121" t="str">
        <f t="shared" ref="AG1240:AG1303" si="355">IF(AF1240&gt;=0.5,"Q",IF(AF1240="","M","LQ"))</f>
        <v>Q</v>
      </c>
      <c r="AH1240" s="242">
        <v>6.9999999999999999E-4</v>
      </c>
      <c r="AI1240" s="121" t="str">
        <f t="shared" ref="AI1240:AI1303" si="356">IF(AH1240&gt;=0.001,"Q",IF(AH1240="","M","LQ"))</f>
        <v>LQ</v>
      </c>
      <c r="AJ1240" s="9">
        <v>0.86799999999999999</v>
      </c>
      <c r="AK1240" s="121" t="str">
        <f t="shared" ref="AK1240:AK1303" si="357">IF(AJ1240&gt;=0.05,"Q",IF(AJ1240="","M","LQ"))</f>
        <v>Q</v>
      </c>
    </row>
    <row r="1241" spans="1:37" ht="15" x14ac:dyDescent="0.25">
      <c r="A1241" s="119">
        <v>35</v>
      </c>
      <c r="B1241" s="244">
        <v>335</v>
      </c>
      <c r="C1241" s="244">
        <v>2011</v>
      </c>
      <c r="D1241" s="127">
        <f t="shared" si="345"/>
        <v>40878</v>
      </c>
      <c r="E1241" s="120">
        <v>28.299999237060501</v>
      </c>
      <c r="F1241" s="121" t="str">
        <f t="shared" ref="F1241:F1304" si="358">IF(E1241&lt;=150,"Q",IF(E1241=0,"M","LQ"))</f>
        <v>Q</v>
      </c>
      <c r="G1241" s="122">
        <v>6.6218895912170401</v>
      </c>
      <c r="H1241" s="121" t="str">
        <f t="shared" si="348"/>
        <v>Q</v>
      </c>
      <c r="I1241" s="9">
        <v>4.0066600000000001</v>
      </c>
      <c r="J1241" s="121" t="str">
        <f t="shared" si="349"/>
        <v>Q</v>
      </c>
      <c r="K1241" s="9">
        <v>0.38276700000000002</v>
      </c>
      <c r="L1241" s="121" t="str">
        <f t="shared" si="350"/>
        <v>Q</v>
      </c>
      <c r="M1241" s="9">
        <v>0.64396600000000004</v>
      </c>
      <c r="N1241" s="121" t="str">
        <f t="shared" si="351"/>
        <v>Q</v>
      </c>
      <c r="O1241" s="9">
        <v>0.15470700000000001</v>
      </c>
      <c r="P1241" s="121" t="str">
        <f t="shared" si="352"/>
        <v>Q</v>
      </c>
      <c r="Q1241" s="9">
        <v>3.0000000000000001E-3</v>
      </c>
      <c r="R1241" s="115" t="str">
        <f t="shared" si="346"/>
        <v>UQ</v>
      </c>
      <c r="S1241" s="124">
        <v>8.8247276842594105E-2</v>
      </c>
      <c r="T1241" s="116" t="str">
        <f t="shared" ref="T1241:T1304" si="359">IF(S1241&lt;=2,"Q",IF(S1241="","M","LQ"))</f>
        <v>Q</v>
      </c>
      <c r="U1241" s="239">
        <v>4.0181862212380226</v>
      </c>
      <c r="V1241" s="116" t="str">
        <f t="shared" si="343"/>
        <v>Q</v>
      </c>
      <c r="W1241" s="351">
        <v>0.79800000000000004</v>
      </c>
      <c r="X1241" s="332" t="str">
        <f t="shared" si="347"/>
        <v>UQ</v>
      </c>
      <c r="Y1241" s="332"/>
      <c r="Z1241" s="239">
        <v>0.17673660280035011</v>
      </c>
      <c r="AA1241" s="116" t="str">
        <f t="shared" si="344"/>
        <v>LQ</v>
      </c>
      <c r="AB1241" s="236">
        <v>5.64</v>
      </c>
      <c r="AC1241" s="116" t="str">
        <f t="shared" si="353"/>
        <v>Q</v>
      </c>
      <c r="AD1241" s="9">
        <v>2.1280000000000001</v>
      </c>
      <c r="AE1241" s="121" t="str">
        <f t="shared" si="354"/>
        <v>Q</v>
      </c>
      <c r="AF1241" s="9">
        <v>1.5940000000000001</v>
      </c>
      <c r="AG1241" s="121" t="str">
        <f t="shared" si="355"/>
        <v>Q</v>
      </c>
      <c r="AH1241" s="242">
        <v>8.0000000000000004E-4</v>
      </c>
      <c r="AI1241" s="121" t="str">
        <f t="shared" si="356"/>
        <v>LQ</v>
      </c>
      <c r="AJ1241" s="9">
        <v>0.85799999999999998</v>
      </c>
      <c r="AK1241" s="121" t="str">
        <f t="shared" si="357"/>
        <v>Q</v>
      </c>
    </row>
    <row r="1242" spans="1:37" ht="15" x14ac:dyDescent="0.25">
      <c r="A1242" s="119">
        <v>35</v>
      </c>
      <c r="B1242" s="244">
        <v>340</v>
      </c>
      <c r="C1242" s="244">
        <v>2011</v>
      </c>
      <c r="D1242" s="127">
        <f t="shared" si="345"/>
        <v>40883</v>
      </c>
      <c r="E1242" s="120">
        <v>27.899999618530298</v>
      </c>
      <c r="F1242" s="121" t="str">
        <f t="shared" si="358"/>
        <v>Q</v>
      </c>
      <c r="G1242" s="122">
        <v>6.6918635368347203</v>
      </c>
      <c r="H1242" s="121" t="str">
        <f t="shared" si="348"/>
        <v>Q</v>
      </c>
      <c r="I1242" s="9">
        <v>3.7427299999999999</v>
      </c>
      <c r="J1242" s="121" t="str">
        <f t="shared" si="349"/>
        <v>Q</v>
      </c>
      <c r="K1242" s="9">
        <v>0.35992200000000002</v>
      </c>
      <c r="L1242" s="121" t="str">
        <f t="shared" si="350"/>
        <v>Q</v>
      </c>
      <c r="M1242" s="9">
        <v>0.59314100000000003</v>
      </c>
      <c r="N1242" s="121" t="str">
        <f t="shared" si="351"/>
        <v>Q</v>
      </c>
      <c r="O1242" s="9">
        <v>0.14285900000000001</v>
      </c>
      <c r="P1242" s="121" t="str">
        <f t="shared" si="352"/>
        <v>Q</v>
      </c>
      <c r="Q1242" s="9">
        <v>5.0000000000000001E-3</v>
      </c>
      <c r="R1242" s="115" t="str">
        <f t="shared" si="346"/>
        <v>UQ</v>
      </c>
      <c r="S1242" s="124">
        <v>8.0328650772571605E-2</v>
      </c>
      <c r="T1242" s="116" t="str">
        <f t="shared" si="359"/>
        <v>Q</v>
      </c>
      <c r="U1242" s="239">
        <v>3.8929752543807741</v>
      </c>
      <c r="V1242" s="116" t="str">
        <f t="shared" si="343"/>
        <v>Q</v>
      </c>
      <c r="W1242" s="351">
        <v>0.79300000000000004</v>
      </c>
      <c r="X1242" s="332" t="str">
        <f t="shared" si="347"/>
        <v>UQ</v>
      </c>
      <c r="Y1242" s="332"/>
      <c r="Z1242" s="239">
        <v>0.16121559747417219</v>
      </c>
      <c r="AA1242" s="116" t="str">
        <f t="shared" si="344"/>
        <v>LQ</v>
      </c>
      <c r="AB1242" s="236">
        <v>5.34</v>
      </c>
      <c r="AC1242" s="116" t="str">
        <f t="shared" si="353"/>
        <v>Q</v>
      </c>
      <c r="AD1242" s="9">
        <v>2.0049999999999999</v>
      </c>
      <c r="AE1242" s="121" t="str">
        <f t="shared" si="354"/>
        <v>Q</v>
      </c>
      <c r="AF1242" s="9">
        <v>1.3440000000000001</v>
      </c>
      <c r="AG1242" s="121" t="str">
        <f t="shared" si="355"/>
        <v>Q</v>
      </c>
      <c r="AH1242" s="242">
        <v>8.0000000000000004E-4</v>
      </c>
      <c r="AI1242" s="121" t="str">
        <f t="shared" si="356"/>
        <v>LQ</v>
      </c>
      <c r="AJ1242" s="9">
        <v>0.84299999999999997</v>
      </c>
      <c r="AK1242" s="121" t="str">
        <f t="shared" si="357"/>
        <v>Q</v>
      </c>
    </row>
    <row r="1243" spans="1:37" ht="15" x14ac:dyDescent="0.25">
      <c r="A1243" s="119">
        <v>35</v>
      </c>
      <c r="B1243" s="244">
        <v>354</v>
      </c>
      <c r="C1243" s="244">
        <v>2011</v>
      </c>
      <c r="D1243" s="127">
        <f t="shared" si="345"/>
        <v>40897</v>
      </c>
      <c r="E1243" s="120">
        <v>30.600000381469702</v>
      </c>
      <c r="F1243" s="121" t="str">
        <f t="shared" si="358"/>
        <v>Q</v>
      </c>
      <c r="G1243" s="122">
        <v>6.7913012504577601</v>
      </c>
      <c r="H1243" s="121" t="str">
        <f t="shared" si="348"/>
        <v>Q</v>
      </c>
      <c r="I1243" s="9">
        <v>4.4367099999999997</v>
      </c>
      <c r="J1243" s="121" t="str">
        <f t="shared" si="349"/>
        <v>Q</v>
      </c>
      <c r="K1243" s="9">
        <v>0.41940899999999998</v>
      </c>
      <c r="L1243" s="121" t="str">
        <f t="shared" si="350"/>
        <v>Q</v>
      </c>
      <c r="M1243" s="9">
        <v>0.67587900000000001</v>
      </c>
      <c r="N1243" s="121" t="str">
        <f t="shared" si="351"/>
        <v>Q</v>
      </c>
      <c r="O1243" s="9">
        <v>0.14544000000000001</v>
      </c>
      <c r="P1243" s="121" t="str">
        <f t="shared" si="352"/>
        <v>Q</v>
      </c>
      <c r="Q1243" s="9">
        <v>3.0000000000000001E-3</v>
      </c>
      <c r="R1243" s="115" t="str">
        <f t="shared" si="346"/>
        <v>UQ</v>
      </c>
      <c r="S1243" s="124">
        <v>0.10403118282556501</v>
      </c>
      <c r="T1243" s="116" t="str">
        <f t="shared" si="359"/>
        <v>Q</v>
      </c>
      <c r="U1243" s="239">
        <v>4.2570419777222961</v>
      </c>
      <c r="V1243" s="116" t="str">
        <f t="shared" si="343"/>
        <v>Q</v>
      </c>
      <c r="W1243" s="351">
        <v>0.79100000000000004</v>
      </c>
      <c r="X1243" s="332" t="str">
        <f t="shared" si="347"/>
        <v>UQ</v>
      </c>
      <c r="Y1243" s="332"/>
      <c r="Z1243" s="239">
        <v>0.13795294360866722</v>
      </c>
      <c r="AA1243" s="116" t="str">
        <f t="shared" si="344"/>
        <v>LQ</v>
      </c>
      <c r="AB1243" s="236">
        <v>5.64</v>
      </c>
      <c r="AC1243" s="116" t="str">
        <f t="shared" si="353"/>
        <v>Q</v>
      </c>
      <c r="AD1243" s="9">
        <v>1.7410000000000001</v>
      </c>
      <c r="AE1243" s="121" t="str">
        <f t="shared" si="354"/>
        <v>Q</v>
      </c>
      <c r="AF1243" s="9">
        <v>1.7150000000000001</v>
      </c>
      <c r="AG1243" s="121" t="str">
        <f t="shared" si="355"/>
        <v>Q</v>
      </c>
      <c r="AH1243" s="242">
        <v>5.9999999999999995E-4</v>
      </c>
      <c r="AI1243" s="121" t="str">
        <f t="shared" si="356"/>
        <v>LQ</v>
      </c>
      <c r="AJ1243" s="9">
        <v>0.83899999999999997</v>
      </c>
      <c r="AK1243" s="121" t="str">
        <f t="shared" si="357"/>
        <v>Q</v>
      </c>
    </row>
    <row r="1244" spans="1:37" ht="15" x14ac:dyDescent="0.25">
      <c r="A1244" s="119">
        <v>35</v>
      </c>
      <c r="B1244" s="244">
        <v>5</v>
      </c>
      <c r="C1244" s="244">
        <v>2012</v>
      </c>
      <c r="D1244" s="127">
        <f t="shared" si="345"/>
        <v>40913</v>
      </c>
      <c r="E1244" s="120">
        <v>34.200000762939503</v>
      </c>
      <c r="F1244" s="121" t="str">
        <f t="shared" si="358"/>
        <v>Q</v>
      </c>
      <c r="G1244" s="122">
        <v>6.8562073707580602</v>
      </c>
      <c r="H1244" s="121" t="str">
        <f t="shared" si="348"/>
        <v>Q</v>
      </c>
      <c r="I1244" s="8">
        <v>4.9709099999999999</v>
      </c>
      <c r="J1244" s="121" t="str">
        <f t="shared" si="349"/>
        <v>Q</v>
      </c>
      <c r="K1244" s="8">
        <v>0.44043300000000002</v>
      </c>
      <c r="L1244" s="121" t="str">
        <f t="shared" si="350"/>
        <v>Q</v>
      </c>
      <c r="M1244" s="8">
        <v>0.68703599999999998</v>
      </c>
      <c r="N1244" s="121" t="str">
        <f t="shared" si="351"/>
        <v>Q</v>
      </c>
      <c r="O1244" s="8">
        <v>0.15482000000000001</v>
      </c>
      <c r="P1244" s="121" t="str">
        <f t="shared" si="352"/>
        <v>Q</v>
      </c>
      <c r="Q1244" s="9">
        <v>4.0000000000000001E-3</v>
      </c>
      <c r="R1244" s="115" t="str">
        <f t="shared" si="346"/>
        <v>UQ</v>
      </c>
      <c r="S1244" s="124">
        <v>0.13443653285503401</v>
      </c>
      <c r="T1244" s="116" t="str">
        <f t="shared" si="359"/>
        <v>Q</v>
      </c>
      <c r="U1244" s="9">
        <v>4.5636155652053612</v>
      </c>
      <c r="V1244" s="116" t="str">
        <f t="shared" si="343"/>
        <v>Q</v>
      </c>
      <c r="W1244" s="351">
        <v>0.80700000000000005</v>
      </c>
      <c r="X1244" s="332" t="str">
        <f t="shared" si="347"/>
        <v>UQ</v>
      </c>
      <c r="Y1244" s="332"/>
      <c r="Z1244" s="23">
        <v>0.15622631154513417</v>
      </c>
      <c r="AA1244" s="116" t="str">
        <f t="shared" si="344"/>
        <v>LQ</v>
      </c>
      <c r="AB1244" s="236">
        <v>6.37</v>
      </c>
      <c r="AC1244" s="116" t="str">
        <f t="shared" si="353"/>
        <v>Q</v>
      </c>
      <c r="AD1244" s="9">
        <v>1.6459999999999999</v>
      </c>
      <c r="AE1244" s="121" t="str">
        <f t="shared" si="354"/>
        <v>Q</v>
      </c>
      <c r="AF1244" s="9">
        <v>1.9510000000000001</v>
      </c>
      <c r="AG1244" s="121" t="str">
        <f t="shared" si="355"/>
        <v>Q</v>
      </c>
      <c r="AH1244" s="123">
        <v>4.0000000000000002E-4</v>
      </c>
      <c r="AI1244" s="121" t="str">
        <f t="shared" si="356"/>
        <v>LQ</v>
      </c>
      <c r="AJ1244" s="123">
        <v>0.84599999999999997</v>
      </c>
      <c r="AK1244" s="121" t="str">
        <f t="shared" si="357"/>
        <v>Q</v>
      </c>
    </row>
    <row r="1245" spans="1:37" ht="15" x14ac:dyDescent="0.25">
      <c r="A1245" s="119">
        <v>35</v>
      </c>
      <c r="B1245" s="244">
        <v>17</v>
      </c>
      <c r="C1245" s="244">
        <v>2012</v>
      </c>
      <c r="D1245" s="127">
        <f t="shared" si="345"/>
        <v>40925</v>
      </c>
      <c r="E1245" s="120">
        <v>37.900001525878899</v>
      </c>
      <c r="F1245" s="121" t="str">
        <f t="shared" si="358"/>
        <v>Q</v>
      </c>
      <c r="G1245" s="122">
        <v>7.0843434333801296</v>
      </c>
      <c r="H1245" s="121" t="str">
        <f t="shared" si="348"/>
        <v>Q</v>
      </c>
      <c r="I1245" s="8">
        <v>5.0920300000000003</v>
      </c>
      <c r="J1245" s="121" t="str">
        <f t="shared" si="349"/>
        <v>Q</v>
      </c>
      <c r="K1245" s="8">
        <v>0.46165800000000001</v>
      </c>
      <c r="L1245" s="121" t="str">
        <f t="shared" si="350"/>
        <v>Q</v>
      </c>
      <c r="M1245" s="8">
        <v>0.72519400000000001</v>
      </c>
      <c r="N1245" s="121" t="str">
        <f t="shared" si="351"/>
        <v>Q</v>
      </c>
      <c r="O1245" s="8">
        <v>0.16123699999999999</v>
      </c>
      <c r="P1245" s="121" t="str">
        <f t="shared" si="352"/>
        <v>Q</v>
      </c>
      <c r="Q1245" s="9">
        <v>4.0000000000000001E-3</v>
      </c>
      <c r="R1245" s="115" t="str">
        <f t="shared" si="346"/>
        <v>UQ</v>
      </c>
      <c r="S1245" s="124">
        <v>0.149915471673012</v>
      </c>
      <c r="T1245" s="116" t="str">
        <f t="shared" si="359"/>
        <v>Q</v>
      </c>
      <c r="U1245" s="9">
        <v>4.5806391613564292</v>
      </c>
      <c r="V1245" s="116" t="str">
        <f t="shared" si="343"/>
        <v>Q</v>
      </c>
      <c r="W1245" s="351">
        <v>0.85399999999999998</v>
      </c>
      <c r="X1245" s="332" t="str">
        <f t="shared" si="347"/>
        <v>UQ</v>
      </c>
      <c r="Y1245" s="332"/>
      <c r="Z1245" s="23">
        <v>0.11374246169345446</v>
      </c>
      <c r="AA1245" s="116" t="str">
        <f t="shared" si="344"/>
        <v>LQ</v>
      </c>
      <c r="AB1245" s="236">
        <v>6.29</v>
      </c>
      <c r="AC1245" s="116" t="str">
        <f t="shared" si="353"/>
        <v>Q</v>
      </c>
      <c r="AD1245" s="9">
        <v>1.5660000000000001</v>
      </c>
      <c r="AE1245" s="121" t="str">
        <f t="shared" si="354"/>
        <v>Q</v>
      </c>
      <c r="AF1245" s="9">
        <v>2.1360000000000001</v>
      </c>
      <c r="AG1245" s="121" t="str">
        <f t="shared" si="355"/>
        <v>Q</v>
      </c>
      <c r="AH1245" s="123">
        <v>5.0000000000000001E-4</v>
      </c>
      <c r="AI1245" s="121" t="str">
        <f t="shared" si="356"/>
        <v>LQ</v>
      </c>
      <c r="AJ1245" s="123">
        <v>0.89400000000000002</v>
      </c>
      <c r="AK1245" s="121" t="str">
        <f t="shared" si="357"/>
        <v>Q</v>
      </c>
    </row>
    <row r="1246" spans="1:37" ht="15" x14ac:dyDescent="0.25">
      <c r="A1246" s="119">
        <v>35</v>
      </c>
      <c r="B1246" s="244">
        <v>31</v>
      </c>
      <c r="C1246" s="244">
        <v>2012</v>
      </c>
      <c r="D1246" s="127">
        <f t="shared" si="345"/>
        <v>40939</v>
      </c>
      <c r="E1246" s="120">
        <v>38</v>
      </c>
      <c r="F1246" s="121" t="str">
        <f t="shared" si="358"/>
        <v>Q</v>
      </c>
      <c r="G1246" s="122">
        <v>6.98606157302856</v>
      </c>
      <c r="H1246" s="121" t="str">
        <f t="shared" si="348"/>
        <v>Q</v>
      </c>
      <c r="I1246" s="8">
        <v>5.3526899999999999</v>
      </c>
      <c r="J1246" s="121" t="str">
        <f t="shared" si="349"/>
        <v>Q</v>
      </c>
      <c r="K1246" s="8">
        <v>0.52240500000000001</v>
      </c>
      <c r="L1246" s="121" t="str">
        <f t="shared" si="350"/>
        <v>Q</v>
      </c>
      <c r="M1246" s="8">
        <v>0.71254399999999996</v>
      </c>
      <c r="N1246" s="121" t="str">
        <f t="shared" si="351"/>
        <v>Q</v>
      </c>
      <c r="O1246" s="8">
        <v>0.17351900000000001</v>
      </c>
      <c r="P1246" s="121" t="str">
        <f t="shared" si="352"/>
        <v>Q</v>
      </c>
      <c r="Q1246" s="9">
        <v>2E-3</v>
      </c>
      <c r="R1246" s="115" t="str">
        <f t="shared" si="346"/>
        <v>UQ</v>
      </c>
      <c r="S1246" s="124">
        <v>0.158746093511581</v>
      </c>
      <c r="T1246" s="116" t="str">
        <f t="shared" si="359"/>
        <v>Q</v>
      </c>
      <c r="U1246" s="9">
        <v>4.6704259148350555</v>
      </c>
      <c r="V1246" s="116" t="str">
        <f t="shared" si="343"/>
        <v>Q</v>
      </c>
      <c r="W1246" s="351">
        <v>0.84499999999999997</v>
      </c>
      <c r="X1246" s="332" t="str">
        <f t="shared" si="347"/>
        <v>UQ</v>
      </c>
      <c r="Y1246" s="332"/>
      <c r="Z1246" s="23">
        <v>0.1453979074273008</v>
      </c>
      <c r="AA1246" s="116" t="str">
        <f t="shared" si="344"/>
        <v>LQ</v>
      </c>
      <c r="AB1246" s="236">
        <v>6.5</v>
      </c>
      <c r="AC1246" s="116" t="str">
        <f t="shared" si="353"/>
        <v>Q</v>
      </c>
      <c r="AD1246" s="9">
        <v>1.5089999999999999</v>
      </c>
      <c r="AE1246" s="121" t="str">
        <f t="shared" si="354"/>
        <v>Q</v>
      </c>
      <c r="AF1246" s="9">
        <v>2.335</v>
      </c>
      <c r="AG1246" s="121" t="str">
        <f t="shared" si="355"/>
        <v>Q</v>
      </c>
      <c r="AH1246" s="123">
        <v>2.0000000000000001E-4</v>
      </c>
      <c r="AI1246" s="121" t="str">
        <f t="shared" si="356"/>
        <v>LQ</v>
      </c>
      <c r="AJ1246" s="123">
        <v>0.86799999999999999</v>
      </c>
      <c r="AK1246" s="121" t="str">
        <f t="shared" si="357"/>
        <v>Q</v>
      </c>
    </row>
    <row r="1247" spans="1:37" ht="15" x14ac:dyDescent="0.25">
      <c r="A1247" s="119">
        <v>35</v>
      </c>
      <c r="B1247" s="244">
        <v>45</v>
      </c>
      <c r="C1247" s="244">
        <v>2012</v>
      </c>
      <c r="D1247" s="127">
        <f t="shared" si="345"/>
        <v>40953</v>
      </c>
      <c r="E1247" s="120">
        <v>37.299999237060497</v>
      </c>
      <c r="F1247" s="121" t="str">
        <f t="shared" si="358"/>
        <v>Q</v>
      </c>
      <c r="G1247" s="122">
        <v>6.8667578697204599</v>
      </c>
      <c r="H1247" s="121" t="str">
        <f t="shared" si="348"/>
        <v>Q</v>
      </c>
      <c r="I1247" s="8">
        <v>5.2264900000000001</v>
      </c>
      <c r="J1247" s="121" t="str">
        <f t="shared" si="349"/>
        <v>Q</v>
      </c>
      <c r="K1247" s="8">
        <v>0.51915800000000001</v>
      </c>
      <c r="L1247" s="121" t="str">
        <f t="shared" si="350"/>
        <v>Q</v>
      </c>
      <c r="M1247" s="8">
        <v>0.73505799999999999</v>
      </c>
      <c r="N1247" s="121" t="str">
        <f t="shared" si="351"/>
        <v>Q</v>
      </c>
      <c r="O1247" s="8">
        <v>0.165327</v>
      </c>
      <c r="P1247" s="121" t="str">
        <f t="shared" si="352"/>
        <v>Q</v>
      </c>
      <c r="Q1247" s="9">
        <v>3.0000000000000001E-3</v>
      </c>
      <c r="R1247" s="115" t="str">
        <f t="shared" si="346"/>
        <v>UQ</v>
      </c>
      <c r="S1247" s="124">
        <v>0.15921850502491</v>
      </c>
      <c r="T1247" s="116" t="str">
        <f t="shared" si="359"/>
        <v>Q</v>
      </c>
      <c r="U1247" s="9">
        <v>4.8151453510253246</v>
      </c>
      <c r="V1247" s="116" t="str">
        <f t="shared" si="343"/>
        <v>Q</v>
      </c>
      <c r="W1247" s="351">
        <v>0.81399999999999995</v>
      </c>
      <c r="X1247" s="332" t="str">
        <f t="shared" si="347"/>
        <v>UQ</v>
      </c>
      <c r="Y1247" s="332"/>
      <c r="Z1247" s="23">
        <v>0.14532686727662836</v>
      </c>
      <c r="AA1247" s="116" t="str">
        <f t="shared" si="344"/>
        <v>LQ</v>
      </c>
      <c r="AB1247" s="236">
        <v>6.26</v>
      </c>
      <c r="AC1247" s="116" t="str">
        <f t="shared" si="353"/>
        <v>Q</v>
      </c>
      <c r="AD1247" s="9">
        <v>1.5309999999999999</v>
      </c>
      <c r="AE1247" s="121" t="str">
        <f t="shared" si="354"/>
        <v>Q</v>
      </c>
      <c r="AF1247" s="9">
        <v>1.774</v>
      </c>
      <c r="AG1247" s="121" t="str">
        <f t="shared" si="355"/>
        <v>Q</v>
      </c>
      <c r="AH1247" s="123">
        <v>5.0000000000000001E-4</v>
      </c>
      <c r="AI1247" s="121" t="str">
        <f t="shared" si="356"/>
        <v>LQ</v>
      </c>
      <c r="AJ1247" s="123">
        <v>0.83199999999999996</v>
      </c>
      <c r="AK1247" s="121" t="str">
        <f t="shared" si="357"/>
        <v>Q</v>
      </c>
    </row>
    <row r="1248" spans="1:37" ht="15" x14ac:dyDescent="0.25">
      <c r="A1248" s="119">
        <v>35</v>
      </c>
      <c r="B1248" s="244">
        <v>59</v>
      </c>
      <c r="C1248" s="244">
        <v>2012</v>
      </c>
      <c r="D1248" s="127">
        <f t="shared" si="345"/>
        <v>40967</v>
      </c>
      <c r="E1248" s="120">
        <v>37.9</v>
      </c>
      <c r="F1248" s="121" t="str">
        <f t="shared" si="358"/>
        <v>Q</v>
      </c>
      <c r="G1248" s="122">
        <v>6.92</v>
      </c>
      <c r="H1248" s="121" t="str">
        <f t="shared" si="348"/>
        <v>Q</v>
      </c>
      <c r="I1248" s="8">
        <v>5.2544399999999998</v>
      </c>
      <c r="J1248" s="121" t="str">
        <f t="shared" si="349"/>
        <v>Q</v>
      </c>
      <c r="K1248" s="8">
        <v>0.51424400000000003</v>
      </c>
      <c r="L1248" s="121" t="str">
        <f t="shared" si="350"/>
        <v>Q</v>
      </c>
      <c r="M1248" s="8">
        <v>0.70702699999999996</v>
      </c>
      <c r="N1248" s="121" t="str">
        <f t="shared" si="351"/>
        <v>Q</v>
      </c>
      <c r="O1248" s="8">
        <v>0.16462399999999999</v>
      </c>
      <c r="P1248" s="121" t="str">
        <f t="shared" si="352"/>
        <v>Q</v>
      </c>
      <c r="Q1248" s="9">
        <v>5.0000000000000001E-3</v>
      </c>
      <c r="R1248" s="115" t="str">
        <f t="shared" si="346"/>
        <v>UQ</v>
      </c>
      <c r="S1248" s="124">
        <v>0.16220000000000001</v>
      </c>
      <c r="T1248" s="116" t="str">
        <f t="shared" si="359"/>
        <v>Q</v>
      </c>
      <c r="U1248" s="9">
        <v>4.8551000262921322</v>
      </c>
      <c r="V1248" s="116" t="str">
        <f t="shared" si="343"/>
        <v>Q</v>
      </c>
      <c r="W1248" s="351">
        <v>0.81899999999999995</v>
      </c>
      <c r="X1248" s="332" t="str">
        <f t="shared" si="347"/>
        <v>UQ</v>
      </c>
      <c r="Y1248" s="332"/>
      <c r="Z1248" s="23">
        <v>0.13868878523809838</v>
      </c>
      <c r="AA1248" s="116" t="str">
        <f t="shared" si="344"/>
        <v>LQ</v>
      </c>
      <c r="AB1248" s="236">
        <v>6.3</v>
      </c>
      <c r="AC1248" s="116" t="str">
        <f t="shared" si="353"/>
        <v>Q</v>
      </c>
      <c r="AD1248" s="9">
        <v>1.4259999999999999</v>
      </c>
      <c r="AE1248" s="121" t="str">
        <f t="shared" si="354"/>
        <v>Q</v>
      </c>
      <c r="AF1248" s="9">
        <v>2.452</v>
      </c>
      <c r="AG1248" s="121" t="str">
        <f t="shared" si="355"/>
        <v>Q</v>
      </c>
      <c r="AH1248" s="123">
        <v>5.9999999999999995E-4</v>
      </c>
      <c r="AI1248" s="121" t="str">
        <f t="shared" si="356"/>
        <v>LQ</v>
      </c>
      <c r="AJ1248" s="123">
        <v>0.83199999999999996</v>
      </c>
      <c r="AK1248" s="121" t="str">
        <f t="shared" si="357"/>
        <v>Q</v>
      </c>
    </row>
    <row r="1249" spans="1:37" ht="15" x14ac:dyDescent="0.25">
      <c r="A1249" s="119">
        <v>35</v>
      </c>
      <c r="B1249" s="244">
        <v>73</v>
      </c>
      <c r="C1249" s="244">
        <v>2012</v>
      </c>
      <c r="D1249" s="127">
        <f t="shared" si="345"/>
        <v>40981</v>
      </c>
      <c r="E1249" s="120">
        <v>29.700000762939499</v>
      </c>
      <c r="F1249" s="121" t="str">
        <f t="shared" si="358"/>
        <v>Q</v>
      </c>
      <c r="G1249" s="122">
        <v>6.3848471641540501</v>
      </c>
      <c r="H1249" s="121" t="str">
        <f t="shared" si="348"/>
        <v>Q</v>
      </c>
      <c r="I1249" s="8">
        <v>3.8244600000000002</v>
      </c>
      <c r="J1249" s="121" t="str">
        <f t="shared" si="349"/>
        <v>Q</v>
      </c>
      <c r="K1249" s="8">
        <v>0.38126900000000002</v>
      </c>
      <c r="L1249" s="121" t="str">
        <f t="shared" si="350"/>
        <v>Q</v>
      </c>
      <c r="M1249" s="8">
        <v>0.54983400000000004</v>
      </c>
      <c r="N1249" s="121" t="str">
        <f t="shared" si="351"/>
        <v>Q</v>
      </c>
      <c r="O1249" s="8">
        <v>0.28066999999999998</v>
      </c>
      <c r="P1249" s="121" t="str">
        <f t="shared" si="352"/>
        <v>Q</v>
      </c>
      <c r="Q1249" s="9">
        <v>4.0000000000000001E-3</v>
      </c>
      <c r="R1249" s="115" t="str">
        <f t="shared" si="346"/>
        <v>UQ</v>
      </c>
      <c r="S1249" s="124">
        <v>4.0832307189703002E-2</v>
      </c>
      <c r="T1249" s="116" t="str">
        <f t="shared" si="359"/>
        <v>Q</v>
      </c>
      <c r="U1249" s="9">
        <v>3.2517796000787147</v>
      </c>
      <c r="V1249" s="116" t="str">
        <f t="shared" si="343"/>
        <v>Q</v>
      </c>
      <c r="W1249" s="351">
        <v>1.593</v>
      </c>
      <c r="X1249" s="332" t="str">
        <f t="shared" si="347"/>
        <v>UQ</v>
      </c>
      <c r="Y1249" s="332"/>
      <c r="Z1249" s="23">
        <v>0.14907768551824813</v>
      </c>
      <c r="AA1249" s="116" t="str">
        <f t="shared" si="344"/>
        <v>LQ</v>
      </c>
      <c r="AB1249" s="236">
        <v>4.37</v>
      </c>
      <c r="AC1249" s="116" t="str">
        <f t="shared" si="353"/>
        <v>Q</v>
      </c>
      <c r="AD1249" s="9">
        <v>2.4180000000000001</v>
      </c>
      <c r="AE1249" s="121" t="str">
        <f t="shared" si="354"/>
        <v>Q</v>
      </c>
      <c r="AF1249" s="9">
        <v>0.86199999999999999</v>
      </c>
      <c r="AG1249" s="121" t="str">
        <f t="shared" si="355"/>
        <v>Q</v>
      </c>
      <c r="AH1249" s="123">
        <v>3.2000000000000002E-3</v>
      </c>
      <c r="AI1249" s="121" t="str">
        <f t="shared" si="356"/>
        <v>Q</v>
      </c>
      <c r="AJ1249" s="123">
        <v>1.5940000000000001</v>
      </c>
      <c r="AK1249" s="121" t="str">
        <f t="shared" si="357"/>
        <v>Q</v>
      </c>
    </row>
    <row r="1250" spans="1:37" ht="15" x14ac:dyDescent="0.25">
      <c r="A1250" s="119">
        <v>35</v>
      </c>
      <c r="B1250" s="244">
        <v>75</v>
      </c>
      <c r="C1250" s="244">
        <v>2012</v>
      </c>
      <c r="D1250" s="127">
        <f t="shared" si="345"/>
        <v>40983</v>
      </c>
      <c r="E1250" s="120">
        <v>29.100000381469702</v>
      </c>
      <c r="F1250" s="121" t="str">
        <f t="shared" si="358"/>
        <v>Q</v>
      </c>
      <c r="G1250" s="122">
        <v>6.5208315849304199</v>
      </c>
      <c r="H1250" s="121" t="str">
        <f t="shared" si="348"/>
        <v>Q</v>
      </c>
      <c r="I1250" s="8">
        <v>3.6699899999999999</v>
      </c>
      <c r="J1250" s="121" t="str">
        <f t="shared" si="349"/>
        <v>Q</v>
      </c>
      <c r="K1250" s="8">
        <v>0.35936299999999999</v>
      </c>
      <c r="L1250" s="121" t="str">
        <f t="shared" si="350"/>
        <v>Q</v>
      </c>
      <c r="M1250" s="8">
        <v>0.541323</v>
      </c>
      <c r="N1250" s="121" t="str">
        <f t="shared" si="351"/>
        <v>Q</v>
      </c>
      <c r="O1250" s="8">
        <v>0.17616000000000001</v>
      </c>
      <c r="P1250" s="121" t="str">
        <f t="shared" si="352"/>
        <v>Q</v>
      </c>
      <c r="Q1250" s="9">
        <v>2E-3</v>
      </c>
      <c r="R1250" s="115" t="str">
        <f t="shared" si="346"/>
        <v>UQ</v>
      </c>
      <c r="S1250" s="124">
        <v>5.3220711648464203E-2</v>
      </c>
      <c r="T1250" s="116" t="str">
        <f t="shared" si="359"/>
        <v>Q</v>
      </c>
      <c r="U1250" s="9">
        <v>3.4106815223975544</v>
      </c>
      <c r="V1250" s="116" t="str">
        <f t="shared" si="343"/>
        <v>Q</v>
      </c>
      <c r="W1250" s="351">
        <v>1.345</v>
      </c>
      <c r="X1250" s="332" t="str">
        <f t="shared" si="347"/>
        <v>UQ</v>
      </c>
      <c r="Y1250" s="332"/>
      <c r="Z1250" s="23">
        <v>0.14408422469617788</v>
      </c>
      <c r="AA1250" s="116" t="str">
        <f t="shared" si="344"/>
        <v>LQ</v>
      </c>
      <c r="AB1250" s="236">
        <v>4.68</v>
      </c>
      <c r="AC1250" s="116" t="str">
        <f t="shared" si="353"/>
        <v>Q</v>
      </c>
      <c r="AD1250" s="9">
        <v>2.0169999999999999</v>
      </c>
      <c r="AE1250" s="121" t="str">
        <f t="shared" si="354"/>
        <v>Q</v>
      </c>
      <c r="AF1250" s="9">
        <v>1.117</v>
      </c>
      <c r="AG1250" s="121" t="str">
        <f t="shared" si="355"/>
        <v>Q</v>
      </c>
      <c r="AH1250" s="123">
        <v>1.2999999999999999E-3</v>
      </c>
      <c r="AI1250" s="121" t="str">
        <f t="shared" si="356"/>
        <v>Q</v>
      </c>
      <c r="AJ1250" s="123">
        <v>1.351</v>
      </c>
      <c r="AK1250" s="121" t="str">
        <f t="shared" si="357"/>
        <v>Q</v>
      </c>
    </row>
    <row r="1251" spans="1:37" ht="15" x14ac:dyDescent="0.25">
      <c r="A1251" s="119">
        <v>35</v>
      </c>
      <c r="B1251" s="244">
        <v>77</v>
      </c>
      <c r="C1251" s="244">
        <v>2012</v>
      </c>
      <c r="D1251" s="127">
        <f t="shared" si="345"/>
        <v>40985</v>
      </c>
      <c r="E1251" s="120">
        <v>24.899999618530298</v>
      </c>
      <c r="F1251" s="121" t="str">
        <f t="shared" si="358"/>
        <v>Q</v>
      </c>
      <c r="G1251" s="122">
        <v>6.2979369163513201</v>
      </c>
      <c r="H1251" s="121" t="str">
        <f t="shared" si="348"/>
        <v>Q</v>
      </c>
      <c r="I1251" s="8">
        <v>3.2416299999999998</v>
      </c>
      <c r="J1251" s="121" t="str">
        <f t="shared" si="349"/>
        <v>Q</v>
      </c>
      <c r="K1251" s="8">
        <v>0.32360800000000001</v>
      </c>
      <c r="L1251" s="121" t="str">
        <f t="shared" si="350"/>
        <v>Q</v>
      </c>
      <c r="M1251" s="8">
        <v>0.51237500000000002</v>
      </c>
      <c r="N1251" s="121" t="str">
        <f t="shared" si="351"/>
        <v>Q</v>
      </c>
      <c r="O1251" s="8">
        <v>0.217308</v>
      </c>
      <c r="P1251" s="121" t="str">
        <f t="shared" si="352"/>
        <v>Q</v>
      </c>
      <c r="Q1251" s="9">
        <v>6.0000000000000001E-3</v>
      </c>
      <c r="R1251" s="115" t="str">
        <f t="shared" si="346"/>
        <v>UQ</v>
      </c>
      <c r="S1251" s="124">
        <v>3.4298546612262698E-2</v>
      </c>
      <c r="T1251" s="116" t="str">
        <f t="shared" si="359"/>
        <v>Q</v>
      </c>
      <c r="U1251" s="9">
        <v>3.015737935043115</v>
      </c>
      <c r="V1251" s="116" t="str">
        <f t="shared" si="343"/>
        <v>Q</v>
      </c>
      <c r="W1251" s="351">
        <v>1.21</v>
      </c>
      <c r="X1251" s="332" t="str">
        <f t="shared" si="347"/>
        <v>UQ</v>
      </c>
      <c r="Y1251" s="332"/>
      <c r="Z1251" s="23">
        <v>0.13721066350784086</v>
      </c>
      <c r="AA1251" s="116" t="str">
        <f t="shared" si="344"/>
        <v>LQ</v>
      </c>
      <c r="AB1251" s="236">
        <v>4.09</v>
      </c>
      <c r="AC1251" s="116" t="str">
        <f t="shared" si="353"/>
        <v>Q</v>
      </c>
      <c r="AD1251" s="9">
        <v>2.274</v>
      </c>
      <c r="AE1251" s="121" t="str">
        <f t="shared" si="354"/>
        <v>Q</v>
      </c>
      <c r="AF1251" s="9">
        <v>0.82</v>
      </c>
      <c r="AG1251" s="121" t="str">
        <f t="shared" si="355"/>
        <v>Q</v>
      </c>
      <c r="AH1251" s="123">
        <v>2.3E-3</v>
      </c>
      <c r="AI1251" s="121" t="str">
        <f t="shared" si="356"/>
        <v>Q</v>
      </c>
      <c r="AJ1251" s="123">
        <v>1.1870000000000001</v>
      </c>
      <c r="AK1251" s="121" t="str">
        <f t="shared" si="357"/>
        <v>Q</v>
      </c>
    </row>
    <row r="1252" spans="1:37" ht="15" x14ac:dyDescent="0.25">
      <c r="A1252" s="119">
        <v>35</v>
      </c>
      <c r="B1252" s="244">
        <v>78</v>
      </c>
      <c r="C1252" s="244">
        <v>2012</v>
      </c>
      <c r="D1252" s="127">
        <f t="shared" si="345"/>
        <v>40986</v>
      </c>
      <c r="E1252" s="120">
        <v>24.200000762939499</v>
      </c>
      <c r="F1252" s="121" t="str">
        <f t="shared" si="358"/>
        <v>Q</v>
      </c>
      <c r="G1252" s="122">
        <v>6.2246870994567898</v>
      </c>
      <c r="H1252" s="121" t="str">
        <f t="shared" si="348"/>
        <v>Q</v>
      </c>
      <c r="I1252" s="8">
        <v>3.05246</v>
      </c>
      <c r="J1252" s="121" t="str">
        <f t="shared" si="349"/>
        <v>Q</v>
      </c>
      <c r="K1252" s="8">
        <v>0.313197</v>
      </c>
      <c r="L1252" s="121" t="str">
        <f t="shared" si="350"/>
        <v>Q</v>
      </c>
      <c r="M1252" s="8">
        <v>0.49097200000000002</v>
      </c>
      <c r="N1252" s="121" t="str">
        <f t="shared" si="351"/>
        <v>Q</v>
      </c>
      <c r="O1252" s="8">
        <v>0.24668899999999999</v>
      </c>
      <c r="P1252" s="121" t="str">
        <f t="shared" si="352"/>
        <v>Q</v>
      </c>
      <c r="Q1252" s="9">
        <v>4.0000000000000001E-3</v>
      </c>
      <c r="R1252" s="115" t="str">
        <f t="shared" si="346"/>
        <v>UQ</v>
      </c>
      <c r="S1252" s="124">
        <v>2.6104316115379299E-2</v>
      </c>
      <c r="T1252" s="116" t="str">
        <f t="shared" si="359"/>
        <v>Q</v>
      </c>
      <c r="U1252" s="9">
        <v>2.8232592533231662</v>
      </c>
      <c r="V1252" s="116" t="str">
        <f t="shared" si="343"/>
        <v>Q</v>
      </c>
      <c r="W1252" s="351">
        <v>1.25</v>
      </c>
      <c r="X1252" s="332" t="str">
        <f t="shared" si="347"/>
        <v>UQ</v>
      </c>
      <c r="Y1252" s="332"/>
      <c r="Z1252" s="23">
        <v>0.12611910064386589</v>
      </c>
      <c r="AA1252" s="116" t="str">
        <f t="shared" si="344"/>
        <v>LQ</v>
      </c>
      <c r="AB1252" s="236">
        <v>4.17</v>
      </c>
      <c r="AC1252" s="116" t="str">
        <f t="shared" si="353"/>
        <v>Q</v>
      </c>
      <c r="AD1252" s="9">
        <v>2.56</v>
      </c>
      <c r="AE1252" s="121" t="str">
        <f t="shared" si="354"/>
        <v>Q</v>
      </c>
      <c r="AF1252" s="9">
        <v>0.72</v>
      </c>
      <c r="AG1252" s="121" t="str">
        <f t="shared" si="355"/>
        <v>Q</v>
      </c>
      <c r="AH1252" s="123">
        <v>2.3E-3</v>
      </c>
      <c r="AI1252" s="121" t="str">
        <f t="shared" si="356"/>
        <v>Q</v>
      </c>
      <c r="AJ1252" s="123">
        <v>1.2929999999999999</v>
      </c>
      <c r="AK1252" s="121" t="str">
        <f t="shared" si="357"/>
        <v>Q</v>
      </c>
    </row>
    <row r="1253" spans="1:37" ht="15" x14ac:dyDescent="0.25">
      <c r="A1253" s="119">
        <v>35</v>
      </c>
      <c r="B1253" s="244">
        <v>79</v>
      </c>
      <c r="C1253" s="244">
        <v>2012</v>
      </c>
      <c r="D1253" s="127">
        <f t="shared" si="345"/>
        <v>40987</v>
      </c>
      <c r="E1253" s="120">
        <v>23.399999618530298</v>
      </c>
      <c r="F1253" s="121" t="str">
        <f t="shared" si="358"/>
        <v>Q</v>
      </c>
      <c r="G1253" s="122">
        <v>6.2730040550231898</v>
      </c>
      <c r="H1253" s="121" t="str">
        <f t="shared" si="348"/>
        <v>Q</v>
      </c>
      <c r="I1253" s="8">
        <v>2.9215800000000001</v>
      </c>
      <c r="J1253" s="121" t="str">
        <f t="shared" si="349"/>
        <v>Q</v>
      </c>
      <c r="K1253" s="8">
        <v>0.29188999999999998</v>
      </c>
      <c r="L1253" s="121" t="str">
        <f t="shared" si="350"/>
        <v>Q</v>
      </c>
      <c r="M1253" s="8">
        <v>0.47861100000000001</v>
      </c>
      <c r="N1253" s="121" t="str">
        <f t="shared" si="351"/>
        <v>Q</v>
      </c>
      <c r="O1253" s="8">
        <v>0.25853599999999999</v>
      </c>
      <c r="P1253" s="121" t="str">
        <f t="shared" si="352"/>
        <v>Q</v>
      </c>
      <c r="Q1253" s="9">
        <v>2E-3</v>
      </c>
      <c r="R1253" s="115" t="str">
        <f t="shared" si="346"/>
        <v>UQ</v>
      </c>
      <c r="S1253" s="124">
        <v>2.7989322319626801E-2</v>
      </c>
      <c r="T1253" s="116" t="str">
        <f t="shared" si="359"/>
        <v>Q</v>
      </c>
      <c r="U1253" s="9">
        <v>2.6191348705225672</v>
      </c>
      <c r="V1253" s="116" t="str">
        <f t="shared" si="343"/>
        <v>Q</v>
      </c>
      <c r="W1253" s="351">
        <v>1.157</v>
      </c>
      <c r="X1253" s="332" t="str">
        <f t="shared" si="347"/>
        <v>UQ</v>
      </c>
      <c r="Y1253" s="332"/>
      <c r="Z1253" s="23">
        <v>0.13017871235407491</v>
      </c>
      <c r="AA1253" s="116" t="str">
        <f t="shared" si="344"/>
        <v>LQ</v>
      </c>
      <c r="AB1253" s="236">
        <v>4.33</v>
      </c>
      <c r="AC1253" s="116" t="str">
        <f t="shared" si="353"/>
        <v>Q</v>
      </c>
      <c r="AD1253" s="9">
        <v>2.637</v>
      </c>
      <c r="AE1253" s="121" t="str">
        <f t="shared" si="354"/>
        <v>Q</v>
      </c>
      <c r="AF1253" s="9">
        <v>0.63900000000000001</v>
      </c>
      <c r="AG1253" s="121" t="str">
        <f t="shared" si="355"/>
        <v>Q</v>
      </c>
      <c r="AH1253" s="123">
        <v>2.0999999999999999E-3</v>
      </c>
      <c r="AI1253" s="121" t="str">
        <f t="shared" si="356"/>
        <v>Q</v>
      </c>
      <c r="AJ1253" s="123">
        <v>1.1679999999999999</v>
      </c>
      <c r="AK1253" s="121" t="str">
        <f t="shared" si="357"/>
        <v>Q</v>
      </c>
    </row>
    <row r="1254" spans="1:37" ht="15" x14ac:dyDescent="0.25">
      <c r="A1254" s="119">
        <v>35</v>
      </c>
      <c r="B1254" s="244">
        <v>80</v>
      </c>
      <c r="C1254" s="244">
        <v>2012</v>
      </c>
      <c r="D1254" s="127">
        <f t="shared" si="345"/>
        <v>40988</v>
      </c>
      <c r="E1254" s="120">
        <v>23.700000762939499</v>
      </c>
      <c r="F1254" s="121" t="str">
        <f t="shared" si="358"/>
        <v>Q</v>
      </c>
      <c r="G1254" s="122">
        <v>6.13425588607788</v>
      </c>
      <c r="H1254" s="121" t="str">
        <f t="shared" si="348"/>
        <v>Q</v>
      </c>
      <c r="I1254" s="8">
        <v>3.0952700000000002</v>
      </c>
      <c r="J1254" s="121" t="str">
        <f t="shared" si="349"/>
        <v>Q</v>
      </c>
      <c r="K1254" s="8">
        <v>0.30896400000000002</v>
      </c>
      <c r="L1254" s="121" t="str">
        <f t="shared" si="350"/>
        <v>Q</v>
      </c>
      <c r="M1254" s="8">
        <v>0.51892400000000005</v>
      </c>
      <c r="N1254" s="121" t="str">
        <f t="shared" si="351"/>
        <v>Q</v>
      </c>
      <c r="O1254" s="8">
        <v>0.201733</v>
      </c>
      <c r="P1254" s="121" t="str">
        <f t="shared" si="352"/>
        <v>Q</v>
      </c>
      <c r="Q1254" s="9">
        <v>3.0000000000000001E-3</v>
      </c>
      <c r="R1254" s="115" t="str">
        <f t="shared" si="346"/>
        <v>UQ</v>
      </c>
      <c r="S1254" s="124">
        <v>3.6150917410850497E-2</v>
      </c>
      <c r="T1254" s="116" t="str">
        <f t="shared" si="359"/>
        <v>Q</v>
      </c>
      <c r="U1254" s="9">
        <v>2.7624395994491189</v>
      </c>
      <c r="V1254" s="116" t="str">
        <f t="shared" si="343"/>
        <v>Q</v>
      </c>
      <c r="W1254" s="351">
        <v>1.1539999999999999</v>
      </c>
      <c r="X1254" s="332" t="str">
        <f t="shared" si="347"/>
        <v>UQ</v>
      </c>
      <c r="Y1254" s="332"/>
      <c r="Z1254" s="23">
        <v>0.14512970261649835</v>
      </c>
      <c r="AA1254" s="116" t="str">
        <f t="shared" si="344"/>
        <v>LQ</v>
      </c>
      <c r="AB1254" s="236">
        <v>4.49</v>
      </c>
      <c r="AC1254" s="116" t="str">
        <f t="shared" si="353"/>
        <v>Q</v>
      </c>
      <c r="AD1254" s="9">
        <v>2.6339999999999999</v>
      </c>
      <c r="AE1254" s="121" t="str">
        <f t="shared" si="354"/>
        <v>Q</v>
      </c>
      <c r="AF1254" s="9">
        <v>0.78200000000000003</v>
      </c>
      <c r="AG1254" s="121" t="str">
        <f t="shared" si="355"/>
        <v>Q</v>
      </c>
      <c r="AH1254" s="123">
        <v>1.6999999999999999E-3</v>
      </c>
      <c r="AI1254" s="121" t="str">
        <f t="shared" si="356"/>
        <v>Q</v>
      </c>
      <c r="AJ1254" s="123">
        <v>1.1970000000000001</v>
      </c>
      <c r="AK1254" s="121" t="str">
        <f t="shared" si="357"/>
        <v>Q</v>
      </c>
    </row>
    <row r="1255" spans="1:37" ht="15" x14ac:dyDescent="0.25">
      <c r="A1255" s="119">
        <v>35</v>
      </c>
      <c r="B1255" s="244">
        <v>81</v>
      </c>
      <c r="C1255" s="244">
        <v>2012</v>
      </c>
      <c r="D1255" s="127">
        <f t="shared" si="345"/>
        <v>40989</v>
      </c>
      <c r="E1255" s="120">
        <v>25.5</v>
      </c>
      <c r="F1255" s="121" t="str">
        <f t="shared" si="358"/>
        <v>Q</v>
      </c>
      <c r="G1255" s="122">
        <v>6.38413333892822</v>
      </c>
      <c r="H1255" s="121" t="str">
        <f t="shared" si="348"/>
        <v>Q</v>
      </c>
      <c r="I1255" s="8">
        <v>3.32945</v>
      </c>
      <c r="J1255" s="121" t="str">
        <f t="shared" si="349"/>
        <v>Q</v>
      </c>
      <c r="K1255" s="8">
        <v>0.32408900000000002</v>
      </c>
      <c r="L1255" s="121" t="str">
        <f t="shared" si="350"/>
        <v>Q</v>
      </c>
      <c r="M1255" s="8">
        <v>0.54279500000000003</v>
      </c>
      <c r="N1255" s="121" t="str">
        <f t="shared" si="351"/>
        <v>Q</v>
      </c>
      <c r="O1255" s="8">
        <v>0.190357</v>
      </c>
      <c r="P1255" s="121" t="str">
        <f t="shared" si="352"/>
        <v>Q</v>
      </c>
      <c r="Q1255" s="9">
        <v>2E-3</v>
      </c>
      <c r="R1255" s="115" t="str">
        <f t="shared" si="346"/>
        <v>UQ</v>
      </c>
      <c r="S1255" s="124">
        <v>4.5959066599607502E-2</v>
      </c>
      <c r="T1255" s="116" t="str">
        <f t="shared" si="359"/>
        <v>Q</v>
      </c>
      <c r="U1255" s="9">
        <v>2.9934575357933926</v>
      </c>
      <c r="V1255" s="116" t="str">
        <f t="shared" si="343"/>
        <v>Q</v>
      </c>
      <c r="W1255" s="351">
        <v>1.1140000000000001</v>
      </c>
      <c r="X1255" s="332" t="str">
        <f t="shared" si="347"/>
        <v>UQ</v>
      </c>
      <c r="Y1255" s="332"/>
      <c r="Z1255" s="23">
        <v>0.13376232983602218</v>
      </c>
      <c r="AA1255" s="116" t="str">
        <f t="shared" si="344"/>
        <v>LQ</v>
      </c>
      <c r="AB1255" s="236">
        <v>4.62</v>
      </c>
      <c r="AC1255" s="116" t="str">
        <f t="shared" si="353"/>
        <v>Q</v>
      </c>
      <c r="AD1255" s="9">
        <v>2.31</v>
      </c>
      <c r="AE1255" s="121" t="str">
        <f t="shared" si="354"/>
        <v>Q</v>
      </c>
      <c r="AF1255" s="9">
        <v>1.0069999999999999</v>
      </c>
      <c r="AG1255" s="121" t="str">
        <f t="shared" si="355"/>
        <v>Q</v>
      </c>
      <c r="AH1255" s="123">
        <v>1.1999999999999999E-3</v>
      </c>
      <c r="AI1255" s="121" t="str">
        <f t="shared" si="356"/>
        <v>Q</v>
      </c>
      <c r="AJ1255" s="123">
        <v>1.113</v>
      </c>
      <c r="AK1255" s="121" t="str">
        <f t="shared" si="357"/>
        <v>Q</v>
      </c>
    </row>
    <row r="1256" spans="1:37" ht="15" x14ac:dyDescent="0.25">
      <c r="A1256" s="119">
        <v>35</v>
      </c>
      <c r="B1256" s="244">
        <v>82</v>
      </c>
      <c r="C1256" s="244">
        <v>2012</v>
      </c>
      <c r="D1256" s="127">
        <f t="shared" si="345"/>
        <v>40990</v>
      </c>
      <c r="E1256" s="120">
        <v>26.5</v>
      </c>
      <c r="F1256" s="121" t="str">
        <f t="shared" si="358"/>
        <v>Q</v>
      </c>
      <c r="G1256" s="122">
        <v>6.4788393974304199</v>
      </c>
      <c r="H1256" s="121" t="str">
        <f t="shared" si="348"/>
        <v>Q</v>
      </c>
      <c r="I1256" s="8">
        <v>3.5238399999999999</v>
      </c>
      <c r="J1256" s="121" t="str">
        <f t="shared" si="349"/>
        <v>Q</v>
      </c>
      <c r="K1256" s="8">
        <v>0.33903699999999998</v>
      </c>
      <c r="L1256" s="121" t="str">
        <f t="shared" si="350"/>
        <v>Q</v>
      </c>
      <c r="M1256" s="8">
        <v>0.55887399999999998</v>
      </c>
      <c r="N1256" s="121" t="str">
        <f t="shared" si="351"/>
        <v>Q</v>
      </c>
      <c r="O1256" s="8">
        <v>0.18676999999999999</v>
      </c>
      <c r="P1256" s="121" t="str">
        <f t="shared" si="352"/>
        <v>Q</v>
      </c>
      <c r="Q1256" s="9">
        <v>2E-3</v>
      </c>
      <c r="R1256" s="115" t="str">
        <f t="shared" si="346"/>
        <v>UQ</v>
      </c>
      <c r="S1256" s="124">
        <v>5.6637000292539597E-2</v>
      </c>
      <c r="T1256" s="116" t="str">
        <f t="shared" si="359"/>
        <v>Q</v>
      </c>
      <c r="U1256" s="9">
        <v>3.1654515174595845</v>
      </c>
      <c r="V1256" s="116" t="str">
        <f t="shared" si="343"/>
        <v>Q</v>
      </c>
      <c r="W1256" s="351">
        <v>1.089</v>
      </c>
      <c r="X1256" s="332" t="str">
        <f t="shared" si="347"/>
        <v>UQ</v>
      </c>
      <c r="Y1256" s="332"/>
      <c r="Z1256" s="23">
        <v>0.14244493248316956</v>
      </c>
      <c r="AA1256" s="116" t="str">
        <f t="shared" si="344"/>
        <v>LQ</v>
      </c>
      <c r="AB1256" s="236">
        <v>4.87</v>
      </c>
      <c r="AC1256" s="116" t="str">
        <f t="shared" si="353"/>
        <v>Q</v>
      </c>
      <c r="AD1256" s="9">
        <v>2.274</v>
      </c>
      <c r="AE1256" s="121" t="str">
        <f t="shared" si="354"/>
        <v>Q</v>
      </c>
      <c r="AF1256" s="9">
        <v>1.194</v>
      </c>
      <c r="AG1256" s="121" t="str">
        <f t="shared" si="355"/>
        <v>Q</v>
      </c>
      <c r="AH1256" s="123">
        <v>3.0000000000000001E-3</v>
      </c>
      <c r="AI1256" s="121" t="str">
        <f t="shared" si="356"/>
        <v>Q</v>
      </c>
      <c r="AJ1256" s="123">
        <v>1.0920000000000001</v>
      </c>
      <c r="AK1256" s="121" t="str">
        <f t="shared" si="357"/>
        <v>Q</v>
      </c>
    </row>
    <row r="1257" spans="1:37" ht="15" x14ac:dyDescent="0.25">
      <c r="A1257" s="119">
        <v>35</v>
      </c>
      <c r="B1257" s="244">
        <v>87</v>
      </c>
      <c r="C1257" s="244">
        <v>2012</v>
      </c>
      <c r="D1257" s="127">
        <f t="shared" si="345"/>
        <v>40995</v>
      </c>
      <c r="E1257" s="120">
        <v>30</v>
      </c>
      <c r="F1257" s="121" t="str">
        <f t="shared" si="358"/>
        <v>Q</v>
      </c>
      <c r="G1257" s="122">
        <v>6.6396999359130904</v>
      </c>
      <c r="H1257" s="121" t="str">
        <f t="shared" si="348"/>
        <v>Q</v>
      </c>
      <c r="I1257" s="8">
        <v>3.7699799999999999</v>
      </c>
      <c r="J1257" s="121" t="str">
        <f t="shared" si="349"/>
        <v>Q</v>
      </c>
      <c r="K1257" s="8">
        <v>0.35827999999999999</v>
      </c>
      <c r="L1257" s="121" t="str">
        <f t="shared" si="350"/>
        <v>Q</v>
      </c>
      <c r="M1257" s="8">
        <v>0.57434200000000002</v>
      </c>
      <c r="N1257" s="121" t="str">
        <f t="shared" si="351"/>
        <v>Q</v>
      </c>
      <c r="O1257" s="8">
        <v>0.152007</v>
      </c>
      <c r="P1257" s="121" t="str">
        <f t="shared" si="352"/>
        <v>Q</v>
      </c>
      <c r="Q1257" s="9">
        <v>2E-3</v>
      </c>
      <c r="R1257" s="115" t="str">
        <f t="shared" si="346"/>
        <v>UQ</v>
      </c>
      <c r="S1257" s="124">
        <v>8.6781106889247894E-2</v>
      </c>
      <c r="T1257" s="116" t="str">
        <f t="shared" si="359"/>
        <v>Q</v>
      </c>
      <c r="U1257" s="9">
        <v>3.5964210903085165</v>
      </c>
      <c r="V1257" s="116" t="str">
        <f t="shared" si="343"/>
        <v>Q</v>
      </c>
      <c r="W1257" s="351">
        <v>1.028</v>
      </c>
      <c r="X1257" s="332" t="str">
        <f t="shared" si="347"/>
        <v>UQ</v>
      </c>
      <c r="Y1257" s="332"/>
      <c r="Z1257" s="23">
        <v>0.14888566763371788</v>
      </c>
      <c r="AA1257" s="116" t="str">
        <f t="shared" si="344"/>
        <v>LQ</v>
      </c>
      <c r="AB1257" s="236">
        <v>5.3</v>
      </c>
      <c r="AC1257" s="116" t="str">
        <f t="shared" si="353"/>
        <v>Q</v>
      </c>
      <c r="AD1257" s="9">
        <v>1.7030000000000001</v>
      </c>
      <c r="AE1257" s="121" t="str">
        <f t="shared" si="354"/>
        <v>Q</v>
      </c>
      <c r="AF1257" s="9">
        <v>1.4159999999999999</v>
      </c>
      <c r="AG1257" s="121" t="str">
        <f t="shared" si="355"/>
        <v>Q</v>
      </c>
      <c r="AH1257" s="123">
        <v>5.0000000000000001E-4</v>
      </c>
      <c r="AI1257" s="121" t="str">
        <f t="shared" si="356"/>
        <v>LQ</v>
      </c>
      <c r="AJ1257" s="123">
        <v>1.0409999999999999</v>
      </c>
      <c r="AK1257" s="121" t="str">
        <f t="shared" si="357"/>
        <v>Q</v>
      </c>
    </row>
    <row r="1258" spans="1:37" ht="15" x14ac:dyDescent="0.25">
      <c r="A1258" s="119">
        <v>35</v>
      </c>
      <c r="B1258" s="244">
        <v>95</v>
      </c>
      <c r="C1258" s="244">
        <v>2012</v>
      </c>
      <c r="D1258" s="127">
        <f t="shared" si="345"/>
        <v>41003</v>
      </c>
      <c r="E1258" s="120">
        <v>31</v>
      </c>
      <c r="F1258" s="121" t="str">
        <f t="shared" si="358"/>
        <v>Q</v>
      </c>
      <c r="G1258" s="122">
        <v>6.6371555328369096</v>
      </c>
      <c r="H1258" s="121" t="str">
        <f t="shared" si="348"/>
        <v>Q</v>
      </c>
      <c r="I1258" s="8">
        <v>4.1283899999999996</v>
      </c>
      <c r="J1258" s="121" t="str">
        <f t="shared" si="349"/>
        <v>Q</v>
      </c>
      <c r="K1258" s="8">
        <v>0.38430399999999998</v>
      </c>
      <c r="L1258" s="121" t="str">
        <f t="shared" si="350"/>
        <v>Q</v>
      </c>
      <c r="M1258" s="8">
        <v>0.60710799999999998</v>
      </c>
      <c r="N1258" s="121" t="str">
        <f t="shared" si="351"/>
        <v>Q</v>
      </c>
      <c r="O1258" s="8">
        <v>0.17166300000000001</v>
      </c>
      <c r="P1258" s="121" t="str">
        <f t="shared" si="352"/>
        <v>Q</v>
      </c>
      <c r="Q1258" s="9">
        <v>3.0000000000000001E-3</v>
      </c>
      <c r="R1258" s="115" t="str">
        <f t="shared" si="346"/>
        <v>UQ</v>
      </c>
      <c r="S1258" s="124">
        <v>0.104185603559017</v>
      </c>
      <c r="T1258" s="116" t="str">
        <f t="shared" si="359"/>
        <v>Q</v>
      </c>
      <c r="U1258" s="9">
        <v>3.8843304310321818</v>
      </c>
      <c r="V1258" s="116" t="str">
        <f t="shared" si="343"/>
        <v>Q</v>
      </c>
      <c r="W1258" s="351">
        <v>0.97699999999999998</v>
      </c>
      <c r="X1258" s="332" t="str">
        <f t="shared" si="347"/>
        <v>UQ</v>
      </c>
      <c r="Y1258" s="332"/>
      <c r="Z1258" s="23">
        <v>0.15537864935789633</v>
      </c>
      <c r="AA1258" s="116" t="str">
        <f t="shared" si="344"/>
        <v>LQ</v>
      </c>
      <c r="AB1258" s="236">
        <v>5.0199999999999996</v>
      </c>
      <c r="AC1258" s="116" t="str">
        <f t="shared" si="353"/>
        <v>Q</v>
      </c>
      <c r="AD1258" s="9">
        <v>1.4950000000000001</v>
      </c>
      <c r="AE1258" s="121" t="str">
        <f t="shared" si="354"/>
        <v>Q</v>
      </c>
      <c r="AF1258" s="9">
        <v>1.7410000000000001</v>
      </c>
      <c r="AG1258" s="121" t="str">
        <f t="shared" si="355"/>
        <v>Q</v>
      </c>
      <c r="AH1258" s="123">
        <v>8.0000000000000004E-4</v>
      </c>
      <c r="AI1258" s="121" t="str">
        <f t="shared" si="356"/>
        <v>LQ</v>
      </c>
      <c r="AJ1258" s="123">
        <v>0.91600000000000004</v>
      </c>
      <c r="AK1258" s="121" t="str">
        <f t="shared" si="357"/>
        <v>Q</v>
      </c>
    </row>
    <row r="1259" spans="1:37" ht="15" x14ac:dyDescent="0.25">
      <c r="A1259" s="119">
        <v>35</v>
      </c>
      <c r="B1259" s="244">
        <v>101</v>
      </c>
      <c r="C1259" s="244">
        <v>2012</v>
      </c>
      <c r="D1259" s="127">
        <f t="shared" si="345"/>
        <v>41009</v>
      </c>
      <c r="E1259" s="245">
        <v>33.299999237060497</v>
      </c>
      <c r="F1259" s="121" t="str">
        <f t="shared" si="358"/>
        <v>Q</v>
      </c>
      <c r="G1259" s="122">
        <v>6.7906951904296902</v>
      </c>
      <c r="H1259" s="121" t="str">
        <f t="shared" si="348"/>
        <v>Q</v>
      </c>
      <c r="I1259" s="8">
        <v>4.3165800000000001</v>
      </c>
      <c r="J1259" s="121" t="str">
        <f t="shared" si="349"/>
        <v>Q</v>
      </c>
      <c r="K1259" s="8">
        <v>0.40658300000000003</v>
      </c>
      <c r="L1259" s="121" t="str">
        <f t="shared" si="350"/>
        <v>Q</v>
      </c>
      <c r="M1259" s="8">
        <v>0.59384800000000004</v>
      </c>
      <c r="N1259" s="121" t="str">
        <f t="shared" si="351"/>
        <v>Q</v>
      </c>
      <c r="O1259" s="8">
        <v>0.14455000000000001</v>
      </c>
      <c r="P1259" s="121" t="str">
        <f t="shared" si="352"/>
        <v>Q</v>
      </c>
      <c r="Q1259" s="9">
        <v>6.0000000000000001E-3</v>
      </c>
      <c r="R1259" s="115" t="str">
        <f t="shared" si="346"/>
        <v>UQ</v>
      </c>
      <c r="S1259" s="124">
        <v>0.115073174238205</v>
      </c>
      <c r="T1259" s="116" t="str">
        <f t="shared" si="359"/>
        <v>Q</v>
      </c>
      <c r="U1259" s="9">
        <v>4.0519786809909988</v>
      </c>
      <c r="V1259" s="116" t="str">
        <f t="shared" si="343"/>
        <v>Q</v>
      </c>
      <c r="W1259" s="351">
        <v>0.97099999999999997</v>
      </c>
      <c r="X1259" s="332" t="str">
        <f t="shared" si="347"/>
        <v>UQ</v>
      </c>
      <c r="Y1259" s="332"/>
      <c r="Z1259" s="23">
        <v>0.16737518333700452</v>
      </c>
      <c r="AA1259" s="116" t="str">
        <f t="shared" si="344"/>
        <v>LQ</v>
      </c>
      <c r="AB1259" s="236">
        <v>5.18</v>
      </c>
      <c r="AC1259" s="116" t="str">
        <f t="shared" si="353"/>
        <v>Q</v>
      </c>
      <c r="AD1259" s="9">
        <v>1.617</v>
      </c>
      <c r="AE1259" s="121" t="str">
        <f t="shared" si="354"/>
        <v>Q</v>
      </c>
      <c r="AF1259" s="9">
        <v>1.861</v>
      </c>
      <c r="AG1259" s="121" t="str">
        <f t="shared" si="355"/>
        <v>Q</v>
      </c>
      <c r="AH1259" s="123">
        <v>5.0000000000000001E-4</v>
      </c>
      <c r="AI1259" s="121" t="str">
        <f t="shared" si="356"/>
        <v>LQ</v>
      </c>
      <c r="AJ1259" s="123">
        <v>1.014</v>
      </c>
      <c r="AK1259" s="121" t="str">
        <f t="shared" si="357"/>
        <v>Q</v>
      </c>
    </row>
    <row r="1260" spans="1:37" ht="15" x14ac:dyDescent="0.25">
      <c r="A1260" s="119">
        <v>35</v>
      </c>
      <c r="B1260" s="244">
        <v>115</v>
      </c>
      <c r="C1260" s="244">
        <v>2012</v>
      </c>
      <c r="D1260" s="127">
        <f t="shared" si="345"/>
        <v>41023</v>
      </c>
      <c r="E1260" s="120">
        <v>31.200000762939499</v>
      </c>
      <c r="F1260" s="121" t="str">
        <f t="shared" si="358"/>
        <v>Q</v>
      </c>
      <c r="G1260" s="122">
        <v>6.65680027008057</v>
      </c>
      <c r="H1260" s="121" t="str">
        <f t="shared" si="348"/>
        <v>Q</v>
      </c>
      <c r="I1260" s="8">
        <v>4.2374200000000002</v>
      </c>
      <c r="J1260" s="121" t="str">
        <f t="shared" si="349"/>
        <v>Q</v>
      </c>
      <c r="K1260" s="8">
        <v>0.38935399999999998</v>
      </c>
      <c r="L1260" s="121" t="str">
        <f t="shared" si="350"/>
        <v>Q</v>
      </c>
      <c r="M1260" s="8">
        <v>0.64776100000000003</v>
      </c>
      <c r="N1260" s="121" t="str">
        <f t="shared" si="351"/>
        <v>Q</v>
      </c>
      <c r="O1260" s="8">
        <v>0.159859</v>
      </c>
      <c r="P1260" s="121" t="str">
        <f t="shared" si="352"/>
        <v>Q</v>
      </c>
      <c r="Q1260" s="9">
        <v>3.0000000000000001E-3</v>
      </c>
      <c r="R1260" s="115" t="str">
        <f t="shared" si="346"/>
        <v>UQ</v>
      </c>
      <c r="S1260" s="124">
        <v>0.10553203523158999</v>
      </c>
      <c r="T1260" s="116" t="str">
        <f t="shared" si="359"/>
        <v>Q</v>
      </c>
      <c r="U1260" s="9">
        <v>3.8949991236779331</v>
      </c>
      <c r="V1260" s="116" t="str">
        <f t="shared" si="343"/>
        <v>Q</v>
      </c>
      <c r="W1260" s="351">
        <v>0.89300000000000002</v>
      </c>
      <c r="X1260" s="332" t="str">
        <f t="shared" si="347"/>
        <v>UQ</v>
      </c>
      <c r="Y1260" s="332"/>
      <c r="Z1260" s="23">
        <v>0.14142423042747507</v>
      </c>
      <c r="AA1260" s="116" t="str">
        <f t="shared" si="344"/>
        <v>LQ</v>
      </c>
      <c r="AB1260" s="236">
        <v>5.49</v>
      </c>
      <c r="AC1260" s="116" t="str">
        <f t="shared" si="353"/>
        <v>Q</v>
      </c>
      <c r="AD1260" s="9">
        <v>1.647</v>
      </c>
      <c r="AE1260" s="121" t="str">
        <f t="shared" si="354"/>
        <v>Q</v>
      </c>
      <c r="AF1260" s="9">
        <v>1.548</v>
      </c>
      <c r="AG1260" s="121" t="str">
        <f t="shared" si="355"/>
        <v>Q</v>
      </c>
      <c r="AH1260" s="123">
        <v>2.9999999999999997E-4</v>
      </c>
      <c r="AI1260" s="121" t="str">
        <f t="shared" si="356"/>
        <v>LQ</v>
      </c>
      <c r="AJ1260" s="123">
        <v>0.96199999999999997</v>
      </c>
      <c r="AK1260" s="121" t="str">
        <f t="shared" si="357"/>
        <v>Q</v>
      </c>
    </row>
    <row r="1261" spans="1:37" ht="15" x14ac:dyDescent="0.25">
      <c r="A1261" s="119">
        <v>35</v>
      </c>
      <c r="B1261" s="244">
        <v>129</v>
      </c>
      <c r="C1261" s="244">
        <v>2012</v>
      </c>
      <c r="D1261" s="127">
        <f t="shared" si="345"/>
        <v>41037</v>
      </c>
      <c r="E1261" s="120">
        <v>33.200000762939503</v>
      </c>
      <c r="F1261" s="121" t="str">
        <f t="shared" si="358"/>
        <v>Q</v>
      </c>
      <c r="G1261" s="122">
        <v>6.8277964591979998</v>
      </c>
      <c r="H1261" s="121" t="str">
        <f t="shared" si="348"/>
        <v>Q</v>
      </c>
      <c r="I1261" s="8">
        <v>4.5950899999999999</v>
      </c>
      <c r="J1261" s="121" t="str">
        <f t="shared" si="349"/>
        <v>Q</v>
      </c>
      <c r="K1261" s="8">
        <v>0.40937800000000002</v>
      </c>
      <c r="L1261" s="121" t="str">
        <f t="shared" si="350"/>
        <v>Q</v>
      </c>
      <c r="M1261" s="8">
        <v>0.65214300000000003</v>
      </c>
      <c r="N1261" s="121" t="str">
        <f t="shared" si="351"/>
        <v>Q</v>
      </c>
      <c r="O1261" s="8">
        <v>0.17166999999999999</v>
      </c>
      <c r="P1261" s="121" t="str">
        <f t="shared" si="352"/>
        <v>Q</v>
      </c>
      <c r="Q1261" s="9">
        <v>2E-3</v>
      </c>
      <c r="R1261" s="115" t="str">
        <f t="shared" si="346"/>
        <v>UQ</v>
      </c>
      <c r="S1261" s="124">
        <v>0.122501619160175</v>
      </c>
      <c r="T1261" s="116" t="str">
        <f t="shared" si="359"/>
        <v>Q</v>
      </c>
      <c r="U1261" s="9">
        <v>4.2512796056330702</v>
      </c>
      <c r="V1261" s="116" t="str">
        <f t="shared" si="343"/>
        <v>Q</v>
      </c>
      <c r="W1261" s="351">
        <v>0.86599999999999999</v>
      </c>
      <c r="X1261" s="332" t="str">
        <f t="shared" si="347"/>
        <v>UQ</v>
      </c>
      <c r="Y1261" s="332"/>
      <c r="Z1261" s="23">
        <v>0.15367812496762323</v>
      </c>
      <c r="AA1261" s="116" t="str">
        <f t="shared" si="344"/>
        <v>LQ</v>
      </c>
      <c r="AB1261" s="236">
        <v>5.93</v>
      </c>
      <c r="AC1261" s="116" t="str">
        <f t="shared" si="353"/>
        <v>Q</v>
      </c>
      <c r="AD1261" s="9">
        <v>1.5980000000000001</v>
      </c>
      <c r="AE1261" s="121" t="str">
        <f t="shared" si="354"/>
        <v>Q</v>
      </c>
      <c r="AF1261" s="9">
        <v>2.0219999999999998</v>
      </c>
      <c r="AG1261" s="121" t="str">
        <f t="shared" si="355"/>
        <v>Q</v>
      </c>
      <c r="AH1261" s="123">
        <v>5.0000000000000001E-4</v>
      </c>
      <c r="AI1261" s="121" t="str">
        <f t="shared" si="356"/>
        <v>LQ</v>
      </c>
      <c r="AJ1261" s="123">
        <v>0.93899999999999995</v>
      </c>
      <c r="AK1261" s="121" t="str">
        <f t="shared" si="357"/>
        <v>Q</v>
      </c>
    </row>
    <row r="1262" spans="1:37" ht="15" x14ac:dyDescent="0.25">
      <c r="A1262" s="119">
        <v>35</v>
      </c>
      <c r="B1262" s="244">
        <v>143</v>
      </c>
      <c r="C1262" s="244">
        <v>2012</v>
      </c>
      <c r="D1262" s="127">
        <f t="shared" si="345"/>
        <v>41051</v>
      </c>
      <c r="E1262" s="120">
        <v>46.400001525878899</v>
      </c>
      <c r="F1262" s="121" t="str">
        <f t="shared" si="358"/>
        <v>Q</v>
      </c>
      <c r="G1262" s="122">
        <v>7.1156082153320304</v>
      </c>
      <c r="H1262" s="121" t="str">
        <f t="shared" si="348"/>
        <v>Q</v>
      </c>
      <c r="I1262" s="8">
        <v>4.9105100000000004</v>
      </c>
      <c r="J1262" s="121" t="str">
        <f t="shared" si="349"/>
        <v>Q</v>
      </c>
      <c r="K1262" s="8">
        <v>0.438023</v>
      </c>
      <c r="L1262" s="121" t="str">
        <f t="shared" si="350"/>
        <v>Q</v>
      </c>
      <c r="M1262" s="8">
        <v>0.678064</v>
      </c>
      <c r="N1262" s="121" t="str">
        <f t="shared" si="351"/>
        <v>Q</v>
      </c>
      <c r="O1262" s="8">
        <v>0.19603499999999999</v>
      </c>
      <c r="P1262" s="121" t="str">
        <f t="shared" si="352"/>
        <v>Q</v>
      </c>
      <c r="Q1262" s="9">
        <v>4.0000000000000001E-3</v>
      </c>
      <c r="R1262" s="115" t="str">
        <f t="shared" si="346"/>
        <v>UQ</v>
      </c>
      <c r="S1262" s="246">
        <v>0.14962586760520899</v>
      </c>
      <c r="T1262" s="116" t="s">
        <v>237</v>
      </c>
      <c r="U1262" s="9">
        <v>4.3417871844209692</v>
      </c>
      <c r="V1262" s="116" t="str">
        <f t="shared" si="343"/>
        <v>Q</v>
      </c>
      <c r="W1262" s="351">
        <v>0.81200000000000006</v>
      </c>
      <c r="X1262" s="332" t="str">
        <f t="shared" si="347"/>
        <v>UQ</v>
      </c>
      <c r="Y1262" s="332"/>
      <c r="Z1262" s="23">
        <v>0.16992109406659966</v>
      </c>
      <c r="AA1262" s="116" t="str">
        <f t="shared" si="344"/>
        <v>LQ</v>
      </c>
      <c r="AB1262" s="236">
        <v>6.04</v>
      </c>
      <c r="AC1262" s="116" t="str">
        <f t="shared" si="353"/>
        <v>Q</v>
      </c>
      <c r="AD1262" s="9">
        <v>1.6160000000000001</v>
      </c>
      <c r="AE1262" s="121" t="str">
        <f t="shared" si="354"/>
        <v>Q</v>
      </c>
      <c r="AF1262" s="9">
        <v>2.3660000000000001</v>
      </c>
      <c r="AG1262" s="121" t="str">
        <f t="shared" si="355"/>
        <v>Q</v>
      </c>
      <c r="AH1262" s="123">
        <v>8.9999999999999998E-4</v>
      </c>
      <c r="AI1262" s="121" t="str">
        <f t="shared" si="356"/>
        <v>LQ</v>
      </c>
      <c r="AJ1262" s="123">
        <v>0.86899999999999999</v>
      </c>
      <c r="AK1262" s="121" t="str">
        <f t="shared" si="357"/>
        <v>Q</v>
      </c>
    </row>
    <row r="1263" spans="1:37" ht="15" x14ac:dyDescent="0.25">
      <c r="A1263" s="119">
        <v>35</v>
      </c>
      <c r="B1263" s="244">
        <v>157</v>
      </c>
      <c r="C1263" s="244">
        <v>2012</v>
      </c>
      <c r="D1263" s="127">
        <f t="shared" si="345"/>
        <v>41065</v>
      </c>
      <c r="E1263" s="120">
        <v>37.099998474121101</v>
      </c>
      <c r="F1263" s="121" t="str">
        <f t="shared" si="358"/>
        <v>Q</v>
      </c>
      <c r="G1263" s="122">
        <v>6.93382024765015</v>
      </c>
      <c r="H1263" s="121" t="str">
        <f t="shared" si="348"/>
        <v>Q</v>
      </c>
      <c r="I1263" s="8">
        <v>5.6063400000000003</v>
      </c>
      <c r="J1263" s="121" t="str">
        <f t="shared" si="349"/>
        <v>Q</v>
      </c>
      <c r="K1263" s="8">
        <v>0.48525600000000002</v>
      </c>
      <c r="L1263" s="121" t="str">
        <f t="shared" si="350"/>
        <v>Q</v>
      </c>
      <c r="M1263" s="8">
        <v>0.77561400000000003</v>
      </c>
      <c r="N1263" s="121" t="str">
        <f t="shared" si="351"/>
        <v>Q</v>
      </c>
      <c r="O1263" s="8">
        <v>0.186889</v>
      </c>
      <c r="P1263" s="121" t="str">
        <f t="shared" si="352"/>
        <v>Q</v>
      </c>
      <c r="Q1263" s="9">
        <v>3.0000000000000001E-3</v>
      </c>
      <c r="R1263" s="115" t="str">
        <f t="shared" si="346"/>
        <v>UQ</v>
      </c>
      <c r="S1263" s="124">
        <v>0.15368835628032701</v>
      </c>
      <c r="T1263" s="116" t="str">
        <f t="shared" si="359"/>
        <v>Q</v>
      </c>
      <c r="U1263" s="9">
        <v>4.4264109911511023</v>
      </c>
      <c r="V1263" s="116" t="str">
        <f t="shared" si="343"/>
        <v>Q</v>
      </c>
      <c r="W1263" s="351">
        <v>0.79700000000000004</v>
      </c>
      <c r="X1263" s="332" t="str">
        <f t="shared" si="347"/>
        <v>UQ</v>
      </c>
      <c r="Y1263" s="332"/>
      <c r="Z1263" s="23">
        <v>0.15878340210867825</v>
      </c>
      <c r="AA1263" s="116" t="str">
        <f t="shared" si="344"/>
        <v>LQ</v>
      </c>
      <c r="AB1263" s="236">
        <v>6.15</v>
      </c>
      <c r="AC1263" s="116" t="str">
        <f t="shared" si="353"/>
        <v>Q</v>
      </c>
      <c r="AD1263" s="9">
        <v>1.657</v>
      </c>
      <c r="AE1263" s="121" t="str">
        <f t="shared" si="354"/>
        <v>Q</v>
      </c>
      <c r="AF1263" s="9">
        <v>2.41</v>
      </c>
      <c r="AG1263" s="121" t="str">
        <f t="shared" si="355"/>
        <v>Q</v>
      </c>
      <c r="AH1263" s="123">
        <v>1.1999999999999999E-3</v>
      </c>
      <c r="AI1263" s="121" t="str">
        <f t="shared" si="356"/>
        <v>Q</v>
      </c>
      <c r="AJ1263" s="123">
        <v>0.90500000000000003</v>
      </c>
      <c r="AK1263" s="121" t="str">
        <f t="shared" si="357"/>
        <v>Q</v>
      </c>
    </row>
    <row r="1264" spans="1:37" ht="15" x14ac:dyDescent="0.25">
      <c r="A1264" s="119">
        <v>35</v>
      </c>
      <c r="B1264" s="244">
        <v>170</v>
      </c>
      <c r="C1264" s="244">
        <v>2012</v>
      </c>
      <c r="D1264" s="127">
        <f t="shared" si="345"/>
        <v>41078</v>
      </c>
      <c r="E1264" s="120">
        <v>38.5</v>
      </c>
      <c r="F1264" s="121" t="str">
        <f t="shared" si="358"/>
        <v>Q</v>
      </c>
      <c r="G1264" s="122">
        <v>6.8065466880798304</v>
      </c>
      <c r="H1264" s="121" t="str">
        <f t="shared" si="348"/>
        <v>Q</v>
      </c>
      <c r="I1264" s="8">
        <v>5.8472999999999997</v>
      </c>
      <c r="J1264" s="121" t="str">
        <f t="shared" si="349"/>
        <v>Q</v>
      </c>
      <c r="K1264" s="8">
        <v>0.49642500000000001</v>
      </c>
      <c r="L1264" s="121" t="str">
        <f t="shared" si="350"/>
        <v>Q</v>
      </c>
      <c r="M1264" s="8">
        <v>0.78939199999999998</v>
      </c>
      <c r="N1264" s="121" t="str">
        <f t="shared" si="351"/>
        <v>Q</v>
      </c>
      <c r="O1264" s="8">
        <v>0.19864299999999999</v>
      </c>
      <c r="P1264" s="121" t="str">
        <f t="shared" si="352"/>
        <v>Q</v>
      </c>
      <c r="Q1264" s="9">
        <v>3.0000000000000001E-3</v>
      </c>
      <c r="R1264" s="115" t="str">
        <f t="shared" si="346"/>
        <v>UQ</v>
      </c>
      <c r="S1264" s="124">
        <v>0.15572002530098</v>
      </c>
      <c r="T1264" s="116" t="str">
        <f t="shared" si="359"/>
        <v>Q</v>
      </c>
      <c r="U1264" s="9">
        <v>4.6491676329972123</v>
      </c>
      <c r="V1264" s="116" t="str">
        <f t="shared" si="343"/>
        <v>Q</v>
      </c>
      <c r="W1264" s="351">
        <v>0.84299999999999997</v>
      </c>
      <c r="X1264" s="332" t="str">
        <f t="shared" si="347"/>
        <v>UQ</v>
      </c>
      <c r="Y1264" s="332"/>
      <c r="Z1264" s="23">
        <v>0.1692567651907588</v>
      </c>
      <c r="AA1264" s="116" t="str">
        <f t="shared" si="344"/>
        <v>LQ</v>
      </c>
      <c r="AB1264" s="236">
        <v>6.64</v>
      </c>
      <c r="AC1264" s="116" t="str">
        <f t="shared" si="353"/>
        <v>Q</v>
      </c>
      <c r="AD1264" s="9">
        <v>1.885</v>
      </c>
      <c r="AE1264" s="121" t="str">
        <f t="shared" si="354"/>
        <v>Q</v>
      </c>
      <c r="AF1264" s="9">
        <v>2.5680000000000001</v>
      </c>
      <c r="AG1264" s="121" t="str">
        <f t="shared" si="355"/>
        <v>Q</v>
      </c>
      <c r="AH1264" s="123">
        <v>1.5E-3</v>
      </c>
      <c r="AI1264" s="121" t="str">
        <f t="shared" si="356"/>
        <v>Q</v>
      </c>
      <c r="AJ1264" s="123">
        <v>0.90900000000000003</v>
      </c>
      <c r="AK1264" s="121" t="str">
        <f t="shared" si="357"/>
        <v>Q</v>
      </c>
    </row>
    <row r="1265" spans="1:37" ht="15" x14ac:dyDescent="0.25">
      <c r="A1265" s="119">
        <v>35</v>
      </c>
      <c r="B1265" s="244">
        <v>184</v>
      </c>
      <c r="C1265" s="244">
        <v>2012</v>
      </c>
      <c r="D1265" s="127">
        <f t="shared" si="345"/>
        <v>41092</v>
      </c>
      <c r="E1265" s="120">
        <v>40.599998474121101</v>
      </c>
      <c r="F1265" s="121" t="str">
        <f t="shared" si="358"/>
        <v>Q</v>
      </c>
      <c r="G1265" s="122">
        <v>6.8266782760620099</v>
      </c>
      <c r="H1265" s="121" t="str">
        <f t="shared" si="348"/>
        <v>Q</v>
      </c>
      <c r="I1265" s="8">
        <v>5.9555899999999999</v>
      </c>
      <c r="J1265" s="121" t="str">
        <f t="shared" si="349"/>
        <v>Q</v>
      </c>
      <c r="K1265" s="8">
        <v>0.497257</v>
      </c>
      <c r="L1265" s="121" t="str">
        <f t="shared" si="350"/>
        <v>Q</v>
      </c>
      <c r="M1265" s="8">
        <v>0.80047999999999997</v>
      </c>
      <c r="N1265" s="121" t="str">
        <f t="shared" si="351"/>
        <v>Q</v>
      </c>
      <c r="O1265" s="8">
        <v>0.22934499999999999</v>
      </c>
      <c r="P1265" s="121" t="str">
        <f t="shared" si="352"/>
        <v>Q</v>
      </c>
      <c r="Q1265" s="9">
        <v>1.0999999999999999E-2</v>
      </c>
      <c r="R1265" s="115" t="str">
        <f t="shared" si="346"/>
        <v>UQ</v>
      </c>
      <c r="S1265" s="124">
        <v>0.16998751461505901</v>
      </c>
      <c r="T1265" s="116" t="str">
        <f t="shared" si="359"/>
        <v>Q</v>
      </c>
      <c r="U1265" s="9">
        <v>4.5003495417479602</v>
      </c>
      <c r="V1265" s="116" t="str">
        <f t="shared" si="343"/>
        <v>Q</v>
      </c>
      <c r="W1265" s="351">
        <v>0.90500000000000003</v>
      </c>
      <c r="X1265" s="332" t="str">
        <f t="shared" si="347"/>
        <v>UQ</v>
      </c>
      <c r="Y1265" s="332"/>
      <c r="Z1265" s="23">
        <v>0.1936617445668401</v>
      </c>
      <c r="AA1265" s="116" t="str">
        <f t="shared" si="344"/>
        <v>LQ</v>
      </c>
      <c r="AB1265" s="236">
        <v>6.86</v>
      </c>
      <c r="AC1265" s="116" t="str">
        <f t="shared" si="353"/>
        <v>Q</v>
      </c>
      <c r="AD1265" s="9">
        <v>2.0760000000000001</v>
      </c>
      <c r="AE1265" s="121" t="str">
        <f t="shared" si="354"/>
        <v>Q</v>
      </c>
      <c r="AF1265" s="9">
        <v>2.66</v>
      </c>
      <c r="AG1265" s="121" t="str">
        <f t="shared" si="355"/>
        <v>Q</v>
      </c>
      <c r="AH1265" s="123">
        <v>1.9E-3</v>
      </c>
      <c r="AI1265" s="121" t="str">
        <f t="shared" si="356"/>
        <v>Q</v>
      </c>
      <c r="AJ1265" s="123">
        <v>1.0329999999999999</v>
      </c>
      <c r="AK1265" s="121" t="str">
        <f t="shared" si="357"/>
        <v>Q</v>
      </c>
    </row>
    <row r="1266" spans="1:37" ht="15" x14ac:dyDescent="0.25">
      <c r="A1266" s="119">
        <v>35</v>
      </c>
      <c r="B1266" s="244">
        <v>199</v>
      </c>
      <c r="C1266" s="244">
        <v>2012</v>
      </c>
      <c r="D1266" s="127">
        <f t="shared" si="345"/>
        <v>41107</v>
      </c>
      <c r="E1266" s="120">
        <v>41.700000762939503</v>
      </c>
      <c r="F1266" s="121" t="str">
        <f t="shared" si="358"/>
        <v>Q</v>
      </c>
      <c r="G1266" s="122">
        <v>6.7377305030822798</v>
      </c>
      <c r="H1266" s="121" t="str">
        <f t="shared" si="348"/>
        <v>Q</v>
      </c>
      <c r="I1266" s="8">
        <v>6.4993600000000002</v>
      </c>
      <c r="J1266" s="121" t="str">
        <f t="shared" si="349"/>
        <v>Q</v>
      </c>
      <c r="K1266" s="8">
        <v>0.46483000000000002</v>
      </c>
      <c r="L1266" s="121" t="str">
        <f t="shared" si="350"/>
        <v>Q</v>
      </c>
      <c r="M1266" s="8">
        <v>0.77199300000000004</v>
      </c>
      <c r="N1266" s="121" t="str">
        <f t="shared" si="351"/>
        <v>Q</v>
      </c>
      <c r="O1266" s="8">
        <v>0.24618999999999999</v>
      </c>
      <c r="P1266" s="121" t="str">
        <f t="shared" si="352"/>
        <v>Q</v>
      </c>
      <c r="Q1266" s="9">
        <v>2E-3</v>
      </c>
      <c r="R1266" s="115" t="str">
        <f t="shared" si="346"/>
        <v>UQ</v>
      </c>
      <c r="S1266" s="124">
        <v>0.169002786278725</v>
      </c>
      <c r="T1266" s="116" t="str">
        <f t="shared" si="359"/>
        <v>Q</v>
      </c>
      <c r="U1266" s="9">
        <v>4.8312541084960703</v>
      </c>
      <c r="V1266" s="116" t="str">
        <f t="shared" si="343"/>
        <v>Q</v>
      </c>
      <c r="W1266" s="351">
        <v>0.97</v>
      </c>
      <c r="X1266" s="332" t="str">
        <f t="shared" si="347"/>
        <v>UQ</v>
      </c>
      <c r="Y1266" s="332"/>
      <c r="Z1266" s="23">
        <v>0.20044765919013435</v>
      </c>
      <c r="AA1266" s="116" t="str">
        <f t="shared" si="344"/>
        <v>Q</v>
      </c>
      <c r="AB1266" s="236">
        <v>7.11</v>
      </c>
      <c r="AC1266" s="116" t="str">
        <f t="shared" si="353"/>
        <v>Q</v>
      </c>
      <c r="AD1266" s="9">
        <v>2.1549999999999998</v>
      </c>
      <c r="AE1266" s="121" t="str">
        <f t="shared" si="354"/>
        <v>Q</v>
      </c>
      <c r="AF1266" s="9">
        <v>2.7589999999999999</v>
      </c>
      <c r="AG1266" s="121" t="str">
        <f t="shared" si="355"/>
        <v>Q</v>
      </c>
      <c r="AH1266" s="123">
        <v>2.7000000000000001E-3</v>
      </c>
      <c r="AI1266" s="121" t="str">
        <f t="shared" si="356"/>
        <v>Q</v>
      </c>
      <c r="AJ1266" s="123">
        <v>1.0960000000000001</v>
      </c>
      <c r="AK1266" s="121" t="str">
        <f t="shared" si="357"/>
        <v>Q</v>
      </c>
    </row>
    <row r="1267" spans="1:37" ht="15" x14ac:dyDescent="0.25">
      <c r="A1267" s="119">
        <v>35</v>
      </c>
      <c r="B1267" s="244">
        <v>283</v>
      </c>
      <c r="C1267" s="244">
        <v>2012</v>
      </c>
      <c r="D1267" s="127">
        <f t="shared" si="345"/>
        <v>41191</v>
      </c>
      <c r="E1267" s="120">
        <v>40.200000762939503</v>
      </c>
      <c r="F1267" s="121" t="str">
        <f t="shared" si="358"/>
        <v>Q</v>
      </c>
      <c r="G1267" s="122">
        <v>7.0458049774169904</v>
      </c>
      <c r="H1267" s="121" t="str">
        <f t="shared" si="348"/>
        <v>Q</v>
      </c>
      <c r="I1267" s="8">
        <v>5.46333</v>
      </c>
      <c r="J1267" s="121" t="str">
        <f t="shared" si="349"/>
        <v>Q</v>
      </c>
      <c r="K1267" s="8">
        <v>0.46632899999999999</v>
      </c>
      <c r="L1267" s="121" t="str">
        <f t="shared" si="350"/>
        <v>Q</v>
      </c>
      <c r="M1267" s="8">
        <v>0.5151</v>
      </c>
      <c r="N1267" s="121" t="str">
        <f t="shared" si="351"/>
        <v>Q</v>
      </c>
      <c r="O1267" s="8">
        <v>1.22204</v>
      </c>
      <c r="P1267" s="121" t="str">
        <f t="shared" si="352"/>
        <v>Q</v>
      </c>
      <c r="Q1267" s="9">
        <v>7.6E-3</v>
      </c>
      <c r="R1267" s="115" t="str">
        <f t="shared" si="346"/>
        <v>UQ</v>
      </c>
      <c r="S1267" s="124">
        <v>0.218890845775604</v>
      </c>
      <c r="T1267" s="116" t="str">
        <f t="shared" si="359"/>
        <v>Q</v>
      </c>
      <c r="U1267" s="9">
        <v>3.289544243904778</v>
      </c>
      <c r="V1267" s="116" t="str">
        <f t="shared" ref="V1267:V1330" si="360">IF(U1267&gt;=0.2,"Q",IF(U1267="","M","LQ"))</f>
        <v>Q</v>
      </c>
      <c r="W1267" s="351">
        <v>0.55400000000000005</v>
      </c>
      <c r="X1267" s="332" t="str">
        <f t="shared" si="347"/>
        <v>UQ</v>
      </c>
      <c r="Y1267" s="332"/>
      <c r="Z1267" s="23">
        <v>0.58510406148372962</v>
      </c>
      <c r="AA1267" s="116" t="str">
        <f t="shared" ref="AA1267:AA1330" si="361">IF(Z1267&gt;=0.2,"Q",IF(Z1267="","M","LQ"))</f>
        <v>Q</v>
      </c>
      <c r="AB1267" s="236">
        <v>5.13</v>
      </c>
      <c r="AC1267" s="116" t="str">
        <f t="shared" si="353"/>
        <v>Q</v>
      </c>
      <c r="AD1267" s="9">
        <v>6.7489999999999997</v>
      </c>
      <c r="AE1267" s="121" t="str">
        <f t="shared" si="354"/>
        <v>Q</v>
      </c>
      <c r="AF1267" s="9">
        <v>2.5379999999999998</v>
      </c>
      <c r="AG1267" s="121" t="str">
        <f t="shared" si="355"/>
        <v>Q</v>
      </c>
      <c r="AH1267" s="123">
        <v>4.7999999999999996E-3</v>
      </c>
      <c r="AI1267" s="121" t="str">
        <f t="shared" si="356"/>
        <v>Q</v>
      </c>
      <c r="AJ1267" s="123">
        <v>0.79600000000000004</v>
      </c>
      <c r="AK1267" s="121" t="str">
        <f t="shared" si="357"/>
        <v>Q</v>
      </c>
    </row>
    <row r="1268" spans="1:37" ht="15" x14ac:dyDescent="0.25">
      <c r="A1268" s="119">
        <v>35</v>
      </c>
      <c r="B1268" s="244">
        <v>297</v>
      </c>
      <c r="C1268" s="244">
        <v>2012</v>
      </c>
      <c r="D1268" s="127">
        <f t="shared" si="345"/>
        <v>41205</v>
      </c>
      <c r="E1268" s="120">
        <v>29.700000762939499</v>
      </c>
      <c r="F1268" s="121" t="str">
        <f t="shared" si="358"/>
        <v>Q</v>
      </c>
      <c r="G1268" s="122">
        <v>6.9089035987854004</v>
      </c>
      <c r="H1268" s="121" t="str">
        <f t="shared" si="348"/>
        <v>Q</v>
      </c>
      <c r="I1268" s="8">
        <v>3.7418399999999998</v>
      </c>
      <c r="J1268" s="121" t="str">
        <f t="shared" si="349"/>
        <v>Q</v>
      </c>
      <c r="K1268" s="8">
        <v>0.31785999999999998</v>
      </c>
      <c r="L1268" s="121" t="str">
        <f t="shared" si="350"/>
        <v>Q</v>
      </c>
      <c r="M1268" s="8">
        <v>0.53119700000000003</v>
      </c>
      <c r="N1268" s="121" t="str">
        <f t="shared" si="351"/>
        <v>Q</v>
      </c>
      <c r="O1268" s="8">
        <v>0.145894</v>
      </c>
      <c r="P1268" s="121" t="str">
        <f t="shared" si="352"/>
        <v>Q</v>
      </c>
      <c r="Q1268" s="9">
        <v>4.0000000000000001E-3</v>
      </c>
      <c r="R1268" s="115" t="str">
        <f t="shared" si="346"/>
        <v>UQ</v>
      </c>
      <c r="S1268" s="124">
        <v>0.117478102445602</v>
      </c>
      <c r="T1268" s="116" t="str">
        <f t="shared" si="359"/>
        <v>Q</v>
      </c>
      <c r="U1268" s="9">
        <v>3.9617161328369499</v>
      </c>
      <c r="V1268" s="116" t="str">
        <f t="shared" si="360"/>
        <v>Q</v>
      </c>
      <c r="W1268" s="351">
        <v>0.33800000000000002</v>
      </c>
      <c r="X1268" s="332" t="str">
        <f t="shared" si="347"/>
        <v>UQ</v>
      </c>
      <c r="Y1268" s="332"/>
      <c r="Z1268" s="23">
        <v>0.21364989907926449</v>
      </c>
      <c r="AA1268" s="116" t="str">
        <f t="shared" si="361"/>
        <v>Q</v>
      </c>
      <c r="AB1268" s="236">
        <v>5.78</v>
      </c>
      <c r="AC1268" s="116" t="str">
        <f t="shared" si="353"/>
        <v>Q</v>
      </c>
      <c r="AD1268" s="9">
        <v>2.4060000000000001</v>
      </c>
      <c r="AE1268" s="121" t="str">
        <f t="shared" si="354"/>
        <v>Q</v>
      </c>
      <c r="AF1268" s="9">
        <v>1.9850000000000001</v>
      </c>
      <c r="AG1268" s="121" t="str">
        <f t="shared" si="355"/>
        <v>Q</v>
      </c>
      <c r="AH1268" s="123">
        <v>1E-3</v>
      </c>
      <c r="AI1268" s="121" t="str">
        <f t="shared" si="356"/>
        <v>Q</v>
      </c>
      <c r="AJ1268" s="123">
        <v>0.46600000000000003</v>
      </c>
      <c r="AK1268" s="121" t="str">
        <f t="shared" si="357"/>
        <v>Q</v>
      </c>
    </row>
    <row r="1269" spans="1:37" ht="15" x14ac:dyDescent="0.25">
      <c r="A1269" s="119">
        <v>35</v>
      </c>
      <c r="B1269" s="244">
        <v>304</v>
      </c>
      <c r="C1269" s="244">
        <v>2012</v>
      </c>
      <c r="D1269" s="127">
        <f t="shared" si="345"/>
        <v>41212</v>
      </c>
      <c r="E1269" s="120">
        <v>28.899999618530298</v>
      </c>
      <c r="F1269" s="121" t="str">
        <f t="shared" si="358"/>
        <v>Q</v>
      </c>
      <c r="G1269" s="122">
        <v>7.0833382606506303</v>
      </c>
      <c r="H1269" s="121" t="str">
        <f t="shared" si="348"/>
        <v>Q</v>
      </c>
      <c r="I1269" s="8">
        <v>3.5783100000000001</v>
      </c>
      <c r="J1269" s="121" t="str">
        <f t="shared" si="349"/>
        <v>Q</v>
      </c>
      <c r="K1269" s="8">
        <v>0.30826999999999999</v>
      </c>
      <c r="L1269" s="121" t="str">
        <f t="shared" si="350"/>
        <v>Q</v>
      </c>
      <c r="M1269" s="8">
        <v>0.52477300000000004</v>
      </c>
      <c r="N1269" s="121" t="str">
        <f t="shared" si="351"/>
        <v>Q</v>
      </c>
      <c r="O1269" s="8">
        <v>0.158553</v>
      </c>
      <c r="P1269" s="121" t="str">
        <f t="shared" si="352"/>
        <v>Q</v>
      </c>
      <c r="Q1269" s="9">
        <v>0</v>
      </c>
      <c r="R1269" s="115" t="s">
        <v>238</v>
      </c>
      <c r="S1269" s="124">
        <v>0.111700840294361</v>
      </c>
      <c r="T1269" s="116" t="str">
        <f t="shared" si="359"/>
        <v>Q</v>
      </c>
      <c r="U1269" s="9">
        <v>4.0116853243374537</v>
      </c>
      <c r="V1269" s="116" t="str">
        <f t="shared" si="360"/>
        <v>Q</v>
      </c>
      <c r="W1269" s="351">
        <v>0.31900000000000001</v>
      </c>
      <c r="X1269" s="332" t="str">
        <f t="shared" si="347"/>
        <v>UQ</v>
      </c>
      <c r="Y1269" s="332"/>
      <c r="Z1269" s="23">
        <v>0.20016861549512127</v>
      </c>
      <c r="AA1269" s="116" t="str">
        <f t="shared" si="361"/>
        <v>Q</v>
      </c>
      <c r="AB1269" s="236">
        <v>5.76</v>
      </c>
      <c r="AC1269" s="116" t="str">
        <f t="shared" si="353"/>
        <v>Q</v>
      </c>
      <c r="AD1269" s="9">
        <v>2.5369999999999999</v>
      </c>
      <c r="AE1269" s="121" t="str">
        <f t="shared" si="354"/>
        <v>Q</v>
      </c>
      <c r="AF1269" s="9">
        <v>1.839</v>
      </c>
      <c r="AG1269" s="121" t="str">
        <f t="shared" si="355"/>
        <v>Q</v>
      </c>
      <c r="AH1269" s="123">
        <v>8.9999999999999998E-4</v>
      </c>
      <c r="AI1269" s="121" t="str">
        <f t="shared" si="356"/>
        <v>LQ</v>
      </c>
      <c r="AJ1269" s="123">
        <v>0.45200000000000001</v>
      </c>
      <c r="AK1269" s="121" t="str">
        <f t="shared" si="357"/>
        <v>Q</v>
      </c>
    </row>
    <row r="1270" spans="1:37" ht="15" x14ac:dyDescent="0.25">
      <c r="A1270" s="119">
        <v>35</v>
      </c>
      <c r="B1270" s="244">
        <v>312</v>
      </c>
      <c r="C1270" s="244">
        <v>2012</v>
      </c>
      <c r="D1270" s="127">
        <f t="shared" si="345"/>
        <v>41220</v>
      </c>
      <c r="E1270" s="120">
        <v>35.099998474121101</v>
      </c>
      <c r="F1270" s="121" t="str">
        <f t="shared" si="358"/>
        <v>Q</v>
      </c>
      <c r="G1270" s="122">
        <v>7.2035007476806596</v>
      </c>
      <c r="H1270" s="121" t="str">
        <f t="shared" si="348"/>
        <v>Q</v>
      </c>
      <c r="I1270" s="8">
        <v>4.2807399999999998</v>
      </c>
      <c r="J1270" s="121" t="str">
        <f t="shared" si="349"/>
        <v>Q</v>
      </c>
      <c r="K1270" s="8">
        <v>0.36682999999999999</v>
      </c>
      <c r="L1270" s="121" t="str">
        <f t="shared" si="350"/>
        <v>Q</v>
      </c>
      <c r="M1270" s="8">
        <v>0.61266100000000001</v>
      </c>
      <c r="N1270" s="121" t="str">
        <f t="shared" si="351"/>
        <v>Q</v>
      </c>
      <c r="O1270" s="8">
        <v>0.15878900000000001</v>
      </c>
      <c r="P1270" s="121" t="str">
        <f t="shared" si="352"/>
        <v>Q</v>
      </c>
      <c r="Q1270" s="9">
        <v>1.2999999999999999E-2</v>
      </c>
      <c r="R1270" s="115" t="str">
        <f t="shared" si="346"/>
        <v>UQ</v>
      </c>
      <c r="S1270" s="124">
        <v>0.14565776288509399</v>
      </c>
      <c r="T1270" s="116" t="str">
        <f t="shared" si="359"/>
        <v>Q</v>
      </c>
      <c r="U1270" s="9">
        <v>4.3033445190038089</v>
      </c>
      <c r="V1270" s="116" t="str">
        <f t="shared" si="360"/>
        <v>Q</v>
      </c>
      <c r="W1270" s="351">
        <v>0.49399999999999999</v>
      </c>
      <c r="X1270" s="332" t="str">
        <f t="shared" si="347"/>
        <v>UQ</v>
      </c>
      <c r="Y1270" s="332"/>
      <c r="Z1270" s="23">
        <v>0.1951544022753989</v>
      </c>
      <c r="AA1270" s="116" t="str">
        <f t="shared" si="361"/>
        <v>LQ</v>
      </c>
      <c r="AB1270" s="236">
        <v>6.45</v>
      </c>
      <c r="AC1270" s="116" t="str">
        <f t="shared" si="353"/>
        <v>Q</v>
      </c>
      <c r="AD1270" s="9">
        <v>1.93</v>
      </c>
      <c r="AE1270" s="121" t="str">
        <f t="shared" si="354"/>
        <v>Q</v>
      </c>
      <c r="AF1270" s="9">
        <v>2.1930000000000001</v>
      </c>
      <c r="AG1270" s="121" t="str">
        <f t="shared" si="355"/>
        <v>Q</v>
      </c>
      <c r="AH1270" s="123">
        <v>5.0000000000000001E-4</v>
      </c>
      <c r="AI1270" s="121" t="str">
        <f t="shared" si="356"/>
        <v>LQ</v>
      </c>
      <c r="AJ1270" s="123">
        <v>0.59</v>
      </c>
      <c r="AK1270" s="121" t="str">
        <f t="shared" si="357"/>
        <v>Q</v>
      </c>
    </row>
    <row r="1271" spans="1:37" ht="15" x14ac:dyDescent="0.25">
      <c r="A1271" s="119">
        <v>35</v>
      </c>
      <c r="B1271" s="244">
        <v>319</v>
      </c>
      <c r="C1271" s="244">
        <v>2012</v>
      </c>
      <c r="D1271" s="127">
        <f t="shared" si="345"/>
        <v>41227</v>
      </c>
      <c r="E1271" s="120">
        <v>27.600000381469702</v>
      </c>
      <c r="F1271" s="121" t="str">
        <f t="shared" si="358"/>
        <v>Q</v>
      </c>
      <c r="G1271" s="122">
        <v>6.8675222396850604</v>
      </c>
      <c r="H1271" s="121" t="str">
        <f t="shared" si="348"/>
        <v>Q</v>
      </c>
      <c r="I1271" s="8">
        <v>3.5878299999999999</v>
      </c>
      <c r="J1271" s="121" t="str">
        <f t="shared" si="349"/>
        <v>Q</v>
      </c>
      <c r="K1271" s="8">
        <v>0.32768799999999998</v>
      </c>
      <c r="L1271" s="121" t="str">
        <f t="shared" si="350"/>
        <v>Q</v>
      </c>
      <c r="M1271" s="8">
        <v>0.55598199999999998</v>
      </c>
      <c r="N1271" s="121" t="str">
        <f t="shared" si="351"/>
        <v>Q</v>
      </c>
      <c r="O1271" s="8">
        <v>0.16222200000000001</v>
      </c>
      <c r="P1271" s="121" t="str">
        <f t="shared" si="352"/>
        <v>Q</v>
      </c>
      <c r="Q1271" s="9">
        <v>7.0000000000000001E-3</v>
      </c>
      <c r="R1271" s="115" t="str">
        <f t="shared" si="346"/>
        <v>UQ</v>
      </c>
      <c r="S1271" s="124">
        <v>0.104011118412018</v>
      </c>
      <c r="T1271" s="116" t="str">
        <f t="shared" si="359"/>
        <v>Q</v>
      </c>
      <c r="U1271" s="9">
        <v>4.010886892626802</v>
      </c>
      <c r="V1271" s="116" t="str">
        <f t="shared" si="360"/>
        <v>Q</v>
      </c>
      <c r="W1271" s="351">
        <v>0.36599999999999999</v>
      </c>
      <c r="X1271" s="332" t="str">
        <f t="shared" si="347"/>
        <v>UQ</v>
      </c>
      <c r="Y1271" s="332"/>
      <c r="Z1271" s="23">
        <v>0.17793821300351861</v>
      </c>
      <c r="AA1271" s="116" t="str">
        <f t="shared" si="361"/>
        <v>LQ</v>
      </c>
      <c r="AB1271" s="236">
        <v>5.72</v>
      </c>
      <c r="AC1271" s="116" t="str">
        <f t="shared" si="353"/>
        <v>Q</v>
      </c>
      <c r="AD1271" s="9">
        <v>2.3919999999999999</v>
      </c>
      <c r="AE1271" s="121" t="str">
        <f t="shared" si="354"/>
        <v>Q</v>
      </c>
      <c r="AF1271" s="9">
        <v>1.613</v>
      </c>
      <c r="AG1271" s="121" t="str">
        <f t="shared" si="355"/>
        <v>Q</v>
      </c>
      <c r="AH1271" s="123">
        <v>6.9999999999999999E-4</v>
      </c>
      <c r="AI1271" s="121" t="str">
        <f t="shared" si="356"/>
        <v>LQ</v>
      </c>
      <c r="AJ1271" s="123">
        <v>0.50600000000000001</v>
      </c>
      <c r="AK1271" s="121" t="str">
        <f t="shared" si="357"/>
        <v>Q</v>
      </c>
    </row>
    <row r="1272" spans="1:37" ht="15" x14ac:dyDescent="0.25">
      <c r="A1272" s="119">
        <v>35</v>
      </c>
      <c r="B1272" s="244">
        <v>325</v>
      </c>
      <c r="C1272" s="244">
        <v>2012</v>
      </c>
      <c r="D1272" s="127">
        <f t="shared" si="345"/>
        <v>41233</v>
      </c>
      <c r="E1272" s="120">
        <v>28.399999618530298</v>
      </c>
      <c r="F1272" s="121" t="str">
        <f t="shared" si="358"/>
        <v>Q</v>
      </c>
      <c r="G1272" s="122">
        <v>6.9297528266906703</v>
      </c>
      <c r="H1272" s="121" t="str">
        <f t="shared" si="348"/>
        <v>Q</v>
      </c>
      <c r="I1272" s="8">
        <v>3.61008</v>
      </c>
      <c r="J1272" s="121" t="str">
        <f t="shared" si="349"/>
        <v>Q</v>
      </c>
      <c r="K1272" s="8">
        <v>0.33479999999999999</v>
      </c>
      <c r="L1272" s="121" t="str">
        <f t="shared" si="350"/>
        <v>Q</v>
      </c>
      <c r="M1272" s="8">
        <v>0.57665200000000005</v>
      </c>
      <c r="N1272" s="121" t="str">
        <f t="shared" si="351"/>
        <v>Q</v>
      </c>
      <c r="O1272" s="8">
        <v>0.14912600000000001</v>
      </c>
      <c r="P1272" s="121" t="str">
        <f t="shared" si="352"/>
        <v>Q</v>
      </c>
      <c r="Q1272" s="9">
        <v>4.0000000000000001E-3</v>
      </c>
      <c r="R1272" s="115" t="str">
        <f t="shared" si="346"/>
        <v>UQ</v>
      </c>
      <c r="S1272" s="124">
        <v>0.114503376185894</v>
      </c>
      <c r="T1272" s="116" t="str">
        <f t="shared" si="359"/>
        <v>Q</v>
      </c>
      <c r="U1272" s="9">
        <v>4.1401590863645179</v>
      </c>
      <c r="V1272" s="116" t="str">
        <f t="shared" si="360"/>
        <v>Q</v>
      </c>
      <c r="W1272" s="351">
        <v>0.36299999999999999</v>
      </c>
      <c r="X1272" s="332" t="str">
        <f t="shared" si="347"/>
        <v>UQ</v>
      </c>
      <c r="Y1272" s="332"/>
      <c r="Z1272" s="23">
        <v>0.17616021509351346</v>
      </c>
      <c r="AA1272" s="116" t="str">
        <f t="shared" si="361"/>
        <v>LQ</v>
      </c>
      <c r="AB1272" s="236">
        <v>5.82</v>
      </c>
      <c r="AC1272" s="116" t="str">
        <f t="shared" si="353"/>
        <v>Q</v>
      </c>
      <c r="AD1272" s="9">
        <v>2.1859999999999999</v>
      </c>
      <c r="AE1272" s="121" t="str">
        <f t="shared" si="354"/>
        <v>Q</v>
      </c>
      <c r="AF1272" s="9">
        <v>1.899</v>
      </c>
      <c r="AG1272" s="121" t="str">
        <f t="shared" si="355"/>
        <v>Q</v>
      </c>
      <c r="AH1272" s="123">
        <v>5.9999999999999995E-4</v>
      </c>
      <c r="AI1272" s="121" t="str">
        <f t="shared" si="356"/>
        <v>LQ</v>
      </c>
      <c r="AJ1272" s="123">
        <v>0.48899999999999999</v>
      </c>
      <c r="AK1272" s="121" t="str">
        <f t="shared" si="357"/>
        <v>Q</v>
      </c>
    </row>
    <row r="1273" spans="1:37" ht="15" x14ac:dyDescent="0.25">
      <c r="A1273" s="119">
        <v>35</v>
      </c>
      <c r="B1273" s="244">
        <v>332</v>
      </c>
      <c r="C1273" s="244">
        <v>2012</v>
      </c>
      <c r="D1273" s="127">
        <f t="shared" si="345"/>
        <v>41240</v>
      </c>
      <c r="E1273" s="120">
        <v>30.200000762939499</v>
      </c>
      <c r="F1273" s="121" t="str">
        <f t="shared" si="358"/>
        <v>Q</v>
      </c>
      <c r="G1273" s="122">
        <v>7.00946140289307</v>
      </c>
      <c r="H1273" s="121" t="str">
        <f t="shared" si="348"/>
        <v>Q</v>
      </c>
      <c r="I1273" s="8">
        <v>4.1624499999999998</v>
      </c>
      <c r="J1273" s="121" t="str">
        <f t="shared" si="349"/>
        <v>Q</v>
      </c>
      <c r="K1273" s="8">
        <v>0.37911800000000001</v>
      </c>
      <c r="L1273" s="121" t="str">
        <f t="shared" si="350"/>
        <v>Q</v>
      </c>
      <c r="M1273" s="8">
        <v>0.68483000000000005</v>
      </c>
      <c r="N1273" s="121" t="str">
        <f t="shared" si="351"/>
        <v>Q</v>
      </c>
      <c r="O1273" s="8">
        <v>0.15440799999999999</v>
      </c>
      <c r="P1273" s="121" t="str">
        <f t="shared" si="352"/>
        <v>Q</v>
      </c>
      <c r="Q1273" s="9">
        <v>7.0000000000000001E-3</v>
      </c>
      <c r="R1273" s="115" t="str">
        <f t="shared" si="346"/>
        <v>UQ</v>
      </c>
      <c r="S1273" s="124">
        <v>0.13217000663280501</v>
      </c>
      <c r="T1273" s="116" t="str">
        <f t="shared" si="359"/>
        <v>Q</v>
      </c>
      <c r="U1273" s="9">
        <v>4.2847951414044072</v>
      </c>
      <c r="V1273" s="116" t="str">
        <f t="shared" si="360"/>
        <v>Q</v>
      </c>
      <c r="W1273" s="351">
        <v>0.40400000000000003</v>
      </c>
      <c r="X1273" s="332" t="str">
        <f t="shared" si="347"/>
        <v>UQ</v>
      </c>
      <c r="Y1273" s="332"/>
      <c r="Z1273" s="23">
        <v>0.1732512435361335</v>
      </c>
      <c r="AA1273" s="116" t="str">
        <f t="shared" si="361"/>
        <v>LQ</v>
      </c>
      <c r="AB1273" s="236">
        <v>5.88</v>
      </c>
      <c r="AC1273" s="116" t="str">
        <f t="shared" si="353"/>
        <v>Q</v>
      </c>
      <c r="AD1273" s="9">
        <v>1.923</v>
      </c>
      <c r="AE1273" s="121" t="str">
        <f t="shared" si="354"/>
        <v>Q</v>
      </c>
      <c r="AF1273" s="9">
        <v>2.004</v>
      </c>
      <c r="AG1273" s="121" t="str">
        <f t="shared" si="355"/>
        <v>Q</v>
      </c>
      <c r="AH1273" s="123">
        <v>8.0000000000000004E-4</v>
      </c>
      <c r="AI1273" s="121" t="str">
        <f t="shared" si="356"/>
        <v>LQ</v>
      </c>
      <c r="AJ1273" s="123">
        <v>0.52300000000000002</v>
      </c>
      <c r="AK1273" s="121" t="str">
        <f t="shared" si="357"/>
        <v>Q</v>
      </c>
    </row>
    <row r="1274" spans="1:37" ht="15" x14ac:dyDescent="0.25">
      <c r="A1274" s="119">
        <v>35</v>
      </c>
      <c r="B1274" s="244">
        <v>339</v>
      </c>
      <c r="C1274" s="244">
        <v>2012</v>
      </c>
      <c r="D1274" s="127">
        <f t="shared" si="345"/>
        <v>41247</v>
      </c>
      <c r="E1274" s="120">
        <v>23</v>
      </c>
      <c r="F1274" s="121" t="str">
        <f t="shared" si="358"/>
        <v>Q</v>
      </c>
      <c r="G1274" s="122">
        <v>6.7195262908935502</v>
      </c>
      <c r="H1274" s="121" t="str">
        <f t="shared" si="348"/>
        <v>Q</v>
      </c>
      <c r="I1274" s="8">
        <v>3.04786</v>
      </c>
      <c r="J1274" s="121" t="str">
        <f t="shared" si="349"/>
        <v>Q</v>
      </c>
      <c r="K1274" s="8">
        <v>0.30058699999999999</v>
      </c>
      <c r="L1274" s="121" t="str">
        <f t="shared" si="350"/>
        <v>Q</v>
      </c>
      <c r="M1274" s="8">
        <v>0.55835000000000001</v>
      </c>
      <c r="N1274" s="121" t="str">
        <f t="shared" si="351"/>
        <v>Q</v>
      </c>
      <c r="O1274" s="8">
        <v>0.212141</v>
      </c>
      <c r="P1274" s="121" t="str">
        <f t="shared" si="352"/>
        <v>Q</v>
      </c>
      <c r="Q1274" s="9">
        <v>6.0000000000000001E-3</v>
      </c>
      <c r="R1274" s="115" t="str">
        <f t="shared" si="346"/>
        <v>UQ</v>
      </c>
      <c r="S1274" s="124">
        <v>5.4857321083545699E-2</v>
      </c>
      <c r="T1274" s="116" t="str">
        <f t="shared" si="359"/>
        <v>Q</v>
      </c>
      <c r="U1274" s="9">
        <v>3.4263196180744555</v>
      </c>
      <c r="V1274" s="116" t="str">
        <f t="shared" si="360"/>
        <v>Q</v>
      </c>
      <c r="W1274" s="351">
        <v>0.55600000000000005</v>
      </c>
      <c r="X1274" s="332" t="str">
        <f t="shared" si="347"/>
        <v>UQ</v>
      </c>
      <c r="Y1274" s="332"/>
      <c r="Z1274" s="23">
        <v>0.14769352442322106</v>
      </c>
      <c r="AA1274" s="116" t="str">
        <f t="shared" si="361"/>
        <v>LQ</v>
      </c>
      <c r="AB1274" s="236">
        <v>4.6900000000000004</v>
      </c>
      <c r="AC1274" s="116" t="str">
        <f t="shared" si="353"/>
        <v>Q</v>
      </c>
      <c r="AD1274" s="9">
        <v>3.1579999999999999</v>
      </c>
      <c r="AE1274" s="121" t="str">
        <f t="shared" si="354"/>
        <v>Q</v>
      </c>
      <c r="AF1274" s="9">
        <v>0.90100000000000002</v>
      </c>
      <c r="AG1274" s="121" t="str">
        <f t="shared" si="355"/>
        <v>Q</v>
      </c>
      <c r="AH1274" s="123">
        <v>2.5999999999999999E-3</v>
      </c>
      <c r="AI1274" s="121" t="str">
        <f t="shared" si="356"/>
        <v>Q</v>
      </c>
      <c r="AJ1274" s="123">
        <v>0.72499999999999998</v>
      </c>
      <c r="AK1274" s="121" t="str">
        <f t="shared" si="357"/>
        <v>Q</v>
      </c>
    </row>
    <row r="1275" spans="1:37" ht="15" x14ac:dyDescent="0.25">
      <c r="A1275" s="119">
        <v>35</v>
      </c>
      <c r="B1275" s="244">
        <v>354</v>
      </c>
      <c r="C1275" s="244">
        <v>2012</v>
      </c>
      <c r="D1275" s="127">
        <f t="shared" si="345"/>
        <v>41262</v>
      </c>
      <c r="E1275" s="120">
        <v>31.600000381469702</v>
      </c>
      <c r="F1275" s="121" t="str">
        <f t="shared" si="358"/>
        <v>Q</v>
      </c>
      <c r="G1275" s="122">
        <v>7.0163669586181596</v>
      </c>
      <c r="H1275" s="121" t="str">
        <f t="shared" si="348"/>
        <v>Q</v>
      </c>
      <c r="I1275" s="8">
        <v>4.3078200000000004</v>
      </c>
      <c r="J1275" s="121" t="str">
        <f t="shared" si="349"/>
        <v>Q</v>
      </c>
      <c r="K1275" s="8">
        <v>0.40445599999999998</v>
      </c>
      <c r="L1275" s="121" t="str">
        <f t="shared" si="350"/>
        <v>Q</v>
      </c>
      <c r="M1275" s="8">
        <v>0.675983</v>
      </c>
      <c r="N1275" s="121" t="str">
        <f t="shared" si="351"/>
        <v>Q</v>
      </c>
      <c r="O1275" s="8">
        <v>0.156726</v>
      </c>
      <c r="P1275" s="121" t="str">
        <f t="shared" si="352"/>
        <v>Q</v>
      </c>
      <c r="Q1275" s="9">
        <v>2E-3</v>
      </c>
      <c r="R1275" s="115" t="str">
        <f t="shared" si="346"/>
        <v>UQ</v>
      </c>
      <c r="S1275" s="124">
        <v>0.144703313708305</v>
      </c>
      <c r="T1275" s="116" t="str">
        <f t="shared" si="359"/>
        <v>Q</v>
      </c>
      <c r="U1275" s="9">
        <v>4.2767772097170695</v>
      </c>
      <c r="V1275" s="116" t="str">
        <f t="shared" si="360"/>
        <v>Q</v>
      </c>
      <c r="W1275" s="351">
        <v>0.503</v>
      </c>
      <c r="X1275" s="332" t="str">
        <f t="shared" si="347"/>
        <v>UQ</v>
      </c>
      <c r="Y1275" s="332"/>
      <c r="Z1275" s="23">
        <v>0.1723624637772978</v>
      </c>
      <c r="AA1275" s="116" t="str">
        <f t="shared" si="361"/>
        <v>LQ</v>
      </c>
      <c r="AB1275" s="236">
        <v>6.25</v>
      </c>
      <c r="AC1275" s="116" t="str">
        <f t="shared" si="353"/>
        <v>Q</v>
      </c>
      <c r="AD1275" s="9">
        <v>1.78</v>
      </c>
      <c r="AE1275" s="121" t="str">
        <f t="shared" si="354"/>
        <v>Q</v>
      </c>
      <c r="AF1275" s="9">
        <v>2.0840000000000001</v>
      </c>
      <c r="AG1275" s="121" t="str">
        <f t="shared" si="355"/>
        <v>Q</v>
      </c>
      <c r="AH1275" s="123">
        <v>8.0000000000000004E-4</v>
      </c>
      <c r="AI1275" s="121" t="str">
        <f t="shared" si="356"/>
        <v>LQ</v>
      </c>
      <c r="AJ1275" s="123">
        <v>0.61499999999999999</v>
      </c>
      <c r="AK1275" s="121" t="str">
        <f t="shared" si="357"/>
        <v>Q</v>
      </c>
    </row>
    <row r="1276" spans="1:37" ht="15" x14ac:dyDescent="0.25">
      <c r="A1276" s="119">
        <v>35</v>
      </c>
      <c r="B1276" s="244">
        <v>2</v>
      </c>
      <c r="C1276" s="244">
        <v>2013</v>
      </c>
      <c r="D1276" s="127">
        <f t="shared" si="345"/>
        <v>41276</v>
      </c>
      <c r="E1276" s="120">
        <v>34.200000762939503</v>
      </c>
      <c r="F1276" s="121" t="str">
        <f t="shared" si="358"/>
        <v>Q</v>
      </c>
      <c r="G1276" s="122">
        <v>7.0752668380737296</v>
      </c>
      <c r="H1276" s="121" t="str">
        <f t="shared" si="348"/>
        <v>Q</v>
      </c>
      <c r="I1276" s="8">
        <v>4.4715499999999997</v>
      </c>
      <c r="J1276" s="121" t="str">
        <f t="shared" si="349"/>
        <v>Q</v>
      </c>
      <c r="K1276" s="8">
        <v>0.41684700000000002</v>
      </c>
      <c r="L1276" s="121" t="str">
        <f t="shared" si="350"/>
        <v>Q</v>
      </c>
      <c r="M1276" s="8">
        <v>0.70720400000000005</v>
      </c>
      <c r="N1276" s="121" t="str">
        <f t="shared" si="351"/>
        <v>Q</v>
      </c>
      <c r="O1276" s="8">
        <v>0.170629</v>
      </c>
      <c r="P1276" s="121" t="str">
        <f t="shared" si="352"/>
        <v>Q</v>
      </c>
      <c r="Q1276" s="234">
        <v>4.0000000000000001E-3</v>
      </c>
      <c r="R1276" s="115" t="str">
        <f t="shared" si="346"/>
        <v>UQ</v>
      </c>
      <c r="S1276" s="124">
        <v>0.150096476078033</v>
      </c>
      <c r="T1276" s="116" t="str">
        <f t="shared" si="359"/>
        <v>Q</v>
      </c>
      <c r="U1276" s="23">
        <v>4.4059164083509028</v>
      </c>
      <c r="V1276" s="116" t="str">
        <f t="shared" si="360"/>
        <v>Q</v>
      </c>
      <c r="W1276" s="351">
        <v>0.51900000000000002</v>
      </c>
      <c r="X1276" s="332" t="str">
        <f t="shared" si="347"/>
        <v>UQ</v>
      </c>
      <c r="Y1276" s="332"/>
      <c r="Z1276" s="239">
        <v>0.16573701747018607</v>
      </c>
      <c r="AA1276" s="116" t="str">
        <f t="shared" si="361"/>
        <v>LQ</v>
      </c>
      <c r="AB1276" s="236">
        <v>6.33</v>
      </c>
      <c r="AC1276" s="116" t="str">
        <f t="shared" si="353"/>
        <v>Q</v>
      </c>
      <c r="AD1276" s="239">
        <v>1.681</v>
      </c>
      <c r="AE1276" s="121" t="str">
        <f t="shared" si="354"/>
        <v>Q</v>
      </c>
      <c r="AF1276" s="239">
        <v>2.266</v>
      </c>
      <c r="AG1276" s="121" t="str">
        <f t="shared" si="355"/>
        <v>Q</v>
      </c>
      <c r="AH1276" s="124">
        <v>5.9999999999999995E-4</v>
      </c>
      <c r="AI1276" s="121" t="str">
        <f t="shared" si="356"/>
        <v>LQ</v>
      </c>
      <c r="AJ1276" s="23">
        <v>0.63300000000000001</v>
      </c>
      <c r="AK1276" s="121" t="str">
        <f t="shared" si="357"/>
        <v>Q</v>
      </c>
    </row>
    <row r="1277" spans="1:37" ht="15" x14ac:dyDescent="0.25">
      <c r="A1277" s="119">
        <v>35</v>
      </c>
      <c r="B1277" s="244">
        <v>15</v>
      </c>
      <c r="C1277" s="244">
        <v>2013</v>
      </c>
      <c r="D1277" s="127">
        <f t="shared" si="345"/>
        <v>41289</v>
      </c>
      <c r="E1277" s="120">
        <v>31.399999618530298</v>
      </c>
      <c r="F1277" s="121" t="str">
        <f t="shared" si="358"/>
        <v>Q</v>
      </c>
      <c r="G1277" s="122">
        <v>7.1510338783264196</v>
      </c>
      <c r="H1277" s="121" t="str">
        <f t="shared" si="348"/>
        <v>Q</v>
      </c>
      <c r="I1277" s="8">
        <v>4.08033</v>
      </c>
      <c r="J1277" s="121" t="str">
        <f t="shared" si="349"/>
        <v>Q</v>
      </c>
      <c r="K1277" s="21">
        <v>0.37633699999999998</v>
      </c>
      <c r="L1277" s="121" t="str">
        <f t="shared" si="350"/>
        <v>Q</v>
      </c>
      <c r="M1277" s="21">
        <v>0.62429599999999996</v>
      </c>
      <c r="N1277" s="121" t="str">
        <f t="shared" si="351"/>
        <v>Q</v>
      </c>
      <c r="O1277" s="21">
        <v>0.163934</v>
      </c>
      <c r="P1277" s="121" t="str">
        <f t="shared" si="352"/>
        <v>Q</v>
      </c>
      <c r="Q1277" s="234">
        <v>4.0000000000000001E-3</v>
      </c>
      <c r="R1277" s="115" t="str">
        <f t="shared" si="346"/>
        <v>UQ</v>
      </c>
      <c r="S1277" s="124">
        <v>0.126412734389305</v>
      </c>
      <c r="T1277" s="116" t="str">
        <f t="shared" si="359"/>
        <v>Q</v>
      </c>
      <c r="U1277" s="23">
        <v>4.1818787898815168</v>
      </c>
      <c r="V1277" s="116" t="str">
        <f t="shared" si="360"/>
        <v>Q</v>
      </c>
      <c r="W1277" s="351">
        <v>0.53500000000000003</v>
      </c>
      <c r="X1277" s="332" t="str">
        <f t="shared" si="347"/>
        <v>UQ</v>
      </c>
      <c r="Y1277" s="332"/>
      <c r="Z1277" s="239">
        <v>0.14534629859199072</v>
      </c>
      <c r="AA1277" s="116" t="str">
        <f t="shared" si="361"/>
        <v>LQ</v>
      </c>
      <c r="AB1277" s="236">
        <v>5.6</v>
      </c>
      <c r="AC1277" s="116" t="str">
        <f t="shared" si="353"/>
        <v>Q</v>
      </c>
      <c r="AD1277" s="239">
        <v>1.8420000000000001</v>
      </c>
      <c r="AE1277" s="121" t="str">
        <f t="shared" si="354"/>
        <v>Q</v>
      </c>
      <c r="AF1277" s="239">
        <v>1.8360000000000001</v>
      </c>
      <c r="AG1277" s="121" t="str">
        <f t="shared" si="355"/>
        <v>Q</v>
      </c>
      <c r="AH1277" s="124">
        <v>5.0000000000000001E-4</v>
      </c>
      <c r="AI1277" s="121" t="str">
        <f t="shared" si="356"/>
        <v>LQ</v>
      </c>
      <c r="AJ1277" s="23">
        <v>0.63900000000000001</v>
      </c>
      <c r="AK1277" s="121" t="str">
        <f t="shared" si="357"/>
        <v>Q</v>
      </c>
    </row>
    <row r="1278" spans="1:37" ht="15" x14ac:dyDescent="0.25">
      <c r="A1278" s="119">
        <v>35</v>
      </c>
      <c r="B1278" s="244">
        <v>30</v>
      </c>
      <c r="C1278" s="244">
        <v>2013</v>
      </c>
      <c r="D1278" s="127">
        <f t="shared" si="345"/>
        <v>41304</v>
      </c>
      <c r="E1278" s="120">
        <v>28.399999618530298</v>
      </c>
      <c r="F1278" s="121" t="str">
        <f t="shared" si="358"/>
        <v>Q</v>
      </c>
      <c r="G1278" s="122">
        <v>7.30334424972534</v>
      </c>
      <c r="H1278" s="121" t="str">
        <f t="shared" si="348"/>
        <v>Q</v>
      </c>
      <c r="I1278" s="8">
        <v>4.35989</v>
      </c>
      <c r="J1278" s="121" t="str">
        <f t="shared" si="349"/>
        <v>Q</v>
      </c>
      <c r="K1278" s="21">
        <v>0.40230500000000002</v>
      </c>
      <c r="L1278" s="121" t="str">
        <f t="shared" si="350"/>
        <v>Q</v>
      </c>
      <c r="M1278" s="21">
        <v>0.63134800000000002</v>
      </c>
      <c r="N1278" s="121" t="str">
        <f t="shared" si="351"/>
        <v>Q</v>
      </c>
      <c r="O1278" s="21">
        <v>0.14268700000000001</v>
      </c>
      <c r="P1278" s="121" t="str">
        <f t="shared" si="352"/>
        <v>Q</v>
      </c>
      <c r="Q1278" s="234">
        <v>8.0000000000000002E-3</v>
      </c>
      <c r="R1278" s="115" t="str">
        <f t="shared" si="346"/>
        <v>UQ</v>
      </c>
      <c r="S1278" s="124">
        <v>0.143836349248886</v>
      </c>
      <c r="T1278" s="116" t="str">
        <f t="shared" si="359"/>
        <v>Q</v>
      </c>
      <c r="U1278" s="23">
        <v>4.3336471839301653</v>
      </c>
      <c r="V1278" s="116" t="str">
        <f t="shared" si="360"/>
        <v>Q</v>
      </c>
      <c r="W1278" s="351">
        <v>0.53700000000000003</v>
      </c>
      <c r="X1278" s="332" t="str">
        <f t="shared" si="347"/>
        <v>UQ</v>
      </c>
      <c r="Y1278" s="332"/>
      <c r="Z1278" s="239">
        <v>0.15144725255516234</v>
      </c>
      <c r="AA1278" s="116" t="str">
        <f t="shared" si="361"/>
        <v>LQ</v>
      </c>
      <c r="AB1278" s="236">
        <v>6.06</v>
      </c>
      <c r="AC1278" s="116" t="str">
        <f t="shared" si="353"/>
        <v>Q</v>
      </c>
      <c r="AD1278" s="239">
        <v>1.5920000000000001</v>
      </c>
      <c r="AE1278" s="121" t="str">
        <f t="shared" si="354"/>
        <v>Q</v>
      </c>
      <c r="AF1278" s="239">
        <v>2.0059999999999998</v>
      </c>
      <c r="AG1278" s="121" t="str">
        <f t="shared" si="355"/>
        <v>Q</v>
      </c>
      <c r="AH1278" s="124">
        <v>1E-4</v>
      </c>
      <c r="AI1278" s="121" t="str">
        <f t="shared" si="356"/>
        <v>LQ</v>
      </c>
      <c r="AJ1278" s="23">
        <v>0.63200000000000001</v>
      </c>
      <c r="AK1278" s="121" t="str">
        <f t="shared" si="357"/>
        <v>Q</v>
      </c>
    </row>
    <row r="1279" spans="1:37" ht="15" x14ac:dyDescent="0.25">
      <c r="A1279" s="119">
        <v>35</v>
      </c>
      <c r="B1279" s="244">
        <v>43</v>
      </c>
      <c r="C1279" s="244">
        <v>2013</v>
      </c>
      <c r="D1279" s="127">
        <f t="shared" si="345"/>
        <v>41317</v>
      </c>
      <c r="E1279" s="120">
        <v>34</v>
      </c>
      <c r="F1279" s="121" t="str">
        <f t="shared" si="358"/>
        <v>Q</v>
      </c>
      <c r="G1279" s="122">
        <v>7.29162549972534</v>
      </c>
      <c r="H1279" s="121" t="str">
        <f t="shared" si="348"/>
        <v>Q</v>
      </c>
      <c r="I1279" s="8">
        <v>4.6003499999999997</v>
      </c>
      <c r="J1279" s="121" t="str">
        <f t="shared" si="349"/>
        <v>Q</v>
      </c>
      <c r="K1279" s="21">
        <v>0.42277300000000001</v>
      </c>
      <c r="L1279" s="121" t="str">
        <f t="shared" si="350"/>
        <v>Q</v>
      </c>
      <c r="M1279" s="21">
        <v>0.65351499999999996</v>
      </c>
      <c r="N1279" s="121" t="str">
        <f t="shared" si="351"/>
        <v>Q</v>
      </c>
      <c r="O1279" s="21">
        <v>0.14951300000000001</v>
      </c>
      <c r="P1279" s="121" t="str">
        <f t="shared" si="352"/>
        <v>Q</v>
      </c>
      <c r="Q1279" s="234">
        <v>2.8999999999999998E-3</v>
      </c>
      <c r="R1279" s="115" t="str">
        <f t="shared" si="346"/>
        <v>UQ</v>
      </c>
      <c r="S1279" s="124">
        <v>0.16086828708648701</v>
      </c>
      <c r="T1279" s="116" t="str">
        <f t="shared" si="359"/>
        <v>Q</v>
      </c>
      <c r="U1279" s="23">
        <v>4.5411078831521294</v>
      </c>
      <c r="V1279" s="116" t="str">
        <f t="shared" si="360"/>
        <v>Q</v>
      </c>
      <c r="W1279" s="351">
        <v>0.54800000000000004</v>
      </c>
      <c r="X1279" s="332" t="str">
        <f t="shared" si="347"/>
        <v>UQ</v>
      </c>
      <c r="Y1279" s="332"/>
      <c r="Z1279" s="22">
        <v>0.15791388067962003</v>
      </c>
      <c r="AA1279" s="116" t="str">
        <f t="shared" si="361"/>
        <v>LQ</v>
      </c>
      <c r="AB1279" s="236">
        <v>6.17</v>
      </c>
      <c r="AC1279" s="116" t="str">
        <f t="shared" si="353"/>
        <v>Q</v>
      </c>
      <c r="AD1279" s="239">
        <v>1.546</v>
      </c>
      <c r="AE1279" s="121" t="str">
        <f t="shared" si="354"/>
        <v>Q</v>
      </c>
      <c r="AF1279" s="239">
        <v>2.3130000000000002</v>
      </c>
      <c r="AG1279" s="121" t="str">
        <f t="shared" si="355"/>
        <v>Q</v>
      </c>
      <c r="AH1279" s="124">
        <v>6.9999999999999999E-4</v>
      </c>
      <c r="AI1279" s="121" t="str">
        <f t="shared" si="356"/>
        <v>LQ</v>
      </c>
      <c r="AJ1279" s="23">
        <v>0.64800000000000002</v>
      </c>
      <c r="AK1279" s="121" t="str">
        <f t="shared" si="357"/>
        <v>Q</v>
      </c>
    </row>
    <row r="1280" spans="1:37" ht="15" x14ac:dyDescent="0.25">
      <c r="A1280" s="119">
        <v>35</v>
      </c>
      <c r="B1280" s="244">
        <v>57</v>
      </c>
      <c r="C1280" s="244">
        <v>2013</v>
      </c>
      <c r="D1280" s="127">
        <f t="shared" si="345"/>
        <v>41331</v>
      </c>
      <c r="E1280" s="120">
        <v>32.700000762939503</v>
      </c>
      <c r="F1280" s="121" t="str">
        <f t="shared" si="358"/>
        <v>Q</v>
      </c>
      <c r="G1280" s="122">
        <v>7.17478227615356</v>
      </c>
      <c r="H1280" s="121" t="str">
        <f t="shared" si="348"/>
        <v>Q</v>
      </c>
      <c r="I1280" s="8">
        <v>5.0854600000000003</v>
      </c>
      <c r="J1280" s="121" t="str">
        <f t="shared" si="349"/>
        <v>Q</v>
      </c>
      <c r="K1280" s="21">
        <v>0.450488</v>
      </c>
      <c r="L1280" s="121" t="str">
        <f t="shared" si="350"/>
        <v>Q</v>
      </c>
      <c r="M1280" s="21">
        <v>0.66622000000000003</v>
      </c>
      <c r="N1280" s="121" t="str">
        <f t="shared" si="351"/>
        <v>Q</v>
      </c>
      <c r="O1280" s="21">
        <v>0.16266800000000001</v>
      </c>
      <c r="P1280" s="121" t="str">
        <f t="shared" si="352"/>
        <v>Q</v>
      </c>
      <c r="Q1280" s="234">
        <v>1E-3</v>
      </c>
      <c r="R1280" s="115" t="str">
        <f t="shared" si="346"/>
        <v>UQ</v>
      </c>
      <c r="S1280" s="124">
        <v>0.25607046484947199</v>
      </c>
      <c r="T1280" s="116" t="str">
        <f t="shared" si="359"/>
        <v>Q</v>
      </c>
      <c r="U1280" s="23">
        <v>4.5456326415521504</v>
      </c>
      <c r="V1280" s="116" t="str">
        <f t="shared" si="360"/>
        <v>Q</v>
      </c>
      <c r="W1280" s="351">
        <v>0.55500000000000005</v>
      </c>
      <c r="X1280" s="332" t="str">
        <f t="shared" si="347"/>
        <v>UQ</v>
      </c>
      <c r="Y1280" s="332"/>
      <c r="Z1280" s="239">
        <v>0.16202419948436397</v>
      </c>
      <c r="AA1280" s="116" t="str">
        <f t="shared" si="361"/>
        <v>LQ</v>
      </c>
      <c r="AB1280" s="236">
        <v>6.4</v>
      </c>
      <c r="AC1280" s="116" t="str">
        <f t="shared" si="353"/>
        <v>Q</v>
      </c>
      <c r="AD1280" s="239">
        <v>1.5349999999999999</v>
      </c>
      <c r="AE1280" s="121" t="str">
        <f t="shared" si="354"/>
        <v>Q</v>
      </c>
      <c r="AF1280" s="239">
        <v>2.34</v>
      </c>
      <c r="AG1280" s="121" t="str">
        <f t="shared" si="355"/>
        <v>Q</v>
      </c>
      <c r="AH1280" s="124">
        <v>5.0000000000000001E-4</v>
      </c>
      <c r="AI1280" s="121" t="str">
        <f t="shared" si="356"/>
        <v>LQ</v>
      </c>
      <c r="AJ1280" s="23">
        <v>0.66900000000000004</v>
      </c>
      <c r="AK1280" s="121" t="str">
        <f t="shared" si="357"/>
        <v>Q</v>
      </c>
    </row>
    <row r="1281" spans="1:37" ht="15" x14ac:dyDescent="0.25">
      <c r="A1281" s="119">
        <v>35</v>
      </c>
      <c r="B1281" s="244">
        <v>71</v>
      </c>
      <c r="C1281" s="244">
        <v>2013</v>
      </c>
      <c r="D1281" s="127">
        <f t="shared" si="345"/>
        <v>41345</v>
      </c>
      <c r="E1281" s="120">
        <v>34</v>
      </c>
      <c r="F1281" s="121" t="str">
        <f t="shared" si="358"/>
        <v>Q</v>
      </c>
      <c r="G1281" s="122">
        <v>7.1009788513183603</v>
      </c>
      <c r="H1281" s="121" t="str">
        <f t="shared" si="348"/>
        <v>Q</v>
      </c>
      <c r="I1281" s="8">
        <v>5.0498500000000002</v>
      </c>
      <c r="J1281" s="121" t="str">
        <f t="shared" si="349"/>
        <v>Q</v>
      </c>
      <c r="K1281" s="8">
        <v>0.43328299999999997</v>
      </c>
      <c r="L1281" s="121" t="str">
        <f t="shared" si="350"/>
        <v>Q</v>
      </c>
      <c r="M1281" s="8">
        <v>0.63358999999999999</v>
      </c>
      <c r="N1281" s="121" t="str">
        <f t="shared" si="351"/>
        <v>Q</v>
      </c>
      <c r="O1281" s="8">
        <v>0.16992499999999999</v>
      </c>
      <c r="P1281" s="121" t="str">
        <f t="shared" si="352"/>
        <v>Q</v>
      </c>
      <c r="Q1281" s="234">
        <v>3.0000000000000001E-3</v>
      </c>
      <c r="R1281" s="115" t="str">
        <f t="shared" si="346"/>
        <v>UQ</v>
      </c>
      <c r="S1281" s="124">
        <v>0.174781128764153</v>
      </c>
      <c r="T1281" s="116" t="str">
        <f t="shared" si="359"/>
        <v>Q</v>
      </c>
      <c r="U1281" s="23">
        <v>4.6725943145432502</v>
      </c>
      <c r="V1281" s="116" t="str">
        <f t="shared" si="360"/>
        <v>Q</v>
      </c>
      <c r="W1281" s="351">
        <v>0.59099999999999997</v>
      </c>
      <c r="X1281" s="332" t="str">
        <f t="shared" si="347"/>
        <v>UQ</v>
      </c>
      <c r="Y1281" s="332"/>
      <c r="Z1281" s="239">
        <v>0.15849299018236007</v>
      </c>
      <c r="AA1281" s="116" t="str">
        <f t="shared" si="361"/>
        <v>LQ</v>
      </c>
      <c r="AB1281" s="236">
        <v>6.26</v>
      </c>
      <c r="AC1281" s="116" t="str">
        <f t="shared" si="353"/>
        <v>Q</v>
      </c>
      <c r="AD1281" s="239">
        <v>1.462</v>
      </c>
      <c r="AE1281" s="121" t="str">
        <f t="shared" si="354"/>
        <v>Q</v>
      </c>
      <c r="AF1281" s="239">
        <v>2.3319999999999999</v>
      </c>
      <c r="AG1281" s="121" t="str">
        <f t="shared" si="355"/>
        <v>Q</v>
      </c>
      <c r="AH1281" s="247">
        <v>1E-3</v>
      </c>
      <c r="AI1281" s="121" t="str">
        <f t="shared" si="356"/>
        <v>Q</v>
      </c>
      <c r="AJ1281" s="21">
        <v>0.69</v>
      </c>
      <c r="AK1281" s="121" t="str">
        <f t="shared" si="357"/>
        <v>Q</v>
      </c>
    </row>
    <row r="1282" spans="1:37" ht="15" x14ac:dyDescent="0.25">
      <c r="A1282" s="119">
        <v>35</v>
      </c>
      <c r="B1282" s="244">
        <v>85</v>
      </c>
      <c r="C1282" s="244">
        <v>2013</v>
      </c>
      <c r="D1282" s="127">
        <f t="shared" si="345"/>
        <v>41359</v>
      </c>
      <c r="E1282" s="120">
        <v>36.299999237060497</v>
      </c>
      <c r="F1282" s="121" t="str">
        <f t="shared" si="358"/>
        <v>Q</v>
      </c>
      <c r="G1282" s="122">
        <v>7.1458220481872603</v>
      </c>
      <c r="H1282" s="121" t="str">
        <f t="shared" si="348"/>
        <v>Q</v>
      </c>
      <c r="I1282" s="8">
        <v>5.1569599999999998</v>
      </c>
      <c r="J1282" s="121" t="str">
        <f t="shared" si="349"/>
        <v>Q</v>
      </c>
      <c r="K1282" s="8">
        <v>0.43246000000000001</v>
      </c>
      <c r="L1282" s="121" t="str">
        <f t="shared" si="350"/>
        <v>Q</v>
      </c>
      <c r="M1282" s="8">
        <v>0.68095000000000006</v>
      </c>
      <c r="N1282" s="121" t="str">
        <f t="shared" si="351"/>
        <v>Q</v>
      </c>
      <c r="O1282" s="8">
        <v>0.176288</v>
      </c>
      <c r="P1282" s="121" t="str">
        <f t="shared" si="352"/>
        <v>Q</v>
      </c>
      <c r="Q1282" s="234">
        <v>3.0000000000000001E-3</v>
      </c>
      <c r="R1282" s="115" t="str">
        <f t="shared" si="346"/>
        <v>UQ</v>
      </c>
      <c r="S1282" s="124">
        <v>0.18096947669982899</v>
      </c>
      <c r="T1282" s="116" t="str">
        <f t="shared" si="359"/>
        <v>Q</v>
      </c>
      <c r="U1282" s="23">
        <v>4.7446318330385511</v>
      </c>
      <c r="V1282" s="116" t="str">
        <f t="shared" si="360"/>
        <v>Q</v>
      </c>
      <c r="W1282" s="351">
        <v>0.58499999999999996</v>
      </c>
      <c r="X1282" s="332" t="str">
        <f t="shared" si="347"/>
        <v>UQ</v>
      </c>
      <c r="Y1282" s="332"/>
      <c r="Z1282" s="239">
        <v>0.15742362263453752</v>
      </c>
      <c r="AA1282" s="116" t="str">
        <f t="shared" si="361"/>
        <v>LQ</v>
      </c>
      <c r="AB1282" s="236">
        <v>6.33</v>
      </c>
      <c r="AC1282" s="116" t="str">
        <f t="shared" si="353"/>
        <v>Q</v>
      </c>
      <c r="AD1282" s="239">
        <v>1.4830000000000001</v>
      </c>
      <c r="AE1282" s="121" t="str">
        <f t="shared" si="354"/>
        <v>Q</v>
      </c>
      <c r="AF1282" s="239">
        <v>2.4470000000000001</v>
      </c>
      <c r="AG1282" s="121" t="str">
        <f t="shared" si="355"/>
        <v>Q</v>
      </c>
      <c r="AH1282" s="247">
        <v>6.9999999999999999E-4</v>
      </c>
      <c r="AI1282" s="121" t="str">
        <f t="shared" si="356"/>
        <v>LQ</v>
      </c>
      <c r="AJ1282" s="21">
        <v>0.73899999999999999</v>
      </c>
      <c r="AK1282" s="121" t="str">
        <f t="shared" si="357"/>
        <v>Q</v>
      </c>
    </row>
    <row r="1283" spans="1:37" ht="15" x14ac:dyDescent="0.25">
      <c r="A1283" s="119">
        <v>35</v>
      </c>
      <c r="B1283" s="244">
        <v>99</v>
      </c>
      <c r="C1283" s="244">
        <v>2013</v>
      </c>
      <c r="D1283" s="127">
        <f t="shared" si="345"/>
        <v>41373</v>
      </c>
      <c r="E1283" s="120">
        <v>30.799999237060501</v>
      </c>
      <c r="F1283" s="121" t="str">
        <f t="shared" si="358"/>
        <v>Q</v>
      </c>
      <c r="G1283" s="122">
        <v>7.2482185363769496</v>
      </c>
      <c r="H1283" s="121" t="str">
        <f t="shared" si="348"/>
        <v>Q</v>
      </c>
      <c r="I1283" s="8">
        <v>5.1386900000000004</v>
      </c>
      <c r="J1283" s="121" t="str">
        <f t="shared" si="349"/>
        <v>Q</v>
      </c>
      <c r="K1283" s="8">
        <v>0.43562699999999999</v>
      </c>
      <c r="L1283" s="121" t="str">
        <f t="shared" si="350"/>
        <v>Q</v>
      </c>
      <c r="M1283" s="8">
        <v>0.63223099999999999</v>
      </c>
      <c r="N1283" s="121" t="str">
        <f t="shared" si="351"/>
        <v>Q</v>
      </c>
      <c r="O1283" s="8">
        <v>0.17095399999999999</v>
      </c>
      <c r="P1283" s="121" t="str">
        <f t="shared" si="352"/>
        <v>Q</v>
      </c>
      <c r="Q1283" s="234">
        <v>4.0000000000000001E-3</v>
      </c>
      <c r="R1283" s="116" t="str">
        <f>IF(Q1283&gt;=0.01,"Q",IF(Q1283="","M","LQ"))</f>
        <v>LQ</v>
      </c>
      <c r="S1283" s="124">
        <v>0.17949795722961401</v>
      </c>
      <c r="T1283" s="116" t="str">
        <f t="shared" si="359"/>
        <v>Q</v>
      </c>
      <c r="U1283" s="23">
        <v>4.8149017544451516</v>
      </c>
      <c r="V1283" s="116" t="str">
        <f t="shared" si="360"/>
        <v>Q</v>
      </c>
      <c r="W1283" s="351">
        <v>0.57599999999999996</v>
      </c>
      <c r="X1283" s="343" t="str">
        <f>IF(W1283&gt;=0.04,"Q",IF(W1283="","M","LQ"))</f>
        <v>Q</v>
      </c>
      <c r="Y1283" s="343"/>
      <c r="Z1283" s="239">
        <v>0.15260742820370204</v>
      </c>
      <c r="AA1283" s="116" t="str">
        <f t="shared" si="361"/>
        <v>LQ</v>
      </c>
      <c r="AB1283" s="236">
        <v>6.25</v>
      </c>
      <c r="AC1283" s="116" t="str">
        <f t="shared" si="353"/>
        <v>Q</v>
      </c>
      <c r="AD1283" s="239">
        <v>1.4670000000000001</v>
      </c>
      <c r="AE1283" s="121" t="str">
        <f t="shared" si="354"/>
        <v>Q</v>
      </c>
      <c r="AF1283" s="239">
        <v>2.4670000000000001</v>
      </c>
      <c r="AG1283" s="121" t="str">
        <f t="shared" si="355"/>
        <v>Q</v>
      </c>
      <c r="AH1283" s="247">
        <v>6.9999999999999999E-4</v>
      </c>
      <c r="AI1283" s="121" t="str">
        <f t="shared" si="356"/>
        <v>LQ</v>
      </c>
      <c r="AJ1283" s="21">
        <v>0.63300000000000001</v>
      </c>
      <c r="AK1283" s="121" t="str">
        <f t="shared" si="357"/>
        <v>Q</v>
      </c>
    </row>
    <row r="1284" spans="1:37" ht="15" x14ac:dyDescent="0.25">
      <c r="A1284" s="119">
        <v>35</v>
      </c>
      <c r="B1284" s="244">
        <v>102</v>
      </c>
      <c r="C1284" s="244">
        <v>2013</v>
      </c>
      <c r="D1284" s="127">
        <f t="shared" si="345"/>
        <v>41376</v>
      </c>
      <c r="E1284" s="248">
        <v>34.900001525878899</v>
      </c>
      <c r="F1284" s="121" t="str">
        <f t="shared" si="358"/>
        <v>Q</v>
      </c>
      <c r="G1284" s="249">
        <v>7.2806735038757298</v>
      </c>
      <c r="H1284" s="121" t="str">
        <f t="shared" si="348"/>
        <v>Q</v>
      </c>
      <c r="I1284" s="18">
        <v>4.67727</v>
      </c>
      <c r="J1284" s="121" t="str">
        <f t="shared" si="349"/>
        <v>Q</v>
      </c>
      <c r="K1284" s="18">
        <v>0.41127599999999997</v>
      </c>
      <c r="L1284" s="121" t="str">
        <f t="shared" si="350"/>
        <v>Q</v>
      </c>
      <c r="M1284" s="18">
        <v>0.60809299999999999</v>
      </c>
      <c r="N1284" s="121" t="str">
        <f t="shared" si="351"/>
        <v>Q</v>
      </c>
      <c r="O1284" s="18">
        <v>0.1535</v>
      </c>
      <c r="P1284" s="121" t="str">
        <f t="shared" si="352"/>
        <v>Q</v>
      </c>
      <c r="Q1284" s="234">
        <v>4.0000000000000001E-3</v>
      </c>
      <c r="R1284" s="116" t="str">
        <f t="shared" ref="R1284:R1347" si="362">IF(Q1284&gt;=0.01,"Q",IF(Q1284="","M","LQ"))</f>
        <v>LQ</v>
      </c>
      <c r="S1284" s="250">
        <v>0.16466124355792999</v>
      </c>
      <c r="T1284" s="116" t="str">
        <f t="shared" si="359"/>
        <v>Q</v>
      </c>
      <c r="U1284" s="251">
        <v>4.8123195055841288</v>
      </c>
      <c r="V1284" s="116" t="str">
        <f t="shared" si="360"/>
        <v>Q</v>
      </c>
      <c r="W1284" s="351">
        <v>0.57799999999999996</v>
      </c>
      <c r="X1284" s="343" t="str">
        <f t="shared" ref="X1284:X1347" si="363">IF(W1284&gt;=0.04,"Q",IF(W1284="","M","LQ"))</f>
        <v>Q</v>
      </c>
      <c r="Y1284" s="343"/>
      <c r="Z1284" s="252">
        <v>0.15569048200015087</v>
      </c>
      <c r="AA1284" s="116" t="str">
        <f t="shared" si="361"/>
        <v>LQ</v>
      </c>
      <c r="AB1284" s="253">
        <v>6.13</v>
      </c>
      <c r="AC1284" s="116" t="str">
        <f t="shared" si="353"/>
        <v>Q</v>
      </c>
      <c r="AD1284" s="239">
        <v>1.4530000000000001</v>
      </c>
      <c r="AE1284" s="121" t="str">
        <f t="shared" si="354"/>
        <v>Q</v>
      </c>
      <c r="AF1284" s="239">
        <v>2.4140000000000001</v>
      </c>
      <c r="AG1284" s="121" t="str">
        <f t="shared" si="355"/>
        <v>Q</v>
      </c>
      <c r="AH1284" s="247">
        <v>5.9999999999999995E-4</v>
      </c>
      <c r="AI1284" s="121" t="str">
        <f t="shared" si="356"/>
        <v>LQ</v>
      </c>
      <c r="AJ1284" s="21">
        <v>0.64</v>
      </c>
      <c r="AK1284" s="121" t="str">
        <f t="shared" si="357"/>
        <v>Q</v>
      </c>
    </row>
    <row r="1285" spans="1:37" ht="15" x14ac:dyDescent="0.25">
      <c r="A1285" s="119">
        <v>35</v>
      </c>
      <c r="B1285" s="244">
        <v>105</v>
      </c>
      <c r="C1285" s="244">
        <v>2013</v>
      </c>
      <c r="D1285" s="127">
        <f t="shared" si="345"/>
        <v>41379</v>
      </c>
      <c r="E1285" s="248">
        <v>34.799999237060497</v>
      </c>
      <c r="F1285" s="121" t="str">
        <f t="shared" si="358"/>
        <v>Q</v>
      </c>
      <c r="G1285" s="249">
        <v>7.28505182266235</v>
      </c>
      <c r="H1285" s="121" t="str">
        <f t="shared" si="348"/>
        <v>Q</v>
      </c>
      <c r="I1285" s="18">
        <v>4.85039</v>
      </c>
      <c r="J1285" s="121" t="str">
        <f t="shared" si="349"/>
        <v>Q</v>
      </c>
      <c r="K1285" s="251">
        <v>0.427255</v>
      </c>
      <c r="L1285" s="121" t="str">
        <f t="shared" si="350"/>
        <v>Q</v>
      </c>
      <c r="M1285" s="18">
        <v>0.61100200000000005</v>
      </c>
      <c r="N1285" s="121" t="str">
        <f t="shared" si="351"/>
        <v>Q</v>
      </c>
      <c r="O1285" s="251">
        <v>0.20120099999999999</v>
      </c>
      <c r="P1285" s="121" t="str">
        <f t="shared" si="352"/>
        <v>Q</v>
      </c>
      <c r="Q1285" s="234">
        <v>3.6999999999999998E-2</v>
      </c>
      <c r="R1285" s="116" t="str">
        <f t="shared" si="362"/>
        <v>Q</v>
      </c>
      <c r="S1285" s="250">
        <v>0.16366684436798101</v>
      </c>
      <c r="T1285" s="116" t="str">
        <f t="shared" si="359"/>
        <v>Q</v>
      </c>
      <c r="U1285" s="251">
        <v>4.5737247351352144</v>
      </c>
      <c r="V1285" s="116" t="str">
        <f t="shared" si="360"/>
        <v>Q</v>
      </c>
      <c r="W1285" s="351">
        <v>0.58299999999999996</v>
      </c>
      <c r="X1285" s="343" t="str">
        <f t="shared" si="363"/>
        <v>Q</v>
      </c>
      <c r="Y1285" s="343"/>
      <c r="Z1285" s="252">
        <v>0.13889844199309032</v>
      </c>
      <c r="AA1285" s="116" t="str">
        <f t="shared" si="361"/>
        <v>LQ</v>
      </c>
      <c r="AB1285" s="253">
        <v>5.57</v>
      </c>
      <c r="AC1285" s="116" t="str">
        <f t="shared" si="353"/>
        <v>Q</v>
      </c>
      <c r="AD1285" s="239">
        <v>1.89</v>
      </c>
      <c r="AE1285" s="121" t="str">
        <f t="shared" si="354"/>
        <v>Q</v>
      </c>
      <c r="AF1285" s="239">
        <v>2.3849999999999998</v>
      </c>
      <c r="AG1285" s="121" t="str">
        <f t="shared" si="355"/>
        <v>Q</v>
      </c>
      <c r="AH1285" s="247">
        <v>1.6000000000000001E-3</v>
      </c>
      <c r="AI1285" s="121" t="str">
        <f t="shared" si="356"/>
        <v>Q</v>
      </c>
      <c r="AJ1285" s="21">
        <v>0.71</v>
      </c>
      <c r="AK1285" s="121" t="str">
        <f t="shared" si="357"/>
        <v>Q</v>
      </c>
    </row>
    <row r="1286" spans="1:37" ht="15" x14ac:dyDescent="0.25">
      <c r="A1286" s="119">
        <v>35</v>
      </c>
      <c r="B1286" s="244">
        <v>108</v>
      </c>
      <c r="C1286" s="244">
        <v>2013</v>
      </c>
      <c r="D1286" s="127">
        <f t="shared" si="345"/>
        <v>41382</v>
      </c>
      <c r="E1286" s="120">
        <v>34.799999237060497</v>
      </c>
      <c r="F1286" s="121" t="str">
        <f t="shared" si="358"/>
        <v>Q</v>
      </c>
      <c r="G1286" s="122">
        <v>7.2833662033081099</v>
      </c>
      <c r="H1286" s="121" t="str">
        <f t="shared" si="348"/>
        <v>Q</v>
      </c>
      <c r="I1286" s="8">
        <v>4.8673400000000004</v>
      </c>
      <c r="J1286" s="121" t="str">
        <f t="shared" si="349"/>
        <v>Q</v>
      </c>
      <c r="K1286" s="8">
        <v>0.435164</v>
      </c>
      <c r="L1286" s="121" t="str">
        <f t="shared" si="350"/>
        <v>Q</v>
      </c>
      <c r="M1286" s="8">
        <v>0.61325499999999999</v>
      </c>
      <c r="N1286" s="121" t="str">
        <f t="shared" si="351"/>
        <v>Q</v>
      </c>
      <c r="O1286" s="8">
        <v>0.182058</v>
      </c>
      <c r="P1286" s="121" t="str">
        <f t="shared" si="352"/>
        <v>Q</v>
      </c>
      <c r="Q1286" s="234">
        <v>6.0000000000000001E-3</v>
      </c>
      <c r="R1286" s="116" t="str">
        <f t="shared" si="362"/>
        <v>LQ</v>
      </c>
      <c r="S1286" s="124">
        <v>0.15867167711257901</v>
      </c>
      <c r="T1286" s="116" t="str">
        <f t="shared" si="359"/>
        <v>Q</v>
      </c>
      <c r="U1286" s="23">
        <v>4.5047563898304155</v>
      </c>
      <c r="V1286" s="116" t="str">
        <f t="shared" si="360"/>
        <v>Q</v>
      </c>
      <c r="W1286" s="351">
        <v>0.66600000000000004</v>
      </c>
      <c r="X1286" s="343" t="str">
        <f t="shared" si="363"/>
        <v>Q</v>
      </c>
      <c r="Y1286" s="343"/>
      <c r="Z1286" s="239">
        <v>0.13416048425688765</v>
      </c>
      <c r="AA1286" s="116" t="str">
        <f t="shared" si="361"/>
        <v>LQ</v>
      </c>
      <c r="AB1286" s="236">
        <v>5.46</v>
      </c>
      <c r="AC1286" s="116" t="str">
        <f t="shared" si="353"/>
        <v>Q</v>
      </c>
      <c r="AD1286" s="239">
        <v>1.63</v>
      </c>
      <c r="AE1286" s="121" t="str">
        <f t="shared" si="354"/>
        <v>Q</v>
      </c>
      <c r="AF1286" s="239">
        <v>2.4169999999999998</v>
      </c>
      <c r="AG1286" s="121" t="str">
        <f t="shared" si="355"/>
        <v>Q</v>
      </c>
      <c r="AH1286" s="247">
        <v>1.1000000000000001E-3</v>
      </c>
      <c r="AI1286" s="121" t="str">
        <f t="shared" si="356"/>
        <v>Q</v>
      </c>
      <c r="AJ1286" s="21">
        <v>0.73199999999999998</v>
      </c>
      <c r="AK1286" s="121" t="str">
        <f t="shared" si="357"/>
        <v>Q</v>
      </c>
    </row>
    <row r="1287" spans="1:37" ht="15" x14ac:dyDescent="0.25">
      <c r="A1287" s="119">
        <v>35</v>
      </c>
      <c r="B1287" s="244">
        <v>110</v>
      </c>
      <c r="C1287" s="244">
        <v>2013</v>
      </c>
      <c r="D1287" s="127">
        <f t="shared" si="345"/>
        <v>41384</v>
      </c>
      <c r="E1287" s="120">
        <v>30.399999618530298</v>
      </c>
      <c r="F1287" s="121" t="str">
        <f t="shared" si="358"/>
        <v>Q</v>
      </c>
      <c r="G1287" s="122">
        <v>7.0181856155395499</v>
      </c>
      <c r="H1287" s="121" t="str">
        <f t="shared" si="348"/>
        <v>Q</v>
      </c>
      <c r="I1287" s="8">
        <v>4.0284500000000003</v>
      </c>
      <c r="J1287" s="121" t="str">
        <f t="shared" si="349"/>
        <v>Q</v>
      </c>
      <c r="K1287" s="23">
        <v>0.38268200000000002</v>
      </c>
      <c r="L1287" s="121" t="str">
        <f t="shared" si="350"/>
        <v>Q</v>
      </c>
      <c r="M1287" s="8">
        <v>0.56069999999999998</v>
      </c>
      <c r="N1287" s="121" t="str">
        <f t="shared" si="351"/>
        <v>Q</v>
      </c>
      <c r="O1287" s="23">
        <v>0.18754399999999999</v>
      </c>
      <c r="P1287" s="121" t="str">
        <f t="shared" si="352"/>
        <v>Q</v>
      </c>
      <c r="Q1287" s="234">
        <v>6.0000000000000001E-3</v>
      </c>
      <c r="R1287" s="116" t="str">
        <f t="shared" si="362"/>
        <v>LQ</v>
      </c>
      <c r="S1287" s="124">
        <v>0.10352275520563101</v>
      </c>
      <c r="T1287" s="116" t="str">
        <f t="shared" si="359"/>
        <v>Q</v>
      </c>
      <c r="U1287" s="23">
        <v>3.7346718994625676</v>
      </c>
      <c r="V1287" s="116" t="str">
        <f t="shared" si="360"/>
        <v>Q</v>
      </c>
      <c r="W1287" s="351">
        <v>1.143</v>
      </c>
      <c r="X1287" s="343" t="str">
        <f t="shared" si="363"/>
        <v>Q</v>
      </c>
      <c r="Y1287" s="343"/>
      <c r="Z1287" s="239">
        <v>0.14498833803408179</v>
      </c>
      <c r="AA1287" s="116" t="str">
        <f t="shared" si="361"/>
        <v>LQ</v>
      </c>
      <c r="AB1287" s="236">
        <v>4.84</v>
      </c>
      <c r="AC1287" s="116" t="str">
        <f t="shared" si="353"/>
        <v>Q</v>
      </c>
      <c r="AD1287" s="239">
        <v>1.68</v>
      </c>
      <c r="AE1287" s="121" t="str">
        <f t="shared" si="354"/>
        <v>Q</v>
      </c>
      <c r="AF1287" s="239">
        <v>1.548</v>
      </c>
      <c r="AG1287" s="121" t="str">
        <f t="shared" si="355"/>
        <v>Q</v>
      </c>
      <c r="AH1287" s="242">
        <v>1.1000000000000001E-3</v>
      </c>
      <c r="AI1287" s="121" t="str">
        <f t="shared" si="356"/>
        <v>Q</v>
      </c>
      <c r="AJ1287" s="9">
        <v>1.1839999999999999</v>
      </c>
      <c r="AK1287" s="121" t="str">
        <f t="shared" si="357"/>
        <v>Q</v>
      </c>
    </row>
    <row r="1288" spans="1:37" ht="15" x14ac:dyDescent="0.25">
      <c r="A1288" s="119">
        <v>35</v>
      </c>
      <c r="B1288" s="244">
        <v>113</v>
      </c>
      <c r="C1288" s="244">
        <v>2013</v>
      </c>
      <c r="D1288" s="127">
        <f t="shared" si="345"/>
        <v>41387</v>
      </c>
      <c r="E1288" s="120">
        <v>29.899999618530298</v>
      </c>
      <c r="F1288" s="121" t="str">
        <f t="shared" si="358"/>
        <v>Q</v>
      </c>
      <c r="G1288" s="122">
        <v>7.0742378234863299</v>
      </c>
      <c r="H1288" s="121" t="str">
        <f t="shared" si="348"/>
        <v>Q</v>
      </c>
      <c r="I1288" s="8">
        <v>3.9835199999999999</v>
      </c>
      <c r="J1288" s="121" t="str">
        <f t="shared" si="349"/>
        <v>Q</v>
      </c>
      <c r="K1288" s="23">
        <v>0.37494699999999997</v>
      </c>
      <c r="L1288" s="121" t="str">
        <f t="shared" si="350"/>
        <v>Q</v>
      </c>
      <c r="M1288" s="8">
        <v>0.54722899999999997</v>
      </c>
      <c r="N1288" s="121" t="str">
        <f t="shared" si="351"/>
        <v>Q</v>
      </c>
      <c r="O1288" s="23">
        <v>0.18018200000000001</v>
      </c>
      <c r="P1288" s="121" t="str">
        <f t="shared" si="352"/>
        <v>Q</v>
      </c>
      <c r="Q1288" s="234">
        <v>2.3E-2</v>
      </c>
      <c r="R1288" s="116" t="str">
        <f t="shared" si="362"/>
        <v>Q</v>
      </c>
      <c r="S1288" s="124">
        <v>0.112286396324635</v>
      </c>
      <c r="T1288" s="116" t="str">
        <f t="shared" si="359"/>
        <v>Q</v>
      </c>
      <c r="U1288" s="23">
        <v>3.7259231964732358</v>
      </c>
      <c r="V1288" s="116" t="str">
        <f t="shared" si="360"/>
        <v>Q</v>
      </c>
      <c r="W1288" s="351">
        <v>0.91</v>
      </c>
      <c r="X1288" s="343" t="str">
        <f t="shared" si="363"/>
        <v>Q</v>
      </c>
      <c r="Y1288" s="343"/>
      <c r="Z1288" s="239">
        <v>0.12072771532461088</v>
      </c>
      <c r="AA1288" s="116" t="str">
        <f t="shared" si="361"/>
        <v>LQ</v>
      </c>
      <c r="AB1288" s="233">
        <v>4.47</v>
      </c>
      <c r="AC1288" s="116" t="str">
        <f t="shared" si="353"/>
        <v>Q</v>
      </c>
      <c r="AD1288" s="239">
        <v>1.83</v>
      </c>
      <c r="AE1288" s="121" t="str">
        <f t="shared" si="354"/>
        <v>Q</v>
      </c>
      <c r="AF1288" s="239">
        <v>1.752</v>
      </c>
      <c r="AG1288" s="121" t="str">
        <f t="shared" si="355"/>
        <v>Q</v>
      </c>
      <c r="AH1288" s="242">
        <v>1.1000000000000001E-3</v>
      </c>
      <c r="AI1288" s="121" t="str">
        <f t="shared" si="356"/>
        <v>Q</v>
      </c>
      <c r="AJ1288" s="9">
        <v>1.03</v>
      </c>
      <c r="AK1288" s="121" t="str">
        <f t="shared" si="357"/>
        <v>Q</v>
      </c>
    </row>
    <row r="1289" spans="1:37" ht="15" x14ac:dyDescent="0.25">
      <c r="A1289" s="119">
        <v>35</v>
      </c>
      <c r="B1289" s="244">
        <v>115</v>
      </c>
      <c r="C1289" s="244">
        <v>2013</v>
      </c>
      <c r="D1289" s="127">
        <f t="shared" si="345"/>
        <v>41389</v>
      </c>
      <c r="E1289" s="120">
        <v>28.899999618530298</v>
      </c>
      <c r="F1289" s="121" t="str">
        <f t="shared" si="358"/>
        <v>Q</v>
      </c>
      <c r="G1289" s="122">
        <v>6.9409203529357901</v>
      </c>
      <c r="H1289" s="121" t="str">
        <f t="shared" si="348"/>
        <v>Q</v>
      </c>
      <c r="I1289" s="8">
        <v>3.8906399999999999</v>
      </c>
      <c r="J1289" s="121" t="str">
        <f t="shared" si="349"/>
        <v>Q</v>
      </c>
      <c r="K1289" s="23">
        <v>0.36399199999999998</v>
      </c>
      <c r="L1289" s="121" t="str">
        <f t="shared" si="350"/>
        <v>Q</v>
      </c>
      <c r="M1289" s="23">
        <v>0.57204299999999997</v>
      </c>
      <c r="N1289" s="121" t="str">
        <f t="shared" si="351"/>
        <v>Q</v>
      </c>
      <c r="O1289" s="23">
        <v>0.183225</v>
      </c>
      <c r="P1289" s="121" t="str">
        <f t="shared" si="352"/>
        <v>Q</v>
      </c>
      <c r="Q1289" s="234">
        <v>3.0000000000000001E-3</v>
      </c>
      <c r="R1289" s="116" t="str">
        <f t="shared" si="362"/>
        <v>LQ</v>
      </c>
      <c r="S1289" s="124">
        <v>9.0085186064243303E-2</v>
      </c>
      <c r="T1289" s="116" t="str">
        <f t="shared" si="359"/>
        <v>Q</v>
      </c>
      <c r="U1289" s="23">
        <v>3.5697035806168937</v>
      </c>
      <c r="V1289" s="116" t="str">
        <f t="shared" si="360"/>
        <v>Q</v>
      </c>
      <c r="W1289" s="351">
        <v>1.08</v>
      </c>
      <c r="X1289" s="343" t="str">
        <f t="shared" si="363"/>
        <v>Q</v>
      </c>
      <c r="Y1289" s="343"/>
      <c r="Z1289" s="239">
        <v>0.13325387766214353</v>
      </c>
      <c r="AA1289" s="116" t="str">
        <f t="shared" si="361"/>
        <v>LQ</v>
      </c>
      <c r="AB1289" s="233">
        <v>4.67</v>
      </c>
      <c r="AC1289" s="116" t="str">
        <f t="shared" si="353"/>
        <v>Q</v>
      </c>
      <c r="AD1289" s="239">
        <v>1.6890000000000001</v>
      </c>
      <c r="AE1289" s="121" t="str">
        <f t="shared" si="354"/>
        <v>Q</v>
      </c>
      <c r="AF1289" s="239">
        <v>1.486</v>
      </c>
      <c r="AG1289" s="121" t="str">
        <f t="shared" si="355"/>
        <v>Q</v>
      </c>
      <c r="AH1289" s="242">
        <v>1.1000000000000001E-3</v>
      </c>
      <c r="AI1289" s="121" t="str">
        <f t="shared" si="356"/>
        <v>Q</v>
      </c>
      <c r="AJ1289" s="9">
        <v>1.113</v>
      </c>
      <c r="AK1289" s="121" t="str">
        <f t="shared" si="357"/>
        <v>Q</v>
      </c>
    </row>
    <row r="1290" spans="1:37" ht="15" x14ac:dyDescent="0.25">
      <c r="A1290" s="119">
        <v>35</v>
      </c>
      <c r="B1290" s="244">
        <v>117</v>
      </c>
      <c r="C1290" s="244">
        <v>2013</v>
      </c>
      <c r="D1290" s="127">
        <f t="shared" si="345"/>
        <v>41391</v>
      </c>
      <c r="E1290" s="120">
        <v>29.399999618530298</v>
      </c>
      <c r="F1290" s="121" t="str">
        <f t="shared" si="358"/>
        <v>Q</v>
      </c>
      <c r="G1290" s="122">
        <v>6.9752860069274902</v>
      </c>
      <c r="H1290" s="121" t="str">
        <f t="shared" si="348"/>
        <v>Q</v>
      </c>
      <c r="I1290" s="8">
        <v>4.0140200000000004</v>
      </c>
      <c r="J1290" s="121" t="str">
        <f t="shared" si="349"/>
        <v>Q</v>
      </c>
      <c r="K1290" s="23">
        <v>0.37562600000000002</v>
      </c>
      <c r="L1290" s="121" t="str">
        <f t="shared" si="350"/>
        <v>Q</v>
      </c>
      <c r="M1290" s="23">
        <v>0.58583099999999999</v>
      </c>
      <c r="N1290" s="121" t="str">
        <f t="shared" si="351"/>
        <v>Q</v>
      </c>
      <c r="O1290" s="23">
        <v>0.16107299999999999</v>
      </c>
      <c r="P1290" s="121" t="str">
        <f t="shared" si="352"/>
        <v>Q</v>
      </c>
      <c r="Q1290" s="234">
        <v>1E-3</v>
      </c>
      <c r="R1290" s="116" t="str">
        <f t="shared" si="362"/>
        <v>LQ</v>
      </c>
      <c r="S1290" s="124">
        <v>9.8786748945713002E-2</v>
      </c>
      <c r="T1290" s="116" t="str">
        <f t="shared" si="359"/>
        <v>Q</v>
      </c>
      <c r="U1290" s="22">
        <v>3.7145651640043846</v>
      </c>
      <c r="V1290" s="116" t="str">
        <f t="shared" si="360"/>
        <v>Q</v>
      </c>
      <c r="W1290" s="351">
        <v>0.97699999999999998</v>
      </c>
      <c r="X1290" s="343" t="str">
        <f t="shared" si="363"/>
        <v>Q</v>
      </c>
      <c r="Y1290" s="343"/>
      <c r="Z1290" s="22">
        <v>0.12855395025497776</v>
      </c>
      <c r="AA1290" s="116" t="str">
        <f t="shared" si="361"/>
        <v>LQ</v>
      </c>
      <c r="AB1290" s="236">
        <v>4.8</v>
      </c>
      <c r="AC1290" s="116" t="str">
        <f t="shared" si="353"/>
        <v>Q</v>
      </c>
      <c r="AD1290" s="239">
        <v>1.6930000000000001</v>
      </c>
      <c r="AE1290" s="121" t="str">
        <f t="shared" si="354"/>
        <v>Q</v>
      </c>
      <c r="AF1290" s="239">
        <v>1.724</v>
      </c>
      <c r="AG1290" s="121" t="str">
        <f t="shared" si="355"/>
        <v>Q</v>
      </c>
      <c r="AH1290" s="242">
        <v>5.0000000000000001E-4</v>
      </c>
      <c r="AI1290" s="121" t="str">
        <f t="shared" si="356"/>
        <v>LQ</v>
      </c>
      <c r="AJ1290" s="9">
        <v>1.0529999999999999</v>
      </c>
      <c r="AK1290" s="121" t="str">
        <f t="shared" si="357"/>
        <v>Q</v>
      </c>
    </row>
    <row r="1291" spans="1:37" ht="15" x14ac:dyDescent="0.25">
      <c r="A1291" s="119">
        <v>35</v>
      </c>
      <c r="B1291" s="244">
        <v>119</v>
      </c>
      <c r="C1291" s="244">
        <v>2013</v>
      </c>
      <c r="D1291" s="127">
        <f t="shared" si="345"/>
        <v>41393</v>
      </c>
      <c r="E1291" s="120">
        <v>24.899999618530298</v>
      </c>
      <c r="F1291" s="121" t="str">
        <f t="shared" si="358"/>
        <v>Q</v>
      </c>
      <c r="G1291" s="122">
        <v>6.7048587799072301</v>
      </c>
      <c r="H1291" s="121" t="str">
        <f t="shared" si="348"/>
        <v>Q</v>
      </c>
      <c r="I1291" s="8">
        <v>3.1479699999999999</v>
      </c>
      <c r="J1291" s="121" t="str">
        <f t="shared" si="349"/>
        <v>Q</v>
      </c>
      <c r="K1291" s="23">
        <v>0.31395400000000001</v>
      </c>
      <c r="L1291" s="121" t="str">
        <f t="shared" si="350"/>
        <v>Q</v>
      </c>
      <c r="M1291" s="8">
        <v>0.49276199999999998</v>
      </c>
      <c r="N1291" s="121" t="str">
        <f t="shared" si="351"/>
        <v>Q</v>
      </c>
      <c r="O1291" s="23">
        <v>0.240562</v>
      </c>
      <c r="P1291" s="121" t="str">
        <f t="shared" si="352"/>
        <v>Q</v>
      </c>
      <c r="Q1291" s="234">
        <v>3.0000000000000001E-3</v>
      </c>
      <c r="R1291" s="116" t="str">
        <f t="shared" si="362"/>
        <v>LQ</v>
      </c>
      <c r="S1291" s="124">
        <v>4.96822334825993E-2</v>
      </c>
      <c r="T1291" s="116" t="str">
        <f t="shared" si="359"/>
        <v>Q</v>
      </c>
      <c r="U1291" s="22">
        <v>2.9960015160315732</v>
      </c>
      <c r="V1291" s="116" t="str">
        <f t="shared" si="360"/>
        <v>Q</v>
      </c>
      <c r="W1291" s="351">
        <v>1.121</v>
      </c>
      <c r="X1291" s="343" t="str">
        <f t="shared" si="363"/>
        <v>Q</v>
      </c>
      <c r="Y1291" s="343"/>
      <c r="Z1291" s="22">
        <v>0.11965304717276271</v>
      </c>
      <c r="AA1291" s="116" t="str">
        <f t="shared" si="361"/>
        <v>LQ</v>
      </c>
      <c r="AB1291" s="236">
        <v>4.3899999999999997</v>
      </c>
      <c r="AC1291" s="116" t="str">
        <f t="shared" si="353"/>
        <v>Q</v>
      </c>
      <c r="AD1291" s="239">
        <v>2.5910000000000002</v>
      </c>
      <c r="AE1291" s="121" t="str">
        <f t="shared" si="354"/>
        <v>Q</v>
      </c>
      <c r="AF1291" s="239">
        <v>0.77700000000000002</v>
      </c>
      <c r="AG1291" s="121" t="str">
        <f t="shared" si="355"/>
        <v>Q</v>
      </c>
      <c r="AH1291" s="242">
        <v>1.9E-3</v>
      </c>
      <c r="AI1291" s="121" t="str">
        <f t="shared" si="356"/>
        <v>Q</v>
      </c>
      <c r="AJ1291" s="9">
        <v>1.226</v>
      </c>
      <c r="AK1291" s="121" t="str">
        <f t="shared" si="357"/>
        <v>Q</v>
      </c>
    </row>
    <row r="1292" spans="1:37" ht="15" x14ac:dyDescent="0.25">
      <c r="A1292" s="119">
        <v>35</v>
      </c>
      <c r="B1292" s="244">
        <v>121</v>
      </c>
      <c r="C1292" s="244">
        <v>2013</v>
      </c>
      <c r="D1292" s="127">
        <f t="shared" si="345"/>
        <v>41395</v>
      </c>
      <c r="E1292" s="120">
        <v>20.5</v>
      </c>
      <c r="F1292" s="121" t="str">
        <f t="shared" si="358"/>
        <v>Q</v>
      </c>
      <c r="G1292" s="122">
        <v>6.4724216461181596</v>
      </c>
      <c r="H1292" s="121" t="str">
        <f t="shared" si="348"/>
        <v>Q</v>
      </c>
      <c r="I1292" s="8">
        <v>2.6722600000000001</v>
      </c>
      <c r="J1292" s="121" t="str">
        <f t="shared" si="349"/>
        <v>Q</v>
      </c>
      <c r="K1292" s="23">
        <v>0.27553800000000001</v>
      </c>
      <c r="L1292" s="121" t="str">
        <f t="shared" si="350"/>
        <v>Q</v>
      </c>
      <c r="M1292" s="8">
        <v>0.44663000000000003</v>
      </c>
      <c r="N1292" s="121" t="str">
        <f t="shared" si="351"/>
        <v>Q</v>
      </c>
      <c r="O1292" s="23">
        <v>0.244143</v>
      </c>
      <c r="P1292" s="121" t="str">
        <f t="shared" si="352"/>
        <v>Q</v>
      </c>
      <c r="Q1292" s="234">
        <v>7.0000000000000001E-3</v>
      </c>
      <c r="R1292" s="116" t="str">
        <f t="shared" si="362"/>
        <v>LQ</v>
      </c>
      <c r="S1292" s="124">
        <v>3.9470378309488303E-2</v>
      </c>
      <c r="T1292" s="116" t="str">
        <f t="shared" si="359"/>
        <v>Q</v>
      </c>
      <c r="U1292" s="23">
        <v>2.672810282481334</v>
      </c>
      <c r="V1292" s="116" t="str">
        <f t="shared" si="360"/>
        <v>Q</v>
      </c>
      <c r="W1292" s="351">
        <v>0.88</v>
      </c>
      <c r="X1292" s="343" t="str">
        <f t="shared" si="363"/>
        <v>Q</v>
      </c>
      <c r="Y1292" s="343"/>
      <c r="Z1292" s="239">
        <v>0.10850292433854947</v>
      </c>
      <c r="AA1292" s="116" t="str">
        <f t="shared" si="361"/>
        <v>LQ</v>
      </c>
      <c r="AB1292" s="236">
        <v>4.04</v>
      </c>
      <c r="AC1292" s="116" t="str">
        <f t="shared" si="353"/>
        <v>Q</v>
      </c>
      <c r="AD1292" s="239">
        <v>2.879</v>
      </c>
      <c r="AE1292" s="121" t="str">
        <f t="shared" si="354"/>
        <v>Q</v>
      </c>
      <c r="AF1292" s="239">
        <v>0.79700000000000004</v>
      </c>
      <c r="AG1292" s="121" t="str">
        <f t="shared" si="355"/>
        <v>Q</v>
      </c>
      <c r="AH1292" s="242">
        <v>2E-3</v>
      </c>
      <c r="AI1292" s="121" t="str">
        <f t="shared" si="356"/>
        <v>Q</v>
      </c>
      <c r="AJ1292" s="9">
        <v>0.96899999999999997</v>
      </c>
      <c r="AK1292" s="121" t="str">
        <f t="shared" si="357"/>
        <v>Q</v>
      </c>
    </row>
    <row r="1293" spans="1:37" ht="15" x14ac:dyDescent="0.25">
      <c r="A1293" s="119">
        <v>35</v>
      </c>
      <c r="B1293" s="244">
        <v>122</v>
      </c>
      <c r="C1293" s="244">
        <v>2013</v>
      </c>
      <c r="D1293" s="127">
        <f t="shared" si="345"/>
        <v>41396</v>
      </c>
      <c r="E1293" s="120">
        <v>21</v>
      </c>
      <c r="F1293" s="121" t="str">
        <f t="shared" si="358"/>
        <v>Q</v>
      </c>
      <c r="G1293" s="122">
        <v>6.5496497154235804</v>
      </c>
      <c r="H1293" s="121" t="str">
        <f t="shared" si="348"/>
        <v>Q</v>
      </c>
      <c r="I1293" s="8">
        <v>2.6337199999999998</v>
      </c>
      <c r="J1293" s="121" t="str">
        <f t="shared" si="349"/>
        <v>Q</v>
      </c>
      <c r="K1293" s="8">
        <v>0.27414500000000003</v>
      </c>
      <c r="L1293" s="121" t="str">
        <f t="shared" si="350"/>
        <v>Q</v>
      </c>
      <c r="M1293" s="8">
        <v>0.44958199999999998</v>
      </c>
      <c r="N1293" s="121" t="str">
        <f t="shared" si="351"/>
        <v>Q</v>
      </c>
      <c r="O1293" s="8">
        <v>0.21902099999999999</v>
      </c>
      <c r="P1293" s="121" t="str">
        <f t="shared" si="352"/>
        <v>Q</v>
      </c>
      <c r="Q1293" s="234">
        <v>3.0000000000000001E-3</v>
      </c>
      <c r="R1293" s="116" t="str">
        <f t="shared" si="362"/>
        <v>LQ</v>
      </c>
      <c r="S1293" s="124">
        <v>4.3946471065282801E-2</v>
      </c>
      <c r="T1293" s="116" t="str">
        <f t="shared" si="359"/>
        <v>Q</v>
      </c>
      <c r="U1293" s="23">
        <v>2.7747427539987197</v>
      </c>
      <c r="V1293" s="116" t="str">
        <f t="shared" si="360"/>
        <v>Q</v>
      </c>
      <c r="W1293" s="351">
        <v>0.81599999999999995</v>
      </c>
      <c r="X1293" s="343" t="str">
        <f t="shared" si="363"/>
        <v>Q</v>
      </c>
      <c r="Y1293" s="343"/>
      <c r="Z1293" s="239">
        <v>9.9619667621121497E-2</v>
      </c>
      <c r="AA1293" s="116" t="str">
        <f t="shared" si="361"/>
        <v>LQ</v>
      </c>
      <c r="AB1293" s="236">
        <v>4.1100000000000003</v>
      </c>
      <c r="AC1293" s="116" t="str">
        <f t="shared" si="353"/>
        <v>Q</v>
      </c>
      <c r="AD1293" s="239">
        <v>2.7829999999999999</v>
      </c>
      <c r="AE1293" s="121" t="str">
        <f t="shared" si="354"/>
        <v>Q</v>
      </c>
      <c r="AF1293" s="239">
        <v>1.1479999999999999</v>
      </c>
      <c r="AG1293" s="121" t="str">
        <f t="shared" si="355"/>
        <v>Q</v>
      </c>
      <c r="AH1293" s="242">
        <v>1.6000000000000001E-3</v>
      </c>
      <c r="AI1293" s="121" t="str">
        <f t="shared" si="356"/>
        <v>Q</v>
      </c>
      <c r="AJ1293" s="9">
        <v>0.93300000000000005</v>
      </c>
      <c r="AK1293" s="121" t="str">
        <f t="shared" si="357"/>
        <v>Q</v>
      </c>
    </row>
    <row r="1294" spans="1:37" ht="15" x14ac:dyDescent="0.25">
      <c r="A1294" s="119">
        <v>35</v>
      </c>
      <c r="B1294" s="244">
        <v>123</v>
      </c>
      <c r="C1294" s="244">
        <v>2013</v>
      </c>
      <c r="D1294" s="127">
        <f t="shared" si="345"/>
        <v>41397</v>
      </c>
      <c r="E1294" s="120">
        <v>18.190000534057599</v>
      </c>
      <c r="F1294" s="121" t="str">
        <f t="shared" si="358"/>
        <v>Q</v>
      </c>
      <c r="G1294" s="122">
        <v>6.65388679504394</v>
      </c>
      <c r="H1294" s="121" t="str">
        <f t="shared" si="348"/>
        <v>Q</v>
      </c>
      <c r="I1294" s="8">
        <v>2.6007600000000002</v>
      </c>
      <c r="J1294" s="121" t="str">
        <f t="shared" si="349"/>
        <v>Q</v>
      </c>
      <c r="K1294" s="8">
        <v>0.26739499999999999</v>
      </c>
      <c r="L1294" s="121" t="str">
        <f t="shared" si="350"/>
        <v>Q</v>
      </c>
      <c r="M1294" s="8">
        <v>0.44694299999999998</v>
      </c>
      <c r="N1294" s="121" t="str">
        <f t="shared" si="351"/>
        <v>Q</v>
      </c>
      <c r="O1294" s="8">
        <v>0.21271799999999999</v>
      </c>
      <c r="P1294" s="121" t="str">
        <f t="shared" si="352"/>
        <v>Q</v>
      </c>
      <c r="Q1294" s="234">
        <v>2E-3</v>
      </c>
      <c r="R1294" s="116" t="str">
        <f t="shared" si="362"/>
        <v>LQ</v>
      </c>
      <c r="S1294" s="124">
        <v>4.7618769109249101E-2</v>
      </c>
      <c r="T1294" s="116" t="str">
        <f t="shared" si="359"/>
        <v>Q</v>
      </c>
      <c r="U1294" s="23">
        <v>2.8056807018521628</v>
      </c>
      <c r="V1294" s="116" t="str">
        <f t="shared" si="360"/>
        <v>Q</v>
      </c>
      <c r="W1294" s="351">
        <v>0.77500000000000002</v>
      </c>
      <c r="X1294" s="343" t="str">
        <f t="shared" si="363"/>
        <v>Q</v>
      </c>
      <c r="Y1294" s="343"/>
      <c r="Z1294" s="239">
        <v>9.4220514685462359E-2</v>
      </c>
      <c r="AA1294" s="116" t="str">
        <f t="shared" si="361"/>
        <v>LQ</v>
      </c>
      <c r="AB1294" s="236">
        <v>4.0199999999999996</v>
      </c>
      <c r="AC1294" s="116" t="str">
        <f t="shared" si="353"/>
        <v>Q</v>
      </c>
      <c r="AD1294" s="239">
        <v>2.6139999999999999</v>
      </c>
      <c r="AE1294" s="121" t="str">
        <f t="shared" si="354"/>
        <v>Q</v>
      </c>
      <c r="AF1294" s="239">
        <v>0.871</v>
      </c>
      <c r="AG1294" s="121" t="str">
        <f t="shared" si="355"/>
        <v>Q</v>
      </c>
      <c r="AH1294" s="242">
        <v>1.6000000000000001E-3</v>
      </c>
      <c r="AI1294" s="121" t="str">
        <f t="shared" si="356"/>
        <v>Q</v>
      </c>
      <c r="AJ1294" s="9">
        <v>0.85699999999999998</v>
      </c>
      <c r="AK1294" s="121" t="str">
        <f t="shared" si="357"/>
        <v>Q</v>
      </c>
    </row>
    <row r="1295" spans="1:37" ht="15" x14ac:dyDescent="0.25">
      <c r="A1295" s="119">
        <v>35</v>
      </c>
      <c r="B1295" s="244">
        <v>124</v>
      </c>
      <c r="C1295" s="244">
        <v>2013</v>
      </c>
      <c r="D1295" s="127">
        <f t="shared" si="345"/>
        <v>41398</v>
      </c>
      <c r="E1295" s="120">
        <v>19.5100002288818</v>
      </c>
      <c r="F1295" s="121" t="str">
        <f t="shared" si="358"/>
        <v>Q</v>
      </c>
      <c r="G1295" s="122">
        <v>6.6429085731506303</v>
      </c>
      <c r="H1295" s="121" t="str">
        <f t="shared" si="348"/>
        <v>Q</v>
      </c>
      <c r="I1295" s="8">
        <v>2.34659</v>
      </c>
      <c r="J1295" s="121" t="str">
        <f t="shared" si="349"/>
        <v>Q</v>
      </c>
      <c r="K1295" s="23">
        <v>0.23497699999999999</v>
      </c>
      <c r="L1295" s="121" t="str">
        <f t="shared" si="350"/>
        <v>Q</v>
      </c>
      <c r="M1295" s="23">
        <v>0.43492900000000001</v>
      </c>
      <c r="N1295" s="121" t="str">
        <f t="shared" si="351"/>
        <v>Q</v>
      </c>
      <c r="O1295" s="23">
        <v>0.198605</v>
      </c>
      <c r="P1295" s="121" t="str">
        <f t="shared" si="352"/>
        <v>Q</v>
      </c>
      <c r="Q1295" s="234">
        <v>1E-3</v>
      </c>
      <c r="R1295" s="116" t="str">
        <f t="shared" si="362"/>
        <v>LQ</v>
      </c>
      <c r="S1295" s="124">
        <v>4.3529696762561798E-2</v>
      </c>
      <c r="T1295" s="116" t="str">
        <f t="shared" si="359"/>
        <v>Q</v>
      </c>
      <c r="U1295" s="23">
        <v>2.6431268533194876</v>
      </c>
      <c r="V1295" s="116" t="str">
        <f t="shared" si="360"/>
        <v>Q</v>
      </c>
      <c r="W1295" s="351">
        <v>0.69099999999999995</v>
      </c>
      <c r="X1295" s="343" t="str">
        <f t="shared" si="363"/>
        <v>Q</v>
      </c>
      <c r="Y1295" s="343"/>
      <c r="Z1295" s="239">
        <v>9.5439543886632949E-2</v>
      </c>
      <c r="AA1295" s="116" t="str">
        <f t="shared" si="361"/>
        <v>LQ</v>
      </c>
      <c r="AB1295" s="236">
        <v>3.94</v>
      </c>
      <c r="AC1295" s="116" t="str">
        <f t="shared" si="353"/>
        <v>Q</v>
      </c>
      <c r="AD1295" s="239">
        <v>2.8250000000000002</v>
      </c>
      <c r="AE1295" s="121" t="str">
        <f t="shared" si="354"/>
        <v>Q</v>
      </c>
      <c r="AF1295" s="239">
        <v>0.60899999999999999</v>
      </c>
      <c r="AG1295" s="121" t="str">
        <f t="shared" si="355"/>
        <v>Q</v>
      </c>
      <c r="AH1295" s="242">
        <v>1.5E-3</v>
      </c>
      <c r="AI1295" s="121" t="str">
        <f t="shared" si="356"/>
        <v>Q</v>
      </c>
      <c r="AJ1295" s="9">
        <v>0.747</v>
      </c>
      <c r="AK1295" s="121" t="str">
        <f t="shared" si="357"/>
        <v>Q</v>
      </c>
    </row>
    <row r="1296" spans="1:37" ht="15" x14ac:dyDescent="0.25">
      <c r="A1296" s="119">
        <v>35</v>
      </c>
      <c r="B1296" s="244">
        <v>125</v>
      </c>
      <c r="C1296" s="244">
        <v>2013</v>
      </c>
      <c r="D1296" s="127">
        <f t="shared" ref="D1296:D1359" si="364">DATE(C1296,1,B1296)</f>
        <v>41399</v>
      </c>
      <c r="E1296" s="120">
        <v>20</v>
      </c>
      <c r="F1296" s="121" t="str">
        <f t="shared" si="358"/>
        <v>Q</v>
      </c>
      <c r="G1296" s="122">
        <v>6.7326292991638201</v>
      </c>
      <c r="H1296" s="121" t="str">
        <f t="shared" si="348"/>
        <v>Q</v>
      </c>
      <c r="I1296" s="8">
        <v>2.38402</v>
      </c>
      <c r="J1296" s="121" t="str">
        <f t="shared" si="349"/>
        <v>Q</v>
      </c>
      <c r="K1296" s="23">
        <v>0.23815900000000001</v>
      </c>
      <c r="L1296" s="121" t="str">
        <f t="shared" si="350"/>
        <v>Q</v>
      </c>
      <c r="M1296" s="23">
        <v>0.42554700000000001</v>
      </c>
      <c r="N1296" s="121" t="str">
        <f t="shared" si="351"/>
        <v>Q</v>
      </c>
      <c r="O1296" s="23">
        <v>0.19234899999999999</v>
      </c>
      <c r="P1296" s="121" t="str">
        <f t="shared" si="352"/>
        <v>Q</v>
      </c>
      <c r="Q1296" s="234">
        <v>0</v>
      </c>
      <c r="R1296" s="116" t="str">
        <f t="shared" si="362"/>
        <v>LQ</v>
      </c>
      <c r="S1296" s="124">
        <v>4.8034921288490302E-2</v>
      </c>
      <c r="T1296" s="116" t="str">
        <f t="shared" si="359"/>
        <v>Q</v>
      </c>
      <c r="U1296" s="23">
        <v>2.7220178662649457</v>
      </c>
      <c r="V1296" s="116" t="str">
        <f t="shared" si="360"/>
        <v>Q</v>
      </c>
      <c r="W1296" s="351">
        <v>0.65700000000000003</v>
      </c>
      <c r="X1296" s="343" t="str">
        <f t="shared" si="363"/>
        <v>Q</v>
      </c>
      <c r="Y1296" s="343"/>
      <c r="Z1296" s="239">
        <v>8.788297195825294E-2</v>
      </c>
      <c r="AA1296" s="116" t="str">
        <f t="shared" si="361"/>
        <v>LQ</v>
      </c>
      <c r="AB1296" s="128">
        <v>3.95</v>
      </c>
      <c r="AC1296" s="116" t="str">
        <f t="shared" si="353"/>
        <v>Q</v>
      </c>
      <c r="AD1296" s="239">
        <v>2.718</v>
      </c>
      <c r="AE1296" s="121" t="str">
        <f t="shared" si="354"/>
        <v>Q</v>
      </c>
      <c r="AF1296" s="239">
        <v>0.70199999999999996</v>
      </c>
      <c r="AG1296" s="121" t="str">
        <f t="shared" si="355"/>
        <v>Q</v>
      </c>
      <c r="AH1296" s="242">
        <v>1.4E-3</v>
      </c>
      <c r="AI1296" s="121" t="str">
        <f t="shared" si="356"/>
        <v>Q</v>
      </c>
      <c r="AJ1296" s="9">
        <v>0.78600000000000003</v>
      </c>
      <c r="AK1296" s="121" t="str">
        <f t="shared" si="357"/>
        <v>Q</v>
      </c>
    </row>
    <row r="1297" spans="1:37" ht="15" x14ac:dyDescent="0.25">
      <c r="A1297" s="119">
        <v>35</v>
      </c>
      <c r="B1297" s="244">
        <v>127</v>
      </c>
      <c r="C1297" s="244">
        <v>2013</v>
      </c>
      <c r="D1297" s="127">
        <f t="shared" si="364"/>
        <v>41401</v>
      </c>
      <c r="E1297" s="120">
        <v>21.399999618530298</v>
      </c>
      <c r="F1297" s="121" t="str">
        <f t="shared" si="358"/>
        <v>Q</v>
      </c>
      <c r="G1297" s="122">
        <v>6.8406949043273899</v>
      </c>
      <c r="H1297" s="121" t="str">
        <f t="shared" si="348"/>
        <v>Q</v>
      </c>
      <c r="I1297" s="8">
        <v>2.5689099999999998</v>
      </c>
      <c r="J1297" s="121" t="str">
        <f t="shared" si="349"/>
        <v>Q</v>
      </c>
      <c r="K1297" s="23">
        <v>0.24828800000000001</v>
      </c>
      <c r="L1297" s="121" t="str">
        <f t="shared" si="350"/>
        <v>Q</v>
      </c>
      <c r="M1297" s="23">
        <v>0.461899</v>
      </c>
      <c r="N1297" s="121" t="str">
        <f t="shared" si="351"/>
        <v>Q</v>
      </c>
      <c r="O1297" s="23">
        <v>0.183424</v>
      </c>
      <c r="P1297" s="121" t="str">
        <f t="shared" si="352"/>
        <v>Q</v>
      </c>
      <c r="Q1297" s="234">
        <v>4.0000000000000001E-3</v>
      </c>
      <c r="R1297" s="116" t="str">
        <f t="shared" si="362"/>
        <v>LQ</v>
      </c>
      <c r="S1297" s="124">
        <v>5.5764194577932399E-2</v>
      </c>
      <c r="T1297" s="116" t="str">
        <f t="shared" si="359"/>
        <v>Q</v>
      </c>
      <c r="U1297" s="23">
        <v>2.9273052282921697</v>
      </c>
      <c r="V1297" s="116" t="str">
        <f t="shared" si="360"/>
        <v>Q</v>
      </c>
      <c r="W1297" s="351">
        <v>0.66600000000000004</v>
      </c>
      <c r="X1297" s="343" t="str">
        <f t="shared" si="363"/>
        <v>Q</v>
      </c>
      <c r="Y1297" s="343"/>
      <c r="Z1297" s="239">
        <v>9.3204010389217801E-2</v>
      </c>
      <c r="AA1297" s="116" t="str">
        <f t="shared" si="361"/>
        <v>LQ</v>
      </c>
      <c r="AB1297" s="236">
        <v>4.21</v>
      </c>
      <c r="AC1297" s="116" t="str">
        <f t="shared" si="353"/>
        <v>Q</v>
      </c>
      <c r="AD1297" s="239">
        <v>2.5619999999999998</v>
      </c>
      <c r="AE1297" s="121" t="str">
        <f t="shared" si="354"/>
        <v>Q</v>
      </c>
      <c r="AF1297" s="239">
        <v>0.80600000000000005</v>
      </c>
      <c r="AG1297" s="121" t="str">
        <f t="shared" si="355"/>
        <v>Q</v>
      </c>
      <c r="AH1297" s="242">
        <v>1.1999999999999999E-3</v>
      </c>
      <c r="AI1297" s="121" t="str">
        <f t="shared" si="356"/>
        <v>Q</v>
      </c>
      <c r="AJ1297" s="9">
        <v>0.73</v>
      </c>
      <c r="AK1297" s="121" t="str">
        <f t="shared" si="357"/>
        <v>Q</v>
      </c>
    </row>
    <row r="1298" spans="1:37" ht="15" x14ac:dyDescent="0.25">
      <c r="A1298" s="119">
        <v>35</v>
      </c>
      <c r="B1298" s="244">
        <v>129</v>
      </c>
      <c r="C1298" s="244">
        <v>2013</v>
      </c>
      <c r="D1298" s="127">
        <f t="shared" si="364"/>
        <v>41403</v>
      </c>
      <c r="E1298" s="120">
        <v>23.100000381469702</v>
      </c>
      <c r="F1298" s="121" t="str">
        <f t="shared" si="358"/>
        <v>Q</v>
      </c>
      <c r="G1298" s="122">
        <v>6.8920526504516602</v>
      </c>
      <c r="H1298" s="121" t="str">
        <f t="shared" si="348"/>
        <v>Q</v>
      </c>
      <c r="I1298" s="8">
        <v>3.3888600000000002</v>
      </c>
      <c r="J1298" s="121" t="str">
        <f t="shared" si="349"/>
        <v>Q</v>
      </c>
      <c r="K1298" s="23">
        <v>0.28275099999999997</v>
      </c>
      <c r="L1298" s="121" t="str">
        <f t="shared" si="350"/>
        <v>Q</v>
      </c>
      <c r="M1298" s="23">
        <v>0.57815000000000005</v>
      </c>
      <c r="N1298" s="121" t="str">
        <f t="shared" si="351"/>
        <v>Q</v>
      </c>
      <c r="O1298" s="23">
        <v>0.18770999999999999</v>
      </c>
      <c r="P1298" s="121" t="str">
        <f t="shared" si="352"/>
        <v>Q</v>
      </c>
      <c r="Q1298" s="234">
        <v>4.0000000000000001E-3</v>
      </c>
      <c r="R1298" s="116" t="str">
        <f t="shared" si="362"/>
        <v>LQ</v>
      </c>
      <c r="S1298" s="124">
        <v>7.2763323783874498E-2</v>
      </c>
      <c r="T1298" s="116" t="str">
        <f t="shared" si="359"/>
        <v>Q</v>
      </c>
      <c r="U1298" s="23">
        <v>3.2754344227522187</v>
      </c>
      <c r="V1298" s="116" t="str">
        <f t="shared" si="360"/>
        <v>Q</v>
      </c>
      <c r="W1298" s="351">
        <v>0.66200000000000003</v>
      </c>
      <c r="X1298" s="343" t="str">
        <f t="shared" si="363"/>
        <v>Q</v>
      </c>
      <c r="Y1298" s="343"/>
      <c r="Z1298" s="22">
        <v>0.10915095945337046</v>
      </c>
      <c r="AA1298" s="116" t="str">
        <f t="shared" si="361"/>
        <v>LQ</v>
      </c>
      <c r="AB1298" s="236">
        <v>4.7699999999999996</v>
      </c>
      <c r="AC1298" s="116" t="str">
        <f t="shared" si="353"/>
        <v>Q</v>
      </c>
      <c r="AD1298" s="239">
        <v>2.2440000000000002</v>
      </c>
      <c r="AE1298" s="121" t="str">
        <f t="shared" si="354"/>
        <v>Q</v>
      </c>
      <c r="AF1298" s="239">
        <v>1.0209999999999999</v>
      </c>
      <c r="AG1298" s="121" t="str">
        <f t="shared" si="355"/>
        <v>Q</v>
      </c>
      <c r="AH1298" s="242">
        <v>1.1000000000000001E-3</v>
      </c>
      <c r="AI1298" s="121" t="str">
        <f t="shared" si="356"/>
        <v>Q</v>
      </c>
      <c r="AJ1298" s="9">
        <v>0.76</v>
      </c>
      <c r="AK1298" s="121" t="str">
        <f t="shared" si="357"/>
        <v>Q</v>
      </c>
    </row>
    <row r="1299" spans="1:37" ht="15" x14ac:dyDescent="0.25">
      <c r="A1299" s="119">
        <v>35</v>
      </c>
      <c r="B1299" s="244">
        <v>133</v>
      </c>
      <c r="C1299" s="244">
        <v>2013</v>
      </c>
      <c r="D1299" s="127">
        <f t="shared" si="364"/>
        <v>41407</v>
      </c>
      <c r="E1299" s="120">
        <v>26.600000381469702</v>
      </c>
      <c r="F1299" s="121" t="str">
        <f t="shared" si="358"/>
        <v>Q</v>
      </c>
      <c r="G1299" s="122">
        <v>7.1017813682556099</v>
      </c>
      <c r="H1299" s="121" t="str">
        <f t="shared" si="348"/>
        <v>Q</v>
      </c>
      <c r="I1299" s="8">
        <v>3.6481599999999998</v>
      </c>
      <c r="J1299" s="121" t="str">
        <f t="shared" si="349"/>
        <v>Q</v>
      </c>
      <c r="K1299" s="23">
        <v>0.33506799999999998</v>
      </c>
      <c r="L1299" s="121" t="str">
        <f t="shared" si="350"/>
        <v>Q</v>
      </c>
      <c r="M1299" s="23">
        <v>0.55552000000000001</v>
      </c>
      <c r="N1299" s="121" t="str">
        <f t="shared" si="351"/>
        <v>Q</v>
      </c>
      <c r="O1299" s="23">
        <v>0.162462</v>
      </c>
      <c r="P1299" s="121" t="str">
        <f t="shared" si="352"/>
        <v>Q</v>
      </c>
      <c r="Q1299" s="234">
        <v>2E-3</v>
      </c>
      <c r="R1299" s="116" t="str">
        <f t="shared" si="362"/>
        <v>LQ</v>
      </c>
      <c r="S1299" s="124">
        <v>9.8182171583175701E-2</v>
      </c>
      <c r="T1299" s="116" t="str">
        <f t="shared" si="359"/>
        <v>Q</v>
      </c>
      <c r="U1299" s="23">
        <v>3.7269072435762833</v>
      </c>
      <c r="V1299" s="116" t="str">
        <f t="shared" si="360"/>
        <v>Q</v>
      </c>
      <c r="W1299" s="351">
        <v>0.64400000000000002</v>
      </c>
      <c r="X1299" s="343" t="str">
        <f t="shared" si="363"/>
        <v>Q</v>
      </c>
      <c r="Y1299" s="343"/>
      <c r="Z1299" s="22">
        <v>0.12708898289425932</v>
      </c>
      <c r="AA1299" s="116" t="str">
        <f t="shared" si="361"/>
        <v>LQ</v>
      </c>
      <c r="AB1299" s="236">
        <v>5.12</v>
      </c>
      <c r="AC1299" s="116" t="str">
        <f t="shared" si="353"/>
        <v>Q</v>
      </c>
      <c r="AD1299" s="239">
        <v>1.903</v>
      </c>
      <c r="AE1299" s="121" t="str">
        <f t="shared" si="354"/>
        <v>Q</v>
      </c>
      <c r="AF1299" s="239">
        <v>1.4710000000000001</v>
      </c>
      <c r="AG1299" s="121" t="str">
        <f t="shared" si="355"/>
        <v>Q</v>
      </c>
      <c r="AH1299" s="242">
        <v>8.0000000000000004E-4</v>
      </c>
      <c r="AI1299" s="121" t="str">
        <f t="shared" si="356"/>
        <v>LQ</v>
      </c>
      <c r="AJ1299" s="9">
        <v>0.73399999999999999</v>
      </c>
      <c r="AK1299" s="121" t="str">
        <f t="shared" si="357"/>
        <v>Q</v>
      </c>
    </row>
    <row r="1300" spans="1:37" ht="15" x14ac:dyDescent="0.25">
      <c r="A1300" s="119">
        <v>35</v>
      </c>
      <c r="B1300" s="244">
        <v>136</v>
      </c>
      <c r="C1300" s="244">
        <v>2013</v>
      </c>
      <c r="D1300" s="127">
        <f t="shared" si="364"/>
        <v>41410</v>
      </c>
      <c r="E1300" s="120">
        <v>26.200000762939499</v>
      </c>
      <c r="F1300" s="121" t="str">
        <f t="shared" si="358"/>
        <v>Q</v>
      </c>
      <c r="G1300" s="122">
        <v>6.9358634948730504</v>
      </c>
      <c r="H1300" s="121" t="str">
        <f t="shared" si="348"/>
        <v>Q</v>
      </c>
      <c r="I1300" s="8">
        <v>3.5119799999999999</v>
      </c>
      <c r="J1300" s="121" t="str">
        <f t="shared" si="349"/>
        <v>Q</v>
      </c>
      <c r="K1300" s="23">
        <v>0.324432</v>
      </c>
      <c r="L1300" s="121" t="str">
        <f t="shared" si="350"/>
        <v>Q</v>
      </c>
      <c r="M1300" s="23">
        <v>0.56777999999999995</v>
      </c>
      <c r="N1300" s="121" t="str">
        <f t="shared" si="351"/>
        <v>Q</v>
      </c>
      <c r="O1300" s="23">
        <v>0.18426699999999999</v>
      </c>
      <c r="P1300" s="121" t="str">
        <f t="shared" si="352"/>
        <v>Q</v>
      </c>
      <c r="Q1300" s="234">
        <v>5.0000000000000001E-3</v>
      </c>
      <c r="R1300" s="116" t="str">
        <f t="shared" si="362"/>
        <v>LQ</v>
      </c>
      <c r="S1300" s="124">
        <v>9.8427027463913006E-2</v>
      </c>
      <c r="T1300" s="116" t="str">
        <f t="shared" si="359"/>
        <v>Q</v>
      </c>
      <c r="U1300" s="23">
        <v>3.5692292732912745</v>
      </c>
      <c r="V1300" s="116" t="str">
        <f t="shared" si="360"/>
        <v>Q</v>
      </c>
      <c r="W1300" s="351">
        <v>0.59299999999999997</v>
      </c>
      <c r="X1300" s="343" t="str">
        <f t="shared" si="363"/>
        <v>Q</v>
      </c>
      <c r="Y1300" s="343"/>
      <c r="Z1300" s="239">
        <v>0.10524875256745647</v>
      </c>
      <c r="AA1300" s="116" t="str">
        <f t="shared" si="361"/>
        <v>LQ</v>
      </c>
      <c r="AB1300" s="236">
        <v>4.9800000000000004</v>
      </c>
      <c r="AC1300" s="116" t="str">
        <f t="shared" si="353"/>
        <v>Q</v>
      </c>
      <c r="AD1300" s="239">
        <v>1.923</v>
      </c>
      <c r="AE1300" s="121" t="str">
        <f t="shared" si="354"/>
        <v>Q</v>
      </c>
      <c r="AF1300" s="239">
        <v>1.6819999999999999</v>
      </c>
      <c r="AG1300" s="121" t="str">
        <f t="shared" si="355"/>
        <v>Q</v>
      </c>
      <c r="AH1300" s="242">
        <v>8.9999999999999998E-4</v>
      </c>
      <c r="AI1300" s="121" t="str">
        <f t="shared" si="356"/>
        <v>LQ</v>
      </c>
      <c r="AJ1300" s="9">
        <v>0.69</v>
      </c>
      <c r="AK1300" s="121" t="str">
        <f t="shared" si="357"/>
        <v>Q</v>
      </c>
    </row>
    <row r="1301" spans="1:37" ht="15" x14ac:dyDescent="0.25">
      <c r="A1301" s="119">
        <v>35</v>
      </c>
      <c r="B1301" s="244">
        <v>141</v>
      </c>
      <c r="C1301" s="244">
        <v>2013</v>
      </c>
      <c r="D1301" s="127">
        <f t="shared" si="364"/>
        <v>41415</v>
      </c>
      <c r="E1301" s="120">
        <v>22.5</v>
      </c>
      <c r="F1301" s="121" t="str">
        <f t="shared" si="358"/>
        <v>Q</v>
      </c>
      <c r="G1301" s="122">
        <v>6.9414110183715803</v>
      </c>
      <c r="H1301" s="121" t="str">
        <f t="shared" si="348"/>
        <v>Q</v>
      </c>
      <c r="I1301" s="8">
        <v>3.1044900000000002</v>
      </c>
      <c r="J1301" s="121" t="str">
        <f t="shared" si="349"/>
        <v>Q</v>
      </c>
      <c r="K1301" s="23">
        <v>0.28429900000000002</v>
      </c>
      <c r="L1301" s="121" t="str">
        <f t="shared" si="350"/>
        <v>Q</v>
      </c>
      <c r="M1301" s="23">
        <v>0.52995999999999999</v>
      </c>
      <c r="N1301" s="121" t="str">
        <f t="shared" si="351"/>
        <v>Q</v>
      </c>
      <c r="O1301" s="23">
        <v>0.21009900000000001</v>
      </c>
      <c r="P1301" s="121" t="str">
        <f t="shared" si="352"/>
        <v>Q</v>
      </c>
      <c r="Q1301" s="234">
        <v>1E-3</v>
      </c>
      <c r="R1301" s="116" t="str">
        <f t="shared" si="362"/>
        <v>LQ</v>
      </c>
      <c r="S1301" s="124">
        <v>7.3771670460701003E-2</v>
      </c>
      <c r="T1301" s="116" t="str">
        <f t="shared" si="359"/>
        <v>Q</v>
      </c>
      <c r="U1301" s="22">
        <v>3.2098537725598444</v>
      </c>
      <c r="V1301" s="116" t="str">
        <f t="shared" si="360"/>
        <v>Q</v>
      </c>
      <c r="W1301" s="351">
        <v>0.51400000000000001</v>
      </c>
      <c r="X1301" s="343" t="str">
        <f t="shared" si="363"/>
        <v>Q</v>
      </c>
      <c r="Y1301" s="343"/>
      <c r="Z1301" s="239">
        <v>0.12325908133169715</v>
      </c>
      <c r="AA1301" s="116" t="str">
        <f t="shared" si="361"/>
        <v>LQ</v>
      </c>
      <c r="AB1301" s="236">
        <v>4.72</v>
      </c>
      <c r="AC1301" s="116" t="str">
        <f t="shared" si="353"/>
        <v>Q</v>
      </c>
      <c r="AD1301" s="239">
        <v>2.58</v>
      </c>
      <c r="AE1301" s="121" t="str">
        <f t="shared" si="354"/>
        <v>Q</v>
      </c>
      <c r="AF1301" s="239">
        <v>1.1060000000000001</v>
      </c>
      <c r="AG1301" s="121" t="str">
        <f t="shared" si="355"/>
        <v>Q</v>
      </c>
      <c r="AH1301" s="242">
        <v>2.5000000000000001E-3</v>
      </c>
      <c r="AI1301" s="121" t="str">
        <f t="shared" si="356"/>
        <v>Q</v>
      </c>
      <c r="AJ1301" s="9">
        <v>0.64100000000000001</v>
      </c>
      <c r="AK1301" s="121" t="str">
        <f t="shared" si="357"/>
        <v>Q</v>
      </c>
    </row>
    <row r="1302" spans="1:37" ht="15" x14ac:dyDescent="0.25">
      <c r="A1302" s="119">
        <v>35</v>
      </c>
      <c r="B1302" s="244">
        <v>143</v>
      </c>
      <c r="C1302" s="244">
        <v>2013</v>
      </c>
      <c r="D1302" s="127">
        <f t="shared" si="364"/>
        <v>41417</v>
      </c>
      <c r="E1302" s="120">
        <v>23.100000381469702</v>
      </c>
      <c r="F1302" s="121" t="str">
        <f t="shared" si="358"/>
        <v>Q</v>
      </c>
      <c r="G1302" s="122">
        <v>6.9214906692504901</v>
      </c>
      <c r="H1302" s="121" t="str">
        <f t="shared" si="348"/>
        <v>Q</v>
      </c>
      <c r="I1302" s="8">
        <v>3.2850199999999998</v>
      </c>
      <c r="J1302" s="121" t="str">
        <f t="shared" si="349"/>
        <v>Q</v>
      </c>
      <c r="K1302" s="23">
        <v>0.30176500000000001</v>
      </c>
      <c r="L1302" s="121" t="str">
        <f t="shared" si="350"/>
        <v>Q</v>
      </c>
      <c r="M1302" s="23">
        <v>0.54702799999999996</v>
      </c>
      <c r="N1302" s="121" t="str">
        <f t="shared" si="351"/>
        <v>Q</v>
      </c>
      <c r="O1302" s="23">
        <v>0.181448</v>
      </c>
      <c r="P1302" s="121" t="str">
        <f t="shared" si="352"/>
        <v>Q</v>
      </c>
      <c r="Q1302" s="234">
        <v>2E-3</v>
      </c>
      <c r="R1302" s="116" t="str">
        <f t="shared" si="362"/>
        <v>LQ</v>
      </c>
      <c r="S1302" s="124">
        <v>7.8749462962150601E-2</v>
      </c>
      <c r="T1302" s="116" t="str">
        <f t="shared" si="359"/>
        <v>Q</v>
      </c>
      <c r="U1302" s="22">
        <v>3.422683202541593</v>
      </c>
      <c r="V1302" s="116" t="str">
        <f t="shared" si="360"/>
        <v>Q</v>
      </c>
      <c r="W1302" s="351">
        <v>0.53700000000000003</v>
      </c>
      <c r="X1302" s="343" t="str">
        <f t="shared" si="363"/>
        <v>Q</v>
      </c>
      <c r="Y1302" s="343"/>
      <c r="Z1302" s="239">
        <v>0.1207920941972123</v>
      </c>
      <c r="AA1302" s="116" t="str">
        <f t="shared" si="361"/>
        <v>LQ</v>
      </c>
      <c r="AB1302" s="128">
        <v>4.9800000000000004</v>
      </c>
      <c r="AC1302" s="116" t="str">
        <f t="shared" si="353"/>
        <v>Q</v>
      </c>
      <c r="AD1302" s="239">
        <v>2.3119999999999998</v>
      </c>
      <c r="AE1302" s="121" t="str">
        <f t="shared" si="354"/>
        <v>Q</v>
      </c>
      <c r="AF1302" s="239">
        <v>1.1919999999999999</v>
      </c>
      <c r="AG1302" s="121" t="str">
        <f t="shared" si="355"/>
        <v>Q</v>
      </c>
      <c r="AH1302" s="242">
        <v>8.9999999999999998E-4</v>
      </c>
      <c r="AI1302" s="121" t="str">
        <f t="shared" si="356"/>
        <v>LQ</v>
      </c>
      <c r="AJ1302" s="9">
        <v>0.63600000000000001</v>
      </c>
      <c r="AK1302" s="121" t="str">
        <f t="shared" si="357"/>
        <v>Q</v>
      </c>
    </row>
    <row r="1303" spans="1:37" ht="15" x14ac:dyDescent="0.25">
      <c r="A1303" s="119">
        <v>35</v>
      </c>
      <c r="B1303" s="244">
        <v>148</v>
      </c>
      <c r="C1303" s="244">
        <v>2013</v>
      </c>
      <c r="D1303" s="127">
        <f t="shared" si="364"/>
        <v>41422</v>
      </c>
      <c r="E1303" s="120">
        <v>23.399999618530298</v>
      </c>
      <c r="F1303" s="121" t="str">
        <f t="shared" si="358"/>
        <v>Q</v>
      </c>
      <c r="G1303" s="122">
        <v>7.0522594451904297</v>
      </c>
      <c r="H1303" s="121" t="str">
        <f t="shared" si="348"/>
        <v>Q</v>
      </c>
      <c r="I1303" s="8">
        <v>3.91093</v>
      </c>
      <c r="J1303" s="121" t="str">
        <f t="shared" si="349"/>
        <v>Q</v>
      </c>
      <c r="K1303" s="23">
        <v>0.354736</v>
      </c>
      <c r="L1303" s="121" t="str">
        <f t="shared" si="350"/>
        <v>Q</v>
      </c>
      <c r="M1303" s="23">
        <v>0.609487</v>
      </c>
      <c r="N1303" s="121" t="str">
        <f t="shared" si="351"/>
        <v>Q</v>
      </c>
      <c r="O1303" s="23">
        <v>0.16067799999999999</v>
      </c>
      <c r="P1303" s="121" t="str">
        <f t="shared" si="352"/>
        <v>Q</v>
      </c>
      <c r="Q1303" s="234">
        <v>0</v>
      </c>
      <c r="R1303" s="116" t="str">
        <f t="shared" si="362"/>
        <v>LQ</v>
      </c>
      <c r="S1303" s="124">
        <v>0.11142759770155</v>
      </c>
      <c r="T1303" s="116" t="str">
        <f t="shared" si="359"/>
        <v>Q</v>
      </c>
      <c r="U1303" s="22">
        <v>3.8062558885471449</v>
      </c>
      <c r="V1303" s="116" t="str">
        <f t="shared" si="360"/>
        <v>Q</v>
      </c>
      <c r="W1303" s="351">
        <v>0.51100000000000001</v>
      </c>
      <c r="X1303" s="343" t="str">
        <f t="shared" si="363"/>
        <v>Q</v>
      </c>
      <c r="Y1303" s="343"/>
      <c r="Z1303" s="22">
        <v>0.13129959674982977</v>
      </c>
      <c r="AA1303" s="116" t="str">
        <f t="shared" si="361"/>
        <v>LQ</v>
      </c>
      <c r="AB1303" s="236">
        <v>5.37</v>
      </c>
      <c r="AC1303" s="116" t="str">
        <f t="shared" si="353"/>
        <v>Q</v>
      </c>
      <c r="AD1303" s="239">
        <v>1.865</v>
      </c>
      <c r="AE1303" s="121" t="str">
        <f t="shared" si="354"/>
        <v>Q</v>
      </c>
      <c r="AF1303" s="239">
        <v>1.8340000000000001</v>
      </c>
      <c r="AG1303" s="121" t="str">
        <f t="shared" si="355"/>
        <v>Q</v>
      </c>
      <c r="AH1303" s="242">
        <v>1.4E-3</v>
      </c>
      <c r="AI1303" s="121" t="str">
        <f t="shared" si="356"/>
        <v>Q</v>
      </c>
      <c r="AJ1303" s="9">
        <v>0.59</v>
      </c>
      <c r="AK1303" s="121" t="str">
        <f t="shared" si="357"/>
        <v>Q</v>
      </c>
    </row>
    <row r="1304" spans="1:37" ht="15" x14ac:dyDescent="0.25">
      <c r="A1304" s="119">
        <v>35</v>
      </c>
      <c r="B1304" s="244">
        <v>155</v>
      </c>
      <c r="C1304" s="244">
        <v>2013</v>
      </c>
      <c r="D1304" s="127">
        <f t="shared" si="364"/>
        <v>41429</v>
      </c>
      <c r="E1304" s="120">
        <v>26</v>
      </c>
      <c r="F1304" s="121" t="str">
        <f t="shared" si="358"/>
        <v>Q</v>
      </c>
      <c r="G1304" s="122">
        <v>7.2907838821411097</v>
      </c>
      <c r="H1304" s="121" t="str">
        <f t="shared" ref="H1304:H1367" si="365">IF(G1304&gt;0.00000001,"Q","M")</f>
        <v>Q</v>
      </c>
      <c r="I1304" s="8">
        <v>3.8619599999999998</v>
      </c>
      <c r="J1304" s="121" t="str">
        <f t="shared" ref="J1304:J1367" si="366">IF(I1304&gt;=0.02,"Q",IF(I1304="","M","LQ"))</f>
        <v>Q</v>
      </c>
      <c r="K1304" s="23">
        <v>0.35669000000000001</v>
      </c>
      <c r="L1304" s="121" t="str">
        <f t="shared" ref="L1304:L1367" si="367">IF(K1304&gt;=0.02,"Q",IF(K1304="","M","LQ"))</f>
        <v>Q</v>
      </c>
      <c r="M1304" s="23">
        <v>0.58512699999999995</v>
      </c>
      <c r="N1304" s="121" t="str">
        <f t="shared" ref="N1304:N1367" si="368">IF(M1304&gt;=0.02,"Q",IF(M1304="","M","LQ"))</f>
        <v>Q</v>
      </c>
      <c r="O1304" s="23">
        <v>0.16275000000000001</v>
      </c>
      <c r="P1304" s="121" t="str">
        <f t="shared" ref="P1304:P1367" si="369">IF(O1304&gt;=0.02,"Q",IF(O1304="","M","LQ"))</f>
        <v>Q</v>
      </c>
      <c r="Q1304" s="234">
        <v>1E-3</v>
      </c>
      <c r="R1304" s="116" t="str">
        <f t="shared" si="362"/>
        <v>LQ</v>
      </c>
      <c r="S1304" s="124">
        <v>0.13379831612110099</v>
      </c>
      <c r="T1304" s="116" t="str">
        <f t="shared" si="359"/>
        <v>Q</v>
      </c>
      <c r="U1304" s="22">
        <v>4.0627357879020014</v>
      </c>
      <c r="V1304" s="116" t="str">
        <f t="shared" si="360"/>
        <v>Q</v>
      </c>
      <c r="W1304" s="351">
        <v>0.503</v>
      </c>
      <c r="X1304" s="343" t="str">
        <f t="shared" si="363"/>
        <v>Q</v>
      </c>
      <c r="Y1304" s="343"/>
      <c r="Z1304" s="22">
        <v>0.1388892210560802</v>
      </c>
      <c r="AA1304" s="116" t="str">
        <f t="shared" si="361"/>
        <v>LQ</v>
      </c>
      <c r="AB1304" s="236">
        <v>5.62</v>
      </c>
      <c r="AC1304" s="116" t="str">
        <f t="shared" ref="AC1304:AC1363" si="370">IF(AB1304&gt;=0.5,"Q",IF(AB1304="","M","LQ"))</f>
        <v>Q</v>
      </c>
      <c r="AD1304" s="239">
        <v>1.671</v>
      </c>
      <c r="AE1304" s="121" t="str">
        <f t="shared" ref="AE1304:AE1367" si="371">IF(AD1304&gt;=0.4,"Q",IF(AD1304="","M","LQ"))</f>
        <v>Q</v>
      </c>
      <c r="AF1304" s="239">
        <v>2.032</v>
      </c>
      <c r="AG1304" s="121" t="str">
        <f t="shared" ref="AG1304:AG1367" si="372">IF(AF1304&gt;=0.5,"Q",IF(AF1304="","M","LQ"))</f>
        <v>Q</v>
      </c>
      <c r="AH1304" s="242">
        <v>1.1000000000000001E-3</v>
      </c>
      <c r="AI1304" s="121" t="str">
        <f t="shared" ref="AI1304:AI1367" si="373">IF(AH1304&gt;=0.001,"Q",IF(AH1304="","M","LQ"))</f>
        <v>Q</v>
      </c>
      <c r="AJ1304" s="9">
        <v>0.6</v>
      </c>
      <c r="AK1304" s="121" t="str">
        <f t="shared" ref="AK1304:AK1367" si="374">IF(AJ1304&gt;=0.05,"Q",IF(AJ1304="","M","LQ"))</f>
        <v>Q</v>
      </c>
    </row>
    <row r="1305" spans="1:37" ht="15" x14ac:dyDescent="0.25">
      <c r="A1305" s="119">
        <v>35</v>
      </c>
      <c r="B1305" s="244">
        <v>162</v>
      </c>
      <c r="C1305" s="244">
        <v>2013</v>
      </c>
      <c r="D1305" s="127">
        <f t="shared" si="364"/>
        <v>41436</v>
      </c>
      <c r="E1305" s="120">
        <v>30.399999618530298</v>
      </c>
      <c r="F1305" s="121" t="str">
        <f t="shared" ref="F1305:F1368" si="375">IF(E1305&lt;=150,"Q",IF(E1305=0,"M","LQ"))</f>
        <v>Q</v>
      </c>
      <c r="G1305" s="122">
        <v>7.0837965011596697</v>
      </c>
      <c r="H1305" s="121" t="str">
        <f t="shared" si="365"/>
        <v>Q</v>
      </c>
      <c r="I1305" s="8">
        <v>4.2594599999999998</v>
      </c>
      <c r="J1305" s="121" t="str">
        <f t="shared" si="366"/>
        <v>Q</v>
      </c>
      <c r="K1305" s="23">
        <v>0.38439800000000002</v>
      </c>
      <c r="L1305" s="121" t="str">
        <f t="shared" si="367"/>
        <v>Q</v>
      </c>
      <c r="M1305" s="23">
        <v>0.67642800000000003</v>
      </c>
      <c r="N1305" s="121" t="str">
        <f t="shared" si="368"/>
        <v>Q</v>
      </c>
      <c r="O1305" s="23">
        <v>0.197715</v>
      </c>
      <c r="P1305" s="121" t="str">
        <f t="shared" si="369"/>
        <v>Q</v>
      </c>
      <c r="Q1305" s="234">
        <v>3.0000000000000001E-3</v>
      </c>
      <c r="R1305" s="116" t="str">
        <f t="shared" si="362"/>
        <v>LQ</v>
      </c>
      <c r="S1305" s="124">
        <v>0.14202296733856201</v>
      </c>
      <c r="T1305" s="116" t="str">
        <f t="shared" ref="T1305:T1368" si="376">IF(S1305&lt;=2,"Q",IF(S1305="","M","LQ"))</f>
        <v>Q</v>
      </c>
      <c r="U1305" s="22">
        <v>4.2399856051736737</v>
      </c>
      <c r="V1305" s="116" t="str">
        <f t="shared" si="360"/>
        <v>Q</v>
      </c>
      <c r="W1305" s="351">
        <v>0.46800000000000003</v>
      </c>
      <c r="X1305" s="343" t="str">
        <f t="shared" si="363"/>
        <v>Q</v>
      </c>
      <c r="Y1305" s="343"/>
      <c r="Z1305" s="22">
        <v>0.13645101701620499</v>
      </c>
      <c r="AA1305" s="116" t="str">
        <f t="shared" si="361"/>
        <v>LQ</v>
      </c>
      <c r="AB1305" s="232">
        <v>5.79</v>
      </c>
      <c r="AC1305" s="116" t="str">
        <f t="shared" si="370"/>
        <v>Q</v>
      </c>
      <c r="AD1305" s="239">
        <v>1.929</v>
      </c>
      <c r="AE1305" s="121" t="str">
        <f t="shared" si="371"/>
        <v>Q</v>
      </c>
      <c r="AF1305" s="239">
        <v>2.1230000000000002</v>
      </c>
      <c r="AG1305" s="121" t="str">
        <f t="shared" si="372"/>
        <v>Q</v>
      </c>
      <c r="AH1305" s="242">
        <v>3.0000000000000001E-3</v>
      </c>
      <c r="AI1305" s="121" t="str">
        <f t="shared" si="373"/>
        <v>Q</v>
      </c>
      <c r="AJ1305" s="9">
        <v>0.59399999999999997</v>
      </c>
      <c r="AK1305" s="121" t="str">
        <f t="shared" si="374"/>
        <v>Q</v>
      </c>
    </row>
    <row r="1306" spans="1:37" ht="15" x14ac:dyDescent="0.25">
      <c r="A1306" s="119">
        <v>35</v>
      </c>
      <c r="B1306" s="244">
        <v>168</v>
      </c>
      <c r="C1306" s="244">
        <v>2013</v>
      </c>
      <c r="D1306" s="127">
        <f t="shared" si="364"/>
        <v>41442</v>
      </c>
      <c r="E1306" s="120">
        <v>28.600000381469702</v>
      </c>
      <c r="F1306" s="121" t="str">
        <f t="shared" si="375"/>
        <v>Q</v>
      </c>
      <c r="G1306" s="122">
        <v>7.11675930023193</v>
      </c>
      <c r="H1306" s="121" t="str">
        <f t="shared" si="365"/>
        <v>Q</v>
      </c>
      <c r="I1306" s="8">
        <v>4.2898500000000004</v>
      </c>
      <c r="J1306" s="121" t="str">
        <f t="shared" si="366"/>
        <v>Q</v>
      </c>
      <c r="K1306" s="23">
        <v>0.38524199999999997</v>
      </c>
      <c r="L1306" s="121" t="str">
        <f t="shared" si="367"/>
        <v>Q</v>
      </c>
      <c r="M1306" s="23">
        <v>0.65764100000000003</v>
      </c>
      <c r="N1306" s="121" t="str">
        <f t="shared" si="368"/>
        <v>Q</v>
      </c>
      <c r="O1306" s="23">
        <v>0.13800200000000001</v>
      </c>
      <c r="P1306" s="121" t="str">
        <f t="shared" si="369"/>
        <v>Q</v>
      </c>
      <c r="Q1306" s="234">
        <v>2E-3</v>
      </c>
      <c r="R1306" s="116" t="str">
        <f t="shared" si="362"/>
        <v>LQ</v>
      </c>
      <c r="S1306" s="124">
        <v>0.15452690422534901</v>
      </c>
      <c r="T1306" s="116" t="str">
        <f t="shared" si="376"/>
        <v>Q</v>
      </c>
      <c r="U1306" s="22">
        <v>4.2572931953758761</v>
      </c>
      <c r="V1306" s="116" t="str">
        <f t="shared" si="360"/>
        <v>Q</v>
      </c>
      <c r="W1306" s="351">
        <v>0.49199999999999999</v>
      </c>
      <c r="X1306" s="343" t="str">
        <f t="shared" si="363"/>
        <v>Q</v>
      </c>
      <c r="Y1306" s="343"/>
      <c r="Z1306" s="22">
        <v>0.12878183032505253</v>
      </c>
      <c r="AA1306" s="116" t="str">
        <f t="shared" si="361"/>
        <v>LQ</v>
      </c>
      <c r="AB1306" s="128">
        <v>5.74</v>
      </c>
      <c r="AC1306" s="116" t="str">
        <f t="shared" si="370"/>
        <v>Q</v>
      </c>
      <c r="AD1306" s="239">
        <v>1.732</v>
      </c>
      <c r="AE1306" s="121" t="str">
        <f t="shared" si="371"/>
        <v>Q</v>
      </c>
      <c r="AF1306" s="239">
        <v>2.0609999999999999</v>
      </c>
      <c r="AG1306" s="121" t="str">
        <f t="shared" si="372"/>
        <v>Q</v>
      </c>
      <c r="AH1306" s="242">
        <v>1.9E-3</v>
      </c>
      <c r="AI1306" s="121" t="str">
        <f t="shared" si="373"/>
        <v>Q</v>
      </c>
      <c r="AJ1306" s="9">
        <v>0.55100000000000005</v>
      </c>
      <c r="AK1306" s="121" t="str">
        <f t="shared" si="374"/>
        <v>Q</v>
      </c>
    </row>
    <row r="1307" spans="1:37" ht="15" x14ac:dyDescent="0.25">
      <c r="A1307" s="119">
        <v>35</v>
      </c>
      <c r="B1307" s="244">
        <v>183</v>
      </c>
      <c r="C1307" s="244">
        <v>2013</v>
      </c>
      <c r="D1307" s="127">
        <f t="shared" si="364"/>
        <v>41457</v>
      </c>
      <c r="E1307" s="120">
        <v>35</v>
      </c>
      <c r="F1307" s="121" t="str">
        <f t="shared" si="375"/>
        <v>Q</v>
      </c>
      <c r="G1307" s="122">
        <v>7.1018199920654297</v>
      </c>
      <c r="H1307" s="121" t="str">
        <f t="shared" si="365"/>
        <v>Q</v>
      </c>
      <c r="I1307" s="8">
        <v>4.7148599999999998</v>
      </c>
      <c r="J1307" s="121" t="str">
        <f t="shared" si="366"/>
        <v>Q</v>
      </c>
      <c r="K1307" s="23">
        <v>0.41447400000000001</v>
      </c>
      <c r="L1307" s="121" t="str">
        <f t="shared" si="367"/>
        <v>Q</v>
      </c>
      <c r="M1307" s="23">
        <v>0.66489600000000004</v>
      </c>
      <c r="N1307" s="121" t="str">
        <f t="shared" si="368"/>
        <v>Q</v>
      </c>
      <c r="O1307" s="23">
        <v>0.157387</v>
      </c>
      <c r="P1307" s="121" t="str">
        <f t="shared" si="369"/>
        <v>Q</v>
      </c>
      <c r="Q1307" s="234">
        <v>0</v>
      </c>
      <c r="R1307" s="116" t="str">
        <f t="shared" si="362"/>
        <v>LQ</v>
      </c>
      <c r="S1307" s="124">
        <v>0.17423163354396801</v>
      </c>
      <c r="T1307" s="116" t="str">
        <f t="shared" si="376"/>
        <v>Q</v>
      </c>
      <c r="U1307" s="22">
        <v>4.4847319748358174</v>
      </c>
      <c r="V1307" s="116" t="str">
        <f t="shared" si="360"/>
        <v>Q</v>
      </c>
      <c r="W1307" s="350">
        <v>0.53600000000000003</v>
      </c>
      <c r="X1307" s="343" t="str">
        <f t="shared" si="363"/>
        <v>Q</v>
      </c>
      <c r="Y1307" s="343"/>
      <c r="Z1307" s="22">
        <v>0.1430533834177658</v>
      </c>
      <c r="AA1307" s="116" t="str">
        <f t="shared" si="361"/>
        <v>LQ</v>
      </c>
      <c r="AB1307" s="128">
        <v>6.1</v>
      </c>
      <c r="AC1307" s="116" t="str">
        <f t="shared" si="370"/>
        <v>Q</v>
      </c>
      <c r="AD1307" s="233">
        <v>1.7170000000000001</v>
      </c>
      <c r="AE1307" s="121" t="str">
        <f t="shared" si="371"/>
        <v>Q</v>
      </c>
      <c r="AF1307" s="11">
        <v>2.5670000000000002</v>
      </c>
      <c r="AG1307" s="121" t="str">
        <f t="shared" si="372"/>
        <v>Q</v>
      </c>
      <c r="AH1307" s="242">
        <v>2.3999999999999998E-3</v>
      </c>
      <c r="AI1307" s="121" t="str">
        <f t="shared" si="373"/>
        <v>Q</v>
      </c>
      <c r="AJ1307" s="9">
        <v>0.61</v>
      </c>
      <c r="AK1307" s="121" t="str">
        <f t="shared" si="374"/>
        <v>Q</v>
      </c>
    </row>
    <row r="1308" spans="1:37" ht="15" x14ac:dyDescent="0.25">
      <c r="A1308" s="119">
        <v>35</v>
      </c>
      <c r="B1308" s="244">
        <v>198</v>
      </c>
      <c r="C1308" s="244">
        <v>2013</v>
      </c>
      <c r="D1308" s="127">
        <f t="shared" si="364"/>
        <v>41472</v>
      </c>
      <c r="E1308" s="120">
        <v>36.700000762939503</v>
      </c>
      <c r="F1308" s="121" t="str">
        <f t="shared" si="375"/>
        <v>Q</v>
      </c>
      <c r="G1308" s="122">
        <v>7.2265872955322301</v>
      </c>
      <c r="H1308" s="121" t="str">
        <f t="shared" si="365"/>
        <v>Q</v>
      </c>
      <c r="I1308" s="8">
        <v>5.3390599999999999</v>
      </c>
      <c r="J1308" s="121" t="str">
        <f t="shared" si="366"/>
        <v>Q</v>
      </c>
      <c r="K1308" s="23">
        <v>0.43513200000000002</v>
      </c>
      <c r="L1308" s="121" t="str">
        <f t="shared" si="367"/>
        <v>Q</v>
      </c>
      <c r="M1308" s="23">
        <v>0.70721999999999996</v>
      </c>
      <c r="N1308" s="121" t="str">
        <f t="shared" si="368"/>
        <v>Q</v>
      </c>
      <c r="O1308" s="23">
        <v>0.21229500000000001</v>
      </c>
      <c r="P1308" s="121" t="str">
        <f t="shared" si="369"/>
        <v>Q</v>
      </c>
      <c r="Q1308" s="234">
        <v>7.0000000000000001E-3</v>
      </c>
      <c r="R1308" s="116" t="str">
        <f t="shared" si="362"/>
        <v>LQ</v>
      </c>
      <c r="S1308" s="124">
        <v>0.19144432246685</v>
      </c>
      <c r="T1308" s="116" t="str">
        <f t="shared" si="376"/>
        <v>Q</v>
      </c>
      <c r="U1308" s="22">
        <v>4.4578558051918105</v>
      </c>
      <c r="V1308" s="116" t="str">
        <f t="shared" si="360"/>
        <v>Q</v>
      </c>
      <c r="W1308" s="351">
        <v>0.56499999999999995</v>
      </c>
      <c r="X1308" s="343" t="str">
        <f t="shared" si="363"/>
        <v>Q</v>
      </c>
      <c r="Y1308" s="343"/>
      <c r="Z1308" s="22">
        <v>0.16754769573740497</v>
      </c>
      <c r="AA1308" s="116" t="str">
        <f t="shared" si="361"/>
        <v>LQ</v>
      </c>
      <c r="AB1308" s="128">
        <v>6.73</v>
      </c>
      <c r="AC1308" s="116" t="str">
        <f t="shared" si="370"/>
        <v>Q</v>
      </c>
      <c r="AD1308" s="128">
        <v>2.218</v>
      </c>
      <c r="AE1308" s="121" t="str">
        <f t="shared" si="371"/>
        <v>Q</v>
      </c>
      <c r="AF1308" s="236">
        <v>2.5470000000000002</v>
      </c>
      <c r="AG1308" s="121" t="str">
        <f t="shared" si="372"/>
        <v>Q</v>
      </c>
      <c r="AH1308" s="242">
        <v>2.8999999999999998E-3</v>
      </c>
      <c r="AI1308" s="121" t="str">
        <f t="shared" si="373"/>
        <v>Q</v>
      </c>
      <c r="AJ1308" s="9">
        <v>0.68100000000000005</v>
      </c>
      <c r="AK1308" s="121" t="str">
        <f t="shared" si="374"/>
        <v>Q</v>
      </c>
    </row>
    <row r="1309" spans="1:37" ht="15" x14ac:dyDescent="0.25">
      <c r="A1309" s="119">
        <v>35</v>
      </c>
      <c r="B1309" s="244">
        <v>211</v>
      </c>
      <c r="C1309" s="244">
        <v>2013</v>
      </c>
      <c r="D1309" s="127">
        <f t="shared" si="364"/>
        <v>41485</v>
      </c>
      <c r="E1309" s="120">
        <v>29.899999618530298</v>
      </c>
      <c r="F1309" s="121" t="str">
        <f t="shared" si="375"/>
        <v>Q</v>
      </c>
      <c r="G1309" s="122">
        <v>7.07745409011841</v>
      </c>
      <c r="H1309" s="121" t="str">
        <f t="shared" si="365"/>
        <v>Q</v>
      </c>
      <c r="I1309" s="8">
        <v>4.2035400000000003</v>
      </c>
      <c r="J1309" s="121" t="str">
        <f t="shared" si="366"/>
        <v>Q</v>
      </c>
      <c r="K1309" s="23">
        <v>0.36193700000000001</v>
      </c>
      <c r="L1309" s="121" t="str">
        <f t="shared" si="367"/>
        <v>Q</v>
      </c>
      <c r="M1309" s="23">
        <v>0.64957699999999996</v>
      </c>
      <c r="N1309" s="121" t="str">
        <f t="shared" si="368"/>
        <v>Q</v>
      </c>
      <c r="O1309" s="23">
        <v>0.129687</v>
      </c>
      <c r="P1309" s="121" t="str">
        <f t="shared" si="369"/>
        <v>Q</v>
      </c>
      <c r="Q1309" s="234">
        <v>4.0000000000000001E-3</v>
      </c>
      <c r="R1309" s="116" t="str">
        <f t="shared" si="362"/>
        <v>LQ</v>
      </c>
      <c r="S1309" s="124">
        <v>0.166644766926765</v>
      </c>
      <c r="T1309" s="116" t="str">
        <f t="shared" si="376"/>
        <v>Q</v>
      </c>
      <c r="U1309" s="22">
        <v>4.0138873128990955</v>
      </c>
      <c r="V1309" s="116" t="str">
        <f t="shared" si="360"/>
        <v>Q</v>
      </c>
      <c r="W1309" s="351">
        <v>0.29899999999999999</v>
      </c>
      <c r="X1309" s="343" t="str">
        <f t="shared" si="363"/>
        <v>Q</v>
      </c>
      <c r="Y1309" s="343"/>
      <c r="Z1309" s="22">
        <v>0.11417310336833054</v>
      </c>
      <c r="AA1309" s="116" t="str">
        <f t="shared" si="361"/>
        <v>LQ</v>
      </c>
      <c r="AB1309" s="128">
        <v>5.98</v>
      </c>
      <c r="AC1309" s="116" t="str">
        <f t="shared" si="370"/>
        <v>Q</v>
      </c>
      <c r="AD1309" s="128">
        <v>2.008</v>
      </c>
      <c r="AE1309" s="121" t="str">
        <f t="shared" si="371"/>
        <v>Q</v>
      </c>
      <c r="AF1309" s="236">
        <v>2.3959999999999999</v>
      </c>
      <c r="AG1309" s="121" t="str">
        <f t="shared" si="372"/>
        <v>Q</v>
      </c>
      <c r="AH1309" s="242">
        <v>1.2999999999999999E-3</v>
      </c>
      <c r="AI1309" s="121" t="str">
        <f t="shared" si="373"/>
        <v>Q</v>
      </c>
      <c r="AJ1309" s="9">
        <v>0.39</v>
      </c>
      <c r="AK1309" s="121" t="str">
        <f t="shared" si="374"/>
        <v>Q</v>
      </c>
    </row>
    <row r="1310" spans="1:37" ht="15" x14ac:dyDescent="0.25">
      <c r="A1310" s="119">
        <v>35</v>
      </c>
      <c r="B1310" s="244">
        <v>225</v>
      </c>
      <c r="C1310" s="244">
        <v>2013</v>
      </c>
      <c r="D1310" s="127">
        <f t="shared" si="364"/>
        <v>41499</v>
      </c>
      <c r="E1310" s="120">
        <v>32.599998474121101</v>
      </c>
      <c r="F1310" s="121" t="str">
        <f t="shared" si="375"/>
        <v>Q</v>
      </c>
      <c r="G1310" s="122">
        <v>7.2457461357116699</v>
      </c>
      <c r="H1310" s="121" t="str">
        <f t="shared" si="365"/>
        <v>Q</v>
      </c>
      <c r="I1310" s="8">
        <v>4.5552200000000003</v>
      </c>
      <c r="J1310" s="121" t="str">
        <f t="shared" si="366"/>
        <v>Q</v>
      </c>
      <c r="K1310" s="23">
        <v>0.39853899999999998</v>
      </c>
      <c r="L1310" s="121" t="str">
        <f t="shared" si="367"/>
        <v>Q</v>
      </c>
      <c r="M1310" s="23">
        <v>0.67258799999999996</v>
      </c>
      <c r="N1310" s="121" t="str">
        <f t="shared" si="368"/>
        <v>Q</v>
      </c>
      <c r="O1310" s="23">
        <v>0.12787699999999999</v>
      </c>
      <c r="P1310" s="121" t="str">
        <f t="shared" si="369"/>
        <v>Q</v>
      </c>
      <c r="Q1310" s="234">
        <v>5.0000000000000001E-3</v>
      </c>
      <c r="R1310" s="116" t="str">
        <f t="shared" si="362"/>
        <v>LQ</v>
      </c>
      <c r="S1310" s="124">
        <v>0.178271174430847</v>
      </c>
      <c r="T1310" s="116" t="str">
        <f t="shared" si="376"/>
        <v>Q</v>
      </c>
      <c r="U1310" s="22">
        <v>4.274379997457121</v>
      </c>
      <c r="V1310" s="116" t="str">
        <f t="shared" si="360"/>
        <v>Q</v>
      </c>
      <c r="W1310" s="353">
        <v>0.34300000000000003</v>
      </c>
      <c r="X1310" s="343" t="str">
        <f t="shared" si="363"/>
        <v>Q</v>
      </c>
      <c r="Y1310" s="343"/>
      <c r="Z1310" s="22">
        <v>0.11903181450654643</v>
      </c>
      <c r="AA1310" s="116" t="str">
        <f t="shared" si="361"/>
        <v>LQ</v>
      </c>
      <c r="AB1310" s="128">
        <v>6.39</v>
      </c>
      <c r="AC1310" s="116" t="str">
        <f t="shared" si="370"/>
        <v>Q</v>
      </c>
      <c r="AD1310" s="234">
        <v>1.849</v>
      </c>
      <c r="AE1310" s="121" t="str">
        <f t="shared" si="371"/>
        <v>Q</v>
      </c>
      <c r="AF1310" s="233">
        <v>2.5179999999999998</v>
      </c>
      <c r="AG1310" s="121" t="str">
        <f t="shared" si="372"/>
        <v>Q</v>
      </c>
      <c r="AH1310" s="242">
        <v>1.6999999999999999E-3</v>
      </c>
      <c r="AI1310" s="121" t="str">
        <f t="shared" si="373"/>
        <v>Q</v>
      </c>
      <c r="AJ1310" s="9">
        <v>0.41699999999999998</v>
      </c>
      <c r="AK1310" s="121" t="str">
        <f t="shared" si="374"/>
        <v>Q</v>
      </c>
    </row>
    <row r="1311" spans="1:37" ht="15" x14ac:dyDescent="0.25">
      <c r="A1311" s="119">
        <v>35</v>
      </c>
      <c r="B1311" s="244">
        <v>239</v>
      </c>
      <c r="C1311" s="244">
        <v>2013</v>
      </c>
      <c r="D1311" s="127">
        <f t="shared" si="364"/>
        <v>41513</v>
      </c>
      <c r="E1311" s="120">
        <v>35.200000762939503</v>
      </c>
      <c r="F1311" s="121" t="str">
        <f t="shared" si="375"/>
        <v>Q</v>
      </c>
      <c r="G1311" s="122">
        <v>7.0998563766479501</v>
      </c>
      <c r="H1311" s="121" t="str">
        <f t="shared" si="365"/>
        <v>Q</v>
      </c>
      <c r="I1311" s="8">
        <v>4.9400300000000001</v>
      </c>
      <c r="J1311" s="121" t="str">
        <f t="shared" si="366"/>
        <v>Q</v>
      </c>
      <c r="K1311" s="23">
        <v>0.42323300000000003</v>
      </c>
      <c r="L1311" s="121" t="str">
        <f t="shared" si="367"/>
        <v>Q</v>
      </c>
      <c r="M1311" s="23">
        <v>0.71773399999999998</v>
      </c>
      <c r="N1311" s="121" t="str">
        <f t="shared" si="368"/>
        <v>Q</v>
      </c>
      <c r="O1311" s="23">
        <v>0.179344</v>
      </c>
      <c r="P1311" s="121" t="str">
        <f t="shared" si="369"/>
        <v>Q</v>
      </c>
      <c r="Q1311" s="234">
        <v>5.0000000000000001E-3</v>
      </c>
      <c r="R1311" s="116" t="str">
        <f t="shared" si="362"/>
        <v>LQ</v>
      </c>
      <c r="S1311" s="124">
        <v>0.206372976303101</v>
      </c>
      <c r="T1311" s="116" t="str">
        <f t="shared" si="376"/>
        <v>Q</v>
      </c>
      <c r="U1311" s="23">
        <v>4.288419922852948</v>
      </c>
      <c r="V1311" s="116" t="str">
        <f t="shared" si="360"/>
        <v>Q</v>
      </c>
      <c r="W1311" s="351">
        <v>0.40500000000000003</v>
      </c>
      <c r="X1311" s="343" t="str">
        <f t="shared" si="363"/>
        <v>Q</v>
      </c>
      <c r="Y1311" s="343"/>
      <c r="Z1311" s="239">
        <v>0.12067981045438275</v>
      </c>
      <c r="AA1311" s="116" t="str">
        <f t="shared" si="361"/>
        <v>LQ</v>
      </c>
      <c r="AB1311" s="236">
        <v>6.66</v>
      </c>
      <c r="AC1311" s="116" t="str">
        <f t="shared" si="370"/>
        <v>Q</v>
      </c>
      <c r="AD1311" s="239">
        <v>1.835</v>
      </c>
      <c r="AE1311" s="121" t="str">
        <f t="shared" si="371"/>
        <v>Q</v>
      </c>
      <c r="AF1311" s="239">
        <v>2.5649999999999999</v>
      </c>
      <c r="AG1311" s="121" t="str">
        <f t="shared" si="372"/>
        <v>Q</v>
      </c>
      <c r="AH1311" s="242">
        <v>2.7000000000000001E-3</v>
      </c>
      <c r="AI1311" s="121" t="str">
        <f t="shared" si="373"/>
        <v>Q</v>
      </c>
      <c r="AJ1311" s="9">
        <v>0.47399999999999998</v>
      </c>
      <c r="AK1311" s="121" t="str">
        <f t="shared" si="374"/>
        <v>Q</v>
      </c>
    </row>
    <row r="1312" spans="1:37" ht="15" x14ac:dyDescent="0.25">
      <c r="A1312" s="119">
        <v>35</v>
      </c>
      <c r="B1312" s="244">
        <v>253</v>
      </c>
      <c r="C1312" s="244">
        <v>2013</v>
      </c>
      <c r="D1312" s="127">
        <f t="shared" si="364"/>
        <v>41527</v>
      </c>
      <c r="E1312" s="120">
        <v>25</v>
      </c>
      <c r="F1312" s="121" t="str">
        <f t="shared" si="375"/>
        <v>Q</v>
      </c>
      <c r="G1312" s="122">
        <v>6.8853631019592303</v>
      </c>
      <c r="H1312" s="121" t="str">
        <f t="shared" si="365"/>
        <v>Q</v>
      </c>
      <c r="I1312" s="8">
        <v>6.75854</v>
      </c>
      <c r="J1312" s="121" t="str">
        <f t="shared" si="366"/>
        <v>Q</v>
      </c>
      <c r="K1312" s="23">
        <v>0.54372399999999999</v>
      </c>
      <c r="L1312" s="121" t="str">
        <f t="shared" si="367"/>
        <v>Q</v>
      </c>
      <c r="M1312" s="23">
        <v>0.61462499999999998</v>
      </c>
      <c r="N1312" s="121" t="str">
        <f t="shared" si="368"/>
        <v>Q</v>
      </c>
      <c r="O1312" s="23">
        <v>0.13251199999999999</v>
      </c>
      <c r="P1312" s="121" t="str">
        <f t="shared" si="369"/>
        <v>Q</v>
      </c>
      <c r="Q1312" s="234">
        <v>3.0000000000000001E-3</v>
      </c>
      <c r="R1312" s="116" t="str">
        <f t="shared" si="362"/>
        <v>LQ</v>
      </c>
      <c r="S1312" s="124">
        <v>0.14623084664344799</v>
      </c>
      <c r="T1312" s="116" t="str">
        <f t="shared" si="376"/>
        <v>Q</v>
      </c>
      <c r="U1312" s="23">
        <v>3.3484061750447882</v>
      </c>
      <c r="V1312" s="116" t="str">
        <f t="shared" si="360"/>
        <v>Q</v>
      </c>
      <c r="W1312" s="351">
        <v>0.186</v>
      </c>
      <c r="X1312" s="343" t="str">
        <f t="shared" si="363"/>
        <v>Q</v>
      </c>
      <c r="Y1312" s="343"/>
      <c r="Z1312" s="239">
        <v>6.8803627855245492E-2</v>
      </c>
      <c r="AA1312" s="116" t="str">
        <f t="shared" si="361"/>
        <v>LQ</v>
      </c>
      <c r="AB1312" s="236">
        <v>5.59</v>
      </c>
      <c r="AC1312" s="116" t="str">
        <f t="shared" si="370"/>
        <v>Q</v>
      </c>
      <c r="AD1312" s="239">
        <v>3.0979999999999999</v>
      </c>
      <c r="AE1312" s="121" t="str">
        <f t="shared" si="371"/>
        <v>Q</v>
      </c>
      <c r="AF1312" s="239">
        <v>1.891</v>
      </c>
      <c r="AG1312" s="121" t="str">
        <f t="shared" si="372"/>
        <v>Q</v>
      </c>
      <c r="AH1312" s="242">
        <v>2.7000000000000001E-3</v>
      </c>
      <c r="AI1312" s="121" t="str">
        <f t="shared" si="373"/>
        <v>Q</v>
      </c>
      <c r="AJ1312" s="9">
        <v>0.29799999999999999</v>
      </c>
      <c r="AK1312" s="121" t="str">
        <f t="shared" si="374"/>
        <v>Q</v>
      </c>
    </row>
    <row r="1313" spans="1:37" ht="15" x14ac:dyDescent="0.25">
      <c r="A1313" s="119">
        <v>35</v>
      </c>
      <c r="B1313" s="244">
        <v>267</v>
      </c>
      <c r="C1313" s="244">
        <v>2013</v>
      </c>
      <c r="D1313" s="127">
        <f t="shared" si="364"/>
        <v>41541</v>
      </c>
      <c r="E1313" s="120">
        <v>29.5</v>
      </c>
      <c r="F1313" s="121" t="str">
        <f t="shared" si="375"/>
        <v>Q</v>
      </c>
      <c r="G1313" s="122">
        <v>6.8406810760498002</v>
      </c>
      <c r="H1313" s="121" t="str">
        <f t="shared" si="365"/>
        <v>Q</v>
      </c>
      <c r="I1313" s="8">
        <v>4.0024199999999999</v>
      </c>
      <c r="J1313" s="121" t="str">
        <f t="shared" si="366"/>
        <v>Q</v>
      </c>
      <c r="K1313" s="23">
        <v>0.35843599999999998</v>
      </c>
      <c r="L1313" s="121" t="str">
        <f t="shared" si="367"/>
        <v>Q</v>
      </c>
      <c r="M1313" s="23">
        <v>0.63980999999999999</v>
      </c>
      <c r="N1313" s="121" t="str">
        <f t="shared" si="368"/>
        <v>Q</v>
      </c>
      <c r="O1313" s="23">
        <v>0.133217</v>
      </c>
      <c r="P1313" s="121" t="str">
        <f t="shared" si="369"/>
        <v>Q</v>
      </c>
      <c r="Q1313" s="234">
        <v>3.0000000000000001E-3</v>
      </c>
      <c r="R1313" s="116" t="str">
        <f t="shared" si="362"/>
        <v>LQ</v>
      </c>
      <c r="S1313" s="124">
        <v>0.18856285512447399</v>
      </c>
      <c r="T1313" s="116" t="str">
        <f t="shared" si="376"/>
        <v>Q</v>
      </c>
      <c r="U1313" s="23">
        <v>3.7783043251041812</v>
      </c>
      <c r="V1313" s="116" t="str">
        <f t="shared" si="360"/>
        <v>Q</v>
      </c>
      <c r="W1313" s="351">
        <v>0.248</v>
      </c>
      <c r="X1313" s="343" t="str">
        <f t="shared" si="363"/>
        <v>Q</v>
      </c>
      <c r="Y1313" s="343"/>
      <c r="Z1313" s="239">
        <v>9.237228047734039E-2</v>
      </c>
      <c r="AA1313" s="116" t="str">
        <f t="shared" si="361"/>
        <v>LQ</v>
      </c>
      <c r="AB1313" s="236">
        <v>6.04</v>
      </c>
      <c r="AC1313" s="116" t="str">
        <f t="shared" si="370"/>
        <v>Q</v>
      </c>
      <c r="AD1313" s="239">
        <v>2.0009999999999999</v>
      </c>
      <c r="AE1313" s="121" t="str">
        <f t="shared" si="371"/>
        <v>Q</v>
      </c>
      <c r="AF1313" s="239">
        <v>2.1190000000000002</v>
      </c>
      <c r="AG1313" s="121" t="str">
        <f t="shared" si="372"/>
        <v>Q</v>
      </c>
      <c r="AH1313" s="242">
        <v>1.1000000000000001E-3</v>
      </c>
      <c r="AI1313" s="121" t="str">
        <f t="shared" si="373"/>
        <v>Q</v>
      </c>
      <c r="AJ1313" s="9">
        <v>0.34799999999999998</v>
      </c>
      <c r="AK1313" s="121" t="str">
        <f t="shared" si="374"/>
        <v>Q</v>
      </c>
    </row>
    <row r="1314" spans="1:37" ht="15" x14ac:dyDescent="0.25">
      <c r="A1314" s="119">
        <v>35</v>
      </c>
      <c r="B1314" s="244">
        <v>281</v>
      </c>
      <c r="C1314" s="244">
        <v>2013</v>
      </c>
      <c r="D1314" s="127">
        <f t="shared" si="364"/>
        <v>41555</v>
      </c>
      <c r="E1314" s="120">
        <v>32</v>
      </c>
      <c r="F1314" s="121" t="str">
        <f t="shared" si="375"/>
        <v>Q</v>
      </c>
      <c r="G1314" s="122">
        <v>6.8122110366821298</v>
      </c>
      <c r="H1314" s="121" t="str">
        <f t="shared" si="365"/>
        <v>Q</v>
      </c>
      <c r="I1314" s="8">
        <v>4.3934300000000004</v>
      </c>
      <c r="J1314" s="121" t="str">
        <f t="shared" si="366"/>
        <v>Q</v>
      </c>
      <c r="K1314" s="23">
        <v>0.408883</v>
      </c>
      <c r="L1314" s="121" t="str">
        <f t="shared" si="367"/>
        <v>Q</v>
      </c>
      <c r="M1314" s="23">
        <v>0.74441299999999999</v>
      </c>
      <c r="N1314" s="121" t="str">
        <f t="shared" si="368"/>
        <v>Q</v>
      </c>
      <c r="O1314" s="23">
        <v>0.22509100000000001</v>
      </c>
      <c r="P1314" s="121" t="str">
        <f t="shared" si="369"/>
        <v>Q</v>
      </c>
      <c r="Q1314" s="234">
        <v>1E-3</v>
      </c>
      <c r="R1314" s="116" t="str">
        <f t="shared" si="362"/>
        <v>LQ</v>
      </c>
      <c r="S1314" s="124">
        <v>0.190707892179489</v>
      </c>
      <c r="T1314" s="116" t="str">
        <f t="shared" si="376"/>
        <v>Q</v>
      </c>
      <c r="U1314" s="23">
        <v>4.0063244962222386</v>
      </c>
      <c r="V1314" s="116" t="str">
        <f t="shared" si="360"/>
        <v>Q</v>
      </c>
      <c r="W1314" s="351">
        <v>0.248</v>
      </c>
      <c r="X1314" s="343" t="str">
        <f t="shared" si="363"/>
        <v>Q</v>
      </c>
      <c r="Y1314" s="343"/>
      <c r="Z1314" s="239">
        <v>0.12492854806344372</v>
      </c>
      <c r="AA1314" s="116" t="str">
        <f t="shared" si="361"/>
        <v>LQ</v>
      </c>
      <c r="AB1314" s="236">
        <v>6.48</v>
      </c>
      <c r="AC1314" s="116" t="str">
        <f t="shared" si="370"/>
        <v>Q</v>
      </c>
      <c r="AD1314" s="239">
        <v>2.234</v>
      </c>
      <c r="AE1314" s="121" t="str">
        <f t="shared" si="371"/>
        <v>Q</v>
      </c>
      <c r="AF1314" s="239">
        <v>2.637</v>
      </c>
      <c r="AG1314" s="121" t="str">
        <f t="shared" si="372"/>
        <v>Q</v>
      </c>
      <c r="AH1314" s="242">
        <v>8.9999999999999998E-4</v>
      </c>
      <c r="AI1314" s="121" t="str">
        <f t="shared" si="373"/>
        <v>LQ</v>
      </c>
      <c r="AJ1314" s="9">
        <v>0.32400000000000001</v>
      </c>
      <c r="AK1314" s="121" t="str">
        <f t="shared" si="374"/>
        <v>Q</v>
      </c>
    </row>
    <row r="1315" spans="1:37" ht="15" x14ac:dyDescent="0.25">
      <c r="A1315" s="119">
        <v>35</v>
      </c>
      <c r="B1315" s="244">
        <v>288</v>
      </c>
      <c r="C1315" s="244">
        <v>2013</v>
      </c>
      <c r="D1315" s="127">
        <f t="shared" si="364"/>
        <v>41562</v>
      </c>
      <c r="E1315" s="120">
        <v>33</v>
      </c>
      <c r="F1315" s="121" t="str">
        <f t="shared" si="375"/>
        <v>Q</v>
      </c>
      <c r="G1315" s="122">
        <v>6.9956126213073704</v>
      </c>
      <c r="H1315" s="121" t="str">
        <f t="shared" si="365"/>
        <v>Q</v>
      </c>
      <c r="I1315" s="8">
        <v>4.7044600000000001</v>
      </c>
      <c r="J1315" s="121" t="str">
        <f t="shared" si="366"/>
        <v>Q</v>
      </c>
      <c r="K1315" s="23">
        <v>0.43172199999999999</v>
      </c>
      <c r="L1315" s="121" t="str">
        <f t="shared" si="367"/>
        <v>Q</v>
      </c>
      <c r="M1315" s="23">
        <v>0.76261199999999996</v>
      </c>
      <c r="N1315" s="121" t="str">
        <f t="shared" si="368"/>
        <v>Q</v>
      </c>
      <c r="O1315" s="23">
        <v>0.187527</v>
      </c>
      <c r="P1315" s="121" t="str">
        <f t="shared" si="369"/>
        <v>Q</v>
      </c>
      <c r="Q1315" s="234">
        <v>1E-3</v>
      </c>
      <c r="R1315" s="116" t="str">
        <f t="shared" si="362"/>
        <v>LQ</v>
      </c>
      <c r="S1315" s="124">
        <v>0.196521416306496</v>
      </c>
      <c r="T1315" s="116" t="str">
        <f t="shared" si="376"/>
        <v>Q</v>
      </c>
      <c r="U1315" s="23">
        <v>4.0944223175396308</v>
      </c>
      <c r="V1315" s="116" t="str">
        <f t="shared" si="360"/>
        <v>Q</v>
      </c>
      <c r="W1315" s="351">
        <v>0.26400000000000001</v>
      </c>
      <c r="X1315" s="343" t="str">
        <f t="shared" si="363"/>
        <v>Q</v>
      </c>
      <c r="Y1315" s="343"/>
      <c r="Z1315" s="239">
        <v>0.11584390700014927</v>
      </c>
      <c r="AA1315" s="116" t="str">
        <f t="shared" si="361"/>
        <v>LQ</v>
      </c>
      <c r="AB1315" s="236">
        <v>6.37</v>
      </c>
      <c r="AC1315" s="116" t="str">
        <f t="shared" si="370"/>
        <v>Q</v>
      </c>
      <c r="AD1315" s="239">
        <v>1.915</v>
      </c>
      <c r="AE1315" s="121" t="str">
        <f t="shared" si="371"/>
        <v>Q</v>
      </c>
      <c r="AF1315" s="239">
        <v>2.6680000000000001</v>
      </c>
      <c r="AG1315" s="121" t="str">
        <f t="shared" si="372"/>
        <v>Q</v>
      </c>
      <c r="AH1315" s="242">
        <v>6.9999999999999999E-4</v>
      </c>
      <c r="AI1315" s="121" t="str">
        <f t="shared" si="373"/>
        <v>LQ</v>
      </c>
      <c r="AJ1315" s="9">
        <v>0.375</v>
      </c>
      <c r="AK1315" s="121" t="str">
        <f t="shared" si="374"/>
        <v>Q</v>
      </c>
    </row>
    <row r="1316" spans="1:37" ht="15" x14ac:dyDescent="0.25">
      <c r="A1316" s="119">
        <v>35</v>
      </c>
      <c r="B1316" s="244">
        <v>295</v>
      </c>
      <c r="C1316" s="244">
        <v>2013</v>
      </c>
      <c r="D1316" s="127">
        <f t="shared" si="364"/>
        <v>41569</v>
      </c>
      <c r="E1316" s="120">
        <v>33</v>
      </c>
      <c r="F1316" s="121" t="str">
        <f t="shared" si="375"/>
        <v>Q</v>
      </c>
      <c r="G1316" s="122">
        <v>6.8626213073730504</v>
      </c>
      <c r="H1316" s="121" t="str">
        <f t="shared" si="365"/>
        <v>Q</v>
      </c>
      <c r="I1316" s="8">
        <v>4.7858799999999997</v>
      </c>
      <c r="J1316" s="121" t="str">
        <f t="shared" si="366"/>
        <v>Q</v>
      </c>
      <c r="K1316" s="23">
        <v>0.42982700000000001</v>
      </c>
      <c r="L1316" s="121" t="str">
        <f t="shared" si="367"/>
        <v>Q</v>
      </c>
      <c r="M1316" s="23">
        <v>0.71155599999999997</v>
      </c>
      <c r="N1316" s="121" t="str">
        <f t="shared" si="368"/>
        <v>Q</v>
      </c>
      <c r="O1316" s="23">
        <v>0.22149199999999999</v>
      </c>
      <c r="P1316" s="121" t="str">
        <f t="shared" si="369"/>
        <v>Q</v>
      </c>
      <c r="Q1316" s="234">
        <v>0</v>
      </c>
      <c r="R1316" s="116" t="str">
        <f t="shared" si="362"/>
        <v>LQ</v>
      </c>
      <c r="S1316" s="124">
        <v>0.19000257551670099</v>
      </c>
      <c r="T1316" s="116" t="str">
        <f t="shared" si="376"/>
        <v>Q</v>
      </c>
      <c r="U1316" s="23">
        <v>4.0312926539450809</v>
      </c>
      <c r="V1316" s="116" t="str">
        <f t="shared" si="360"/>
        <v>Q</v>
      </c>
      <c r="W1316" s="351">
        <v>0.27</v>
      </c>
      <c r="X1316" s="343" t="str">
        <f t="shared" si="363"/>
        <v>Q</v>
      </c>
      <c r="Y1316" s="343"/>
      <c r="Z1316" s="239">
        <v>0.11207122683988355</v>
      </c>
      <c r="AA1316" s="116" t="str">
        <f t="shared" si="361"/>
        <v>LQ</v>
      </c>
      <c r="AB1316" s="236">
        <v>6.45</v>
      </c>
      <c r="AC1316" s="116" t="str">
        <f t="shared" si="370"/>
        <v>Q</v>
      </c>
      <c r="AD1316" s="239">
        <v>2.3570000000000002</v>
      </c>
      <c r="AE1316" s="121" t="str">
        <f t="shared" si="371"/>
        <v>Q</v>
      </c>
      <c r="AF1316" s="239">
        <v>2.6749999999999998</v>
      </c>
      <c r="AG1316" s="121" t="str">
        <f t="shared" si="372"/>
        <v>Q</v>
      </c>
      <c r="AH1316" s="242">
        <v>8.9999999999999998E-4</v>
      </c>
      <c r="AI1316" s="121" t="str">
        <f t="shared" si="373"/>
        <v>LQ</v>
      </c>
      <c r="AJ1316" s="9">
        <v>0.39</v>
      </c>
      <c r="AK1316" s="121" t="str">
        <f t="shared" si="374"/>
        <v>Q</v>
      </c>
    </row>
    <row r="1317" spans="1:37" ht="15" x14ac:dyDescent="0.25">
      <c r="A1317" s="119">
        <v>35</v>
      </c>
      <c r="B1317" s="244">
        <v>302</v>
      </c>
      <c r="C1317" s="244">
        <v>2013</v>
      </c>
      <c r="D1317" s="127">
        <f t="shared" si="364"/>
        <v>41576</v>
      </c>
      <c r="E1317" s="120">
        <v>28.799999237060501</v>
      </c>
      <c r="F1317" s="121" t="str">
        <f t="shared" si="375"/>
        <v>Q</v>
      </c>
      <c r="G1317" s="122">
        <v>6.8259959220886204</v>
      </c>
      <c r="H1317" s="121" t="str">
        <f t="shared" si="365"/>
        <v>Q</v>
      </c>
      <c r="I1317" s="8">
        <v>3.78064</v>
      </c>
      <c r="J1317" s="121" t="str">
        <f t="shared" si="366"/>
        <v>Q</v>
      </c>
      <c r="K1317" s="23">
        <v>0.35793700000000001</v>
      </c>
      <c r="L1317" s="121" t="str">
        <f t="shared" si="367"/>
        <v>Q</v>
      </c>
      <c r="M1317" s="23">
        <v>0.63410500000000003</v>
      </c>
      <c r="N1317" s="121" t="str">
        <f t="shared" si="368"/>
        <v>Q</v>
      </c>
      <c r="O1317" s="23">
        <v>0.16725999999999999</v>
      </c>
      <c r="P1317" s="121" t="str">
        <f t="shared" si="369"/>
        <v>Q</v>
      </c>
      <c r="Q1317" s="234">
        <v>3.0000000000000001E-3</v>
      </c>
      <c r="R1317" s="116" t="str">
        <f t="shared" si="362"/>
        <v>LQ</v>
      </c>
      <c r="S1317" s="124">
        <v>0.144183188676834</v>
      </c>
      <c r="T1317" s="116" t="str">
        <f t="shared" si="376"/>
        <v>Q</v>
      </c>
      <c r="U1317" s="23">
        <v>3.5497182737116844</v>
      </c>
      <c r="V1317" s="116" t="str">
        <f t="shared" si="360"/>
        <v>Q</v>
      </c>
      <c r="W1317" s="351">
        <v>0.49</v>
      </c>
      <c r="X1317" s="343" t="str">
        <f t="shared" si="363"/>
        <v>Q</v>
      </c>
      <c r="Y1317" s="343"/>
      <c r="Z1317" s="239">
        <v>0.12731546454948303</v>
      </c>
      <c r="AA1317" s="116" t="str">
        <f t="shared" si="361"/>
        <v>LQ</v>
      </c>
      <c r="AB1317" s="236">
        <v>5.73</v>
      </c>
      <c r="AC1317" s="116" t="str">
        <f t="shared" si="370"/>
        <v>Q</v>
      </c>
      <c r="AD1317" s="239">
        <v>2.2650000000000001</v>
      </c>
      <c r="AE1317" s="121" t="str">
        <f t="shared" si="371"/>
        <v>Q</v>
      </c>
      <c r="AF1317" s="239">
        <v>1.89</v>
      </c>
      <c r="AG1317" s="121" t="str">
        <f t="shared" si="372"/>
        <v>Q</v>
      </c>
      <c r="AH1317" s="242">
        <v>1E-3</v>
      </c>
      <c r="AI1317" s="121" t="str">
        <f t="shared" si="373"/>
        <v>Q</v>
      </c>
      <c r="AJ1317" s="9">
        <v>0.57799999999999996</v>
      </c>
      <c r="AK1317" s="121" t="str">
        <f t="shared" si="374"/>
        <v>Q</v>
      </c>
    </row>
    <row r="1318" spans="1:37" ht="15" x14ac:dyDescent="0.25">
      <c r="A1318" s="119">
        <v>35</v>
      </c>
      <c r="B1318" s="244">
        <v>309</v>
      </c>
      <c r="C1318" s="244">
        <v>2013</v>
      </c>
      <c r="D1318" s="127">
        <f t="shared" si="364"/>
        <v>41583</v>
      </c>
      <c r="E1318" s="120">
        <v>29.399999618530298</v>
      </c>
      <c r="F1318" s="121" t="str">
        <f t="shared" si="375"/>
        <v>Q</v>
      </c>
      <c r="G1318" s="122">
        <v>6.8595299720764196</v>
      </c>
      <c r="H1318" s="121" t="str">
        <f t="shared" si="365"/>
        <v>Q</v>
      </c>
      <c r="I1318" s="8">
        <v>3.8516499999999998</v>
      </c>
      <c r="J1318" s="121" t="str">
        <f t="shared" si="366"/>
        <v>Q</v>
      </c>
      <c r="K1318" s="23">
        <v>0.36577999999999999</v>
      </c>
      <c r="L1318" s="121" t="str">
        <f t="shared" si="367"/>
        <v>Q</v>
      </c>
      <c r="M1318" s="23">
        <v>0.63491600000000004</v>
      </c>
      <c r="N1318" s="121" t="str">
        <f t="shared" si="368"/>
        <v>Q</v>
      </c>
      <c r="O1318" s="23">
        <v>0.164996</v>
      </c>
      <c r="P1318" s="121" t="str">
        <f t="shared" si="369"/>
        <v>Q</v>
      </c>
      <c r="Q1318" s="234">
        <v>4.0000000000000001E-3</v>
      </c>
      <c r="R1318" s="116" t="str">
        <f t="shared" si="362"/>
        <v>LQ</v>
      </c>
      <c r="S1318" s="124">
        <v>0.14867100119590801</v>
      </c>
      <c r="T1318" s="116" t="str">
        <f t="shared" si="376"/>
        <v>Q</v>
      </c>
      <c r="U1318" s="23">
        <v>3.5873703457064861</v>
      </c>
      <c r="V1318" s="116" t="str">
        <f t="shared" si="360"/>
        <v>Q</v>
      </c>
      <c r="W1318" s="351">
        <v>0.49299999999999999</v>
      </c>
      <c r="X1318" s="343" t="str">
        <f t="shared" si="363"/>
        <v>Q</v>
      </c>
      <c r="Y1318" s="343"/>
      <c r="Z1318" s="239">
        <v>0.12122806971835887</v>
      </c>
      <c r="AA1318" s="116" t="str">
        <f t="shared" si="361"/>
        <v>LQ</v>
      </c>
      <c r="AB1318" s="236">
        <v>5.93</v>
      </c>
      <c r="AC1318" s="116" t="str">
        <f t="shared" si="370"/>
        <v>Q</v>
      </c>
      <c r="AD1318" s="239">
        <v>2.2879999999999998</v>
      </c>
      <c r="AE1318" s="121" t="str">
        <f t="shared" si="371"/>
        <v>Q</v>
      </c>
      <c r="AF1318" s="239">
        <v>1.83</v>
      </c>
      <c r="AG1318" s="121" t="str">
        <f t="shared" si="372"/>
        <v>Q</v>
      </c>
      <c r="AH1318" s="242">
        <v>8.0000000000000004E-4</v>
      </c>
      <c r="AI1318" s="121" t="str">
        <f t="shared" si="373"/>
        <v>LQ</v>
      </c>
      <c r="AJ1318" s="9">
        <v>0.60299999999999998</v>
      </c>
      <c r="AK1318" s="121" t="str">
        <f t="shared" si="374"/>
        <v>Q</v>
      </c>
    </row>
    <row r="1319" spans="1:37" ht="15" x14ac:dyDescent="0.25">
      <c r="A1319" s="119">
        <v>35</v>
      </c>
      <c r="B1319" s="244">
        <v>323</v>
      </c>
      <c r="C1319" s="244">
        <v>2013</v>
      </c>
      <c r="D1319" s="127">
        <f t="shared" si="364"/>
        <v>41597</v>
      </c>
      <c r="E1319" s="120">
        <v>23.100000381469702</v>
      </c>
      <c r="F1319" s="121" t="str">
        <f t="shared" si="375"/>
        <v>Q</v>
      </c>
      <c r="G1319" s="122">
        <v>6.5744748115539604</v>
      </c>
      <c r="H1319" s="121" t="str">
        <f t="shared" si="365"/>
        <v>Q</v>
      </c>
      <c r="I1319" s="8">
        <v>3.04026</v>
      </c>
      <c r="J1319" s="121" t="str">
        <f t="shared" si="366"/>
        <v>Q</v>
      </c>
      <c r="K1319" s="23">
        <v>0.30251600000000001</v>
      </c>
      <c r="L1319" s="121" t="str">
        <f t="shared" si="367"/>
        <v>Q</v>
      </c>
      <c r="M1319" s="23">
        <v>0.533107</v>
      </c>
      <c r="N1319" s="121" t="str">
        <f t="shared" si="368"/>
        <v>Q</v>
      </c>
      <c r="O1319" s="23">
        <v>0.218001</v>
      </c>
      <c r="P1319" s="121" t="str">
        <f t="shared" si="369"/>
        <v>Q</v>
      </c>
      <c r="Q1319" s="234">
        <v>3.0000000000000001E-3</v>
      </c>
      <c r="R1319" s="116" t="str">
        <f t="shared" si="362"/>
        <v>LQ</v>
      </c>
      <c r="S1319" s="124">
        <v>9.0360328555107103E-2</v>
      </c>
      <c r="T1319" s="116" t="str">
        <f t="shared" si="376"/>
        <v>Q</v>
      </c>
      <c r="U1319" s="23">
        <v>3.0136664959862651</v>
      </c>
      <c r="V1319" s="116" t="str">
        <f t="shared" si="360"/>
        <v>Q</v>
      </c>
      <c r="W1319" s="351">
        <v>0.65400000000000003</v>
      </c>
      <c r="X1319" s="343" t="str">
        <f t="shared" si="363"/>
        <v>Q</v>
      </c>
      <c r="Y1319" s="343"/>
      <c r="Z1319" s="239">
        <v>0.11151527970321025</v>
      </c>
      <c r="AA1319" s="116" t="str">
        <f t="shared" si="361"/>
        <v>LQ</v>
      </c>
      <c r="AB1319" s="236">
        <v>5.48</v>
      </c>
      <c r="AC1319" s="116" t="str">
        <f t="shared" si="370"/>
        <v>Q</v>
      </c>
      <c r="AD1319" s="239">
        <v>2.6419999999999999</v>
      </c>
      <c r="AE1319" s="121" t="str">
        <f t="shared" si="371"/>
        <v>Q</v>
      </c>
      <c r="AF1319" s="239">
        <v>1.2749999999999999</v>
      </c>
      <c r="AG1319" s="121" t="str">
        <f t="shared" si="372"/>
        <v>Q</v>
      </c>
      <c r="AH1319" s="242">
        <v>1.2999999999999999E-3</v>
      </c>
      <c r="AI1319" s="121" t="str">
        <f t="shared" si="373"/>
        <v>Q</v>
      </c>
      <c r="AJ1319" s="9">
        <v>0.72</v>
      </c>
      <c r="AK1319" s="121" t="str">
        <f t="shared" si="374"/>
        <v>Q</v>
      </c>
    </row>
    <row r="1320" spans="1:37" ht="15" x14ac:dyDescent="0.25">
      <c r="A1320" s="119">
        <v>35</v>
      </c>
      <c r="B1320" s="244">
        <v>330</v>
      </c>
      <c r="C1320" s="244">
        <v>2013</v>
      </c>
      <c r="D1320" s="127">
        <f t="shared" si="364"/>
        <v>41604</v>
      </c>
      <c r="E1320" s="120">
        <v>29.100000381469702</v>
      </c>
      <c r="F1320" s="121" t="str">
        <f t="shared" si="375"/>
        <v>Q</v>
      </c>
      <c r="G1320" s="122">
        <v>6.9935102462768599</v>
      </c>
      <c r="H1320" s="121" t="str">
        <f t="shared" si="365"/>
        <v>Q</v>
      </c>
      <c r="I1320" s="8">
        <v>3.89812</v>
      </c>
      <c r="J1320" s="121" t="str">
        <f t="shared" si="366"/>
        <v>Q</v>
      </c>
      <c r="K1320" s="23">
        <v>0.37422499999999997</v>
      </c>
      <c r="L1320" s="121" t="str">
        <f t="shared" si="367"/>
        <v>Q</v>
      </c>
      <c r="M1320" s="23">
        <v>0.67070099999999999</v>
      </c>
      <c r="N1320" s="121" t="str">
        <f t="shared" si="368"/>
        <v>Q</v>
      </c>
      <c r="O1320" s="23">
        <v>0.164212</v>
      </c>
      <c r="P1320" s="121" t="str">
        <f t="shared" si="369"/>
        <v>Q</v>
      </c>
      <c r="Q1320" s="234">
        <v>5.0000000000000001E-3</v>
      </c>
      <c r="R1320" s="116" t="str">
        <f t="shared" si="362"/>
        <v>LQ</v>
      </c>
      <c r="S1320" s="124">
        <v>0.13152058422565499</v>
      </c>
      <c r="T1320" s="116" t="str">
        <f t="shared" si="376"/>
        <v>Q</v>
      </c>
      <c r="U1320" s="23">
        <v>3.6327922491892872</v>
      </c>
      <c r="V1320" s="116" t="str">
        <f t="shared" si="360"/>
        <v>Q</v>
      </c>
      <c r="W1320" s="351">
        <v>0.54</v>
      </c>
      <c r="X1320" s="343" t="str">
        <f t="shared" si="363"/>
        <v>Q</v>
      </c>
      <c r="Y1320" s="343"/>
      <c r="Z1320" s="239">
        <v>0.11669659830983606</v>
      </c>
      <c r="AA1320" s="116" t="str">
        <f t="shared" si="361"/>
        <v>LQ</v>
      </c>
      <c r="AB1320" s="236">
        <v>6.17</v>
      </c>
      <c r="AC1320" s="116" t="str">
        <f t="shared" si="370"/>
        <v>Q</v>
      </c>
      <c r="AD1320" s="239">
        <v>1.988</v>
      </c>
      <c r="AE1320" s="121" t="str">
        <f t="shared" si="371"/>
        <v>Q</v>
      </c>
      <c r="AF1320" s="239">
        <v>1.9339999999999999</v>
      </c>
      <c r="AG1320" s="121" t="str">
        <f t="shared" si="372"/>
        <v>Q</v>
      </c>
      <c r="AH1320" s="242">
        <v>8.9999999999999998E-4</v>
      </c>
      <c r="AI1320" s="121" t="str">
        <f t="shared" si="373"/>
        <v>LQ</v>
      </c>
      <c r="AJ1320" s="9">
        <v>0.626</v>
      </c>
      <c r="AK1320" s="121" t="str">
        <f t="shared" si="374"/>
        <v>Q</v>
      </c>
    </row>
    <row r="1321" spans="1:37" ht="15" x14ac:dyDescent="0.25">
      <c r="A1321" s="119">
        <v>35</v>
      </c>
      <c r="B1321" s="244">
        <v>338</v>
      </c>
      <c r="C1321" s="244">
        <v>2013</v>
      </c>
      <c r="D1321" s="127">
        <f t="shared" si="364"/>
        <v>41612</v>
      </c>
      <c r="E1321" s="120">
        <v>30.299999237060501</v>
      </c>
      <c r="F1321" s="121" t="str">
        <f t="shared" si="375"/>
        <v>Q</v>
      </c>
      <c r="G1321" s="122">
        <v>7.1094231605529803</v>
      </c>
      <c r="H1321" s="121" t="str">
        <f t="shared" si="365"/>
        <v>Q</v>
      </c>
      <c r="I1321" s="8">
        <v>4.2142400000000002</v>
      </c>
      <c r="J1321" s="121" t="str">
        <f t="shared" si="366"/>
        <v>Q</v>
      </c>
      <c r="K1321" s="23">
        <v>0.39476</v>
      </c>
      <c r="L1321" s="121" t="str">
        <f t="shared" si="367"/>
        <v>Q</v>
      </c>
      <c r="M1321" s="23">
        <v>0.68746700000000005</v>
      </c>
      <c r="N1321" s="121" t="str">
        <f t="shared" si="368"/>
        <v>Q</v>
      </c>
      <c r="O1321" s="23">
        <v>0.16389200000000001</v>
      </c>
      <c r="P1321" s="121" t="str">
        <f t="shared" si="369"/>
        <v>Q</v>
      </c>
      <c r="Q1321" s="234">
        <v>4.0000000000000001E-3</v>
      </c>
      <c r="R1321" s="116" t="str">
        <f t="shared" si="362"/>
        <v>LQ</v>
      </c>
      <c r="S1321" s="124">
        <v>0.14868807792663599</v>
      </c>
      <c r="T1321" s="116" t="str">
        <f t="shared" si="376"/>
        <v>Q</v>
      </c>
      <c r="U1321" s="23">
        <v>3.7044616335418032</v>
      </c>
      <c r="V1321" s="116" t="str">
        <f t="shared" si="360"/>
        <v>Q</v>
      </c>
      <c r="W1321" s="351">
        <v>0.53800000000000003</v>
      </c>
      <c r="X1321" s="343" t="str">
        <f t="shared" si="363"/>
        <v>Q</v>
      </c>
      <c r="Y1321" s="343"/>
      <c r="Z1321" s="239">
        <v>0.10616646856752004</v>
      </c>
      <c r="AA1321" s="116" t="str">
        <f t="shared" si="361"/>
        <v>LQ</v>
      </c>
      <c r="AB1321" s="236">
        <v>6.03</v>
      </c>
      <c r="AC1321" s="116" t="str">
        <f t="shared" si="370"/>
        <v>Q</v>
      </c>
      <c r="AD1321" s="239">
        <v>1.88</v>
      </c>
      <c r="AE1321" s="121" t="str">
        <f t="shared" si="371"/>
        <v>Q</v>
      </c>
      <c r="AF1321" s="239">
        <v>2.1640000000000001</v>
      </c>
      <c r="AG1321" s="121" t="str">
        <f t="shared" si="372"/>
        <v>Q</v>
      </c>
      <c r="AH1321" s="242">
        <v>1E-3</v>
      </c>
      <c r="AI1321" s="121" t="str">
        <f t="shared" si="373"/>
        <v>Q</v>
      </c>
      <c r="AJ1321" s="9">
        <v>0.59399999999999997</v>
      </c>
      <c r="AK1321" s="121" t="str">
        <f t="shared" si="374"/>
        <v>Q</v>
      </c>
    </row>
    <row r="1322" spans="1:37" ht="15" x14ac:dyDescent="0.25">
      <c r="A1322" s="119">
        <v>35</v>
      </c>
      <c r="B1322" s="244">
        <v>351</v>
      </c>
      <c r="C1322" s="244">
        <v>2013</v>
      </c>
      <c r="D1322" s="127">
        <f t="shared" si="364"/>
        <v>41625</v>
      </c>
      <c r="E1322" s="120">
        <v>29.700000762939499</v>
      </c>
      <c r="F1322" s="121" t="str">
        <f t="shared" si="375"/>
        <v>Q</v>
      </c>
      <c r="G1322" s="122">
        <v>6.8062162399292001</v>
      </c>
      <c r="H1322" s="121" t="str">
        <f t="shared" si="365"/>
        <v>Q</v>
      </c>
      <c r="I1322" s="8">
        <v>4.0907299999999998</v>
      </c>
      <c r="J1322" s="121" t="str">
        <f t="shared" si="366"/>
        <v>Q</v>
      </c>
      <c r="K1322" s="23">
        <v>0.37905800000000001</v>
      </c>
      <c r="L1322" s="121" t="str">
        <f t="shared" si="367"/>
        <v>Q</v>
      </c>
      <c r="M1322" s="23">
        <v>0.67637599999999998</v>
      </c>
      <c r="N1322" s="121" t="str">
        <f t="shared" si="368"/>
        <v>Q</v>
      </c>
      <c r="O1322" s="23">
        <v>0.151146</v>
      </c>
      <c r="P1322" s="121" t="str">
        <f t="shared" si="369"/>
        <v>Q</v>
      </c>
      <c r="Q1322" s="234">
        <v>1.2999999999999999E-2</v>
      </c>
      <c r="R1322" s="116" t="str">
        <f t="shared" si="362"/>
        <v>Q</v>
      </c>
      <c r="S1322" s="124">
        <v>0.151117518544197</v>
      </c>
      <c r="T1322" s="116" t="str">
        <f t="shared" si="376"/>
        <v>Q</v>
      </c>
      <c r="U1322" s="23">
        <v>3.6299441156120871</v>
      </c>
      <c r="V1322" s="116" t="str">
        <f t="shared" si="360"/>
        <v>Q</v>
      </c>
      <c r="W1322" s="351">
        <v>0.54300000000000004</v>
      </c>
      <c r="X1322" s="343" t="str">
        <f t="shared" si="363"/>
        <v>Q</v>
      </c>
      <c r="Y1322" s="343"/>
      <c r="Z1322" s="239">
        <v>0.10347006796569361</v>
      </c>
      <c r="AA1322" s="116" t="str">
        <f t="shared" si="361"/>
        <v>LQ</v>
      </c>
      <c r="AB1322" s="236">
        <v>6.01</v>
      </c>
      <c r="AC1322" s="116" t="str">
        <f t="shared" si="370"/>
        <v>Q</v>
      </c>
      <c r="AD1322" s="239">
        <v>1.887</v>
      </c>
      <c r="AE1322" s="121" t="str">
        <f t="shared" si="371"/>
        <v>Q</v>
      </c>
      <c r="AF1322" s="239">
        <v>2.0990000000000002</v>
      </c>
      <c r="AG1322" s="121" t="str">
        <f t="shared" si="372"/>
        <v>Q</v>
      </c>
      <c r="AH1322" s="242">
        <v>8.9999999999999998E-4</v>
      </c>
      <c r="AI1322" s="121" t="str">
        <f t="shared" si="373"/>
        <v>LQ</v>
      </c>
      <c r="AJ1322" s="9">
        <v>0.68300000000000005</v>
      </c>
      <c r="AK1322" s="121" t="str">
        <f t="shared" si="374"/>
        <v>Q</v>
      </c>
    </row>
    <row r="1323" spans="1:37" ht="15" x14ac:dyDescent="0.25">
      <c r="A1323" s="119">
        <v>35</v>
      </c>
      <c r="B1323" s="244">
        <v>364</v>
      </c>
      <c r="C1323" s="244">
        <v>2013</v>
      </c>
      <c r="D1323" s="127">
        <f t="shared" si="364"/>
        <v>41638</v>
      </c>
      <c r="E1323" s="120">
        <v>31</v>
      </c>
      <c r="F1323" s="121" t="str">
        <f t="shared" si="375"/>
        <v>Q</v>
      </c>
      <c r="G1323" s="122">
        <v>6.9403371810913104</v>
      </c>
      <c r="H1323" s="121" t="str">
        <f t="shared" si="365"/>
        <v>Q</v>
      </c>
      <c r="I1323" s="8">
        <v>4.1879099999999996</v>
      </c>
      <c r="J1323" s="121" t="str">
        <f t="shared" si="366"/>
        <v>Q</v>
      </c>
      <c r="K1323" s="23">
        <v>0.38771299999999997</v>
      </c>
      <c r="L1323" s="121" t="str">
        <f t="shared" si="367"/>
        <v>Q</v>
      </c>
      <c r="M1323" s="23">
        <v>0.63308500000000001</v>
      </c>
      <c r="N1323" s="121" t="str">
        <f t="shared" si="368"/>
        <v>Q</v>
      </c>
      <c r="O1323" s="23">
        <v>0.15883</v>
      </c>
      <c r="P1323" s="121" t="str">
        <f t="shared" si="369"/>
        <v>Q</v>
      </c>
      <c r="Q1323" s="234">
        <v>8.0000000000000002E-3</v>
      </c>
      <c r="R1323" s="116" t="str">
        <f t="shared" si="362"/>
        <v>LQ</v>
      </c>
      <c r="S1323" s="124">
        <v>0.15700216591358199</v>
      </c>
      <c r="T1323" s="116" t="str">
        <f t="shared" si="376"/>
        <v>Q</v>
      </c>
      <c r="U1323" s="23">
        <v>3.7224851387751707</v>
      </c>
      <c r="V1323" s="116" t="str">
        <f t="shared" si="360"/>
        <v>Q</v>
      </c>
      <c r="W1323" s="351">
        <v>0.53500000000000003</v>
      </c>
      <c r="X1323" s="343" t="str">
        <f t="shared" si="363"/>
        <v>Q</v>
      </c>
      <c r="Y1323" s="343"/>
      <c r="Z1323" s="239">
        <v>0.1080315403490632</v>
      </c>
      <c r="AA1323" s="116" t="str">
        <f t="shared" si="361"/>
        <v>LQ</v>
      </c>
      <c r="AB1323" s="236">
        <v>6.11</v>
      </c>
      <c r="AC1323" s="116" t="str">
        <f t="shared" si="370"/>
        <v>Q</v>
      </c>
      <c r="AD1323" s="239">
        <v>1.7909999999999999</v>
      </c>
      <c r="AE1323" s="121" t="str">
        <f t="shared" si="371"/>
        <v>Q</v>
      </c>
      <c r="AF1323" s="239">
        <v>1.897</v>
      </c>
      <c r="AG1323" s="121" t="str">
        <f t="shared" si="372"/>
        <v>Q</v>
      </c>
      <c r="AH1323" s="242">
        <v>8.9999999999999998E-4</v>
      </c>
      <c r="AI1323" s="121" t="str">
        <f t="shared" si="373"/>
        <v>LQ</v>
      </c>
      <c r="AJ1323" s="9">
        <v>0.59399999999999997</v>
      </c>
      <c r="AK1323" s="121" t="str">
        <f t="shared" si="374"/>
        <v>Q</v>
      </c>
    </row>
    <row r="1324" spans="1:37" ht="15" x14ac:dyDescent="0.25">
      <c r="A1324" s="119">
        <v>35</v>
      </c>
      <c r="B1324" s="244">
        <v>14</v>
      </c>
      <c r="C1324" s="244">
        <v>2014</v>
      </c>
      <c r="D1324" s="127">
        <f t="shared" si="364"/>
        <v>41653</v>
      </c>
      <c r="E1324" s="120">
        <v>32.299999237060497</v>
      </c>
      <c r="F1324" s="121" t="str">
        <f t="shared" si="375"/>
        <v>Q</v>
      </c>
      <c r="G1324" s="122">
        <v>7.0261774063110298</v>
      </c>
      <c r="H1324" s="121" t="str">
        <f t="shared" si="365"/>
        <v>Q</v>
      </c>
      <c r="I1324" s="8">
        <v>4.81656</v>
      </c>
      <c r="J1324" s="121" t="str">
        <f t="shared" si="366"/>
        <v>Q</v>
      </c>
      <c r="K1324" s="8">
        <v>0.42771700000000001</v>
      </c>
      <c r="L1324" s="121" t="str">
        <f t="shared" si="367"/>
        <v>Q</v>
      </c>
      <c r="M1324" s="8">
        <v>0.743973</v>
      </c>
      <c r="N1324" s="121" t="str">
        <f t="shared" si="368"/>
        <v>Q</v>
      </c>
      <c r="O1324" s="8">
        <v>0.172621</v>
      </c>
      <c r="P1324" s="121" t="str">
        <f t="shared" si="369"/>
        <v>Q</v>
      </c>
      <c r="Q1324" s="9">
        <v>2E-3</v>
      </c>
      <c r="R1324" s="116" t="str">
        <f t="shared" si="362"/>
        <v>LQ</v>
      </c>
      <c r="S1324" s="124">
        <v>0.164835780858994</v>
      </c>
      <c r="T1324" s="116" t="str">
        <f t="shared" si="376"/>
        <v>Q</v>
      </c>
      <c r="U1324" s="23">
        <v>3.9498026178717178</v>
      </c>
      <c r="V1324" s="116" t="str">
        <f t="shared" si="360"/>
        <v>Q</v>
      </c>
      <c r="W1324" s="351">
        <v>0.51900000000000002</v>
      </c>
      <c r="X1324" s="343" t="str">
        <f t="shared" si="363"/>
        <v>Q</v>
      </c>
      <c r="Y1324" s="343"/>
      <c r="Z1324" s="24">
        <v>0.10102450496198723</v>
      </c>
      <c r="AA1324" s="116" t="str">
        <f t="shared" si="361"/>
        <v>LQ</v>
      </c>
      <c r="AB1324" s="236">
        <v>6.17</v>
      </c>
      <c r="AC1324" s="116" t="str">
        <f t="shared" si="370"/>
        <v>Q</v>
      </c>
      <c r="AD1324" s="9">
        <v>1.835</v>
      </c>
      <c r="AE1324" s="121" t="str">
        <f t="shared" si="371"/>
        <v>Q</v>
      </c>
      <c r="AF1324" s="9">
        <v>2.2999999999999998</v>
      </c>
      <c r="AG1324" s="121" t="str">
        <f t="shared" si="372"/>
        <v>Q</v>
      </c>
      <c r="AH1324" s="129">
        <v>1.1999999999999999E-3</v>
      </c>
      <c r="AI1324" s="121" t="str">
        <f t="shared" si="373"/>
        <v>Q</v>
      </c>
      <c r="AJ1324" s="28">
        <v>0.59199999999999997</v>
      </c>
      <c r="AK1324" s="121" t="str">
        <f t="shared" si="374"/>
        <v>Q</v>
      </c>
    </row>
    <row r="1325" spans="1:37" ht="15" x14ac:dyDescent="0.25">
      <c r="A1325" s="119">
        <v>35</v>
      </c>
      <c r="B1325" s="244">
        <v>28</v>
      </c>
      <c r="C1325" s="244">
        <v>2014</v>
      </c>
      <c r="D1325" s="127">
        <f t="shared" si="364"/>
        <v>41667</v>
      </c>
      <c r="E1325" s="120">
        <v>33.599998474121101</v>
      </c>
      <c r="F1325" s="121" t="str">
        <f t="shared" si="375"/>
        <v>Q</v>
      </c>
      <c r="G1325" s="122">
        <v>7.0658416748046902</v>
      </c>
      <c r="H1325" s="121" t="str">
        <f t="shared" si="365"/>
        <v>Q</v>
      </c>
      <c r="I1325" s="8">
        <v>4.8212700000000002</v>
      </c>
      <c r="J1325" s="121" t="str">
        <f t="shared" si="366"/>
        <v>Q</v>
      </c>
      <c r="K1325" s="8">
        <v>0.42716799999999999</v>
      </c>
      <c r="L1325" s="121" t="str">
        <f t="shared" si="367"/>
        <v>Q</v>
      </c>
      <c r="M1325" s="8">
        <v>0.72056500000000001</v>
      </c>
      <c r="N1325" s="121" t="str">
        <f t="shared" si="368"/>
        <v>Q</v>
      </c>
      <c r="O1325" s="8">
        <v>0.16467499999999999</v>
      </c>
      <c r="P1325" s="121" t="str">
        <f t="shared" si="369"/>
        <v>Q</v>
      </c>
      <c r="Q1325" s="9">
        <v>1E-3</v>
      </c>
      <c r="R1325" s="116" t="str">
        <f t="shared" si="362"/>
        <v>LQ</v>
      </c>
      <c r="S1325" s="124">
        <v>0.170375362038612</v>
      </c>
      <c r="T1325" s="116" t="str">
        <f t="shared" si="376"/>
        <v>Q</v>
      </c>
      <c r="U1325" s="23">
        <v>4.2391913636300185</v>
      </c>
      <c r="V1325" s="116" t="str">
        <f t="shared" si="360"/>
        <v>Q</v>
      </c>
      <c r="W1325" s="351">
        <v>0.50700000000000001</v>
      </c>
      <c r="X1325" s="343" t="str">
        <f t="shared" si="363"/>
        <v>Q</v>
      </c>
      <c r="Y1325" s="343"/>
      <c r="Z1325" s="23">
        <v>0.1169032410923688</v>
      </c>
      <c r="AA1325" s="116" t="str">
        <f t="shared" si="361"/>
        <v>LQ</v>
      </c>
      <c r="AB1325" s="236">
        <v>6.28</v>
      </c>
      <c r="AC1325" s="116" t="str">
        <f t="shared" si="370"/>
        <v>Q</v>
      </c>
      <c r="AD1325" s="9">
        <v>1.746</v>
      </c>
      <c r="AE1325" s="121" t="str">
        <f t="shared" si="371"/>
        <v>Q</v>
      </c>
      <c r="AF1325" s="9">
        <v>2.2709999999999999</v>
      </c>
      <c r="AG1325" s="121" t="str">
        <f t="shared" si="372"/>
        <v>Q</v>
      </c>
      <c r="AH1325" s="129">
        <v>1E-3</v>
      </c>
      <c r="AI1325" s="121" t="str">
        <f t="shared" si="373"/>
        <v>Q</v>
      </c>
      <c r="AJ1325" s="28">
        <v>0.59699999999999998</v>
      </c>
      <c r="AK1325" s="121" t="str">
        <f t="shared" si="374"/>
        <v>Q</v>
      </c>
    </row>
    <row r="1326" spans="1:37" ht="15" x14ac:dyDescent="0.25">
      <c r="A1326" s="119">
        <v>35</v>
      </c>
      <c r="B1326" s="244">
        <v>42</v>
      </c>
      <c r="C1326" s="244">
        <v>2014</v>
      </c>
      <c r="D1326" s="127">
        <f t="shared" si="364"/>
        <v>41681</v>
      </c>
      <c r="E1326" s="120">
        <v>34.599998474121101</v>
      </c>
      <c r="F1326" s="121" t="str">
        <f t="shared" si="375"/>
        <v>Q</v>
      </c>
      <c r="G1326" s="122">
        <v>7.0849986076354998</v>
      </c>
      <c r="H1326" s="121" t="str">
        <f t="shared" si="365"/>
        <v>Q</v>
      </c>
      <c r="I1326" s="8">
        <v>5.0823299999999998</v>
      </c>
      <c r="J1326" s="121" t="str">
        <f t="shared" si="366"/>
        <v>Q</v>
      </c>
      <c r="K1326" s="8">
        <v>0.44073400000000001</v>
      </c>
      <c r="L1326" s="121" t="str">
        <f t="shared" si="367"/>
        <v>Q</v>
      </c>
      <c r="M1326" s="8">
        <v>0.69893300000000003</v>
      </c>
      <c r="N1326" s="121" t="str">
        <f t="shared" si="368"/>
        <v>Q</v>
      </c>
      <c r="O1326" s="8">
        <v>0.16814799999999999</v>
      </c>
      <c r="P1326" s="121" t="str">
        <f t="shared" si="369"/>
        <v>Q</v>
      </c>
      <c r="Q1326" s="9">
        <v>1E-3</v>
      </c>
      <c r="R1326" s="116" t="str">
        <f t="shared" si="362"/>
        <v>LQ</v>
      </c>
      <c r="S1326" s="124">
        <v>0.17428657412529</v>
      </c>
      <c r="T1326" s="116" t="str">
        <f t="shared" si="376"/>
        <v>Q</v>
      </c>
      <c r="U1326" s="23">
        <v>4.4132962507867024</v>
      </c>
      <c r="V1326" s="116" t="str">
        <f t="shared" si="360"/>
        <v>Q</v>
      </c>
      <c r="W1326" s="351">
        <v>0.52700000000000002</v>
      </c>
      <c r="X1326" s="343" t="str">
        <f t="shared" si="363"/>
        <v>Q</v>
      </c>
      <c r="Y1326" s="343"/>
      <c r="Z1326" s="23">
        <v>0.11625846302678164</v>
      </c>
      <c r="AA1326" s="116" t="str">
        <f t="shared" si="361"/>
        <v>LQ</v>
      </c>
      <c r="AB1326" s="236">
        <v>6.35</v>
      </c>
      <c r="AC1326" s="116" t="str">
        <f t="shared" si="370"/>
        <v>Q</v>
      </c>
      <c r="AD1326" s="9">
        <v>1.5660000000000001</v>
      </c>
      <c r="AE1326" s="121" t="str">
        <f t="shared" si="371"/>
        <v>Q</v>
      </c>
      <c r="AF1326" s="9">
        <v>2.3479999999999999</v>
      </c>
      <c r="AG1326" s="121" t="str">
        <f t="shared" si="372"/>
        <v>Q</v>
      </c>
      <c r="AH1326" s="129">
        <v>8.9999999999999998E-4</v>
      </c>
      <c r="AI1326" s="121" t="str">
        <f t="shared" si="373"/>
        <v>LQ</v>
      </c>
      <c r="AJ1326" s="28">
        <v>0.61599999999999999</v>
      </c>
      <c r="AK1326" s="121" t="str">
        <f t="shared" si="374"/>
        <v>Q</v>
      </c>
    </row>
    <row r="1327" spans="1:37" ht="15" x14ac:dyDescent="0.25">
      <c r="A1327" s="119">
        <v>35</v>
      </c>
      <c r="B1327" s="244">
        <v>57</v>
      </c>
      <c r="C1327" s="244">
        <v>2014</v>
      </c>
      <c r="D1327" s="127">
        <f t="shared" si="364"/>
        <v>41696</v>
      </c>
      <c r="E1327" s="120">
        <v>35.200000762939503</v>
      </c>
      <c r="F1327" s="121" t="str">
        <f t="shared" si="375"/>
        <v>Q</v>
      </c>
      <c r="G1327" s="122">
        <v>7.0512661933898899</v>
      </c>
      <c r="H1327" s="121" t="str">
        <f t="shared" si="365"/>
        <v>Q</v>
      </c>
      <c r="I1327" s="8">
        <v>5.0608500000000003</v>
      </c>
      <c r="J1327" s="121" t="str">
        <f t="shared" si="366"/>
        <v>Q</v>
      </c>
      <c r="K1327" s="8">
        <v>0.44457000000000002</v>
      </c>
      <c r="L1327" s="121" t="str">
        <f t="shared" si="367"/>
        <v>Q</v>
      </c>
      <c r="M1327" s="8">
        <v>0.69338900000000003</v>
      </c>
      <c r="N1327" s="121" t="str">
        <f t="shared" si="368"/>
        <v>Q</v>
      </c>
      <c r="O1327" s="8">
        <v>0.16855800000000001</v>
      </c>
      <c r="P1327" s="121" t="str">
        <f t="shared" si="369"/>
        <v>Q</v>
      </c>
      <c r="Q1327" s="9">
        <v>7.0000000000000001E-3</v>
      </c>
      <c r="R1327" s="116" t="str">
        <f t="shared" si="362"/>
        <v>LQ</v>
      </c>
      <c r="S1327" s="124">
        <v>0.18479099869728099</v>
      </c>
      <c r="T1327" s="116" t="str">
        <f t="shared" si="376"/>
        <v>Q</v>
      </c>
      <c r="U1327" s="23">
        <v>4.4798927709756073</v>
      </c>
      <c r="V1327" s="116" t="str">
        <f t="shared" si="360"/>
        <v>Q</v>
      </c>
      <c r="W1327" s="351">
        <v>0.52100000000000002</v>
      </c>
      <c r="X1327" s="343" t="str">
        <f t="shared" si="363"/>
        <v>Q</v>
      </c>
      <c r="Y1327" s="343"/>
      <c r="Z1327" s="25">
        <v>0.12816566312206945</v>
      </c>
      <c r="AA1327" s="116" t="str">
        <f t="shared" si="361"/>
        <v>LQ</v>
      </c>
      <c r="AB1327" s="236">
        <v>6.32</v>
      </c>
      <c r="AC1327" s="116" t="str">
        <f t="shared" si="370"/>
        <v>Q</v>
      </c>
      <c r="AD1327" s="9">
        <v>1.5820000000000001</v>
      </c>
      <c r="AE1327" s="121" t="str">
        <f t="shared" si="371"/>
        <v>Q</v>
      </c>
      <c r="AF1327" s="9">
        <v>2.2730000000000001</v>
      </c>
      <c r="AG1327" s="121" t="str">
        <f t="shared" si="372"/>
        <v>Q</v>
      </c>
      <c r="AH1327" s="129">
        <v>1E-3</v>
      </c>
      <c r="AI1327" s="121" t="str">
        <f t="shared" si="373"/>
        <v>Q</v>
      </c>
      <c r="AJ1327" s="28">
        <v>0.60299999999999998</v>
      </c>
      <c r="AK1327" s="121" t="str">
        <f t="shared" si="374"/>
        <v>Q</v>
      </c>
    </row>
    <row r="1328" spans="1:37" ht="15" x14ac:dyDescent="0.25">
      <c r="A1328" s="119">
        <v>35</v>
      </c>
      <c r="B1328" s="244">
        <v>70</v>
      </c>
      <c r="C1328" s="244">
        <v>2014</v>
      </c>
      <c r="D1328" s="127">
        <f t="shared" si="364"/>
        <v>41709</v>
      </c>
      <c r="E1328" s="120">
        <v>36.200000762939503</v>
      </c>
      <c r="F1328" s="121" t="str">
        <f t="shared" si="375"/>
        <v>Q</v>
      </c>
      <c r="G1328" s="122">
        <v>7.0919942855834996</v>
      </c>
      <c r="H1328" s="121" t="str">
        <f t="shared" si="365"/>
        <v>Q</v>
      </c>
      <c r="I1328" s="8">
        <v>5.2178399999999998</v>
      </c>
      <c r="J1328" s="121" t="str">
        <f t="shared" si="366"/>
        <v>Q</v>
      </c>
      <c r="K1328" s="8">
        <v>0.44984099999999999</v>
      </c>
      <c r="L1328" s="121" t="str">
        <f t="shared" si="367"/>
        <v>Q</v>
      </c>
      <c r="M1328" s="8">
        <v>0.70115400000000005</v>
      </c>
      <c r="N1328" s="121" t="str">
        <f t="shared" si="368"/>
        <v>Q</v>
      </c>
      <c r="O1328" s="8">
        <v>0.17179900000000001</v>
      </c>
      <c r="P1328" s="121" t="str">
        <f t="shared" si="369"/>
        <v>Q</v>
      </c>
      <c r="Q1328" s="9">
        <v>3.0000000000000001E-3</v>
      </c>
      <c r="R1328" s="116" t="str">
        <f t="shared" si="362"/>
        <v>LQ</v>
      </c>
      <c r="S1328" s="124">
        <v>0.19115287065506001</v>
      </c>
      <c r="T1328" s="116" t="str">
        <f t="shared" si="376"/>
        <v>Q</v>
      </c>
      <c r="U1328" s="23">
        <v>4.5469463389410585</v>
      </c>
      <c r="V1328" s="116" t="str">
        <f t="shared" si="360"/>
        <v>Q</v>
      </c>
      <c r="W1328" s="351">
        <v>0.53200000000000003</v>
      </c>
      <c r="X1328" s="343" t="str">
        <f t="shared" si="363"/>
        <v>Q</v>
      </c>
      <c r="Y1328" s="343"/>
      <c r="Z1328" s="23">
        <v>0.11240628070524561</v>
      </c>
      <c r="AA1328" s="116" t="str">
        <f t="shared" si="361"/>
        <v>LQ</v>
      </c>
      <c r="AB1328" s="236">
        <v>6.22</v>
      </c>
      <c r="AC1328" s="116" t="str">
        <f t="shared" si="370"/>
        <v>Q</v>
      </c>
      <c r="AD1328" s="9">
        <v>1.4750000000000001</v>
      </c>
      <c r="AE1328" s="121" t="str">
        <f t="shared" si="371"/>
        <v>Q</v>
      </c>
      <c r="AF1328" s="9">
        <v>2.6240000000000001</v>
      </c>
      <c r="AG1328" s="121" t="str">
        <f t="shared" si="372"/>
        <v>Q</v>
      </c>
      <c r="AH1328" s="129">
        <v>1.1000000000000001E-3</v>
      </c>
      <c r="AI1328" s="121" t="str">
        <f t="shared" si="373"/>
        <v>Q</v>
      </c>
      <c r="AJ1328" s="28">
        <v>0.57599999999999996</v>
      </c>
      <c r="AK1328" s="121" t="str">
        <f t="shared" si="374"/>
        <v>Q</v>
      </c>
    </row>
    <row r="1329" spans="1:37" ht="15" x14ac:dyDescent="0.25">
      <c r="A1329" s="119">
        <v>35</v>
      </c>
      <c r="B1329" s="244">
        <v>84</v>
      </c>
      <c r="C1329" s="244">
        <v>2014</v>
      </c>
      <c r="D1329" s="127">
        <f t="shared" si="364"/>
        <v>41723</v>
      </c>
      <c r="E1329" s="120">
        <v>35.599998474121101</v>
      </c>
      <c r="F1329" s="121" t="str">
        <f t="shared" si="375"/>
        <v>Q</v>
      </c>
      <c r="G1329" s="122">
        <v>7.0423040390014604</v>
      </c>
      <c r="H1329" s="121" t="str">
        <f t="shared" si="365"/>
        <v>Q</v>
      </c>
      <c r="I1329" s="8">
        <v>5.1490200000000002</v>
      </c>
      <c r="J1329" s="121" t="str">
        <f t="shared" si="366"/>
        <v>Q</v>
      </c>
      <c r="K1329" s="8">
        <v>0.44750600000000001</v>
      </c>
      <c r="L1329" s="121" t="str">
        <f t="shared" si="367"/>
        <v>Q</v>
      </c>
      <c r="M1329" s="8">
        <v>0.71635000000000004</v>
      </c>
      <c r="N1329" s="121" t="str">
        <f t="shared" si="368"/>
        <v>Q</v>
      </c>
      <c r="O1329" s="8">
        <v>0.17818000000000001</v>
      </c>
      <c r="P1329" s="121" t="str">
        <f t="shared" si="369"/>
        <v>Q</v>
      </c>
      <c r="Q1329" s="9">
        <v>4.0000000000000001E-3</v>
      </c>
      <c r="R1329" s="116" t="str">
        <f t="shared" si="362"/>
        <v>LQ</v>
      </c>
      <c r="S1329" s="124">
        <v>0.18647725880145999</v>
      </c>
      <c r="T1329" s="116" t="str">
        <f t="shared" si="376"/>
        <v>Q</v>
      </c>
      <c r="U1329" s="23">
        <v>4.6912682847754903</v>
      </c>
      <c r="V1329" s="116" t="str">
        <f t="shared" si="360"/>
        <v>Q</v>
      </c>
      <c r="W1329" s="351">
        <v>0.54</v>
      </c>
      <c r="X1329" s="343" t="str">
        <f t="shared" si="363"/>
        <v>Q</v>
      </c>
      <c r="Y1329" s="343"/>
      <c r="Z1329" s="23">
        <v>0.11506819292687138</v>
      </c>
      <c r="AA1329" s="116" t="str">
        <f t="shared" si="361"/>
        <v>LQ</v>
      </c>
      <c r="AB1329" s="236">
        <v>6.48</v>
      </c>
      <c r="AC1329" s="116" t="str">
        <f t="shared" si="370"/>
        <v>Q</v>
      </c>
      <c r="AD1329" s="9">
        <v>1.43</v>
      </c>
      <c r="AE1329" s="121" t="str">
        <f t="shared" si="371"/>
        <v>Q</v>
      </c>
      <c r="AF1329" s="9">
        <v>2.6070000000000002</v>
      </c>
      <c r="AG1329" s="121" t="str">
        <f t="shared" si="372"/>
        <v>Q</v>
      </c>
      <c r="AH1329" s="129">
        <v>8.9999999999999998E-4</v>
      </c>
      <c r="AI1329" s="121" t="str">
        <f t="shared" si="373"/>
        <v>LQ</v>
      </c>
      <c r="AJ1329" s="28">
        <v>0.58699999999999997</v>
      </c>
      <c r="AK1329" s="121" t="str">
        <f t="shared" si="374"/>
        <v>Q</v>
      </c>
    </row>
    <row r="1330" spans="1:37" ht="15" x14ac:dyDescent="0.25">
      <c r="A1330" s="119">
        <v>35</v>
      </c>
      <c r="B1330" s="244">
        <v>98</v>
      </c>
      <c r="C1330" s="244">
        <v>2014</v>
      </c>
      <c r="D1330" s="127">
        <f t="shared" si="364"/>
        <v>41737</v>
      </c>
      <c r="E1330" s="120">
        <v>34.599998474121101</v>
      </c>
      <c r="F1330" s="121" t="str">
        <f t="shared" si="375"/>
        <v>Q</v>
      </c>
      <c r="G1330" s="122">
        <v>6.9726381301879901</v>
      </c>
      <c r="H1330" s="121" t="str">
        <f t="shared" si="365"/>
        <v>Q</v>
      </c>
      <c r="I1330" s="8">
        <v>4.9708899999999998</v>
      </c>
      <c r="J1330" s="121" t="str">
        <f t="shared" si="366"/>
        <v>Q</v>
      </c>
      <c r="K1330" s="8">
        <v>0.43853999999999999</v>
      </c>
      <c r="L1330" s="121" t="str">
        <f t="shared" si="367"/>
        <v>Q</v>
      </c>
      <c r="M1330" s="8">
        <v>0.69147800000000004</v>
      </c>
      <c r="N1330" s="121" t="str">
        <f t="shared" si="368"/>
        <v>Q</v>
      </c>
      <c r="O1330" s="8">
        <v>0.17058999999999999</v>
      </c>
      <c r="P1330" s="121" t="str">
        <f t="shared" si="369"/>
        <v>Q</v>
      </c>
      <c r="Q1330" s="9">
        <v>1.2E-2</v>
      </c>
      <c r="R1330" s="116" t="str">
        <f t="shared" si="362"/>
        <v>Q</v>
      </c>
      <c r="S1330" s="124">
        <v>0.17924031615257299</v>
      </c>
      <c r="T1330" s="116" t="str">
        <f t="shared" si="376"/>
        <v>Q</v>
      </c>
      <c r="U1330" s="23">
        <v>4.4347135835640321</v>
      </c>
      <c r="V1330" s="116" t="str">
        <f t="shared" si="360"/>
        <v>Q</v>
      </c>
      <c r="W1330" s="351">
        <v>0.63100000000000001</v>
      </c>
      <c r="X1330" s="343" t="str">
        <f t="shared" si="363"/>
        <v>Q</v>
      </c>
      <c r="Y1330" s="343"/>
      <c r="Z1330" s="23">
        <v>0.11570094182630994</v>
      </c>
      <c r="AA1330" s="116" t="str">
        <f t="shared" si="361"/>
        <v>LQ</v>
      </c>
      <c r="AB1330" s="236">
        <v>6.3</v>
      </c>
      <c r="AC1330" s="116" t="str">
        <f t="shared" si="370"/>
        <v>Q</v>
      </c>
      <c r="AD1330" s="9">
        <v>1.5129999999999999</v>
      </c>
      <c r="AE1330" s="121" t="str">
        <f t="shared" si="371"/>
        <v>Q</v>
      </c>
      <c r="AF1330" s="9">
        <v>2.508</v>
      </c>
      <c r="AG1330" s="121" t="str">
        <f t="shared" si="372"/>
        <v>Q</v>
      </c>
      <c r="AH1330" s="129">
        <v>2.5999999999999999E-3</v>
      </c>
      <c r="AI1330" s="121" t="str">
        <f t="shared" si="373"/>
        <v>Q</v>
      </c>
      <c r="AJ1330" s="28">
        <v>0.69499999999999995</v>
      </c>
      <c r="AK1330" s="121" t="str">
        <f t="shared" si="374"/>
        <v>Q</v>
      </c>
    </row>
    <row r="1331" spans="1:37" ht="15" x14ac:dyDescent="0.25">
      <c r="A1331" s="119">
        <v>35</v>
      </c>
      <c r="B1331" s="244">
        <v>101</v>
      </c>
      <c r="C1331" s="244">
        <v>2014</v>
      </c>
      <c r="D1331" s="127">
        <f t="shared" si="364"/>
        <v>41740</v>
      </c>
      <c r="E1331" s="120">
        <v>37.400001525878899</v>
      </c>
      <c r="F1331" s="121" t="str">
        <f t="shared" si="375"/>
        <v>Q</v>
      </c>
      <c r="G1331" s="122">
        <v>6.7139945030212402</v>
      </c>
      <c r="H1331" s="121" t="str">
        <f t="shared" si="365"/>
        <v>Q</v>
      </c>
      <c r="I1331" s="8">
        <v>4.9021100000000004</v>
      </c>
      <c r="J1331" s="121" t="str">
        <f t="shared" si="366"/>
        <v>Q</v>
      </c>
      <c r="K1331" s="8">
        <v>0.46563300000000002</v>
      </c>
      <c r="L1331" s="121" t="str">
        <f t="shared" si="367"/>
        <v>Q</v>
      </c>
      <c r="M1331" s="8">
        <v>0.57605499999999998</v>
      </c>
      <c r="N1331" s="121" t="str">
        <f t="shared" si="368"/>
        <v>Q</v>
      </c>
      <c r="O1331" s="8">
        <v>0.297981</v>
      </c>
      <c r="P1331" s="121" t="str">
        <f t="shared" si="369"/>
        <v>Q</v>
      </c>
      <c r="Q1331" s="9">
        <v>0.01</v>
      </c>
      <c r="R1331" s="116" t="str">
        <f t="shared" si="362"/>
        <v>Q</v>
      </c>
      <c r="S1331" s="124">
        <v>9.7712084650993306E-2</v>
      </c>
      <c r="T1331" s="116" t="str">
        <f t="shared" si="376"/>
        <v>Q</v>
      </c>
      <c r="U1331" s="23">
        <v>2.9349491238512284</v>
      </c>
      <c r="V1331" s="116" t="str">
        <f t="shared" ref="V1331:V1394" si="377">IF(U1331&gt;=0.2,"Q",IF(U1331="","M","LQ"))</f>
        <v>Q</v>
      </c>
      <c r="W1331" s="351">
        <v>2.2229999999999999</v>
      </c>
      <c r="X1331" s="343" t="str">
        <f t="shared" si="363"/>
        <v>Q</v>
      </c>
      <c r="Y1331" s="343"/>
      <c r="Z1331" s="24">
        <v>0.13428450059567193</v>
      </c>
      <c r="AA1331" s="116" t="str">
        <f t="shared" ref="AA1331:AA1394" si="378">IF(Z1331&gt;=0.2,"Q",IF(Z1331="","M","LQ"))</f>
        <v>LQ</v>
      </c>
      <c r="AB1331" s="236">
        <v>4.66</v>
      </c>
      <c r="AC1331" s="116" t="str">
        <f t="shared" si="370"/>
        <v>Q</v>
      </c>
      <c r="AD1331" s="9">
        <v>1.706</v>
      </c>
      <c r="AE1331" s="121" t="str">
        <f t="shared" si="371"/>
        <v>Q</v>
      </c>
      <c r="AF1331" s="9">
        <v>1.552</v>
      </c>
      <c r="AG1331" s="121" t="str">
        <f t="shared" si="372"/>
        <v>Q</v>
      </c>
      <c r="AH1331" s="129">
        <v>2.8E-3</v>
      </c>
      <c r="AI1331" s="121" t="str">
        <f t="shared" si="373"/>
        <v>Q</v>
      </c>
      <c r="AJ1331" s="28">
        <v>2.2410000000000001</v>
      </c>
      <c r="AK1331" s="121" t="str">
        <f t="shared" si="374"/>
        <v>Q</v>
      </c>
    </row>
    <row r="1332" spans="1:37" ht="15" x14ac:dyDescent="0.25">
      <c r="A1332" s="119">
        <v>35</v>
      </c>
      <c r="B1332" s="244">
        <v>104</v>
      </c>
      <c r="C1332" s="244">
        <v>2014</v>
      </c>
      <c r="D1332" s="127">
        <f t="shared" si="364"/>
        <v>41743</v>
      </c>
      <c r="E1332" s="120">
        <v>36.099998474121101</v>
      </c>
      <c r="F1332" s="121" t="str">
        <f t="shared" si="375"/>
        <v>Q</v>
      </c>
      <c r="G1332" s="122">
        <v>6.6579389572143599</v>
      </c>
      <c r="H1332" s="121" t="str">
        <f t="shared" si="365"/>
        <v>Q</v>
      </c>
      <c r="I1332" s="8">
        <v>4.7070699999999999</v>
      </c>
      <c r="J1332" s="121" t="str">
        <f t="shared" si="366"/>
        <v>Q</v>
      </c>
      <c r="K1332" s="8">
        <v>0.45138</v>
      </c>
      <c r="L1332" s="121" t="str">
        <f t="shared" si="367"/>
        <v>Q</v>
      </c>
      <c r="M1332" s="8">
        <v>0.62115299999999996</v>
      </c>
      <c r="N1332" s="121" t="str">
        <f t="shared" si="368"/>
        <v>Q</v>
      </c>
      <c r="O1332" s="8">
        <v>0.27371899999999999</v>
      </c>
      <c r="P1332" s="121" t="str">
        <f t="shared" si="369"/>
        <v>Q</v>
      </c>
      <c r="Q1332" s="9">
        <v>1.2999999999999999E-2</v>
      </c>
      <c r="R1332" s="116" t="str">
        <f t="shared" si="362"/>
        <v>Q</v>
      </c>
      <c r="S1332" s="124">
        <v>7.5713776051998097E-2</v>
      </c>
      <c r="T1332" s="116" t="str">
        <f t="shared" si="376"/>
        <v>Q</v>
      </c>
      <c r="U1332" s="23">
        <v>2.5787499840979442</v>
      </c>
      <c r="V1332" s="116" t="str">
        <f t="shared" si="377"/>
        <v>Q</v>
      </c>
      <c r="W1332" s="351">
        <v>2.4159999999999999</v>
      </c>
      <c r="X1332" s="343" t="str">
        <f t="shared" si="363"/>
        <v>Q</v>
      </c>
      <c r="Y1332" s="343"/>
      <c r="Z1332" s="23">
        <v>0.14453526410680906</v>
      </c>
      <c r="AA1332" s="116" t="str">
        <f t="shared" si="378"/>
        <v>LQ</v>
      </c>
      <c r="AB1332" s="236">
        <v>4.74</v>
      </c>
      <c r="AC1332" s="116" t="str">
        <f t="shared" si="370"/>
        <v>Q</v>
      </c>
      <c r="AD1332" s="9">
        <v>1.6639999999999999</v>
      </c>
      <c r="AE1332" s="121" t="str">
        <f t="shared" si="371"/>
        <v>Q</v>
      </c>
      <c r="AF1332" s="9">
        <v>1.0740000000000001</v>
      </c>
      <c r="AG1332" s="121" t="str">
        <f t="shared" si="372"/>
        <v>Q</v>
      </c>
      <c r="AH1332" s="129">
        <v>2.2000000000000001E-3</v>
      </c>
      <c r="AI1332" s="121" t="str">
        <f t="shared" si="373"/>
        <v>Q</v>
      </c>
      <c r="AJ1332" s="28">
        <v>2.3490000000000002</v>
      </c>
      <c r="AK1332" s="121" t="str">
        <f t="shared" si="374"/>
        <v>Q</v>
      </c>
    </row>
    <row r="1333" spans="1:37" ht="15" x14ac:dyDescent="0.25">
      <c r="A1333" s="119">
        <v>35</v>
      </c>
      <c r="B1333" s="244">
        <v>106</v>
      </c>
      <c r="C1333" s="244">
        <v>2014</v>
      </c>
      <c r="D1333" s="127">
        <f t="shared" si="364"/>
        <v>41745</v>
      </c>
      <c r="E1333" s="123">
        <v>35.400001525878899</v>
      </c>
      <c r="F1333" s="121" t="str">
        <f t="shared" si="375"/>
        <v>Q</v>
      </c>
      <c r="G1333" s="122">
        <v>6.74397945404053</v>
      </c>
      <c r="H1333" s="121" t="str">
        <f t="shared" si="365"/>
        <v>Q</v>
      </c>
      <c r="I1333" s="8">
        <v>4.5039100000000003</v>
      </c>
      <c r="J1333" s="121" t="str">
        <f t="shared" si="366"/>
        <v>Q</v>
      </c>
      <c r="K1333" s="8">
        <v>0.427203</v>
      </c>
      <c r="L1333" s="121" t="str">
        <f t="shared" si="367"/>
        <v>Q</v>
      </c>
      <c r="M1333" s="8">
        <v>0.58914200000000005</v>
      </c>
      <c r="N1333" s="121" t="str">
        <f t="shared" si="368"/>
        <v>Q</v>
      </c>
      <c r="O1333" s="8">
        <v>0.19858999999999999</v>
      </c>
      <c r="P1333" s="121" t="str">
        <f t="shared" si="369"/>
        <v>Q</v>
      </c>
      <c r="Q1333" s="9">
        <v>6.0000000000000001E-3</v>
      </c>
      <c r="R1333" s="116" t="str">
        <f t="shared" si="362"/>
        <v>LQ</v>
      </c>
      <c r="S1333" s="124">
        <v>9.3654662370681804E-2</v>
      </c>
      <c r="T1333" s="116" t="str">
        <f t="shared" si="376"/>
        <v>Q</v>
      </c>
      <c r="U1333" s="23">
        <v>2.9388944053047865</v>
      </c>
      <c r="V1333" s="116" t="str">
        <f t="shared" si="377"/>
        <v>Q</v>
      </c>
      <c r="W1333" s="351">
        <v>2.073</v>
      </c>
      <c r="X1333" s="343" t="str">
        <f t="shared" si="363"/>
        <v>Q</v>
      </c>
      <c r="Y1333" s="343"/>
      <c r="Z1333" s="23">
        <v>0.15304874577093175</v>
      </c>
      <c r="AA1333" s="116" t="str">
        <f t="shared" si="378"/>
        <v>LQ</v>
      </c>
      <c r="AB1333" s="122">
        <v>4.9800000000000004</v>
      </c>
      <c r="AC1333" s="116" t="str">
        <f t="shared" si="370"/>
        <v>Q</v>
      </c>
      <c r="AD1333" s="9">
        <v>1.5449999999999999</v>
      </c>
      <c r="AE1333" s="121" t="str">
        <f t="shared" si="371"/>
        <v>Q</v>
      </c>
      <c r="AF1333" s="9">
        <v>1.4370000000000001</v>
      </c>
      <c r="AG1333" s="121" t="str">
        <f t="shared" si="372"/>
        <v>Q</v>
      </c>
      <c r="AH1333" s="129">
        <v>8.9999999999999998E-4</v>
      </c>
      <c r="AI1333" s="121" t="str">
        <f t="shared" si="373"/>
        <v>LQ</v>
      </c>
      <c r="AJ1333" s="28">
        <v>2.1739999999999999</v>
      </c>
      <c r="AK1333" s="121" t="str">
        <f t="shared" si="374"/>
        <v>Q</v>
      </c>
    </row>
    <row r="1334" spans="1:37" ht="15" x14ac:dyDescent="0.25">
      <c r="A1334" s="119">
        <v>35</v>
      </c>
      <c r="B1334" s="244">
        <v>112</v>
      </c>
      <c r="C1334" s="244">
        <v>2014</v>
      </c>
      <c r="D1334" s="127">
        <f t="shared" si="364"/>
        <v>41751</v>
      </c>
      <c r="E1334" s="123">
        <v>33.700000762939503</v>
      </c>
      <c r="F1334" s="121" t="str">
        <f t="shared" si="375"/>
        <v>Q</v>
      </c>
      <c r="G1334" s="122">
        <v>6.6936998367309597</v>
      </c>
      <c r="H1334" s="121" t="str">
        <f t="shared" si="365"/>
        <v>Q</v>
      </c>
      <c r="I1334" s="8">
        <v>4.1699400000000004</v>
      </c>
      <c r="J1334" s="121" t="str">
        <f t="shared" si="366"/>
        <v>Q</v>
      </c>
      <c r="K1334" s="8">
        <v>0.40717199999999998</v>
      </c>
      <c r="L1334" s="121" t="str">
        <f t="shared" si="367"/>
        <v>Q</v>
      </c>
      <c r="M1334" s="8">
        <v>0.56739399999999995</v>
      </c>
      <c r="N1334" s="121" t="str">
        <f t="shared" si="368"/>
        <v>Q</v>
      </c>
      <c r="O1334" s="8">
        <v>0.23705899999999999</v>
      </c>
      <c r="P1334" s="121" t="str">
        <f t="shared" si="369"/>
        <v>Q</v>
      </c>
      <c r="Q1334" s="9">
        <v>7.0000000000000001E-3</v>
      </c>
      <c r="R1334" s="116" t="str">
        <f t="shared" si="362"/>
        <v>LQ</v>
      </c>
      <c r="S1334" s="124">
        <v>8.2444429397582994E-2</v>
      </c>
      <c r="T1334" s="116" t="str">
        <f t="shared" si="376"/>
        <v>Q</v>
      </c>
      <c r="U1334" s="23">
        <v>2.6638711882156105</v>
      </c>
      <c r="V1334" s="116" t="str">
        <f t="shared" si="377"/>
        <v>Q</v>
      </c>
      <c r="W1334" s="351">
        <v>2.11</v>
      </c>
      <c r="X1334" s="343" t="str">
        <f t="shared" si="363"/>
        <v>Q</v>
      </c>
      <c r="Y1334" s="343"/>
      <c r="Z1334" s="23">
        <v>0.14236133967814668</v>
      </c>
      <c r="AA1334" s="116" t="str">
        <f t="shared" si="378"/>
        <v>LQ</v>
      </c>
      <c r="AB1334" s="122">
        <v>4.74</v>
      </c>
      <c r="AC1334" s="116" t="str">
        <f t="shared" si="370"/>
        <v>Q</v>
      </c>
      <c r="AD1334" s="9">
        <v>1.845</v>
      </c>
      <c r="AE1334" s="121" t="str">
        <f t="shared" si="371"/>
        <v>Q</v>
      </c>
      <c r="AF1334" s="9">
        <v>1.2769999999999999</v>
      </c>
      <c r="AG1334" s="121" t="str">
        <f t="shared" si="372"/>
        <v>Q</v>
      </c>
      <c r="AH1334" s="129">
        <v>1.5E-3</v>
      </c>
      <c r="AI1334" s="121" t="str">
        <f t="shared" si="373"/>
        <v>Q</v>
      </c>
      <c r="AJ1334" s="28">
        <v>2.1379999999999999</v>
      </c>
      <c r="AK1334" s="121" t="str">
        <f t="shared" si="374"/>
        <v>Q</v>
      </c>
    </row>
    <row r="1335" spans="1:37" ht="15" x14ac:dyDescent="0.25">
      <c r="A1335" s="119">
        <v>35</v>
      </c>
      <c r="B1335" s="244">
        <v>112</v>
      </c>
      <c r="C1335" s="244">
        <v>2014</v>
      </c>
      <c r="D1335" s="127">
        <f t="shared" si="364"/>
        <v>41751</v>
      </c>
      <c r="E1335" s="123">
        <v>32.799999237060497</v>
      </c>
      <c r="F1335" s="121" t="str">
        <f t="shared" si="375"/>
        <v>Q</v>
      </c>
      <c r="G1335" s="122">
        <v>6.4429488182067898</v>
      </c>
      <c r="H1335" s="121" t="str">
        <f t="shared" si="365"/>
        <v>Q</v>
      </c>
      <c r="I1335" s="8">
        <v>4.3399099999999997</v>
      </c>
      <c r="J1335" s="121" t="str">
        <f t="shared" si="366"/>
        <v>Q</v>
      </c>
      <c r="K1335" s="8">
        <v>0.41773700000000002</v>
      </c>
      <c r="L1335" s="121" t="str">
        <f t="shared" si="367"/>
        <v>Q</v>
      </c>
      <c r="M1335" s="8">
        <v>0.61736899999999995</v>
      </c>
      <c r="N1335" s="121" t="str">
        <f t="shared" si="368"/>
        <v>Q</v>
      </c>
      <c r="O1335" s="8">
        <v>0.20380499999999999</v>
      </c>
      <c r="P1335" s="121" t="str">
        <f t="shared" si="369"/>
        <v>Q</v>
      </c>
      <c r="Q1335" s="9">
        <v>3.0000000000000001E-3</v>
      </c>
      <c r="R1335" s="116" t="str">
        <f t="shared" si="362"/>
        <v>LQ</v>
      </c>
      <c r="S1335" s="124">
        <v>7.4591130018234295E-2</v>
      </c>
      <c r="T1335" s="116" t="str">
        <f t="shared" si="376"/>
        <v>Q</v>
      </c>
      <c r="U1335" s="23">
        <v>2.7112487983992426</v>
      </c>
      <c r="V1335" s="116" t="str">
        <f t="shared" si="377"/>
        <v>Q</v>
      </c>
      <c r="W1335" s="351">
        <v>1.9350000000000001</v>
      </c>
      <c r="X1335" s="343" t="str">
        <f t="shared" si="363"/>
        <v>Q</v>
      </c>
      <c r="Y1335" s="343"/>
      <c r="Z1335" s="23">
        <v>0.14010238716411066</v>
      </c>
      <c r="AA1335" s="116" t="str">
        <f t="shared" si="378"/>
        <v>LQ</v>
      </c>
      <c r="AB1335" s="236">
        <v>4.79</v>
      </c>
      <c r="AC1335" s="116" t="str">
        <f t="shared" si="370"/>
        <v>Q</v>
      </c>
      <c r="AD1335" s="9">
        <v>1.72</v>
      </c>
      <c r="AE1335" s="121" t="str">
        <f t="shared" si="371"/>
        <v>Q</v>
      </c>
      <c r="AF1335" s="9">
        <v>1.298</v>
      </c>
      <c r="AG1335" s="121" t="str">
        <f t="shared" si="372"/>
        <v>Q</v>
      </c>
      <c r="AH1335" s="129">
        <v>1.1999999999999999E-3</v>
      </c>
      <c r="AI1335" s="121" t="str">
        <f t="shared" si="373"/>
        <v>Q</v>
      </c>
      <c r="AJ1335" s="28">
        <v>1.9</v>
      </c>
      <c r="AK1335" s="121" t="str">
        <f t="shared" si="374"/>
        <v>Q</v>
      </c>
    </row>
    <row r="1336" spans="1:37" ht="15" x14ac:dyDescent="0.25">
      <c r="A1336" s="119">
        <v>35</v>
      </c>
      <c r="B1336" s="244">
        <v>118</v>
      </c>
      <c r="C1336" s="244">
        <v>2014</v>
      </c>
      <c r="D1336" s="127">
        <f t="shared" si="364"/>
        <v>41757</v>
      </c>
      <c r="E1336" s="123">
        <v>30.100000381469702</v>
      </c>
      <c r="F1336" s="121" t="str">
        <f t="shared" si="375"/>
        <v>Q</v>
      </c>
      <c r="G1336" s="122">
        <v>6.5091238021850604</v>
      </c>
      <c r="H1336" s="121" t="str">
        <f t="shared" si="365"/>
        <v>Q</v>
      </c>
      <c r="I1336" s="8">
        <v>3.88219</v>
      </c>
      <c r="J1336" s="121" t="str">
        <f t="shared" si="366"/>
        <v>Q</v>
      </c>
      <c r="K1336" s="8">
        <v>0.37533499999999997</v>
      </c>
      <c r="L1336" s="121" t="str">
        <f t="shared" si="367"/>
        <v>Q</v>
      </c>
      <c r="M1336" s="8">
        <v>0.58634799999999998</v>
      </c>
      <c r="N1336" s="121" t="str">
        <f t="shared" si="368"/>
        <v>Q</v>
      </c>
      <c r="O1336" s="8">
        <v>0.18931200000000001</v>
      </c>
      <c r="P1336" s="121" t="str">
        <f t="shared" si="369"/>
        <v>Q</v>
      </c>
      <c r="Q1336" s="9">
        <v>1E-3</v>
      </c>
      <c r="R1336" s="116" t="str">
        <f t="shared" si="362"/>
        <v>LQ</v>
      </c>
      <c r="S1336" s="124">
        <v>6.9353058934211703E-2</v>
      </c>
      <c r="T1336" s="116" t="str">
        <f t="shared" si="376"/>
        <v>Q</v>
      </c>
      <c r="U1336" s="23">
        <v>2.5822304567290608</v>
      </c>
      <c r="V1336" s="116" t="str">
        <f t="shared" si="377"/>
        <v>Q</v>
      </c>
      <c r="W1336" s="351">
        <v>1.756</v>
      </c>
      <c r="X1336" s="343" t="str">
        <f t="shared" si="363"/>
        <v>Q</v>
      </c>
      <c r="Y1336" s="343"/>
      <c r="Z1336" s="23">
        <v>0.14264316124941853</v>
      </c>
      <c r="AA1336" s="116" t="str">
        <f t="shared" si="378"/>
        <v>LQ</v>
      </c>
      <c r="AB1336" s="122">
        <v>4.59</v>
      </c>
      <c r="AC1336" s="116" t="str">
        <f t="shared" si="370"/>
        <v>Q</v>
      </c>
      <c r="AD1336" s="9">
        <v>1.9710000000000001</v>
      </c>
      <c r="AE1336" s="121" t="str">
        <f t="shared" si="371"/>
        <v>Q</v>
      </c>
      <c r="AF1336" s="9">
        <v>1.1970000000000001</v>
      </c>
      <c r="AG1336" s="121" t="str">
        <f t="shared" si="372"/>
        <v>Q</v>
      </c>
      <c r="AH1336" s="129">
        <v>1E-3</v>
      </c>
      <c r="AI1336" s="121" t="str">
        <f t="shared" si="373"/>
        <v>Q</v>
      </c>
      <c r="AJ1336" s="28">
        <v>1.73</v>
      </c>
      <c r="AK1336" s="121" t="str">
        <f t="shared" si="374"/>
        <v>Q</v>
      </c>
    </row>
    <row r="1337" spans="1:37" ht="15" x14ac:dyDescent="0.25">
      <c r="A1337" s="119">
        <v>35</v>
      </c>
      <c r="B1337" s="244">
        <v>119</v>
      </c>
      <c r="C1337" s="244">
        <v>2014</v>
      </c>
      <c r="D1337" s="127">
        <f t="shared" si="364"/>
        <v>41758</v>
      </c>
      <c r="E1337" s="123">
        <v>29.899999618530298</v>
      </c>
      <c r="F1337" s="121" t="str">
        <f t="shared" si="375"/>
        <v>Q</v>
      </c>
      <c r="G1337" s="122">
        <v>6.5759472846984899</v>
      </c>
      <c r="H1337" s="121" t="str">
        <f t="shared" si="365"/>
        <v>Q</v>
      </c>
      <c r="I1337" s="8">
        <v>3.8607800000000001</v>
      </c>
      <c r="J1337" s="121" t="str">
        <f t="shared" si="366"/>
        <v>Q</v>
      </c>
      <c r="K1337" s="8">
        <v>0.37536999999999998</v>
      </c>
      <c r="L1337" s="121" t="str">
        <f t="shared" si="367"/>
        <v>Q</v>
      </c>
      <c r="M1337" s="8">
        <v>0.57883700000000005</v>
      </c>
      <c r="N1337" s="121" t="str">
        <f t="shared" si="368"/>
        <v>Q</v>
      </c>
      <c r="O1337" s="8">
        <v>0.200825</v>
      </c>
      <c r="P1337" s="121" t="str">
        <f t="shared" si="369"/>
        <v>Q</v>
      </c>
      <c r="Q1337" s="9">
        <v>2E-3</v>
      </c>
      <c r="R1337" s="116" t="str">
        <f t="shared" si="362"/>
        <v>LQ</v>
      </c>
      <c r="S1337" s="124">
        <v>6.6587567329406697E-2</v>
      </c>
      <c r="T1337" s="116" t="str">
        <f t="shared" si="376"/>
        <v>Q</v>
      </c>
      <c r="U1337" s="23">
        <v>2.5291878678003363</v>
      </c>
      <c r="V1337" s="116" t="str">
        <f t="shared" si="377"/>
        <v>Q</v>
      </c>
      <c r="W1337" s="351">
        <v>1.77</v>
      </c>
      <c r="X1337" s="343" t="str">
        <f t="shared" si="363"/>
        <v>Q</v>
      </c>
      <c r="Y1337" s="343"/>
      <c r="Z1337" s="23">
        <v>0.14615765742775821</v>
      </c>
      <c r="AA1337" s="116" t="str">
        <f t="shared" si="378"/>
        <v>LQ</v>
      </c>
      <c r="AB1337" s="123">
        <v>4.53</v>
      </c>
      <c r="AC1337" s="116" t="str">
        <f t="shared" si="370"/>
        <v>Q</v>
      </c>
      <c r="AD1337" s="9">
        <v>1.8069999999999999</v>
      </c>
      <c r="AE1337" s="121" t="str">
        <f t="shared" si="371"/>
        <v>Q</v>
      </c>
      <c r="AF1337" s="9">
        <v>0.98</v>
      </c>
      <c r="AG1337" s="121" t="str">
        <f t="shared" si="372"/>
        <v>Q</v>
      </c>
      <c r="AH1337" s="129">
        <v>1.9E-3</v>
      </c>
      <c r="AI1337" s="121" t="str">
        <f t="shared" si="373"/>
        <v>Q</v>
      </c>
      <c r="AJ1337" s="28">
        <v>1.71</v>
      </c>
      <c r="AK1337" s="121" t="str">
        <f t="shared" si="374"/>
        <v>Q</v>
      </c>
    </row>
    <row r="1338" spans="1:37" ht="15" x14ac:dyDescent="0.25">
      <c r="A1338" s="119">
        <v>35</v>
      </c>
      <c r="B1338" s="244">
        <v>121</v>
      </c>
      <c r="C1338" s="244">
        <v>2014</v>
      </c>
      <c r="D1338" s="127">
        <f t="shared" si="364"/>
        <v>41760</v>
      </c>
      <c r="E1338" s="120">
        <v>26</v>
      </c>
      <c r="F1338" s="121" t="str">
        <f t="shared" si="375"/>
        <v>Q</v>
      </c>
      <c r="G1338" s="122">
        <v>6.3479514122009304</v>
      </c>
      <c r="H1338" s="121" t="str">
        <f t="shared" si="365"/>
        <v>Q</v>
      </c>
      <c r="I1338" s="8">
        <v>3.4915799999999999</v>
      </c>
      <c r="J1338" s="121" t="str">
        <f t="shared" si="366"/>
        <v>Q</v>
      </c>
      <c r="K1338" s="8">
        <v>0.36240499999999998</v>
      </c>
      <c r="L1338" s="121" t="str">
        <f t="shared" si="367"/>
        <v>Q</v>
      </c>
      <c r="M1338" s="8">
        <v>0.53993800000000003</v>
      </c>
      <c r="N1338" s="121" t="str">
        <f t="shared" si="368"/>
        <v>Q</v>
      </c>
      <c r="O1338" s="8">
        <v>0.27020300000000003</v>
      </c>
      <c r="P1338" s="121" t="str">
        <f t="shared" si="369"/>
        <v>Q</v>
      </c>
      <c r="Q1338" s="9">
        <v>4.0000000000000001E-3</v>
      </c>
      <c r="R1338" s="116" t="str">
        <f t="shared" si="362"/>
        <v>LQ</v>
      </c>
      <c r="S1338" s="124">
        <v>5.8099448680877699E-2</v>
      </c>
      <c r="T1338" s="116" t="str">
        <f t="shared" si="376"/>
        <v>Q</v>
      </c>
      <c r="U1338" s="23">
        <v>2.1675040509369485</v>
      </c>
      <c r="V1338" s="116" t="str">
        <f t="shared" si="377"/>
        <v>Q</v>
      </c>
      <c r="W1338" s="351">
        <v>1.625</v>
      </c>
      <c r="X1338" s="343" t="str">
        <f t="shared" si="363"/>
        <v>Q</v>
      </c>
      <c r="Y1338" s="343"/>
      <c r="Z1338" s="24">
        <v>0.12710371666067322</v>
      </c>
      <c r="AA1338" s="116" t="str">
        <f t="shared" si="378"/>
        <v>LQ</v>
      </c>
      <c r="AB1338" s="123">
        <v>4.3</v>
      </c>
      <c r="AC1338" s="116" t="str">
        <f t="shared" si="370"/>
        <v>Q</v>
      </c>
      <c r="AD1338" s="9">
        <v>2.39</v>
      </c>
      <c r="AE1338" s="121" t="str">
        <f t="shared" si="371"/>
        <v>Q</v>
      </c>
      <c r="AF1338" s="9">
        <v>1.155</v>
      </c>
      <c r="AG1338" s="121" t="str">
        <f t="shared" si="372"/>
        <v>Q</v>
      </c>
      <c r="AH1338" s="129">
        <v>2.3E-3</v>
      </c>
      <c r="AI1338" s="121" t="str">
        <f t="shared" si="373"/>
        <v>Q</v>
      </c>
      <c r="AJ1338" s="28">
        <v>1.643</v>
      </c>
      <c r="AK1338" s="121" t="str">
        <f t="shared" si="374"/>
        <v>Q</v>
      </c>
    </row>
    <row r="1339" spans="1:37" ht="15" x14ac:dyDescent="0.25">
      <c r="A1339" s="119">
        <v>35</v>
      </c>
      <c r="B1339" s="244">
        <v>122</v>
      </c>
      <c r="C1339" s="244">
        <v>2014</v>
      </c>
      <c r="D1339" s="127">
        <f t="shared" si="364"/>
        <v>41761</v>
      </c>
      <c r="E1339" s="120">
        <v>27.299999237060501</v>
      </c>
      <c r="F1339" s="121" t="str">
        <f t="shared" si="375"/>
        <v>Q</v>
      </c>
      <c r="G1339" s="122">
        <v>6.4717350006103498</v>
      </c>
      <c r="H1339" s="121" t="str">
        <f t="shared" si="365"/>
        <v>Q</v>
      </c>
      <c r="I1339" s="8">
        <v>3.6193499999999998</v>
      </c>
      <c r="J1339" s="121" t="str">
        <f t="shared" si="366"/>
        <v>Q</v>
      </c>
      <c r="K1339" s="8">
        <v>0.36374000000000001</v>
      </c>
      <c r="L1339" s="121" t="str">
        <f t="shared" si="367"/>
        <v>Q</v>
      </c>
      <c r="M1339" s="8">
        <v>0.55818199999999996</v>
      </c>
      <c r="N1339" s="121" t="str">
        <f t="shared" si="368"/>
        <v>Q</v>
      </c>
      <c r="O1339" s="8">
        <v>0.247004</v>
      </c>
      <c r="P1339" s="121" t="str">
        <f t="shared" si="369"/>
        <v>Q</v>
      </c>
      <c r="Q1339" s="9">
        <v>2E-3</v>
      </c>
      <c r="R1339" s="116" t="str">
        <f t="shared" si="362"/>
        <v>LQ</v>
      </c>
      <c r="S1339" s="124">
        <v>6.2365844845771803E-2</v>
      </c>
      <c r="T1339" s="116" t="str">
        <f t="shared" si="376"/>
        <v>Q</v>
      </c>
      <c r="U1339" s="22">
        <v>2.289799931331185</v>
      </c>
      <c r="V1339" s="116" t="str">
        <f t="shared" si="377"/>
        <v>Q</v>
      </c>
      <c r="W1339" s="351">
        <v>1.6379999999999999</v>
      </c>
      <c r="X1339" s="343" t="str">
        <f t="shared" si="363"/>
        <v>Q</v>
      </c>
      <c r="Y1339" s="343"/>
      <c r="Z1339" s="25">
        <v>0.12551677031687195</v>
      </c>
      <c r="AA1339" s="116" t="str">
        <f t="shared" si="378"/>
        <v>LQ</v>
      </c>
      <c r="AB1339" s="236">
        <v>4.51</v>
      </c>
      <c r="AC1339" s="116" t="str">
        <f t="shared" si="370"/>
        <v>Q</v>
      </c>
      <c r="AD1339" s="9">
        <v>2.1190000000000002</v>
      </c>
      <c r="AE1339" s="121" t="str">
        <f t="shared" si="371"/>
        <v>Q</v>
      </c>
      <c r="AF1339" s="9">
        <v>1.2529999999999999</v>
      </c>
      <c r="AG1339" s="121" t="str">
        <f t="shared" si="372"/>
        <v>Q</v>
      </c>
      <c r="AH1339" s="129">
        <v>1.6999999999999999E-3</v>
      </c>
      <c r="AI1339" s="121" t="str">
        <f t="shared" si="373"/>
        <v>Q</v>
      </c>
      <c r="AJ1339" s="28">
        <v>1.5620000000000001</v>
      </c>
      <c r="AK1339" s="121" t="str">
        <f t="shared" si="374"/>
        <v>Q</v>
      </c>
    </row>
    <row r="1340" spans="1:37" ht="15" x14ac:dyDescent="0.25">
      <c r="A1340" s="119">
        <v>35</v>
      </c>
      <c r="B1340" s="244">
        <v>123</v>
      </c>
      <c r="C1340" s="244">
        <v>2014</v>
      </c>
      <c r="D1340" s="127">
        <f t="shared" si="364"/>
        <v>41762</v>
      </c>
      <c r="E1340" s="120">
        <v>27.100000381469702</v>
      </c>
      <c r="F1340" s="121" t="str">
        <f t="shared" si="375"/>
        <v>Q</v>
      </c>
      <c r="G1340" s="122">
        <v>6.5624666213989302</v>
      </c>
      <c r="H1340" s="121" t="str">
        <f t="shared" si="365"/>
        <v>Q</v>
      </c>
      <c r="I1340" s="8">
        <v>3.4755799999999999</v>
      </c>
      <c r="J1340" s="121" t="str">
        <f t="shared" si="366"/>
        <v>Q</v>
      </c>
      <c r="K1340" s="8">
        <v>0.34282200000000002</v>
      </c>
      <c r="L1340" s="121" t="str">
        <f t="shared" si="367"/>
        <v>Q</v>
      </c>
      <c r="M1340" s="8">
        <v>0.51927900000000005</v>
      </c>
      <c r="N1340" s="121" t="str">
        <f t="shared" si="368"/>
        <v>Q</v>
      </c>
      <c r="O1340" s="8">
        <v>0.22417000000000001</v>
      </c>
      <c r="P1340" s="121" t="str">
        <f t="shared" si="369"/>
        <v>Q</v>
      </c>
      <c r="Q1340" s="9">
        <v>1E-3</v>
      </c>
      <c r="R1340" s="116" t="str">
        <f t="shared" si="362"/>
        <v>LQ</v>
      </c>
      <c r="S1340" s="124">
        <v>6.4331665635108906E-2</v>
      </c>
      <c r="T1340" s="116" t="str">
        <f t="shared" si="376"/>
        <v>Q</v>
      </c>
      <c r="U1340" s="22">
        <v>2.3253652257838362</v>
      </c>
      <c r="V1340" s="116" t="str">
        <f t="shared" si="377"/>
        <v>Q</v>
      </c>
      <c r="W1340" s="351">
        <v>1.585</v>
      </c>
      <c r="X1340" s="343" t="str">
        <f t="shared" si="363"/>
        <v>Q</v>
      </c>
      <c r="Y1340" s="343"/>
      <c r="Z1340" s="25">
        <v>0.12302589306520012</v>
      </c>
      <c r="AA1340" s="116" t="str">
        <f t="shared" si="378"/>
        <v>LQ</v>
      </c>
      <c r="AB1340" s="236">
        <v>4.6399999999999997</v>
      </c>
      <c r="AC1340" s="116" t="str">
        <f t="shared" si="370"/>
        <v>Q</v>
      </c>
      <c r="AD1340" s="9">
        <v>2.0219999999999998</v>
      </c>
      <c r="AE1340" s="121" t="str">
        <f t="shared" si="371"/>
        <v>Q</v>
      </c>
      <c r="AF1340" s="9">
        <v>0.996</v>
      </c>
      <c r="AG1340" s="121" t="str">
        <f t="shared" si="372"/>
        <v>Q</v>
      </c>
      <c r="AH1340" s="129">
        <v>1.1000000000000001E-3</v>
      </c>
      <c r="AI1340" s="121" t="str">
        <f t="shared" si="373"/>
        <v>Q</v>
      </c>
      <c r="AJ1340" s="28">
        <v>1.619</v>
      </c>
      <c r="AK1340" s="121" t="str">
        <f t="shared" si="374"/>
        <v>Q</v>
      </c>
    </row>
    <row r="1341" spans="1:37" ht="15" x14ac:dyDescent="0.25">
      <c r="A1341" s="119">
        <v>35</v>
      </c>
      <c r="B1341" s="244">
        <v>125</v>
      </c>
      <c r="C1341" s="244">
        <v>2014</v>
      </c>
      <c r="D1341" s="127">
        <f t="shared" si="364"/>
        <v>41764</v>
      </c>
      <c r="E1341" s="120">
        <v>26.799999237060501</v>
      </c>
      <c r="F1341" s="121" t="str">
        <f t="shared" si="375"/>
        <v>Q</v>
      </c>
      <c r="G1341" s="122">
        <v>6.60807180404663</v>
      </c>
      <c r="H1341" s="121" t="str">
        <f t="shared" si="365"/>
        <v>Q</v>
      </c>
      <c r="I1341" s="8">
        <v>3.6571799999999999</v>
      </c>
      <c r="J1341" s="121" t="str">
        <f t="shared" si="366"/>
        <v>Q</v>
      </c>
      <c r="K1341" s="8">
        <v>0.40135999999999999</v>
      </c>
      <c r="L1341" s="121" t="str">
        <f t="shared" si="367"/>
        <v>Q</v>
      </c>
      <c r="M1341" s="8">
        <v>0.71248699999999998</v>
      </c>
      <c r="N1341" s="121" t="str">
        <f t="shared" si="368"/>
        <v>Q</v>
      </c>
      <c r="O1341" s="8">
        <v>0.26058900000000002</v>
      </c>
      <c r="P1341" s="121" t="str">
        <f t="shared" si="369"/>
        <v>Q</v>
      </c>
      <c r="Q1341" s="9">
        <v>0</v>
      </c>
      <c r="R1341" s="116" t="str">
        <f t="shared" si="362"/>
        <v>LQ</v>
      </c>
      <c r="S1341" s="124">
        <v>6.5268568694591494E-2</v>
      </c>
      <c r="T1341" s="116" t="str">
        <f t="shared" si="376"/>
        <v>Q</v>
      </c>
      <c r="U1341" s="23">
        <v>2.3062428957509282</v>
      </c>
      <c r="V1341" s="116" t="str">
        <f t="shared" si="377"/>
        <v>Q</v>
      </c>
      <c r="W1341" s="351">
        <v>1.494</v>
      </c>
      <c r="X1341" s="343" t="str">
        <f t="shared" si="363"/>
        <v>Q</v>
      </c>
      <c r="Y1341" s="343"/>
      <c r="Z1341" s="24">
        <v>0.13204065569634282</v>
      </c>
      <c r="AA1341" s="116" t="str">
        <f t="shared" si="378"/>
        <v>LQ</v>
      </c>
      <c r="AB1341" s="236">
        <v>4.6100000000000003</v>
      </c>
      <c r="AC1341" s="116" t="str">
        <f t="shared" si="370"/>
        <v>Q</v>
      </c>
      <c r="AD1341" s="9">
        <v>1.921</v>
      </c>
      <c r="AE1341" s="121" t="str">
        <f t="shared" si="371"/>
        <v>Q</v>
      </c>
      <c r="AF1341" s="9">
        <v>1.02</v>
      </c>
      <c r="AG1341" s="121" t="str">
        <f t="shared" si="372"/>
        <v>Q</v>
      </c>
      <c r="AH1341" s="129">
        <v>1.1000000000000001E-3</v>
      </c>
      <c r="AI1341" s="121" t="str">
        <f t="shared" si="373"/>
        <v>Q</v>
      </c>
      <c r="AJ1341" s="28">
        <v>1.5660000000000001</v>
      </c>
      <c r="AK1341" s="121" t="str">
        <f t="shared" si="374"/>
        <v>Q</v>
      </c>
    </row>
    <row r="1342" spans="1:37" ht="15" x14ac:dyDescent="0.25">
      <c r="A1342" s="119">
        <v>35</v>
      </c>
      <c r="B1342" s="244">
        <v>127</v>
      </c>
      <c r="C1342" s="244">
        <v>2014</v>
      </c>
      <c r="D1342" s="127">
        <f t="shared" si="364"/>
        <v>41766</v>
      </c>
      <c r="E1342" s="123">
        <v>24.799999237060501</v>
      </c>
      <c r="F1342" s="121" t="str">
        <f t="shared" si="375"/>
        <v>Q</v>
      </c>
      <c r="G1342" s="122">
        <v>6.3521804809570304</v>
      </c>
      <c r="H1342" s="121" t="str">
        <f t="shared" si="365"/>
        <v>Q</v>
      </c>
      <c r="I1342" s="8">
        <v>3.0793599999999999</v>
      </c>
      <c r="J1342" s="121" t="str">
        <f t="shared" si="366"/>
        <v>Q</v>
      </c>
      <c r="K1342" s="8">
        <v>0.30310900000000002</v>
      </c>
      <c r="L1342" s="121" t="str">
        <f t="shared" si="367"/>
        <v>Q</v>
      </c>
      <c r="M1342" s="8">
        <v>0.49748599999999998</v>
      </c>
      <c r="N1342" s="121" t="str">
        <f t="shared" si="368"/>
        <v>Q</v>
      </c>
      <c r="O1342" s="8">
        <v>0.20503199999999999</v>
      </c>
      <c r="P1342" s="121" t="str">
        <f t="shared" si="369"/>
        <v>Q</v>
      </c>
      <c r="Q1342" s="9">
        <v>0</v>
      </c>
      <c r="R1342" s="116" t="str">
        <f t="shared" si="362"/>
        <v>LQ</v>
      </c>
      <c r="S1342" s="124">
        <v>5.5360697209835101E-2</v>
      </c>
      <c r="T1342" s="116" t="str">
        <f t="shared" si="376"/>
        <v>Q</v>
      </c>
      <c r="U1342" s="23">
        <v>2.453360571866698</v>
      </c>
      <c r="V1342" s="116" t="str">
        <f t="shared" si="377"/>
        <v>Q</v>
      </c>
      <c r="W1342" s="351">
        <v>1.38</v>
      </c>
      <c r="X1342" s="343" t="str">
        <f t="shared" si="363"/>
        <v>Q</v>
      </c>
      <c r="Y1342" s="343"/>
      <c r="Z1342" s="24">
        <v>0.11525724703299539</v>
      </c>
      <c r="AA1342" s="116" t="str">
        <f t="shared" si="378"/>
        <v>LQ</v>
      </c>
      <c r="AB1342" s="236">
        <v>4.4800000000000004</v>
      </c>
      <c r="AC1342" s="116" t="str">
        <f t="shared" si="370"/>
        <v>Q</v>
      </c>
      <c r="AD1342" s="9">
        <v>2.0249999999999999</v>
      </c>
      <c r="AE1342" s="121" t="str">
        <f t="shared" si="371"/>
        <v>Q</v>
      </c>
      <c r="AF1342" s="9">
        <v>0.97499999999999998</v>
      </c>
      <c r="AG1342" s="121" t="str">
        <f t="shared" si="372"/>
        <v>Q</v>
      </c>
      <c r="AH1342" s="129">
        <v>1.1999999999999999E-3</v>
      </c>
      <c r="AI1342" s="121" t="str">
        <f t="shared" si="373"/>
        <v>Q</v>
      </c>
      <c r="AJ1342" s="28">
        <v>1.4630000000000001</v>
      </c>
      <c r="AK1342" s="121" t="str">
        <f t="shared" si="374"/>
        <v>Q</v>
      </c>
    </row>
    <row r="1343" spans="1:37" ht="15" x14ac:dyDescent="0.25">
      <c r="A1343" s="119">
        <v>35</v>
      </c>
      <c r="B1343" s="244">
        <v>132</v>
      </c>
      <c r="C1343" s="244">
        <v>2014</v>
      </c>
      <c r="D1343" s="127">
        <f t="shared" si="364"/>
        <v>41771</v>
      </c>
      <c r="E1343" s="120">
        <v>22.600000381469702</v>
      </c>
      <c r="F1343" s="121" t="str">
        <f t="shared" si="375"/>
        <v>Q</v>
      </c>
      <c r="G1343" s="122">
        <v>6.4839563369751003</v>
      </c>
      <c r="H1343" s="121" t="str">
        <f t="shared" si="365"/>
        <v>Q</v>
      </c>
      <c r="I1343" s="8">
        <v>2.8706900000000002</v>
      </c>
      <c r="J1343" s="121" t="str">
        <f t="shared" si="366"/>
        <v>Q</v>
      </c>
      <c r="K1343" s="8">
        <v>0.27582000000000001</v>
      </c>
      <c r="L1343" s="121" t="str">
        <f t="shared" si="367"/>
        <v>Q</v>
      </c>
      <c r="M1343" s="8">
        <v>0.46372999999999998</v>
      </c>
      <c r="N1343" s="121" t="str">
        <f t="shared" si="368"/>
        <v>Q</v>
      </c>
      <c r="O1343" s="8">
        <v>0.22867399999999999</v>
      </c>
      <c r="P1343" s="121" t="str">
        <f t="shared" si="369"/>
        <v>Q</v>
      </c>
      <c r="Q1343" s="9">
        <v>0</v>
      </c>
      <c r="R1343" s="116" t="str">
        <f t="shared" si="362"/>
        <v>LQ</v>
      </c>
      <c r="S1343" s="124">
        <v>6.2438357621431399E-2</v>
      </c>
      <c r="T1343" s="116" t="str">
        <f t="shared" si="376"/>
        <v>Q</v>
      </c>
      <c r="U1343" s="23">
        <v>2.2595705907236909</v>
      </c>
      <c r="V1343" s="116" t="str">
        <f t="shared" si="377"/>
        <v>Q</v>
      </c>
      <c r="W1343" s="351">
        <v>1.1100000000000001</v>
      </c>
      <c r="X1343" s="343" t="str">
        <f t="shared" si="363"/>
        <v>Q</v>
      </c>
      <c r="Y1343" s="343"/>
      <c r="Z1343" s="24">
        <v>0.10395293340887379</v>
      </c>
      <c r="AA1343" s="116" t="str">
        <f t="shared" si="378"/>
        <v>LQ</v>
      </c>
      <c r="AB1343" s="236">
        <v>4.3499999999999996</v>
      </c>
      <c r="AC1343" s="116" t="str">
        <f t="shared" si="370"/>
        <v>Q</v>
      </c>
      <c r="AD1343" s="9">
        <v>2.3639999999999999</v>
      </c>
      <c r="AE1343" s="121" t="str">
        <f t="shared" si="371"/>
        <v>Q</v>
      </c>
      <c r="AF1343" s="9">
        <v>0.89200000000000002</v>
      </c>
      <c r="AG1343" s="121" t="str">
        <f t="shared" si="372"/>
        <v>Q</v>
      </c>
      <c r="AH1343" s="129">
        <v>1.1999999999999999E-3</v>
      </c>
      <c r="AI1343" s="121" t="str">
        <f t="shared" si="373"/>
        <v>Q</v>
      </c>
      <c r="AJ1343" s="28">
        <v>1.2390000000000001</v>
      </c>
      <c r="AK1343" s="121" t="str">
        <f t="shared" si="374"/>
        <v>Q</v>
      </c>
    </row>
    <row r="1344" spans="1:37" ht="15" x14ac:dyDescent="0.25">
      <c r="A1344" s="119">
        <v>35</v>
      </c>
      <c r="B1344" s="244">
        <v>136</v>
      </c>
      <c r="C1344" s="244">
        <v>2014</v>
      </c>
      <c r="D1344" s="127">
        <f t="shared" si="364"/>
        <v>41775</v>
      </c>
      <c r="E1344" s="120">
        <v>24.899999618530298</v>
      </c>
      <c r="F1344" s="121" t="str">
        <f t="shared" si="375"/>
        <v>Q</v>
      </c>
      <c r="G1344" s="122">
        <v>6.62109375</v>
      </c>
      <c r="H1344" s="121" t="str">
        <f t="shared" si="365"/>
        <v>Q</v>
      </c>
      <c r="I1344" s="8">
        <v>3.14215</v>
      </c>
      <c r="J1344" s="121" t="str">
        <f t="shared" si="366"/>
        <v>Q</v>
      </c>
      <c r="K1344" s="8">
        <v>0.30492399999999997</v>
      </c>
      <c r="L1344" s="121" t="str">
        <f t="shared" si="367"/>
        <v>Q</v>
      </c>
      <c r="M1344" s="8">
        <v>0.51428399999999996</v>
      </c>
      <c r="N1344" s="121" t="str">
        <f t="shared" si="368"/>
        <v>Q</v>
      </c>
      <c r="O1344" s="8">
        <v>0.230549</v>
      </c>
      <c r="P1344" s="121" t="str">
        <f t="shared" si="369"/>
        <v>Q</v>
      </c>
      <c r="Q1344" s="9">
        <v>2E-3</v>
      </c>
      <c r="R1344" s="116" t="str">
        <f t="shared" si="362"/>
        <v>LQ</v>
      </c>
      <c r="S1344" s="124">
        <v>8.0800138413906097E-2</v>
      </c>
      <c r="T1344" s="116" t="str">
        <f t="shared" si="376"/>
        <v>Q</v>
      </c>
      <c r="U1344" s="23">
        <v>2.5388232079381412</v>
      </c>
      <c r="V1344" s="116" t="str">
        <f t="shared" si="377"/>
        <v>Q</v>
      </c>
      <c r="W1344" s="351">
        <v>1.081</v>
      </c>
      <c r="X1344" s="343" t="str">
        <f t="shared" si="363"/>
        <v>Q</v>
      </c>
      <c r="Y1344" s="343"/>
      <c r="Z1344" s="24">
        <v>9.9934460449381868E-2</v>
      </c>
      <c r="AA1344" s="116" t="str">
        <f t="shared" si="378"/>
        <v>LQ</v>
      </c>
      <c r="AB1344" s="236">
        <v>4.78</v>
      </c>
      <c r="AC1344" s="116" t="str">
        <f t="shared" si="370"/>
        <v>Q</v>
      </c>
      <c r="AD1344" s="9">
        <v>2.0790000000000002</v>
      </c>
      <c r="AE1344" s="121" t="str">
        <f t="shared" si="371"/>
        <v>Q</v>
      </c>
      <c r="AF1344" s="9">
        <v>1.139</v>
      </c>
      <c r="AG1344" s="121" t="str">
        <f t="shared" si="372"/>
        <v>Q</v>
      </c>
      <c r="AH1344" s="129">
        <v>8.9999999999999998E-4</v>
      </c>
      <c r="AI1344" s="121" t="str">
        <f t="shared" si="373"/>
        <v>LQ</v>
      </c>
      <c r="AJ1344" s="28">
        <v>1.1930000000000001</v>
      </c>
      <c r="AK1344" s="121" t="str">
        <f t="shared" si="374"/>
        <v>Q</v>
      </c>
    </row>
    <row r="1345" spans="1:37" ht="15" x14ac:dyDescent="0.25">
      <c r="A1345" s="119">
        <v>35</v>
      </c>
      <c r="B1345" s="244">
        <v>140</v>
      </c>
      <c r="C1345" s="244">
        <v>2014</v>
      </c>
      <c r="D1345" s="127">
        <f t="shared" si="364"/>
        <v>41779</v>
      </c>
      <c r="E1345" s="120">
        <v>27.5</v>
      </c>
      <c r="F1345" s="121" t="str">
        <f t="shared" si="375"/>
        <v>Q</v>
      </c>
      <c r="G1345" s="122">
        <v>6.7924447059631303</v>
      </c>
      <c r="H1345" s="121" t="str">
        <f t="shared" si="365"/>
        <v>Q</v>
      </c>
      <c r="I1345" s="8">
        <v>3.5426600000000001</v>
      </c>
      <c r="J1345" s="121" t="str">
        <f t="shared" si="366"/>
        <v>Q</v>
      </c>
      <c r="K1345" s="8">
        <v>0.34206999999999999</v>
      </c>
      <c r="L1345" s="121" t="str">
        <f t="shared" si="367"/>
        <v>Q</v>
      </c>
      <c r="M1345" s="8">
        <v>0.571797</v>
      </c>
      <c r="N1345" s="121" t="str">
        <f t="shared" si="368"/>
        <v>Q</v>
      </c>
      <c r="O1345" s="8">
        <v>0.20791299999999999</v>
      </c>
      <c r="P1345" s="121" t="str">
        <f t="shared" si="369"/>
        <v>Q</v>
      </c>
      <c r="Q1345" s="9">
        <v>4.0000000000000001E-3</v>
      </c>
      <c r="R1345" s="116" t="str">
        <f t="shared" si="362"/>
        <v>LQ</v>
      </c>
      <c r="S1345" s="124">
        <v>0.10077856481075299</v>
      </c>
      <c r="T1345" s="116" t="str">
        <f t="shared" si="376"/>
        <v>Q</v>
      </c>
      <c r="U1345" s="23">
        <v>2.8081855654063013</v>
      </c>
      <c r="V1345" s="116" t="str">
        <f t="shared" si="377"/>
        <v>Q</v>
      </c>
      <c r="W1345" s="351">
        <v>1.044</v>
      </c>
      <c r="X1345" s="343" t="str">
        <f t="shared" si="363"/>
        <v>Q</v>
      </c>
      <c r="Y1345" s="343"/>
      <c r="Z1345" s="24">
        <v>0.10663014473246893</v>
      </c>
      <c r="AA1345" s="116" t="str">
        <f t="shared" si="378"/>
        <v>LQ</v>
      </c>
      <c r="AB1345" s="128">
        <v>5.03</v>
      </c>
      <c r="AC1345" s="116" t="str">
        <f t="shared" si="370"/>
        <v>Q</v>
      </c>
      <c r="AD1345" s="9">
        <v>2.0790000000000002</v>
      </c>
      <c r="AE1345" s="121" t="str">
        <f t="shared" si="371"/>
        <v>Q</v>
      </c>
      <c r="AF1345" s="9">
        <v>1.429</v>
      </c>
      <c r="AG1345" s="121" t="str">
        <f t="shared" si="372"/>
        <v>Q</v>
      </c>
      <c r="AH1345" s="129">
        <v>8.0000000000000004E-4</v>
      </c>
      <c r="AI1345" s="121" t="str">
        <f t="shared" si="373"/>
        <v>LQ</v>
      </c>
      <c r="AJ1345" s="28">
        <v>1.0980000000000001</v>
      </c>
      <c r="AK1345" s="121" t="str">
        <f t="shared" si="374"/>
        <v>Q</v>
      </c>
    </row>
    <row r="1346" spans="1:37" ht="15" x14ac:dyDescent="0.25">
      <c r="A1346" s="119">
        <v>35</v>
      </c>
      <c r="B1346" s="244">
        <v>142</v>
      </c>
      <c r="C1346" s="244">
        <v>2014</v>
      </c>
      <c r="D1346" s="127">
        <f t="shared" si="364"/>
        <v>41781</v>
      </c>
      <c r="E1346" s="120">
        <v>26.5</v>
      </c>
      <c r="F1346" s="121" t="str">
        <f t="shared" si="375"/>
        <v>Q</v>
      </c>
      <c r="G1346" s="122">
        <v>6.7258400917053196</v>
      </c>
      <c r="H1346" s="121" t="str">
        <f t="shared" si="365"/>
        <v>Q</v>
      </c>
      <c r="I1346" s="8">
        <v>3.5756399999999999</v>
      </c>
      <c r="J1346" s="121" t="str">
        <f t="shared" si="366"/>
        <v>Q</v>
      </c>
      <c r="K1346" s="8">
        <v>0.33435599999999999</v>
      </c>
      <c r="L1346" s="121" t="str">
        <f t="shared" si="367"/>
        <v>Q</v>
      </c>
      <c r="M1346" s="8">
        <v>0.56178700000000004</v>
      </c>
      <c r="N1346" s="121" t="str">
        <f t="shared" si="368"/>
        <v>Q</v>
      </c>
      <c r="O1346" s="8">
        <v>0.220772</v>
      </c>
      <c r="P1346" s="121" t="str">
        <f t="shared" si="369"/>
        <v>Q</v>
      </c>
      <c r="Q1346" s="9">
        <v>1E-3</v>
      </c>
      <c r="R1346" s="116" t="str">
        <f t="shared" si="362"/>
        <v>LQ</v>
      </c>
      <c r="S1346" s="124">
        <v>9.6734710037708296E-2</v>
      </c>
      <c r="T1346" s="116" t="str">
        <f t="shared" si="376"/>
        <v>Q</v>
      </c>
      <c r="U1346" s="23">
        <v>2.7696235538110447</v>
      </c>
      <c r="V1346" s="116" t="str">
        <f t="shared" si="377"/>
        <v>Q</v>
      </c>
      <c r="W1346" s="351">
        <v>1.004</v>
      </c>
      <c r="X1346" s="343" t="str">
        <f t="shared" si="363"/>
        <v>Q</v>
      </c>
      <c r="Y1346" s="343"/>
      <c r="Z1346" s="24">
        <v>0.10721973683201086</v>
      </c>
      <c r="AA1346" s="116" t="str">
        <f t="shared" si="378"/>
        <v>LQ</v>
      </c>
      <c r="AB1346" s="236">
        <v>4.97</v>
      </c>
      <c r="AC1346" s="116" t="str">
        <f t="shared" si="370"/>
        <v>Q</v>
      </c>
      <c r="AD1346" s="9">
        <v>1.98</v>
      </c>
      <c r="AE1346" s="121" t="str">
        <f t="shared" si="371"/>
        <v>Q</v>
      </c>
      <c r="AF1346" s="9">
        <v>1.379</v>
      </c>
      <c r="AG1346" s="121" t="str">
        <f t="shared" si="372"/>
        <v>Q</v>
      </c>
      <c r="AH1346" s="129">
        <v>1.2999999999999999E-3</v>
      </c>
      <c r="AI1346" s="121" t="str">
        <f t="shared" si="373"/>
        <v>Q</v>
      </c>
      <c r="AJ1346" s="28">
        <v>1.125</v>
      </c>
      <c r="AK1346" s="121" t="str">
        <f t="shared" si="374"/>
        <v>Q</v>
      </c>
    </row>
    <row r="1347" spans="1:37" ht="15" x14ac:dyDescent="0.25">
      <c r="A1347" s="119">
        <v>35</v>
      </c>
      <c r="B1347" s="244">
        <v>147</v>
      </c>
      <c r="C1347" s="244">
        <v>2014</v>
      </c>
      <c r="D1347" s="127">
        <f t="shared" si="364"/>
        <v>41786</v>
      </c>
      <c r="E1347" s="120">
        <v>29</v>
      </c>
      <c r="F1347" s="121" t="str">
        <f t="shared" si="375"/>
        <v>Q</v>
      </c>
      <c r="G1347" s="122">
        <v>6.7570090293884304</v>
      </c>
      <c r="H1347" s="121" t="str">
        <f t="shared" si="365"/>
        <v>Q</v>
      </c>
      <c r="I1347" s="8">
        <v>3.964</v>
      </c>
      <c r="J1347" s="121" t="str">
        <f t="shared" si="366"/>
        <v>Q</v>
      </c>
      <c r="K1347" s="8">
        <v>0.36794199999999999</v>
      </c>
      <c r="L1347" s="121" t="str">
        <f t="shared" si="367"/>
        <v>Q</v>
      </c>
      <c r="M1347" s="8">
        <v>0.66651099999999996</v>
      </c>
      <c r="N1347" s="121" t="str">
        <f t="shared" si="368"/>
        <v>Q</v>
      </c>
      <c r="O1347" s="8">
        <v>0.203789</v>
      </c>
      <c r="P1347" s="121" t="str">
        <f t="shared" si="369"/>
        <v>Q</v>
      </c>
      <c r="Q1347" s="9">
        <v>2E-3</v>
      </c>
      <c r="R1347" s="116" t="str">
        <f t="shared" si="362"/>
        <v>LQ</v>
      </c>
      <c r="S1347" s="124">
        <v>0.11322005093097701</v>
      </c>
      <c r="T1347" s="116" t="str">
        <f t="shared" si="376"/>
        <v>Q</v>
      </c>
      <c r="U1347" s="23">
        <v>3.0323740715781833</v>
      </c>
      <c r="V1347" s="116" t="str">
        <f t="shared" si="377"/>
        <v>Q</v>
      </c>
      <c r="W1347" s="351">
        <v>1.004</v>
      </c>
      <c r="X1347" s="343" t="str">
        <f t="shared" si="363"/>
        <v>Q</v>
      </c>
      <c r="Y1347" s="343"/>
      <c r="Z1347" s="22">
        <v>0.10719551010957884</v>
      </c>
      <c r="AA1347" s="116" t="str">
        <f t="shared" si="378"/>
        <v>LQ</v>
      </c>
      <c r="AB1347" s="236">
        <v>5.37</v>
      </c>
      <c r="AC1347" s="116" t="str">
        <f t="shared" si="370"/>
        <v>Q</v>
      </c>
      <c r="AD1347" s="9">
        <v>1.877</v>
      </c>
      <c r="AE1347" s="121" t="str">
        <f t="shared" si="371"/>
        <v>Q</v>
      </c>
      <c r="AF1347" s="9">
        <v>1.645</v>
      </c>
      <c r="AG1347" s="121" t="str">
        <f t="shared" si="372"/>
        <v>Q</v>
      </c>
      <c r="AH1347" s="129">
        <v>1.5E-3</v>
      </c>
      <c r="AI1347" s="121" t="str">
        <f t="shared" si="373"/>
        <v>Q</v>
      </c>
      <c r="AJ1347" s="28">
        <v>1.1259999999999999</v>
      </c>
      <c r="AK1347" s="121" t="str">
        <f t="shared" si="374"/>
        <v>Q</v>
      </c>
    </row>
    <row r="1348" spans="1:37" ht="15" x14ac:dyDescent="0.25">
      <c r="A1348" s="119">
        <v>35</v>
      </c>
      <c r="B1348" s="244">
        <v>154</v>
      </c>
      <c r="C1348" s="244">
        <v>2014</v>
      </c>
      <c r="D1348" s="127">
        <f t="shared" si="364"/>
        <v>41793</v>
      </c>
      <c r="E1348" s="120">
        <v>31.299999237060501</v>
      </c>
      <c r="F1348" s="121" t="str">
        <f t="shared" si="375"/>
        <v>Q</v>
      </c>
      <c r="G1348" s="122">
        <v>7.0316452980041504</v>
      </c>
      <c r="H1348" s="121" t="str">
        <f t="shared" si="365"/>
        <v>Q</v>
      </c>
      <c r="I1348" s="8">
        <v>4.3472900000000001</v>
      </c>
      <c r="J1348" s="121" t="str">
        <f t="shared" si="366"/>
        <v>Q</v>
      </c>
      <c r="K1348" s="8">
        <v>0.40399600000000002</v>
      </c>
      <c r="L1348" s="121" t="str">
        <f t="shared" si="367"/>
        <v>Q</v>
      </c>
      <c r="M1348" s="8">
        <v>0.68432099999999996</v>
      </c>
      <c r="N1348" s="121" t="str">
        <f t="shared" si="368"/>
        <v>Q</v>
      </c>
      <c r="O1348" s="8">
        <v>0.200933</v>
      </c>
      <c r="P1348" s="121" t="str">
        <f t="shared" si="369"/>
        <v>Q</v>
      </c>
      <c r="Q1348" s="9">
        <v>6.0000000000000001E-3</v>
      </c>
      <c r="R1348" s="116" t="str">
        <f t="shared" ref="R1348:R1411" si="379">IF(Q1348&gt;=0.01,"Q",IF(Q1348="","M","LQ"))</f>
        <v>LQ</v>
      </c>
      <c r="S1348" s="124">
        <v>0.131455734372139</v>
      </c>
      <c r="T1348" s="116" t="str">
        <f t="shared" si="376"/>
        <v>Q</v>
      </c>
      <c r="U1348" s="23">
        <v>3.2745364603853035</v>
      </c>
      <c r="V1348" s="116" t="str">
        <f t="shared" si="377"/>
        <v>Q</v>
      </c>
      <c r="W1348" s="351">
        <v>0.89700000000000002</v>
      </c>
      <c r="X1348" s="343" t="str">
        <f t="shared" ref="X1348:X1411" si="380">IF(W1348&gt;=0.04,"Q",IF(W1348="","M","LQ"))</f>
        <v>Q</v>
      </c>
      <c r="Y1348" s="343"/>
      <c r="Z1348" s="22">
        <v>0.12442840511740982</v>
      </c>
      <c r="AA1348" s="116" t="str">
        <f t="shared" si="378"/>
        <v>LQ</v>
      </c>
      <c r="AB1348" s="236">
        <v>5.69</v>
      </c>
      <c r="AC1348" s="116" t="str">
        <f t="shared" si="370"/>
        <v>Q</v>
      </c>
      <c r="AD1348" s="9">
        <v>1.917</v>
      </c>
      <c r="AE1348" s="121" t="str">
        <f t="shared" si="371"/>
        <v>Q</v>
      </c>
      <c r="AF1348" s="9">
        <v>1.992</v>
      </c>
      <c r="AG1348" s="121" t="str">
        <f t="shared" si="372"/>
        <v>Q</v>
      </c>
      <c r="AH1348" s="129">
        <v>6.9999999999999999E-4</v>
      </c>
      <c r="AI1348" s="121" t="str">
        <f t="shared" si="373"/>
        <v>LQ</v>
      </c>
      <c r="AJ1348" s="28">
        <v>0.98799999999999999</v>
      </c>
      <c r="AK1348" s="121" t="str">
        <f t="shared" si="374"/>
        <v>Q</v>
      </c>
    </row>
    <row r="1349" spans="1:37" ht="15" x14ac:dyDescent="0.25">
      <c r="A1349" s="119">
        <v>35</v>
      </c>
      <c r="B1349" s="244">
        <v>161</v>
      </c>
      <c r="C1349" s="244">
        <v>2014</v>
      </c>
      <c r="D1349" s="127">
        <f t="shared" si="364"/>
        <v>41800</v>
      </c>
      <c r="E1349" s="120">
        <v>32</v>
      </c>
      <c r="F1349" s="121" t="str">
        <f t="shared" si="375"/>
        <v>Q</v>
      </c>
      <c r="G1349" s="122">
        <v>6.9465813636779803</v>
      </c>
      <c r="H1349" s="121" t="str">
        <f t="shared" si="365"/>
        <v>Q</v>
      </c>
      <c r="I1349" s="8">
        <v>4.3481199999999998</v>
      </c>
      <c r="J1349" s="121" t="str">
        <f t="shared" si="366"/>
        <v>Q</v>
      </c>
      <c r="K1349" s="8">
        <v>0.395731</v>
      </c>
      <c r="L1349" s="121" t="str">
        <f t="shared" si="367"/>
        <v>Q</v>
      </c>
      <c r="M1349" s="8">
        <v>0.63694899999999999</v>
      </c>
      <c r="N1349" s="121" t="str">
        <f t="shared" si="368"/>
        <v>Q</v>
      </c>
      <c r="O1349" s="8">
        <v>0.16837299999999999</v>
      </c>
      <c r="P1349" s="121" t="str">
        <f t="shared" si="369"/>
        <v>Q</v>
      </c>
      <c r="Q1349" s="9">
        <v>1E-3</v>
      </c>
      <c r="R1349" s="116" t="str">
        <f t="shared" si="379"/>
        <v>LQ</v>
      </c>
      <c r="S1349" s="124">
        <v>0.140990599989891</v>
      </c>
      <c r="T1349" s="116" t="str">
        <f t="shared" si="376"/>
        <v>Q</v>
      </c>
      <c r="U1349" s="23">
        <v>3.4106157999824918</v>
      </c>
      <c r="V1349" s="116" t="str">
        <f t="shared" si="377"/>
        <v>Q</v>
      </c>
      <c r="W1349" s="351">
        <v>0.84299999999999997</v>
      </c>
      <c r="X1349" s="343" t="str">
        <f t="shared" si="380"/>
        <v>Q</v>
      </c>
      <c r="Y1349" s="343"/>
      <c r="Z1349" s="23">
        <v>0.10916619817966111</v>
      </c>
      <c r="AA1349" s="116" t="str">
        <f t="shared" si="378"/>
        <v>LQ</v>
      </c>
      <c r="AB1349" s="236">
        <v>5.88</v>
      </c>
      <c r="AC1349" s="116" t="str">
        <f t="shared" si="370"/>
        <v>Q</v>
      </c>
      <c r="AD1349" s="9">
        <v>1.5920000000000001</v>
      </c>
      <c r="AE1349" s="121" t="str">
        <f t="shared" si="371"/>
        <v>Q</v>
      </c>
      <c r="AF1349" s="9">
        <v>2.1059999999999999</v>
      </c>
      <c r="AG1349" s="121" t="str">
        <f t="shared" si="372"/>
        <v>Q</v>
      </c>
      <c r="AH1349" s="129">
        <v>8.9999999999999998E-4</v>
      </c>
      <c r="AI1349" s="121" t="str">
        <f t="shared" si="373"/>
        <v>LQ</v>
      </c>
      <c r="AJ1349" s="28">
        <v>0.95899999999999996</v>
      </c>
      <c r="AK1349" s="121" t="str">
        <f t="shared" si="374"/>
        <v>Q</v>
      </c>
    </row>
    <row r="1350" spans="1:37" ht="15" x14ac:dyDescent="0.25">
      <c r="A1350" s="119">
        <v>35</v>
      </c>
      <c r="B1350" s="244">
        <v>167</v>
      </c>
      <c r="C1350" s="244">
        <v>2014</v>
      </c>
      <c r="D1350" s="127">
        <f t="shared" si="364"/>
        <v>41806</v>
      </c>
      <c r="E1350" s="120">
        <v>32.299999237060497</v>
      </c>
      <c r="F1350" s="121" t="str">
        <f t="shared" si="375"/>
        <v>Q</v>
      </c>
      <c r="G1350" s="122">
        <v>6.9595012664794904</v>
      </c>
      <c r="H1350" s="121" t="str">
        <f t="shared" si="365"/>
        <v>Q</v>
      </c>
      <c r="I1350" s="8">
        <v>4.4323699999999997</v>
      </c>
      <c r="J1350" s="121" t="str">
        <f t="shared" si="366"/>
        <v>Q</v>
      </c>
      <c r="K1350" s="8">
        <v>0.403391</v>
      </c>
      <c r="L1350" s="121" t="str">
        <f t="shared" si="367"/>
        <v>Q</v>
      </c>
      <c r="M1350" s="8">
        <v>0.65974500000000003</v>
      </c>
      <c r="N1350" s="121" t="str">
        <f t="shared" si="368"/>
        <v>Q</v>
      </c>
      <c r="O1350" s="8">
        <v>0.169291</v>
      </c>
      <c r="P1350" s="121" t="str">
        <f t="shared" si="369"/>
        <v>Q</v>
      </c>
      <c r="Q1350" s="9">
        <v>3.0000000000000001E-3</v>
      </c>
      <c r="R1350" s="116" t="str">
        <f t="shared" si="379"/>
        <v>LQ</v>
      </c>
      <c r="S1350" s="124">
        <v>0.15122181177139299</v>
      </c>
      <c r="T1350" s="116" t="str">
        <f t="shared" si="376"/>
        <v>Q</v>
      </c>
      <c r="U1350" s="22">
        <v>3.5061112816770721</v>
      </c>
      <c r="V1350" s="116" t="str">
        <f t="shared" si="377"/>
        <v>Q</v>
      </c>
      <c r="W1350" s="351">
        <v>0.80100000000000005</v>
      </c>
      <c r="X1350" s="343" t="str">
        <f t="shared" si="380"/>
        <v>Q</v>
      </c>
      <c r="Y1350" s="343"/>
      <c r="Z1350" s="23">
        <v>0.10853236600461288</v>
      </c>
      <c r="AA1350" s="116" t="str">
        <f t="shared" si="378"/>
        <v>LQ</v>
      </c>
      <c r="AB1350" s="236">
        <v>6</v>
      </c>
      <c r="AC1350" s="116" t="str">
        <f t="shared" si="370"/>
        <v>Q</v>
      </c>
      <c r="AD1350" s="9">
        <v>1.609</v>
      </c>
      <c r="AE1350" s="121" t="str">
        <f t="shared" si="371"/>
        <v>Q</v>
      </c>
      <c r="AF1350" s="9">
        <v>2.0489999999999999</v>
      </c>
      <c r="AG1350" s="121" t="str">
        <f t="shared" si="372"/>
        <v>Q</v>
      </c>
      <c r="AH1350" s="129">
        <v>8.9999999999999998E-4</v>
      </c>
      <c r="AI1350" s="121" t="str">
        <f t="shared" si="373"/>
        <v>LQ</v>
      </c>
      <c r="AJ1350" s="28">
        <v>0.89700000000000002</v>
      </c>
      <c r="AK1350" s="121" t="str">
        <f t="shared" si="374"/>
        <v>Q</v>
      </c>
    </row>
    <row r="1351" spans="1:37" ht="15" x14ac:dyDescent="0.25">
      <c r="A1351" s="119">
        <v>35</v>
      </c>
      <c r="B1351" s="244">
        <v>181</v>
      </c>
      <c r="C1351" s="244">
        <v>2014</v>
      </c>
      <c r="D1351" s="127">
        <f t="shared" si="364"/>
        <v>41820</v>
      </c>
      <c r="E1351" s="120">
        <v>34</v>
      </c>
      <c r="F1351" s="121" t="str">
        <f t="shared" si="375"/>
        <v>Q</v>
      </c>
      <c r="G1351" s="122">
        <v>7.1160736083984402</v>
      </c>
      <c r="H1351" s="121" t="str">
        <f t="shared" si="365"/>
        <v>Q</v>
      </c>
      <c r="I1351" s="8">
        <v>4.8095499999999998</v>
      </c>
      <c r="J1351" s="121" t="str">
        <f t="shared" si="366"/>
        <v>Q</v>
      </c>
      <c r="K1351" s="8">
        <v>0.41114699999999998</v>
      </c>
      <c r="L1351" s="121" t="str">
        <f t="shared" si="367"/>
        <v>Q</v>
      </c>
      <c r="M1351" s="8">
        <v>0.68585300000000005</v>
      </c>
      <c r="N1351" s="121" t="str">
        <f t="shared" si="368"/>
        <v>Q</v>
      </c>
      <c r="O1351" s="8">
        <v>0.18811</v>
      </c>
      <c r="P1351" s="121" t="str">
        <f t="shared" si="369"/>
        <v>Q</v>
      </c>
      <c r="Q1351" s="9">
        <v>0</v>
      </c>
      <c r="R1351" s="116" t="str">
        <f t="shared" si="379"/>
        <v>LQ</v>
      </c>
      <c r="S1351" s="124">
        <v>0.17764662206172899</v>
      </c>
      <c r="T1351" s="116" t="str">
        <f t="shared" si="376"/>
        <v>Q</v>
      </c>
      <c r="U1351" s="22">
        <v>3.7784221040449602</v>
      </c>
      <c r="V1351" s="116" t="str">
        <f t="shared" si="377"/>
        <v>Q</v>
      </c>
      <c r="W1351" s="351">
        <v>0.73799999999999999</v>
      </c>
      <c r="X1351" s="343" t="str">
        <f t="shared" si="380"/>
        <v>Q</v>
      </c>
      <c r="Y1351" s="343"/>
      <c r="Z1351" s="23">
        <v>0.21449565466644838</v>
      </c>
      <c r="AA1351" s="116" t="str">
        <f t="shared" si="378"/>
        <v>Q</v>
      </c>
      <c r="AB1351" s="128">
        <v>6.39</v>
      </c>
      <c r="AC1351" s="116" t="str">
        <f t="shared" si="370"/>
        <v>Q</v>
      </c>
      <c r="AD1351" s="9">
        <v>1.746</v>
      </c>
      <c r="AE1351" s="121" t="str">
        <f t="shared" si="371"/>
        <v>Q</v>
      </c>
      <c r="AF1351" s="9">
        <v>2.4510000000000001</v>
      </c>
      <c r="AG1351" s="121" t="str">
        <f t="shared" si="372"/>
        <v>Q</v>
      </c>
      <c r="AH1351" s="129">
        <v>1.2999999999999999E-3</v>
      </c>
      <c r="AI1351" s="121" t="str">
        <f t="shared" si="373"/>
        <v>Q</v>
      </c>
      <c r="AJ1351" s="28">
        <v>0.81200000000000006</v>
      </c>
      <c r="AK1351" s="121" t="str">
        <f t="shared" si="374"/>
        <v>Q</v>
      </c>
    </row>
    <row r="1352" spans="1:37" ht="15" x14ac:dyDescent="0.25">
      <c r="A1352" s="119">
        <v>35</v>
      </c>
      <c r="B1352" s="244">
        <v>211</v>
      </c>
      <c r="C1352" s="244">
        <v>2014</v>
      </c>
      <c r="D1352" s="127">
        <f t="shared" si="364"/>
        <v>41850</v>
      </c>
      <c r="E1352" s="120">
        <v>38.299999237060497</v>
      </c>
      <c r="F1352" s="121" t="str">
        <f t="shared" si="375"/>
        <v>Q</v>
      </c>
      <c r="G1352" s="122">
        <v>7.1723823547363299</v>
      </c>
      <c r="H1352" s="121" t="str">
        <f t="shared" si="365"/>
        <v>Q</v>
      </c>
      <c r="I1352" s="8">
        <v>5.28477</v>
      </c>
      <c r="J1352" s="121" t="str">
        <f t="shared" si="366"/>
        <v>Q</v>
      </c>
      <c r="K1352" s="8">
        <v>0.43596800000000002</v>
      </c>
      <c r="L1352" s="121" t="str">
        <f t="shared" si="367"/>
        <v>Q</v>
      </c>
      <c r="M1352" s="8">
        <v>0.74851599999999996</v>
      </c>
      <c r="N1352" s="121" t="str">
        <f t="shared" si="368"/>
        <v>Q</v>
      </c>
      <c r="O1352" s="8">
        <v>0.178087</v>
      </c>
      <c r="P1352" s="121" t="str">
        <f t="shared" si="369"/>
        <v>Q</v>
      </c>
      <c r="Q1352" s="9">
        <v>8.9999999999999993E-3</v>
      </c>
      <c r="R1352" s="116" t="str">
        <f t="shared" si="379"/>
        <v>LQ</v>
      </c>
      <c r="S1352" s="124">
        <v>0.19823656976223</v>
      </c>
      <c r="T1352" s="116" t="str">
        <f t="shared" si="376"/>
        <v>Q</v>
      </c>
      <c r="U1352" s="22">
        <v>4.1666266918593138</v>
      </c>
      <c r="V1352" s="116" t="str">
        <f t="shared" si="377"/>
        <v>Q</v>
      </c>
      <c r="W1352" s="351">
        <v>0.72399999999999998</v>
      </c>
      <c r="X1352" s="343" t="str">
        <f t="shared" si="380"/>
        <v>Q</v>
      </c>
      <c r="Y1352" s="343"/>
      <c r="Z1352" s="22">
        <v>0.11538077623933546</v>
      </c>
      <c r="AA1352" s="116" t="str">
        <f t="shared" si="378"/>
        <v>LQ</v>
      </c>
      <c r="AB1352" s="236">
        <v>7.42</v>
      </c>
      <c r="AC1352" s="116" t="str">
        <f t="shared" si="370"/>
        <v>Q</v>
      </c>
      <c r="AD1352" s="9">
        <v>1.8280000000000001</v>
      </c>
      <c r="AE1352" s="121" t="str">
        <f t="shared" si="371"/>
        <v>Q</v>
      </c>
      <c r="AF1352" s="9">
        <v>2.3260000000000001</v>
      </c>
      <c r="AG1352" s="121" t="str">
        <f t="shared" si="372"/>
        <v>Q</v>
      </c>
      <c r="AH1352" s="129">
        <v>1.9E-3</v>
      </c>
      <c r="AI1352" s="121" t="str">
        <f t="shared" si="373"/>
        <v>Q</v>
      </c>
      <c r="AJ1352" s="28">
        <v>0.81799999999999995</v>
      </c>
      <c r="AK1352" s="121" t="str">
        <f t="shared" si="374"/>
        <v>Q</v>
      </c>
    </row>
    <row r="1353" spans="1:37" ht="15" x14ac:dyDescent="0.25">
      <c r="A1353" s="119">
        <v>35</v>
      </c>
      <c r="B1353" s="244">
        <v>224</v>
      </c>
      <c r="C1353" s="244">
        <v>2014</v>
      </c>
      <c r="D1353" s="127">
        <f t="shared" si="364"/>
        <v>41863</v>
      </c>
      <c r="E1353" s="120">
        <v>36.900001525878899</v>
      </c>
      <c r="F1353" s="121" t="str">
        <f t="shared" si="375"/>
        <v>Q</v>
      </c>
      <c r="G1353" s="122">
        <v>6.8946328163146999</v>
      </c>
      <c r="H1353" s="121" t="str">
        <f t="shared" si="365"/>
        <v>Q</v>
      </c>
      <c r="I1353" s="8">
        <v>5.2003700000000004</v>
      </c>
      <c r="J1353" s="121" t="str">
        <f t="shared" si="366"/>
        <v>Q</v>
      </c>
      <c r="K1353" s="8">
        <v>0.42997400000000002</v>
      </c>
      <c r="L1353" s="121" t="str">
        <f t="shared" si="367"/>
        <v>Q</v>
      </c>
      <c r="M1353" s="8">
        <v>0.71950700000000001</v>
      </c>
      <c r="N1353" s="121" t="str">
        <f t="shared" si="368"/>
        <v>Q</v>
      </c>
      <c r="O1353" s="8">
        <v>0.340669</v>
      </c>
      <c r="P1353" s="121" t="str">
        <f t="shared" si="369"/>
        <v>Q</v>
      </c>
      <c r="Q1353" s="9">
        <v>2E-3</v>
      </c>
      <c r="R1353" s="116" t="str">
        <f t="shared" si="379"/>
        <v>LQ</v>
      </c>
      <c r="S1353" s="124">
        <v>0.199003681540489</v>
      </c>
      <c r="T1353" s="116" t="str">
        <f t="shared" si="376"/>
        <v>Q</v>
      </c>
      <c r="U1353" s="22">
        <v>3.8069961090943911</v>
      </c>
      <c r="V1353" s="116" t="str">
        <f t="shared" si="377"/>
        <v>Q</v>
      </c>
      <c r="W1353" s="351">
        <v>0.61799999999999999</v>
      </c>
      <c r="X1353" s="343" t="str">
        <f t="shared" si="380"/>
        <v>Q</v>
      </c>
      <c r="Y1353" s="343"/>
      <c r="Z1353" s="22">
        <v>0.16606331871551047</v>
      </c>
      <c r="AA1353" s="116" t="str">
        <f t="shared" si="378"/>
        <v>LQ</v>
      </c>
      <c r="AB1353" s="236">
        <v>6.76</v>
      </c>
      <c r="AC1353" s="116" t="str">
        <f t="shared" si="370"/>
        <v>Q</v>
      </c>
      <c r="AD1353" s="9">
        <v>2.9409999999999998</v>
      </c>
      <c r="AE1353" s="121" t="str">
        <f t="shared" si="371"/>
        <v>Q</v>
      </c>
      <c r="AF1353" s="9">
        <v>2.968</v>
      </c>
      <c r="AG1353" s="121" t="str">
        <f t="shared" si="372"/>
        <v>Q</v>
      </c>
      <c r="AH1353" s="129">
        <v>3.7000000000000002E-3</v>
      </c>
      <c r="AI1353" s="121" t="str">
        <f t="shared" si="373"/>
        <v>Q</v>
      </c>
      <c r="AJ1353" s="28">
        <v>0.73799999999999999</v>
      </c>
      <c r="AK1353" s="121" t="str">
        <f t="shared" si="374"/>
        <v>Q</v>
      </c>
    </row>
    <row r="1354" spans="1:37" ht="15" x14ac:dyDescent="0.25">
      <c r="A1354" s="119">
        <v>35</v>
      </c>
      <c r="B1354" s="244">
        <v>266</v>
      </c>
      <c r="C1354" s="244">
        <v>2014</v>
      </c>
      <c r="D1354" s="127">
        <f t="shared" si="364"/>
        <v>41905</v>
      </c>
      <c r="E1354" s="120">
        <v>28.5</v>
      </c>
      <c r="F1354" s="121" t="str">
        <f t="shared" si="375"/>
        <v>Q</v>
      </c>
      <c r="G1354" s="122">
        <v>6.8343868255615199</v>
      </c>
      <c r="H1354" s="121" t="str">
        <f t="shared" si="365"/>
        <v>Q</v>
      </c>
      <c r="I1354" s="9">
        <v>4.2359299999999998</v>
      </c>
      <c r="J1354" s="121" t="str">
        <f t="shared" si="366"/>
        <v>Q</v>
      </c>
      <c r="K1354" s="9">
        <v>0.36169000000000001</v>
      </c>
      <c r="L1354" s="121" t="str">
        <f t="shared" si="367"/>
        <v>Q</v>
      </c>
      <c r="M1354" s="9">
        <v>0.604487</v>
      </c>
      <c r="N1354" s="121" t="str">
        <f t="shared" si="368"/>
        <v>Q</v>
      </c>
      <c r="O1354" s="9">
        <v>0.185504</v>
      </c>
      <c r="P1354" s="121" t="str">
        <f t="shared" si="369"/>
        <v>Q</v>
      </c>
      <c r="Q1354" s="9">
        <v>2E-3</v>
      </c>
      <c r="R1354" s="116" t="str">
        <f t="shared" si="379"/>
        <v>LQ</v>
      </c>
      <c r="S1354" s="124">
        <v>0.15750677883625</v>
      </c>
      <c r="T1354" s="116" t="str">
        <f t="shared" si="376"/>
        <v>Q</v>
      </c>
      <c r="U1354" s="22">
        <v>3.4690255203925022</v>
      </c>
      <c r="V1354" s="116" t="str">
        <f t="shared" si="377"/>
        <v>Q</v>
      </c>
      <c r="W1354" s="351">
        <v>0.38500000000000001</v>
      </c>
      <c r="X1354" s="343" t="str">
        <f t="shared" si="380"/>
        <v>Q</v>
      </c>
      <c r="Y1354" s="343"/>
      <c r="Z1354" s="22">
        <v>8.83319199254642E-2</v>
      </c>
      <c r="AA1354" s="116" t="str">
        <f t="shared" si="378"/>
        <v>LQ</v>
      </c>
      <c r="AB1354" s="232">
        <v>5.74</v>
      </c>
      <c r="AC1354" s="116" t="str">
        <f t="shared" si="370"/>
        <v>Q</v>
      </c>
      <c r="AD1354" s="9">
        <v>2.3740000000000001</v>
      </c>
      <c r="AE1354" s="121" t="str">
        <f t="shared" si="371"/>
        <v>Q</v>
      </c>
      <c r="AF1354" s="9">
        <v>2.3439999999999999</v>
      </c>
      <c r="AG1354" s="121" t="str">
        <f t="shared" si="372"/>
        <v>Q</v>
      </c>
      <c r="AH1354" s="129">
        <v>1.1000000000000001E-3</v>
      </c>
      <c r="AI1354" s="121" t="str">
        <f t="shared" si="373"/>
        <v>Q</v>
      </c>
      <c r="AJ1354" s="28">
        <v>0.50700000000000001</v>
      </c>
      <c r="AK1354" s="121" t="str">
        <f t="shared" si="374"/>
        <v>Q</v>
      </c>
    </row>
    <row r="1355" spans="1:37" ht="15" x14ac:dyDescent="0.25">
      <c r="A1355" s="119">
        <v>35</v>
      </c>
      <c r="B1355" s="244">
        <v>280</v>
      </c>
      <c r="C1355" s="244">
        <v>2014</v>
      </c>
      <c r="D1355" s="127">
        <f t="shared" si="364"/>
        <v>41919</v>
      </c>
      <c r="E1355" s="120">
        <v>23.799999237060501</v>
      </c>
      <c r="F1355" s="121" t="str">
        <f t="shared" si="375"/>
        <v>Q</v>
      </c>
      <c r="G1355" s="122">
        <v>6.7427105903625497</v>
      </c>
      <c r="H1355" s="121" t="str">
        <f t="shared" si="365"/>
        <v>Q</v>
      </c>
      <c r="I1355" s="9">
        <v>3.4144299999999999</v>
      </c>
      <c r="J1355" s="121" t="str">
        <f t="shared" si="366"/>
        <v>Q</v>
      </c>
      <c r="K1355" s="9">
        <v>0.30772899999999997</v>
      </c>
      <c r="L1355" s="121" t="str">
        <f t="shared" si="367"/>
        <v>Q</v>
      </c>
      <c r="M1355" s="9">
        <v>0.53789699999999996</v>
      </c>
      <c r="N1355" s="121" t="str">
        <f t="shared" si="368"/>
        <v>Q</v>
      </c>
      <c r="O1355" s="9">
        <v>0.17475499999999999</v>
      </c>
      <c r="P1355" s="121" t="str">
        <f t="shared" si="369"/>
        <v>Q</v>
      </c>
      <c r="Q1355" s="9">
        <v>6.0000000000000001E-3</v>
      </c>
      <c r="R1355" s="116" t="str">
        <f t="shared" si="379"/>
        <v>LQ</v>
      </c>
      <c r="S1355" s="124">
        <v>0.119470782577991</v>
      </c>
      <c r="T1355" s="116" t="str">
        <f t="shared" si="376"/>
        <v>Q</v>
      </c>
      <c r="U1355" s="22">
        <v>3.1591372086749208</v>
      </c>
      <c r="V1355" s="116" t="str">
        <f t="shared" si="377"/>
        <v>Q</v>
      </c>
      <c r="W1355" s="351">
        <v>0.26700000000000002</v>
      </c>
      <c r="X1355" s="343" t="str">
        <f t="shared" si="380"/>
        <v>Q</v>
      </c>
      <c r="Y1355" s="343"/>
      <c r="Z1355" s="22">
        <v>0.13118569190554655</v>
      </c>
      <c r="AA1355" s="116" t="str">
        <f t="shared" si="378"/>
        <v>LQ</v>
      </c>
      <c r="AB1355" s="128">
        <v>5.69</v>
      </c>
      <c r="AC1355" s="116" t="str">
        <f t="shared" si="370"/>
        <v>Q</v>
      </c>
      <c r="AD1355" s="9">
        <v>2.84</v>
      </c>
      <c r="AE1355" s="121" t="str">
        <f t="shared" si="371"/>
        <v>Q</v>
      </c>
      <c r="AF1355" s="9">
        <v>1.869</v>
      </c>
      <c r="AG1355" s="121" t="str">
        <f t="shared" si="372"/>
        <v>Q</v>
      </c>
      <c r="AH1355" s="129">
        <v>1.2999999999999999E-3</v>
      </c>
      <c r="AI1355" s="121" t="str">
        <f t="shared" si="373"/>
        <v>Q</v>
      </c>
      <c r="AJ1355" s="28">
        <v>0.39800000000000002</v>
      </c>
      <c r="AK1355" s="121" t="str">
        <f t="shared" si="374"/>
        <v>Q</v>
      </c>
    </row>
    <row r="1356" spans="1:37" ht="15" x14ac:dyDescent="0.25">
      <c r="A1356" s="119">
        <v>35</v>
      </c>
      <c r="B1356" s="244">
        <v>287</v>
      </c>
      <c r="C1356" s="244">
        <v>2014</v>
      </c>
      <c r="D1356" s="127">
        <f t="shared" si="364"/>
        <v>41926</v>
      </c>
      <c r="E1356" s="120">
        <v>18.9899997711182</v>
      </c>
      <c r="F1356" s="121" t="str">
        <f t="shared" si="375"/>
        <v>Q</v>
      </c>
      <c r="G1356" s="122">
        <v>6.5216703414917001</v>
      </c>
      <c r="H1356" s="121" t="str">
        <f t="shared" si="365"/>
        <v>Q</v>
      </c>
      <c r="I1356" s="9">
        <v>2.6100099999999999</v>
      </c>
      <c r="J1356" s="121" t="str">
        <f t="shared" si="366"/>
        <v>Q</v>
      </c>
      <c r="K1356" s="9">
        <v>0.24125099999999999</v>
      </c>
      <c r="L1356" s="121" t="str">
        <f t="shared" si="367"/>
        <v>Q</v>
      </c>
      <c r="M1356" s="9">
        <v>0.47688399999999997</v>
      </c>
      <c r="N1356" s="121" t="str">
        <f t="shared" si="368"/>
        <v>Q</v>
      </c>
      <c r="O1356" s="9">
        <v>0.30681199999999997</v>
      </c>
      <c r="P1356" s="121" t="str">
        <f t="shared" si="369"/>
        <v>Q</v>
      </c>
      <c r="Q1356" s="9">
        <v>2E-3</v>
      </c>
      <c r="R1356" s="116" t="str">
        <f t="shared" si="379"/>
        <v>LQ</v>
      </c>
      <c r="S1356" s="124">
        <v>7.6740913093090099E-2</v>
      </c>
      <c r="T1356" s="116" t="str">
        <f t="shared" si="376"/>
        <v>Q</v>
      </c>
      <c r="U1356" s="22">
        <v>2.7530864174664935</v>
      </c>
      <c r="V1356" s="116" t="str">
        <f t="shared" si="377"/>
        <v>Q</v>
      </c>
      <c r="W1356" s="351">
        <v>0.19900000000000001</v>
      </c>
      <c r="X1356" s="343" t="str">
        <f t="shared" si="380"/>
        <v>Q</v>
      </c>
      <c r="Y1356" s="343"/>
      <c r="Z1356" s="22">
        <v>0.12755823860480928</v>
      </c>
      <c r="AA1356" s="116" t="str">
        <f t="shared" si="378"/>
        <v>LQ</v>
      </c>
      <c r="AB1356" s="128">
        <v>4.9800000000000004</v>
      </c>
      <c r="AC1356" s="116" t="str">
        <f t="shared" si="370"/>
        <v>Q</v>
      </c>
      <c r="AD1356" s="9">
        <v>4.2949999999999999</v>
      </c>
      <c r="AE1356" s="121" t="str">
        <f t="shared" si="371"/>
        <v>Q</v>
      </c>
      <c r="AF1356" s="9">
        <v>0.88800000000000001</v>
      </c>
      <c r="AG1356" s="121" t="str">
        <f t="shared" si="372"/>
        <v>Q</v>
      </c>
      <c r="AH1356" s="129">
        <v>2.9999999999999997E-4</v>
      </c>
      <c r="AI1356" s="121" t="str">
        <f t="shared" si="373"/>
        <v>LQ</v>
      </c>
      <c r="AJ1356" s="28">
        <v>0.40200000000000002</v>
      </c>
      <c r="AK1356" s="121" t="str">
        <f t="shared" si="374"/>
        <v>Q</v>
      </c>
    </row>
    <row r="1357" spans="1:37" ht="15" x14ac:dyDescent="0.25">
      <c r="A1357" s="119">
        <v>35</v>
      </c>
      <c r="B1357" s="244">
        <v>294</v>
      </c>
      <c r="C1357" s="244">
        <v>2014</v>
      </c>
      <c r="D1357" s="127">
        <f t="shared" si="364"/>
        <v>41933</v>
      </c>
      <c r="E1357" s="120">
        <v>23.200000762939499</v>
      </c>
      <c r="F1357" s="121" t="str">
        <f t="shared" si="375"/>
        <v>Q</v>
      </c>
      <c r="G1357" s="122">
        <v>6.5012645721435502</v>
      </c>
      <c r="H1357" s="121" t="str">
        <f t="shared" si="365"/>
        <v>Q</v>
      </c>
      <c r="I1357" s="9">
        <v>3.38469</v>
      </c>
      <c r="J1357" s="121" t="str">
        <f t="shared" si="366"/>
        <v>Q</v>
      </c>
      <c r="K1357" s="9">
        <v>0.30725400000000003</v>
      </c>
      <c r="L1357" s="121" t="str">
        <f t="shared" si="367"/>
        <v>Q</v>
      </c>
      <c r="M1357" s="9">
        <v>0.55353300000000005</v>
      </c>
      <c r="N1357" s="121" t="str">
        <f t="shared" si="368"/>
        <v>Q</v>
      </c>
      <c r="O1357" s="9">
        <v>0.16443199999999999</v>
      </c>
      <c r="P1357" s="121" t="str">
        <f t="shared" si="369"/>
        <v>Q</v>
      </c>
      <c r="Q1357" s="9">
        <v>7.0000000000000001E-3</v>
      </c>
      <c r="R1357" s="116" t="str">
        <f t="shared" si="379"/>
        <v>LQ</v>
      </c>
      <c r="S1357" s="124">
        <v>9.7303062677383395E-2</v>
      </c>
      <c r="T1357" s="116" t="str">
        <f t="shared" si="376"/>
        <v>Q</v>
      </c>
      <c r="U1357" s="22">
        <v>3.2418584231089205</v>
      </c>
      <c r="V1357" s="116" t="str">
        <f t="shared" si="377"/>
        <v>Q</v>
      </c>
      <c r="W1357" s="351">
        <v>0.28299999999999997</v>
      </c>
      <c r="X1357" s="343" t="str">
        <f t="shared" si="380"/>
        <v>Q</v>
      </c>
      <c r="Y1357" s="343"/>
      <c r="Z1357" s="22">
        <v>0.10844632396211959</v>
      </c>
      <c r="AA1357" s="116" t="str">
        <f t="shared" si="378"/>
        <v>LQ</v>
      </c>
      <c r="AB1357" s="128">
        <v>5.72</v>
      </c>
      <c r="AC1357" s="116" t="str">
        <f t="shared" si="370"/>
        <v>Q</v>
      </c>
      <c r="AD1357" s="9">
        <v>3.1160000000000001</v>
      </c>
      <c r="AE1357" s="121" t="str">
        <f t="shared" si="371"/>
        <v>Q</v>
      </c>
      <c r="AF1357" s="9">
        <v>1.6779999999999999</v>
      </c>
      <c r="AG1357" s="121" t="str">
        <f t="shared" si="372"/>
        <v>Q</v>
      </c>
      <c r="AH1357" s="129">
        <v>4.0000000000000002E-4</v>
      </c>
      <c r="AI1357" s="121" t="str">
        <f t="shared" si="373"/>
        <v>LQ</v>
      </c>
      <c r="AJ1357" s="28">
        <v>0.41499999999999998</v>
      </c>
      <c r="AK1357" s="121" t="str">
        <f t="shared" si="374"/>
        <v>Q</v>
      </c>
    </row>
    <row r="1358" spans="1:37" ht="15" x14ac:dyDescent="0.25">
      <c r="A1358" s="119">
        <v>35</v>
      </c>
      <c r="B1358" s="244">
        <v>301</v>
      </c>
      <c r="C1358" s="244">
        <v>2014</v>
      </c>
      <c r="D1358" s="127">
        <f t="shared" si="364"/>
        <v>41940</v>
      </c>
      <c r="E1358" s="120">
        <v>17.889999389648398</v>
      </c>
      <c r="F1358" s="121" t="str">
        <f t="shared" si="375"/>
        <v>Q</v>
      </c>
      <c r="G1358" s="122">
        <v>6.4484567642211896</v>
      </c>
      <c r="H1358" s="121" t="str">
        <f t="shared" si="365"/>
        <v>Q</v>
      </c>
      <c r="I1358" s="9">
        <v>2.4310499999999999</v>
      </c>
      <c r="J1358" s="121" t="str">
        <f t="shared" si="366"/>
        <v>Q</v>
      </c>
      <c r="K1358" s="9">
        <v>0.228629</v>
      </c>
      <c r="L1358" s="121" t="str">
        <f t="shared" si="367"/>
        <v>Q</v>
      </c>
      <c r="M1358" s="9">
        <v>0.43862099999999998</v>
      </c>
      <c r="N1358" s="121" t="str">
        <f t="shared" si="368"/>
        <v>Q</v>
      </c>
      <c r="O1358" s="9">
        <v>0.239839</v>
      </c>
      <c r="P1358" s="121" t="str">
        <f t="shared" si="369"/>
        <v>Q</v>
      </c>
      <c r="Q1358" s="9">
        <v>0</v>
      </c>
      <c r="R1358" s="116" t="str">
        <f t="shared" si="379"/>
        <v>LQ</v>
      </c>
      <c r="S1358" s="124">
        <v>7.9678550362587003E-2</v>
      </c>
      <c r="T1358" s="116" t="str">
        <f t="shared" si="376"/>
        <v>Q</v>
      </c>
      <c r="U1358" s="22">
        <v>2.6783101551676163</v>
      </c>
      <c r="V1358" s="116" t="str">
        <f t="shared" si="377"/>
        <v>Q</v>
      </c>
      <c r="W1358" s="351">
        <v>0.254</v>
      </c>
      <c r="X1358" s="343" t="str">
        <f t="shared" si="380"/>
        <v>Q</v>
      </c>
      <c r="Y1358" s="343"/>
      <c r="Z1358" s="22">
        <v>0.12534951419509238</v>
      </c>
      <c r="AA1358" s="116" t="str">
        <f t="shared" si="378"/>
        <v>LQ</v>
      </c>
      <c r="AB1358" s="128">
        <v>4.95</v>
      </c>
      <c r="AC1358" s="116" t="str">
        <f t="shared" si="370"/>
        <v>Q</v>
      </c>
      <c r="AD1358" s="9">
        <v>4.2320000000000002</v>
      </c>
      <c r="AE1358" s="121" t="str">
        <f t="shared" si="371"/>
        <v>Q</v>
      </c>
      <c r="AF1358" s="9">
        <v>0.89500000000000002</v>
      </c>
      <c r="AG1358" s="121" t="str">
        <f t="shared" si="372"/>
        <v>Q</v>
      </c>
      <c r="AH1358" s="129">
        <v>2.3999999999999998E-3</v>
      </c>
      <c r="AI1358" s="121" t="str">
        <f t="shared" si="373"/>
        <v>Q</v>
      </c>
      <c r="AJ1358" s="28">
        <v>0.441</v>
      </c>
      <c r="AK1358" s="121" t="str">
        <f t="shared" si="374"/>
        <v>Q</v>
      </c>
    </row>
    <row r="1359" spans="1:37" ht="15" x14ac:dyDescent="0.25">
      <c r="A1359" s="119">
        <v>35</v>
      </c>
      <c r="B1359" s="244">
        <v>308</v>
      </c>
      <c r="C1359" s="244">
        <v>2014</v>
      </c>
      <c r="D1359" s="127">
        <f t="shared" si="364"/>
        <v>41947</v>
      </c>
      <c r="E1359" s="120">
        <v>23.899999618530298</v>
      </c>
      <c r="F1359" s="121" t="str">
        <f t="shared" si="375"/>
        <v>Q</v>
      </c>
      <c r="G1359" s="122">
        <v>6.7125568389892596</v>
      </c>
      <c r="H1359" s="121" t="str">
        <f t="shared" si="365"/>
        <v>Q</v>
      </c>
      <c r="I1359" s="9">
        <v>3.5683500000000001</v>
      </c>
      <c r="J1359" s="121" t="str">
        <f t="shared" si="366"/>
        <v>Q</v>
      </c>
      <c r="K1359" s="9">
        <v>0.32775199999999999</v>
      </c>
      <c r="L1359" s="121" t="str">
        <f t="shared" si="367"/>
        <v>Q</v>
      </c>
      <c r="M1359" s="9">
        <v>0.59014299999999997</v>
      </c>
      <c r="N1359" s="121" t="str">
        <f t="shared" si="368"/>
        <v>Q</v>
      </c>
      <c r="O1359" s="9">
        <v>0.17911299999999999</v>
      </c>
      <c r="P1359" s="121" t="str">
        <f t="shared" si="369"/>
        <v>Q</v>
      </c>
      <c r="Q1359" s="9">
        <v>1E-3</v>
      </c>
      <c r="R1359" s="116" t="str">
        <f t="shared" si="379"/>
        <v>LQ</v>
      </c>
      <c r="S1359" s="124">
        <v>0.12846949696540799</v>
      </c>
      <c r="T1359" s="116" t="str">
        <f t="shared" si="376"/>
        <v>Q</v>
      </c>
      <c r="U1359" s="22">
        <v>3.2249036846010957</v>
      </c>
      <c r="V1359" s="116" t="str">
        <f t="shared" si="377"/>
        <v>Q</v>
      </c>
      <c r="W1359" s="351">
        <v>0.32500000000000001</v>
      </c>
      <c r="X1359" s="343" t="str">
        <f t="shared" si="380"/>
        <v>Q</v>
      </c>
      <c r="Y1359" s="343"/>
      <c r="Z1359" s="22">
        <v>0.10265396529893964</v>
      </c>
      <c r="AA1359" s="116" t="str">
        <f t="shared" si="378"/>
        <v>LQ</v>
      </c>
      <c r="AB1359" s="128">
        <v>5.61</v>
      </c>
      <c r="AC1359" s="116" t="str">
        <f t="shared" si="370"/>
        <v>Q</v>
      </c>
      <c r="AD1359" s="9">
        <v>2.5499999999999998</v>
      </c>
      <c r="AE1359" s="121" t="str">
        <f t="shared" si="371"/>
        <v>Q</v>
      </c>
      <c r="AF1359" s="9">
        <v>1.784</v>
      </c>
      <c r="AG1359" s="121" t="str">
        <f t="shared" si="372"/>
        <v>Q</v>
      </c>
      <c r="AH1359" s="129">
        <v>4.0000000000000002E-4</v>
      </c>
      <c r="AI1359" s="121" t="str">
        <f t="shared" si="373"/>
        <v>LQ</v>
      </c>
      <c r="AJ1359" s="28">
        <v>0.42399999999999999</v>
      </c>
      <c r="AK1359" s="121" t="str">
        <f t="shared" si="374"/>
        <v>Q</v>
      </c>
    </row>
    <row r="1360" spans="1:37" ht="15" x14ac:dyDescent="0.25">
      <c r="A1360" s="119">
        <v>35</v>
      </c>
      <c r="B1360" s="244">
        <v>323</v>
      </c>
      <c r="C1360" s="244">
        <v>2014</v>
      </c>
      <c r="D1360" s="127">
        <f t="shared" ref="D1360:D1404" si="381">DATE(C1360,1,B1360)</f>
        <v>41962</v>
      </c>
      <c r="E1360" s="120">
        <v>28.200000762939499</v>
      </c>
      <c r="F1360" s="121" t="str">
        <f t="shared" si="375"/>
        <v>Q</v>
      </c>
      <c r="G1360" s="122">
        <v>6.81906986236572</v>
      </c>
      <c r="H1360" s="121" t="str">
        <f t="shared" si="365"/>
        <v>Q</v>
      </c>
      <c r="I1360" s="9">
        <v>4.0780399999999997</v>
      </c>
      <c r="J1360" s="121" t="str">
        <f t="shared" si="366"/>
        <v>Q</v>
      </c>
      <c r="K1360" s="9">
        <v>0.36098200000000003</v>
      </c>
      <c r="L1360" s="121" t="str">
        <f t="shared" si="367"/>
        <v>Q</v>
      </c>
      <c r="M1360" s="9">
        <v>0.63954500000000003</v>
      </c>
      <c r="N1360" s="121" t="str">
        <f t="shared" si="368"/>
        <v>Q</v>
      </c>
      <c r="O1360" s="9">
        <v>0.14866799999999999</v>
      </c>
      <c r="P1360" s="121" t="str">
        <f t="shared" si="369"/>
        <v>Q</v>
      </c>
      <c r="Q1360" s="9">
        <v>1.7999999999999999E-2</v>
      </c>
      <c r="R1360" s="116" t="str">
        <f t="shared" si="379"/>
        <v>Q</v>
      </c>
      <c r="S1360" s="124">
        <v>0.14581246674060799</v>
      </c>
      <c r="T1360" s="116" t="str">
        <f t="shared" si="376"/>
        <v>Q</v>
      </c>
      <c r="U1360" s="23">
        <v>3.6244665218589347</v>
      </c>
      <c r="V1360" s="116" t="str">
        <f t="shared" si="377"/>
        <v>Q</v>
      </c>
      <c r="W1360" s="351">
        <v>0.41</v>
      </c>
      <c r="X1360" s="343" t="str">
        <f t="shared" si="380"/>
        <v>Q</v>
      </c>
      <c r="Y1360" s="343"/>
      <c r="Z1360" s="23">
        <v>0.10462523696332801</v>
      </c>
      <c r="AA1360" s="116" t="str">
        <f t="shared" si="378"/>
        <v>LQ</v>
      </c>
      <c r="AB1360" s="122">
        <v>5.94</v>
      </c>
      <c r="AC1360" s="116" t="str">
        <f t="shared" si="370"/>
        <v>Q</v>
      </c>
      <c r="AD1360" s="9">
        <v>1.8220000000000001</v>
      </c>
      <c r="AE1360" s="121" t="str">
        <f t="shared" si="371"/>
        <v>Q</v>
      </c>
      <c r="AF1360" s="9">
        <v>2.0099999999999998</v>
      </c>
      <c r="AG1360" s="121" t="str">
        <f t="shared" si="372"/>
        <v>Q</v>
      </c>
      <c r="AH1360" s="129">
        <v>2.9999999999999997E-4</v>
      </c>
      <c r="AI1360" s="121" t="str">
        <f t="shared" si="373"/>
        <v>LQ</v>
      </c>
      <c r="AJ1360" s="28">
        <v>0.49</v>
      </c>
      <c r="AK1360" s="121" t="str">
        <f t="shared" si="374"/>
        <v>Q</v>
      </c>
    </row>
    <row r="1361" spans="1:37" ht="15" x14ac:dyDescent="0.25">
      <c r="A1361" s="119">
        <v>35</v>
      </c>
      <c r="B1361" s="244">
        <v>335</v>
      </c>
      <c r="C1361" s="244">
        <v>2014</v>
      </c>
      <c r="D1361" s="127">
        <f t="shared" si="381"/>
        <v>41974</v>
      </c>
      <c r="E1361" s="120">
        <v>25.299999237060501</v>
      </c>
      <c r="F1361" s="121" t="str">
        <f t="shared" si="375"/>
        <v>Q</v>
      </c>
      <c r="G1361" s="122">
        <v>6.7835803031921396</v>
      </c>
      <c r="H1361" s="121" t="str">
        <f t="shared" si="365"/>
        <v>Q</v>
      </c>
      <c r="I1361" s="9">
        <v>3.5808399999999998</v>
      </c>
      <c r="J1361" s="121" t="str">
        <f t="shared" si="366"/>
        <v>Q</v>
      </c>
      <c r="K1361" s="9">
        <v>0.32534800000000003</v>
      </c>
      <c r="L1361" s="121" t="str">
        <f t="shared" si="367"/>
        <v>Q</v>
      </c>
      <c r="M1361" s="9">
        <v>0.57334099999999999</v>
      </c>
      <c r="N1361" s="121" t="str">
        <f t="shared" si="368"/>
        <v>Q</v>
      </c>
      <c r="O1361" s="9">
        <v>0.156191</v>
      </c>
      <c r="P1361" s="121" t="str">
        <f t="shared" si="369"/>
        <v>Q</v>
      </c>
      <c r="Q1361" s="9">
        <v>0</v>
      </c>
      <c r="R1361" s="116" t="str">
        <f t="shared" si="379"/>
        <v>LQ</v>
      </c>
      <c r="S1361" s="124">
        <v>0.124921575188637</v>
      </c>
      <c r="T1361" s="116" t="str">
        <f t="shared" si="376"/>
        <v>Q</v>
      </c>
      <c r="U1361" s="23">
        <v>3.3463319903882978</v>
      </c>
      <c r="V1361" s="116" t="str">
        <f t="shared" si="377"/>
        <v>Q</v>
      </c>
      <c r="W1361" s="351">
        <v>0.42399999999999999</v>
      </c>
      <c r="X1361" s="343" t="str">
        <f t="shared" si="380"/>
        <v>Q</v>
      </c>
      <c r="Y1361" s="343"/>
      <c r="Z1361" s="23">
        <v>9.3409538006598306E-2</v>
      </c>
      <c r="AA1361" s="116" t="str">
        <f t="shared" si="378"/>
        <v>LQ</v>
      </c>
      <c r="AB1361" s="122">
        <v>5.66</v>
      </c>
      <c r="AC1361" s="116" t="str">
        <f t="shared" si="370"/>
        <v>Q</v>
      </c>
      <c r="AD1361" s="9">
        <v>2.319</v>
      </c>
      <c r="AE1361" s="121" t="str">
        <f t="shared" si="371"/>
        <v>Q</v>
      </c>
      <c r="AF1361" s="9">
        <v>1.7110000000000001</v>
      </c>
      <c r="AG1361" s="121" t="str">
        <f t="shared" si="372"/>
        <v>Q</v>
      </c>
      <c r="AH1361" s="129">
        <v>5.9999999999999995E-4</v>
      </c>
      <c r="AI1361" s="121" t="str">
        <f t="shared" si="373"/>
        <v>LQ</v>
      </c>
      <c r="AJ1361" s="28">
        <v>0.44400000000000001</v>
      </c>
      <c r="AK1361" s="121" t="str">
        <f t="shared" si="374"/>
        <v>Q</v>
      </c>
    </row>
    <row r="1362" spans="1:37" ht="15" x14ac:dyDescent="0.25">
      <c r="A1362" s="119">
        <v>35</v>
      </c>
      <c r="B1362" s="244">
        <v>349</v>
      </c>
      <c r="C1362" s="244">
        <v>2014</v>
      </c>
      <c r="D1362" s="127">
        <f t="shared" si="381"/>
        <v>41988</v>
      </c>
      <c r="E1362" s="120">
        <v>28.200000762939499</v>
      </c>
      <c r="F1362" s="121" t="str">
        <f t="shared" si="375"/>
        <v>Q</v>
      </c>
      <c r="G1362" s="122">
        <v>6.6872329711914098</v>
      </c>
      <c r="H1362" s="121" t="str">
        <f t="shared" si="365"/>
        <v>Q</v>
      </c>
      <c r="I1362" s="9">
        <v>4.10182</v>
      </c>
      <c r="J1362" s="121" t="str">
        <f t="shared" si="366"/>
        <v>Q</v>
      </c>
      <c r="K1362" s="9">
        <v>0.36202299999999998</v>
      </c>
      <c r="L1362" s="121" t="str">
        <f t="shared" si="367"/>
        <v>Q</v>
      </c>
      <c r="M1362" s="9">
        <v>0.60478200000000004</v>
      </c>
      <c r="N1362" s="121" t="str">
        <f t="shared" si="368"/>
        <v>Q</v>
      </c>
      <c r="O1362" s="9">
        <v>0.15121100000000001</v>
      </c>
      <c r="P1362" s="121" t="str">
        <f t="shared" si="369"/>
        <v>Q</v>
      </c>
      <c r="Q1362" s="9">
        <v>8.9999999999999993E-3</v>
      </c>
      <c r="R1362" s="116" t="str">
        <f t="shared" si="379"/>
        <v>LQ</v>
      </c>
      <c r="S1362" s="124">
        <v>0.133580192923546</v>
      </c>
      <c r="T1362" s="116" t="str">
        <f t="shared" si="376"/>
        <v>Q</v>
      </c>
      <c r="U1362" s="23">
        <v>3.4711435482300947</v>
      </c>
      <c r="V1362" s="116" t="str">
        <f t="shared" si="377"/>
        <v>Q</v>
      </c>
      <c r="W1362" s="351">
        <v>0.44900000000000001</v>
      </c>
      <c r="X1362" s="343" t="str">
        <f t="shared" si="380"/>
        <v>Q</v>
      </c>
      <c r="Y1362" s="343"/>
      <c r="Z1362" s="23">
        <v>0.10581310777342362</v>
      </c>
      <c r="AA1362" s="116" t="str">
        <f t="shared" si="378"/>
        <v>LQ</v>
      </c>
      <c r="AB1362" s="122">
        <v>6.01</v>
      </c>
      <c r="AC1362" s="116" t="str">
        <f t="shared" si="370"/>
        <v>Q</v>
      </c>
      <c r="AD1362" s="9">
        <v>1.79</v>
      </c>
      <c r="AE1362" s="121" t="str">
        <f t="shared" si="371"/>
        <v>Q</v>
      </c>
      <c r="AF1362" s="9">
        <v>1.9970000000000001</v>
      </c>
      <c r="AG1362" s="121" t="str">
        <f t="shared" si="372"/>
        <v>Q</v>
      </c>
      <c r="AH1362" s="129">
        <v>8.9999999999999998E-4</v>
      </c>
      <c r="AI1362" s="121" t="str">
        <f t="shared" si="373"/>
        <v>LQ</v>
      </c>
      <c r="AJ1362" s="28">
        <v>0.51500000000000001</v>
      </c>
      <c r="AK1362" s="121" t="str">
        <f t="shared" si="374"/>
        <v>Q</v>
      </c>
    </row>
    <row r="1363" spans="1:37" ht="15" x14ac:dyDescent="0.25">
      <c r="A1363" s="119">
        <v>35</v>
      </c>
      <c r="B1363" s="244">
        <v>364</v>
      </c>
      <c r="C1363" s="244">
        <v>2014</v>
      </c>
      <c r="D1363" s="127">
        <f t="shared" si="381"/>
        <v>42003</v>
      </c>
      <c r="E1363" s="120">
        <v>27</v>
      </c>
      <c r="F1363" s="121" t="str">
        <f t="shared" si="375"/>
        <v>Q</v>
      </c>
      <c r="G1363" s="122">
        <v>6.7719559669494602</v>
      </c>
      <c r="H1363" s="121" t="str">
        <f t="shared" si="365"/>
        <v>Q</v>
      </c>
      <c r="I1363" s="9">
        <v>3.9530799999999999</v>
      </c>
      <c r="J1363" s="121" t="str">
        <f t="shared" si="366"/>
        <v>Q</v>
      </c>
      <c r="K1363" s="9">
        <v>0.35439999999999999</v>
      </c>
      <c r="L1363" s="121" t="str">
        <f t="shared" si="367"/>
        <v>Q</v>
      </c>
      <c r="M1363" s="9">
        <v>0.58708800000000005</v>
      </c>
      <c r="N1363" s="121" t="str">
        <f t="shared" si="368"/>
        <v>Q</v>
      </c>
      <c r="O1363" s="9">
        <v>0.133627</v>
      </c>
      <c r="P1363" s="121" t="str">
        <f t="shared" si="369"/>
        <v>Q</v>
      </c>
      <c r="Q1363" s="9">
        <v>0</v>
      </c>
      <c r="R1363" s="116" t="str">
        <f t="shared" si="379"/>
        <v>LQ</v>
      </c>
      <c r="S1363" s="124">
        <v>0.13345234096050301</v>
      </c>
      <c r="T1363" s="116" t="str">
        <f t="shared" si="376"/>
        <v>Q</v>
      </c>
      <c r="U1363" s="23">
        <v>3.546816735184402</v>
      </c>
      <c r="V1363" s="116" t="str">
        <f t="shared" si="377"/>
        <v>Q</v>
      </c>
      <c r="W1363" s="351">
        <v>0.46300000000000002</v>
      </c>
      <c r="X1363" s="343" t="str">
        <f t="shared" si="380"/>
        <v>Q</v>
      </c>
      <c r="Y1363" s="343"/>
      <c r="Z1363" s="23">
        <v>9.7191940030372029E-2</v>
      </c>
      <c r="AA1363" s="116" t="str">
        <f t="shared" si="378"/>
        <v>LQ</v>
      </c>
      <c r="AB1363" s="122">
        <v>5.61</v>
      </c>
      <c r="AC1363" s="116" t="str">
        <f t="shared" si="370"/>
        <v>Q</v>
      </c>
      <c r="AD1363" s="9">
        <v>1.8660000000000001</v>
      </c>
      <c r="AE1363" s="121" t="str">
        <f t="shared" si="371"/>
        <v>Q</v>
      </c>
      <c r="AF1363" s="9">
        <v>1.9870000000000001</v>
      </c>
      <c r="AG1363" s="121" t="str">
        <f t="shared" si="372"/>
        <v>Q</v>
      </c>
      <c r="AH1363" s="129">
        <v>5.0000000000000001E-4</v>
      </c>
      <c r="AI1363" s="121" t="str">
        <f t="shared" si="373"/>
        <v>LQ</v>
      </c>
      <c r="AJ1363" s="28">
        <v>0.49299999999999999</v>
      </c>
      <c r="AK1363" s="121" t="str">
        <f t="shared" si="374"/>
        <v>Q</v>
      </c>
    </row>
    <row r="1364" spans="1:37" ht="15" x14ac:dyDescent="0.25">
      <c r="A1364" s="119">
        <v>35</v>
      </c>
      <c r="B1364" s="244">
        <v>14</v>
      </c>
      <c r="C1364" s="244">
        <v>2015</v>
      </c>
      <c r="D1364" s="127">
        <f t="shared" si="381"/>
        <v>42018</v>
      </c>
      <c r="E1364" s="254">
        <v>29.100000381469702</v>
      </c>
      <c r="F1364" s="121" t="str">
        <f t="shared" si="375"/>
        <v>Q</v>
      </c>
      <c r="G1364" s="254">
        <v>6.8644518852233896</v>
      </c>
      <c r="H1364" s="121" t="str">
        <f t="shared" si="365"/>
        <v>Q</v>
      </c>
      <c r="I1364" s="9">
        <v>4.5289799999999998</v>
      </c>
      <c r="J1364" s="121" t="str">
        <f t="shared" si="366"/>
        <v>Q</v>
      </c>
      <c r="K1364" s="9">
        <v>0.38510899999999998</v>
      </c>
      <c r="L1364" s="121" t="str">
        <f t="shared" si="367"/>
        <v>Q</v>
      </c>
      <c r="M1364" s="9">
        <v>0.636652</v>
      </c>
      <c r="N1364" s="121" t="str">
        <f t="shared" si="368"/>
        <v>Q</v>
      </c>
      <c r="O1364" s="9">
        <v>0.18345</v>
      </c>
      <c r="P1364" s="121" t="str">
        <f t="shared" si="369"/>
        <v>Q</v>
      </c>
      <c r="Q1364" s="9">
        <v>3.0000000000000001E-3</v>
      </c>
      <c r="R1364" s="116" t="str">
        <f t="shared" si="379"/>
        <v>LQ</v>
      </c>
      <c r="S1364" s="242">
        <v>0.149257987737656</v>
      </c>
      <c r="T1364" s="116" t="str">
        <f t="shared" si="376"/>
        <v>Q</v>
      </c>
      <c r="U1364" s="9">
        <v>3.5980031043005165</v>
      </c>
      <c r="V1364" s="116" t="str">
        <f t="shared" si="377"/>
        <v>Q</v>
      </c>
      <c r="W1364" s="351">
        <v>0.48299999999999998</v>
      </c>
      <c r="X1364" s="343" t="str">
        <f t="shared" si="380"/>
        <v>Q</v>
      </c>
      <c r="Y1364" s="343"/>
      <c r="Z1364" s="9">
        <v>0.10966043279278684</v>
      </c>
      <c r="AA1364" s="116" t="str">
        <f t="shared" si="378"/>
        <v>LQ</v>
      </c>
      <c r="AB1364" s="254">
        <v>6.03</v>
      </c>
      <c r="AC1364" s="121" t="str">
        <f>IF(AB1364&gt;=0.25,"Q",IF(AB1364="","M","LQ"))</f>
        <v>Q</v>
      </c>
      <c r="AD1364" s="9">
        <v>1.7649999999999999</v>
      </c>
      <c r="AE1364" s="121" t="str">
        <f t="shared" si="371"/>
        <v>Q</v>
      </c>
      <c r="AF1364" s="9">
        <v>2.1669999999999998</v>
      </c>
      <c r="AG1364" s="121" t="str">
        <f t="shared" si="372"/>
        <v>Q</v>
      </c>
      <c r="AH1364" s="129">
        <v>4.0000000000000002E-4</v>
      </c>
      <c r="AI1364" s="121" t="str">
        <f t="shared" si="373"/>
        <v>LQ</v>
      </c>
      <c r="AJ1364" s="28">
        <v>0.50600000000000001</v>
      </c>
      <c r="AK1364" s="121" t="str">
        <f t="shared" si="374"/>
        <v>Q</v>
      </c>
    </row>
    <row r="1365" spans="1:37" ht="15" x14ac:dyDescent="0.25">
      <c r="A1365" s="119">
        <v>35</v>
      </c>
      <c r="B1365" s="244">
        <v>28</v>
      </c>
      <c r="C1365" s="244">
        <v>2015</v>
      </c>
      <c r="D1365" s="127">
        <f t="shared" si="381"/>
        <v>42032</v>
      </c>
      <c r="E1365" s="254">
        <v>31</v>
      </c>
      <c r="F1365" s="121" t="str">
        <f t="shared" si="375"/>
        <v>Q</v>
      </c>
      <c r="G1365" s="254">
        <v>6.8360581398010298</v>
      </c>
      <c r="H1365" s="121" t="str">
        <f t="shared" si="365"/>
        <v>Q</v>
      </c>
      <c r="I1365" s="9">
        <v>4.5765900000000004</v>
      </c>
      <c r="J1365" s="121" t="str">
        <f t="shared" si="366"/>
        <v>Q</v>
      </c>
      <c r="K1365" s="9">
        <v>0.400177</v>
      </c>
      <c r="L1365" s="121" t="str">
        <f t="shared" si="367"/>
        <v>Q</v>
      </c>
      <c r="M1365" s="9">
        <v>0.62756000000000001</v>
      </c>
      <c r="N1365" s="121" t="str">
        <f t="shared" si="368"/>
        <v>Q</v>
      </c>
      <c r="O1365" s="9">
        <v>0.17555299999999999</v>
      </c>
      <c r="P1365" s="121" t="str">
        <f t="shared" si="369"/>
        <v>Q</v>
      </c>
      <c r="Q1365" s="9">
        <v>2E-3</v>
      </c>
      <c r="R1365" s="116" t="str">
        <f t="shared" si="379"/>
        <v>LQ</v>
      </c>
      <c r="S1365" s="242">
        <v>0.16204500198364299</v>
      </c>
      <c r="T1365" s="116" t="str">
        <f t="shared" si="376"/>
        <v>Q</v>
      </c>
      <c r="U1365" s="9">
        <v>3.8169299746706407</v>
      </c>
      <c r="V1365" s="116" t="str">
        <f t="shared" si="377"/>
        <v>Q</v>
      </c>
      <c r="W1365" s="351">
        <v>0.47699999999999998</v>
      </c>
      <c r="X1365" s="343" t="str">
        <f t="shared" si="380"/>
        <v>Q</v>
      </c>
      <c r="Y1365" s="343"/>
      <c r="Z1365" s="9">
        <v>0.10404156420238948</v>
      </c>
      <c r="AA1365" s="116" t="str">
        <f t="shared" si="378"/>
        <v>LQ</v>
      </c>
      <c r="AB1365" s="254">
        <v>6.12</v>
      </c>
      <c r="AC1365" s="121" t="str">
        <f t="shared" ref="AC1365:AC1428" si="382">IF(AB1365&gt;=0.25,"Q",IF(AB1365="","M","LQ"))</f>
        <v>Q</v>
      </c>
      <c r="AD1365" s="9">
        <v>1.633</v>
      </c>
      <c r="AE1365" s="121" t="str">
        <f t="shared" si="371"/>
        <v>Q</v>
      </c>
      <c r="AF1365" s="9">
        <v>2.2309999999999999</v>
      </c>
      <c r="AG1365" s="121" t="str">
        <f t="shared" si="372"/>
        <v>Q</v>
      </c>
      <c r="AH1365" s="129">
        <v>1E-4</v>
      </c>
      <c r="AI1365" s="121" t="str">
        <f t="shared" si="373"/>
        <v>LQ</v>
      </c>
      <c r="AJ1365" s="28">
        <v>0.52400000000000002</v>
      </c>
      <c r="AK1365" s="121" t="str">
        <f t="shared" si="374"/>
        <v>Q</v>
      </c>
    </row>
    <row r="1366" spans="1:37" ht="15" x14ac:dyDescent="0.25">
      <c r="A1366" s="119">
        <v>35</v>
      </c>
      <c r="B1366" s="244">
        <v>41</v>
      </c>
      <c r="C1366" s="244">
        <v>2015</v>
      </c>
      <c r="D1366" s="127">
        <f t="shared" si="381"/>
        <v>42045</v>
      </c>
      <c r="E1366" s="254">
        <v>32.5</v>
      </c>
      <c r="F1366" s="121" t="str">
        <f t="shared" si="375"/>
        <v>Q</v>
      </c>
      <c r="G1366" s="254">
        <v>6.9807581901550302</v>
      </c>
      <c r="H1366" s="121" t="str">
        <f t="shared" si="365"/>
        <v>Q</v>
      </c>
      <c r="I1366" s="9">
        <v>4.7128199999999998</v>
      </c>
      <c r="J1366" s="121" t="str">
        <f t="shared" si="366"/>
        <v>Q</v>
      </c>
      <c r="K1366" s="9">
        <v>0.40380199999999999</v>
      </c>
      <c r="L1366" s="121" t="str">
        <f t="shared" si="367"/>
        <v>Q</v>
      </c>
      <c r="M1366" s="9">
        <v>0.65891200000000005</v>
      </c>
      <c r="N1366" s="121" t="str">
        <f t="shared" si="368"/>
        <v>Q</v>
      </c>
      <c r="O1366" s="9">
        <v>0.15311</v>
      </c>
      <c r="P1366" s="121" t="str">
        <f t="shared" si="369"/>
        <v>Q</v>
      </c>
      <c r="Q1366" s="9">
        <v>7.0000000000000001E-3</v>
      </c>
      <c r="R1366" s="116" t="str">
        <f t="shared" si="379"/>
        <v>LQ</v>
      </c>
      <c r="S1366" s="242">
        <v>0.18849986791610701</v>
      </c>
      <c r="T1366" s="116" t="str">
        <f t="shared" si="376"/>
        <v>Q</v>
      </c>
      <c r="U1366" s="9">
        <v>3.9387991077362092</v>
      </c>
      <c r="V1366" s="116" t="str">
        <f t="shared" si="377"/>
        <v>Q</v>
      </c>
      <c r="W1366" s="351">
        <v>0.49299999999999999</v>
      </c>
      <c r="X1366" s="343" t="str">
        <f t="shared" si="380"/>
        <v>Q</v>
      </c>
      <c r="Y1366" s="343"/>
      <c r="Z1366" s="9">
        <v>0.10836112318490532</v>
      </c>
      <c r="AA1366" s="116" t="str">
        <f t="shared" si="378"/>
        <v>LQ</v>
      </c>
      <c r="AB1366" s="254">
        <v>6.23</v>
      </c>
      <c r="AC1366" s="121" t="str">
        <f t="shared" si="382"/>
        <v>Q</v>
      </c>
      <c r="AD1366" s="9">
        <v>1.482</v>
      </c>
      <c r="AE1366" s="121" t="str">
        <f t="shared" si="371"/>
        <v>Q</v>
      </c>
      <c r="AF1366" s="9">
        <v>2.3940000000000001</v>
      </c>
      <c r="AG1366" s="121" t="str">
        <f t="shared" si="372"/>
        <v>Q</v>
      </c>
      <c r="AH1366" s="129">
        <v>2.9999999999999997E-4</v>
      </c>
      <c r="AI1366" s="121" t="str">
        <f t="shared" si="373"/>
        <v>LQ</v>
      </c>
      <c r="AJ1366" s="28">
        <v>0.53300000000000003</v>
      </c>
      <c r="AK1366" s="121" t="str">
        <f t="shared" si="374"/>
        <v>Q</v>
      </c>
    </row>
    <row r="1367" spans="1:37" ht="15" x14ac:dyDescent="0.25">
      <c r="A1367" s="119">
        <v>35</v>
      </c>
      <c r="B1367" s="244">
        <v>56</v>
      </c>
      <c r="C1367" s="244">
        <v>2015</v>
      </c>
      <c r="D1367" s="127">
        <f t="shared" si="381"/>
        <v>42060</v>
      </c>
      <c r="E1367" s="254">
        <v>33.700000762939503</v>
      </c>
      <c r="F1367" s="121" t="str">
        <f t="shared" si="375"/>
        <v>Q</v>
      </c>
      <c r="G1367" s="254">
        <v>7.0384140014648402</v>
      </c>
      <c r="H1367" s="121" t="str">
        <f t="shared" si="365"/>
        <v>Q</v>
      </c>
      <c r="I1367" s="9">
        <v>4.9114899999999997</v>
      </c>
      <c r="J1367" s="121" t="str">
        <f t="shared" si="366"/>
        <v>Q</v>
      </c>
      <c r="K1367" s="9">
        <v>0.41208400000000001</v>
      </c>
      <c r="L1367" s="121" t="str">
        <f t="shared" si="367"/>
        <v>Q</v>
      </c>
      <c r="M1367" s="9">
        <v>0.67984299999999998</v>
      </c>
      <c r="N1367" s="121" t="str">
        <f t="shared" si="368"/>
        <v>Q</v>
      </c>
      <c r="O1367" s="9">
        <v>0.167438</v>
      </c>
      <c r="P1367" s="121" t="str">
        <f t="shared" si="369"/>
        <v>Q</v>
      </c>
      <c r="Q1367" s="9">
        <v>2E-3</v>
      </c>
      <c r="R1367" s="116" t="str">
        <f t="shared" si="379"/>
        <v>LQ</v>
      </c>
      <c r="S1367" s="242">
        <v>0.17583517730236101</v>
      </c>
      <c r="T1367" s="116" t="str">
        <f t="shared" si="376"/>
        <v>Q</v>
      </c>
      <c r="U1367" s="9">
        <v>4.0369267015832557</v>
      </c>
      <c r="V1367" s="116" t="str">
        <f t="shared" si="377"/>
        <v>Q</v>
      </c>
      <c r="W1367" s="351">
        <v>0.504</v>
      </c>
      <c r="X1367" s="343" t="str">
        <f t="shared" si="380"/>
        <v>Q</v>
      </c>
      <c r="Y1367" s="343"/>
      <c r="Z1367" s="9">
        <v>0.10810653799954105</v>
      </c>
      <c r="AA1367" s="116" t="str">
        <f t="shared" si="378"/>
        <v>LQ</v>
      </c>
      <c r="AB1367" s="254">
        <v>6.26</v>
      </c>
      <c r="AC1367" s="121" t="str">
        <f t="shared" si="382"/>
        <v>Q</v>
      </c>
      <c r="AD1367" s="9">
        <v>1.4610000000000001</v>
      </c>
      <c r="AE1367" s="121" t="str">
        <f t="shared" si="371"/>
        <v>Q</v>
      </c>
      <c r="AF1367" s="9">
        <v>2.5</v>
      </c>
      <c r="AG1367" s="121" t="str">
        <f t="shared" si="372"/>
        <v>Q</v>
      </c>
      <c r="AH1367" s="129">
        <v>5.0000000000000001E-4</v>
      </c>
      <c r="AI1367" s="121" t="str">
        <f t="shared" si="373"/>
        <v>LQ</v>
      </c>
      <c r="AJ1367" s="28">
        <v>0.55200000000000005</v>
      </c>
      <c r="AK1367" s="121" t="str">
        <f t="shared" si="374"/>
        <v>Q</v>
      </c>
    </row>
    <row r="1368" spans="1:37" ht="15" x14ac:dyDescent="0.25">
      <c r="A1368" s="119">
        <v>35</v>
      </c>
      <c r="B1368" s="244">
        <v>69</v>
      </c>
      <c r="C1368" s="244">
        <v>2015</v>
      </c>
      <c r="D1368" s="127">
        <f t="shared" si="381"/>
        <v>42073</v>
      </c>
      <c r="E1368" s="254">
        <v>34.900001525878899</v>
      </c>
      <c r="F1368" s="121" t="str">
        <f t="shared" si="375"/>
        <v>Q</v>
      </c>
      <c r="G1368" s="254">
        <v>6.97263383865356</v>
      </c>
      <c r="H1368" s="121" t="str">
        <f t="shared" ref="H1368:H1431" si="383">IF(G1368&gt;0.00000001,"Q","M")</f>
        <v>Q</v>
      </c>
      <c r="I1368" s="9">
        <v>5.14499</v>
      </c>
      <c r="J1368" s="121" t="str">
        <f t="shared" ref="J1368:J1393" si="384">IF(I1368&gt;=0.02,"Q",IF(I1368="","M","LQ"))</f>
        <v>Q</v>
      </c>
      <c r="K1368" s="9">
        <v>0.43154100000000001</v>
      </c>
      <c r="L1368" s="121" t="str">
        <f t="shared" ref="L1368:L1393" si="385">IF(K1368&gt;=0.02,"Q",IF(K1368="","M","LQ"))</f>
        <v>Q</v>
      </c>
      <c r="M1368" s="9">
        <v>0.73498799999999997</v>
      </c>
      <c r="N1368" s="121" t="str">
        <f t="shared" ref="N1368:N1393" si="386">IF(M1368&gt;=0.02,"Q",IF(M1368="","M","LQ"))</f>
        <v>Q</v>
      </c>
      <c r="O1368" s="9">
        <v>0.16227800000000001</v>
      </c>
      <c r="P1368" s="121" t="str">
        <f t="shared" ref="P1368:P1393" si="387">IF(O1368&gt;=0.02,"Q",IF(O1368="","M","LQ"))</f>
        <v>Q</v>
      </c>
      <c r="Q1368" s="9">
        <v>1.0999999999999999E-2</v>
      </c>
      <c r="R1368" s="116" t="str">
        <f t="shared" si="379"/>
        <v>Q</v>
      </c>
      <c r="S1368" s="242">
        <v>0.19495265185832999</v>
      </c>
      <c r="T1368" s="116" t="str">
        <f t="shared" si="376"/>
        <v>Q</v>
      </c>
      <c r="U1368" s="9">
        <v>4.0911531680401385</v>
      </c>
      <c r="V1368" s="116" t="str">
        <f t="shared" si="377"/>
        <v>Q</v>
      </c>
      <c r="W1368" s="351">
        <v>0.53300000000000003</v>
      </c>
      <c r="X1368" s="343" t="str">
        <f t="shared" si="380"/>
        <v>Q</v>
      </c>
      <c r="Y1368" s="343"/>
      <c r="Z1368" s="9">
        <v>0.13757326000279377</v>
      </c>
      <c r="AA1368" s="116" t="str">
        <f t="shared" si="378"/>
        <v>LQ</v>
      </c>
      <c r="AB1368" s="254">
        <v>6.53</v>
      </c>
      <c r="AC1368" s="121" t="str">
        <f t="shared" si="382"/>
        <v>Q</v>
      </c>
      <c r="AD1368" s="9">
        <v>1.883</v>
      </c>
      <c r="AE1368" s="121" t="str">
        <f t="shared" ref="AE1368:AE1431" si="388">IF(AD1368&gt;=0.4,"Q",IF(AD1368="","M","LQ"))</f>
        <v>Q</v>
      </c>
      <c r="AF1368" s="9">
        <v>2.7349999999999999</v>
      </c>
      <c r="AG1368" s="121" t="str">
        <f t="shared" ref="AG1368:AG1431" si="389">IF(AF1368&gt;=0.5,"Q",IF(AF1368="","M","LQ"))</f>
        <v>Q</v>
      </c>
      <c r="AH1368" s="129">
        <v>1.2999999999999999E-3</v>
      </c>
      <c r="AI1368" s="121" t="str">
        <f t="shared" ref="AI1368:AI1431" si="390">IF(AH1368&gt;=0.001,"Q",IF(AH1368="","M","LQ"))</f>
        <v>Q</v>
      </c>
      <c r="AJ1368" s="28">
        <v>0.61199999999999999</v>
      </c>
      <c r="AK1368" s="121" t="str">
        <f t="shared" ref="AK1368:AK1431" si="391">IF(AJ1368&gt;=0.05,"Q",IF(AJ1368="","M","LQ"))</f>
        <v>Q</v>
      </c>
    </row>
    <row r="1369" spans="1:37" ht="15" x14ac:dyDescent="0.25">
      <c r="A1369" s="119">
        <v>35</v>
      </c>
      <c r="B1369" s="244">
        <v>83</v>
      </c>
      <c r="C1369" s="244">
        <v>2015</v>
      </c>
      <c r="D1369" s="127">
        <f t="shared" si="381"/>
        <v>42087</v>
      </c>
      <c r="E1369" s="254">
        <v>36.5</v>
      </c>
      <c r="F1369" s="121" t="str">
        <f t="shared" ref="F1369:F1432" si="392">IF(E1369&lt;=150,"Q",IF(E1369=0,"M","LQ"))</f>
        <v>Q</v>
      </c>
      <c r="G1369" s="254">
        <v>6.9508094787597701</v>
      </c>
      <c r="H1369" s="121" t="str">
        <f t="shared" si="383"/>
        <v>Q</v>
      </c>
      <c r="I1369" s="9">
        <v>5.3994999999999997</v>
      </c>
      <c r="J1369" s="121" t="str">
        <f t="shared" si="384"/>
        <v>Q</v>
      </c>
      <c r="K1369" s="9">
        <v>0.459781</v>
      </c>
      <c r="L1369" s="121" t="str">
        <f t="shared" si="385"/>
        <v>Q</v>
      </c>
      <c r="M1369" s="9">
        <v>0.75446100000000005</v>
      </c>
      <c r="N1369" s="121" t="str">
        <f t="shared" si="386"/>
        <v>Q</v>
      </c>
      <c r="O1369" s="9">
        <v>0.17607900000000001</v>
      </c>
      <c r="P1369" s="121" t="str">
        <f t="shared" si="387"/>
        <v>Q</v>
      </c>
      <c r="Q1369" s="9">
        <v>8.9999999999999993E-3</v>
      </c>
      <c r="R1369" s="116" t="str">
        <f t="shared" si="379"/>
        <v>LQ</v>
      </c>
      <c r="S1369" s="242">
        <v>0.19648434221744501</v>
      </c>
      <c r="T1369" s="116" t="str">
        <f t="shared" ref="T1369:T1432" si="393">IF(S1369&lt;=2,"Q",IF(S1369="","M","LQ"))</f>
        <v>Q</v>
      </c>
      <c r="U1369" s="9">
        <v>4.4223142523677819</v>
      </c>
      <c r="V1369" s="116" t="str">
        <f t="shared" si="377"/>
        <v>Q</v>
      </c>
      <c r="W1369" s="351">
        <v>0.57199999999999995</v>
      </c>
      <c r="X1369" s="343" t="str">
        <f t="shared" si="380"/>
        <v>Q</v>
      </c>
      <c r="Y1369" s="343"/>
      <c r="Z1369" s="9">
        <v>0.11394864817507351</v>
      </c>
      <c r="AA1369" s="116" t="str">
        <f t="shared" si="378"/>
        <v>LQ</v>
      </c>
      <c r="AB1369" s="254">
        <v>6.82</v>
      </c>
      <c r="AC1369" s="121" t="str">
        <f t="shared" si="382"/>
        <v>Q</v>
      </c>
      <c r="AD1369" s="9">
        <v>1.768</v>
      </c>
      <c r="AE1369" s="121" t="str">
        <f t="shared" si="388"/>
        <v>Q</v>
      </c>
      <c r="AF1369" s="9">
        <v>2.77</v>
      </c>
      <c r="AG1369" s="121" t="str">
        <f t="shared" si="389"/>
        <v>Q</v>
      </c>
      <c r="AH1369" s="129">
        <v>6.9999999999999999E-4</v>
      </c>
      <c r="AI1369" s="121" t="str">
        <f t="shared" si="390"/>
        <v>LQ</v>
      </c>
      <c r="AJ1369" s="28">
        <v>0.60899999999999999</v>
      </c>
      <c r="AK1369" s="121" t="str">
        <f t="shared" si="391"/>
        <v>Q</v>
      </c>
    </row>
    <row r="1370" spans="1:37" ht="15" x14ac:dyDescent="0.25">
      <c r="A1370" s="119">
        <v>35</v>
      </c>
      <c r="B1370" s="244">
        <v>90</v>
      </c>
      <c r="C1370" s="244">
        <v>2015</v>
      </c>
      <c r="D1370" s="127">
        <f t="shared" si="381"/>
        <v>42094</v>
      </c>
      <c r="E1370" s="254">
        <v>35.400001525878899</v>
      </c>
      <c r="F1370" s="121" t="str">
        <f t="shared" si="392"/>
        <v>Q</v>
      </c>
      <c r="G1370" s="254">
        <v>7.0742964744567898</v>
      </c>
      <c r="H1370" s="121" t="str">
        <f t="shared" si="383"/>
        <v>Q</v>
      </c>
      <c r="I1370" s="9">
        <v>5.14229</v>
      </c>
      <c r="J1370" s="121" t="str">
        <f t="shared" si="384"/>
        <v>Q</v>
      </c>
      <c r="K1370" s="9">
        <v>0.44634699999999999</v>
      </c>
      <c r="L1370" s="121" t="str">
        <f t="shared" si="385"/>
        <v>Q</v>
      </c>
      <c r="M1370" s="9">
        <v>0.70813700000000002</v>
      </c>
      <c r="N1370" s="121" t="str">
        <f t="shared" si="386"/>
        <v>Q</v>
      </c>
      <c r="O1370" s="9">
        <v>0.158557</v>
      </c>
      <c r="P1370" s="121" t="str">
        <f t="shared" si="387"/>
        <v>Q</v>
      </c>
      <c r="Q1370" s="9">
        <v>3.0000000000000001E-3</v>
      </c>
      <c r="R1370" s="116" t="str">
        <f t="shared" si="379"/>
        <v>LQ</v>
      </c>
      <c r="S1370" s="242">
        <v>0.184463396668434</v>
      </c>
      <c r="T1370" s="116" t="str">
        <f t="shared" si="393"/>
        <v>Q</v>
      </c>
      <c r="U1370" s="9">
        <v>4.226167318758824</v>
      </c>
      <c r="V1370" s="116" t="str">
        <f t="shared" si="377"/>
        <v>Q</v>
      </c>
      <c r="W1370" s="351">
        <v>0.54</v>
      </c>
      <c r="X1370" s="343" t="str">
        <f t="shared" si="380"/>
        <v>Q</v>
      </c>
      <c r="Y1370" s="343"/>
      <c r="Z1370" s="9">
        <v>0.10420037793555842</v>
      </c>
      <c r="AA1370" s="116" t="str">
        <f t="shared" si="378"/>
        <v>LQ</v>
      </c>
      <c r="AB1370" s="254">
        <v>6.55</v>
      </c>
      <c r="AC1370" s="121" t="str">
        <f t="shared" si="382"/>
        <v>Q</v>
      </c>
      <c r="AD1370" s="9">
        <v>1.673</v>
      </c>
      <c r="AE1370" s="121" t="str">
        <f t="shared" si="388"/>
        <v>Q</v>
      </c>
      <c r="AF1370" s="9">
        <v>2.7080000000000002</v>
      </c>
      <c r="AG1370" s="121" t="str">
        <f t="shared" si="389"/>
        <v>Q</v>
      </c>
      <c r="AH1370" s="129">
        <v>5.9999999999999995E-4</v>
      </c>
      <c r="AI1370" s="121" t="str">
        <f t="shared" si="390"/>
        <v>LQ</v>
      </c>
      <c r="AJ1370" s="28">
        <v>1.224</v>
      </c>
      <c r="AK1370" s="121" t="str">
        <f t="shared" si="391"/>
        <v>Q</v>
      </c>
    </row>
    <row r="1371" spans="1:37" ht="15" x14ac:dyDescent="0.25">
      <c r="A1371" s="119">
        <v>35</v>
      </c>
      <c r="B1371" s="244">
        <v>93</v>
      </c>
      <c r="C1371" s="244">
        <v>2015</v>
      </c>
      <c r="D1371" s="127">
        <f t="shared" si="381"/>
        <v>42097</v>
      </c>
      <c r="E1371" s="254">
        <v>33.900001525878899</v>
      </c>
      <c r="F1371" s="121" t="str">
        <f t="shared" si="392"/>
        <v>Q</v>
      </c>
      <c r="G1371" s="254">
        <v>7.0270805358886701</v>
      </c>
      <c r="H1371" s="121" t="str">
        <f t="shared" si="383"/>
        <v>Q</v>
      </c>
      <c r="I1371" s="9">
        <v>4.8675800000000002</v>
      </c>
      <c r="J1371" s="121" t="str">
        <f t="shared" si="384"/>
        <v>Q</v>
      </c>
      <c r="K1371" s="9">
        <v>0.41539900000000002</v>
      </c>
      <c r="L1371" s="121" t="str">
        <f t="shared" si="385"/>
        <v>Q</v>
      </c>
      <c r="M1371" s="9">
        <v>0.66799299999999995</v>
      </c>
      <c r="N1371" s="121" t="str">
        <f t="shared" si="386"/>
        <v>Q</v>
      </c>
      <c r="O1371" s="9">
        <v>0.17329</v>
      </c>
      <c r="P1371" s="121" t="str">
        <f t="shared" si="387"/>
        <v>Q</v>
      </c>
      <c r="Q1371" s="9">
        <v>4.0000000000000001E-3</v>
      </c>
      <c r="R1371" s="116" t="str">
        <f t="shared" si="379"/>
        <v>LQ</v>
      </c>
      <c r="S1371" s="242">
        <v>0.171126753091812</v>
      </c>
      <c r="T1371" s="116" t="str">
        <f t="shared" si="393"/>
        <v>Q</v>
      </c>
      <c r="U1371" s="9">
        <v>4.0828532430271922</v>
      </c>
      <c r="V1371" s="116" t="str">
        <f t="shared" si="377"/>
        <v>Q</v>
      </c>
      <c r="W1371" s="351">
        <v>0.56399999999999995</v>
      </c>
      <c r="X1371" s="343" t="str">
        <f t="shared" si="380"/>
        <v>Q</v>
      </c>
      <c r="Y1371" s="343"/>
      <c r="Z1371" s="9">
        <v>0.11156669394771611</v>
      </c>
      <c r="AA1371" s="116" t="str">
        <f t="shared" si="378"/>
        <v>LQ</v>
      </c>
      <c r="AB1371" s="254">
        <v>5.9</v>
      </c>
      <c r="AC1371" s="121" t="str">
        <f t="shared" si="382"/>
        <v>Q</v>
      </c>
      <c r="AD1371" s="9">
        <v>1.671</v>
      </c>
      <c r="AE1371" s="121" t="str">
        <f t="shared" si="388"/>
        <v>Q</v>
      </c>
      <c r="AF1371" s="9">
        <v>2.4540000000000002</v>
      </c>
      <c r="AG1371" s="121" t="str">
        <f t="shared" si="389"/>
        <v>Q</v>
      </c>
      <c r="AH1371" s="129">
        <v>5.9999999999999995E-4</v>
      </c>
      <c r="AI1371" s="121" t="str">
        <f t="shared" si="390"/>
        <v>LQ</v>
      </c>
      <c r="AJ1371" s="28">
        <v>1.4990000000000001</v>
      </c>
      <c r="AK1371" s="121" t="str">
        <f t="shared" si="391"/>
        <v>Q</v>
      </c>
    </row>
    <row r="1372" spans="1:37" ht="15" x14ac:dyDescent="0.25">
      <c r="A1372" s="119">
        <v>35</v>
      </c>
      <c r="B1372" s="244">
        <v>97</v>
      </c>
      <c r="C1372" s="244">
        <v>2015</v>
      </c>
      <c r="D1372" s="127">
        <f t="shared" si="381"/>
        <v>42101</v>
      </c>
      <c r="E1372" s="254">
        <v>35.299999237060497</v>
      </c>
      <c r="F1372" s="121" t="str">
        <f t="shared" si="392"/>
        <v>Q</v>
      </c>
      <c r="G1372" s="254">
        <v>7.1541581153869602</v>
      </c>
      <c r="H1372" s="121" t="str">
        <f t="shared" si="383"/>
        <v>Q</v>
      </c>
      <c r="I1372" s="9">
        <v>5.0416400000000001</v>
      </c>
      <c r="J1372" s="121" t="str">
        <f t="shared" si="384"/>
        <v>Q</v>
      </c>
      <c r="K1372" s="9">
        <v>0.43655699999999997</v>
      </c>
      <c r="L1372" s="121" t="str">
        <f t="shared" si="385"/>
        <v>Q</v>
      </c>
      <c r="M1372" s="9">
        <v>0.68787500000000001</v>
      </c>
      <c r="N1372" s="121" t="str">
        <f t="shared" si="386"/>
        <v>Q</v>
      </c>
      <c r="O1372" s="9">
        <v>0.16750599999999999</v>
      </c>
      <c r="P1372" s="121" t="str">
        <f t="shared" si="387"/>
        <v>Q</v>
      </c>
      <c r="Q1372" s="9">
        <v>2E-3</v>
      </c>
      <c r="R1372" s="116" t="str">
        <f t="shared" si="379"/>
        <v>LQ</v>
      </c>
      <c r="S1372" s="242">
        <v>0.18241584300994901</v>
      </c>
      <c r="T1372" s="116" t="str">
        <f t="shared" si="393"/>
        <v>Q</v>
      </c>
      <c r="U1372" s="9">
        <v>4.2311861674775226</v>
      </c>
      <c r="V1372" s="116" t="str">
        <f t="shared" si="377"/>
        <v>Q</v>
      </c>
      <c r="W1372" s="351">
        <v>0.53200000000000003</v>
      </c>
      <c r="X1372" s="343" t="str">
        <f t="shared" si="380"/>
        <v>Q</v>
      </c>
      <c r="Y1372" s="343"/>
      <c r="Z1372" s="9">
        <v>0.11140648483040358</v>
      </c>
      <c r="AA1372" s="116" t="str">
        <f t="shared" si="378"/>
        <v>LQ</v>
      </c>
      <c r="AB1372" s="254">
        <v>6.28</v>
      </c>
      <c r="AC1372" s="121" t="str">
        <f t="shared" si="382"/>
        <v>Q</v>
      </c>
      <c r="AD1372" s="9">
        <v>1.754</v>
      </c>
      <c r="AE1372" s="121" t="str">
        <f t="shared" si="388"/>
        <v>Q</v>
      </c>
      <c r="AF1372" s="9">
        <v>2.601</v>
      </c>
      <c r="AG1372" s="121" t="str">
        <f t="shared" si="389"/>
        <v>Q</v>
      </c>
      <c r="AH1372" s="129">
        <v>5.0000000000000001E-4</v>
      </c>
      <c r="AI1372" s="121" t="str">
        <f t="shared" si="390"/>
        <v>LQ</v>
      </c>
      <c r="AJ1372" s="28">
        <v>0.55300000000000005</v>
      </c>
      <c r="AK1372" s="121" t="str">
        <f t="shared" si="391"/>
        <v>Q</v>
      </c>
    </row>
    <row r="1373" spans="1:37" ht="15" x14ac:dyDescent="0.25">
      <c r="A1373" s="119">
        <v>35</v>
      </c>
      <c r="B1373" s="244">
        <v>99</v>
      </c>
      <c r="C1373" s="244">
        <v>2015</v>
      </c>
      <c r="D1373" s="127">
        <f t="shared" si="381"/>
        <v>42103</v>
      </c>
      <c r="E1373" s="254">
        <v>34.700000762939503</v>
      </c>
      <c r="F1373" s="121" t="str">
        <f t="shared" si="392"/>
        <v>Q</v>
      </c>
      <c r="G1373" s="254">
        <v>7.0291414260864302</v>
      </c>
      <c r="H1373" s="121" t="str">
        <f t="shared" si="383"/>
        <v>Q</v>
      </c>
      <c r="I1373" s="9">
        <v>4.9789300000000001</v>
      </c>
      <c r="J1373" s="121" t="str">
        <f t="shared" si="384"/>
        <v>Q</v>
      </c>
      <c r="K1373" s="9">
        <v>0.42976300000000001</v>
      </c>
      <c r="L1373" s="121" t="str">
        <f t="shared" si="385"/>
        <v>Q</v>
      </c>
      <c r="M1373" s="9">
        <v>0.65258700000000003</v>
      </c>
      <c r="N1373" s="121" t="str">
        <f t="shared" si="386"/>
        <v>Q</v>
      </c>
      <c r="O1373" s="9">
        <v>0.16303799999999999</v>
      </c>
      <c r="P1373" s="121" t="str">
        <f t="shared" si="387"/>
        <v>Q</v>
      </c>
      <c r="Q1373" s="9">
        <v>4.0000000000000001E-3</v>
      </c>
      <c r="R1373" s="116" t="str">
        <f t="shared" si="379"/>
        <v>LQ</v>
      </c>
      <c r="S1373" s="242">
        <v>0.18616650998592399</v>
      </c>
      <c r="T1373" s="116" t="str">
        <f t="shared" si="393"/>
        <v>Q</v>
      </c>
      <c r="U1373" s="9">
        <v>4.1756032170863797</v>
      </c>
      <c r="V1373" s="116" t="str">
        <f t="shared" si="377"/>
        <v>Q</v>
      </c>
      <c r="W1373" s="351">
        <v>0.54300000000000004</v>
      </c>
      <c r="X1373" s="343" t="str">
        <f t="shared" si="380"/>
        <v>Q</v>
      </c>
      <c r="Y1373" s="343"/>
      <c r="Z1373" s="9">
        <v>0.10836293632795849</v>
      </c>
      <c r="AA1373" s="116" t="str">
        <f t="shared" si="378"/>
        <v>LQ</v>
      </c>
      <c r="AB1373" s="254">
        <v>6.16</v>
      </c>
      <c r="AC1373" s="121" t="str">
        <f t="shared" si="382"/>
        <v>Q</v>
      </c>
      <c r="AD1373" s="9">
        <v>1.413</v>
      </c>
      <c r="AE1373" s="121" t="str">
        <f t="shared" si="388"/>
        <v>Q</v>
      </c>
      <c r="AF1373" s="9">
        <v>2.7970000000000002</v>
      </c>
      <c r="AG1373" s="121" t="str">
        <f t="shared" si="389"/>
        <v>Q</v>
      </c>
      <c r="AH1373" s="129">
        <v>1.4E-3</v>
      </c>
      <c r="AI1373" s="121" t="str">
        <f t="shared" si="390"/>
        <v>Q</v>
      </c>
      <c r="AJ1373" s="28">
        <v>0.55900000000000005</v>
      </c>
      <c r="AK1373" s="121" t="str">
        <f t="shared" si="391"/>
        <v>Q</v>
      </c>
    </row>
    <row r="1374" spans="1:37" ht="15" x14ac:dyDescent="0.25">
      <c r="A1374" s="119">
        <v>35</v>
      </c>
      <c r="B1374" s="244">
        <v>104</v>
      </c>
      <c r="C1374" s="244">
        <v>2015</v>
      </c>
      <c r="D1374" s="127">
        <f t="shared" si="381"/>
        <v>42108</v>
      </c>
      <c r="E1374" s="254">
        <v>26.899999618530298</v>
      </c>
      <c r="F1374" s="121" t="str">
        <f t="shared" si="392"/>
        <v>Q</v>
      </c>
      <c r="G1374" s="254">
        <v>6.7884287834167498</v>
      </c>
      <c r="H1374" s="121" t="str">
        <f t="shared" si="383"/>
        <v>Q</v>
      </c>
      <c r="I1374" s="9">
        <v>3.4339599999999999</v>
      </c>
      <c r="J1374" s="121" t="str">
        <f t="shared" si="384"/>
        <v>Q</v>
      </c>
      <c r="K1374" s="9">
        <v>0.33655099999999999</v>
      </c>
      <c r="L1374" s="121" t="str">
        <f t="shared" si="385"/>
        <v>Q</v>
      </c>
      <c r="M1374" s="9">
        <v>0.45857999999999999</v>
      </c>
      <c r="N1374" s="121" t="str">
        <f t="shared" si="386"/>
        <v>Q</v>
      </c>
      <c r="O1374" s="9">
        <v>0.29921500000000001</v>
      </c>
      <c r="P1374" s="121" t="str">
        <f t="shared" si="387"/>
        <v>Q</v>
      </c>
      <c r="Q1374" s="9">
        <v>1.9E-2</v>
      </c>
      <c r="R1374" s="116" t="str">
        <f t="shared" si="379"/>
        <v>Q</v>
      </c>
      <c r="S1374" s="242">
        <v>7.5069999999999998E-2</v>
      </c>
      <c r="T1374" s="116" t="str">
        <f t="shared" si="393"/>
        <v>Q</v>
      </c>
      <c r="U1374" s="9">
        <v>2.5151863449886767</v>
      </c>
      <c r="V1374" s="116" t="str">
        <f t="shared" si="377"/>
        <v>Q</v>
      </c>
      <c r="W1374" s="351">
        <v>1.228</v>
      </c>
      <c r="X1374" s="343" t="str">
        <f t="shared" si="380"/>
        <v>Q</v>
      </c>
      <c r="Y1374" s="343"/>
      <c r="Z1374" s="9">
        <v>0.13472278757714576</v>
      </c>
      <c r="AA1374" s="116" t="str">
        <f t="shared" si="378"/>
        <v>LQ</v>
      </c>
      <c r="AB1374" s="254">
        <v>4.03</v>
      </c>
      <c r="AC1374" s="121" t="str">
        <f t="shared" si="382"/>
        <v>Q</v>
      </c>
      <c r="AD1374" s="9">
        <v>2.573</v>
      </c>
      <c r="AE1374" s="121" t="str">
        <f t="shared" si="388"/>
        <v>Q</v>
      </c>
      <c r="AF1374" s="9">
        <v>1.0549999999999999</v>
      </c>
      <c r="AG1374" s="121" t="str">
        <f t="shared" si="389"/>
        <v>Q</v>
      </c>
      <c r="AH1374" s="129">
        <v>3.8999999999999998E-3</v>
      </c>
      <c r="AI1374" s="121" t="str">
        <f t="shared" si="390"/>
        <v>Q</v>
      </c>
      <c r="AJ1374" s="28">
        <v>1.3380000000000001</v>
      </c>
      <c r="AK1374" s="121" t="str">
        <f t="shared" si="391"/>
        <v>Q</v>
      </c>
    </row>
    <row r="1375" spans="1:37" ht="15" x14ac:dyDescent="0.25">
      <c r="A1375" s="119">
        <v>35</v>
      </c>
      <c r="B1375" s="244">
        <v>105</v>
      </c>
      <c r="C1375" s="244">
        <v>2015</v>
      </c>
      <c r="D1375" s="127">
        <f t="shared" si="381"/>
        <v>42109</v>
      </c>
      <c r="E1375" s="254">
        <v>26.600000381469702</v>
      </c>
      <c r="F1375" s="121" t="str">
        <f t="shared" si="392"/>
        <v>Q</v>
      </c>
      <c r="G1375" s="254">
        <v>6.6799697875976598</v>
      </c>
      <c r="H1375" s="121" t="str">
        <f t="shared" si="383"/>
        <v>Q</v>
      </c>
      <c r="I1375" s="9">
        <v>3.34693</v>
      </c>
      <c r="J1375" s="121" t="str">
        <f t="shared" si="384"/>
        <v>Q</v>
      </c>
      <c r="K1375" s="9">
        <v>0.32689699999999999</v>
      </c>
      <c r="L1375" s="121" t="str">
        <f t="shared" si="385"/>
        <v>Q</v>
      </c>
      <c r="M1375" s="9">
        <v>0.49801099999999998</v>
      </c>
      <c r="N1375" s="121" t="str">
        <f t="shared" si="386"/>
        <v>Q</v>
      </c>
      <c r="O1375" s="9">
        <v>0.191111</v>
      </c>
      <c r="P1375" s="121" t="str">
        <f t="shared" si="387"/>
        <v>Q</v>
      </c>
      <c r="Q1375" s="9">
        <v>4.0000000000000001E-3</v>
      </c>
      <c r="R1375" s="116" t="str">
        <f t="shared" si="379"/>
        <v>LQ</v>
      </c>
      <c r="S1375" s="242">
        <v>8.6000025272369399E-2</v>
      </c>
      <c r="T1375" s="116" t="str">
        <f t="shared" si="393"/>
        <v>Q</v>
      </c>
      <c r="U1375" s="9">
        <v>2.6792810392931341</v>
      </c>
      <c r="V1375" s="116" t="str">
        <f t="shared" si="377"/>
        <v>Q</v>
      </c>
      <c r="W1375" s="351">
        <v>1.155</v>
      </c>
      <c r="X1375" s="343" t="str">
        <f t="shared" si="380"/>
        <v>Q</v>
      </c>
      <c r="Y1375" s="343"/>
      <c r="Z1375" s="9">
        <v>0.1461676420653126</v>
      </c>
      <c r="AA1375" s="116" t="str">
        <f t="shared" si="378"/>
        <v>LQ</v>
      </c>
      <c r="AB1375" s="254">
        <v>4.59</v>
      </c>
      <c r="AC1375" s="121" t="str">
        <f t="shared" si="382"/>
        <v>Q</v>
      </c>
      <c r="AD1375" s="9">
        <v>1.9990000000000001</v>
      </c>
      <c r="AE1375" s="121" t="str">
        <f t="shared" si="388"/>
        <v>Q</v>
      </c>
      <c r="AF1375" s="9">
        <v>1.2529999999999999</v>
      </c>
      <c r="AG1375" s="121" t="str">
        <f t="shared" si="389"/>
        <v>Q</v>
      </c>
      <c r="AH1375" s="129">
        <v>2.3E-3</v>
      </c>
      <c r="AI1375" s="121" t="str">
        <f t="shared" si="390"/>
        <v>Q</v>
      </c>
      <c r="AJ1375" s="28">
        <v>1.181</v>
      </c>
      <c r="AK1375" s="121" t="str">
        <f t="shared" si="391"/>
        <v>Q</v>
      </c>
    </row>
    <row r="1376" spans="1:37" ht="15" x14ac:dyDescent="0.25">
      <c r="A1376" s="119">
        <v>35</v>
      </c>
      <c r="B1376" s="244">
        <v>107</v>
      </c>
      <c r="C1376" s="244">
        <v>2015</v>
      </c>
      <c r="D1376" s="127">
        <f t="shared" si="381"/>
        <v>42111</v>
      </c>
      <c r="E1376" s="254">
        <v>24.100000381469702</v>
      </c>
      <c r="F1376" s="121" t="str">
        <f t="shared" si="392"/>
        <v>Q</v>
      </c>
      <c r="G1376" s="254">
        <v>6.6738400459289604</v>
      </c>
      <c r="H1376" s="121" t="str">
        <f t="shared" si="383"/>
        <v>Q</v>
      </c>
      <c r="I1376" s="9">
        <v>3.06325</v>
      </c>
      <c r="J1376" s="121" t="str">
        <f t="shared" si="384"/>
        <v>Q</v>
      </c>
      <c r="K1376" s="9">
        <v>0.30038999999999999</v>
      </c>
      <c r="L1376" s="121" t="str">
        <f t="shared" si="385"/>
        <v>Q</v>
      </c>
      <c r="M1376" s="9">
        <v>0.47730400000000001</v>
      </c>
      <c r="N1376" s="121" t="str">
        <f t="shared" si="386"/>
        <v>Q</v>
      </c>
      <c r="O1376" s="9">
        <v>0.19370499999999999</v>
      </c>
      <c r="P1376" s="121" t="str">
        <f t="shared" si="387"/>
        <v>Q</v>
      </c>
      <c r="Q1376" s="9">
        <v>3.0000000000000001E-3</v>
      </c>
      <c r="R1376" s="116" t="str">
        <f t="shared" si="379"/>
        <v>LQ</v>
      </c>
      <c r="S1376" s="242">
        <v>6.3206113874912304E-2</v>
      </c>
      <c r="T1376" s="116" t="str">
        <f t="shared" si="393"/>
        <v>Q</v>
      </c>
      <c r="U1376" s="9">
        <v>2.5639982749025116</v>
      </c>
      <c r="V1376" s="116" t="str">
        <f t="shared" si="377"/>
        <v>Q</v>
      </c>
      <c r="W1376" s="351">
        <v>1.002</v>
      </c>
      <c r="X1376" s="343" t="str">
        <f t="shared" si="380"/>
        <v>Q</v>
      </c>
      <c r="Y1376" s="343"/>
      <c r="Z1376" s="9">
        <v>0.13644993506114145</v>
      </c>
      <c r="AA1376" s="116" t="str">
        <f t="shared" si="378"/>
        <v>LQ</v>
      </c>
      <c r="AB1376" s="254">
        <v>4.29</v>
      </c>
      <c r="AC1376" s="121" t="str">
        <f t="shared" si="382"/>
        <v>Q</v>
      </c>
      <c r="AD1376" s="9">
        <v>2.27</v>
      </c>
      <c r="AE1376" s="121" t="str">
        <f t="shared" si="388"/>
        <v>Q</v>
      </c>
      <c r="AF1376" s="9">
        <v>1.0049999999999999</v>
      </c>
      <c r="AG1376" s="121" t="str">
        <f t="shared" si="389"/>
        <v>Q</v>
      </c>
      <c r="AH1376" s="129">
        <v>2E-3</v>
      </c>
      <c r="AI1376" s="121" t="str">
        <f t="shared" si="390"/>
        <v>Q</v>
      </c>
      <c r="AJ1376" s="28">
        <v>1.05</v>
      </c>
      <c r="AK1376" s="121" t="str">
        <f t="shared" si="391"/>
        <v>Q</v>
      </c>
    </row>
    <row r="1377" spans="1:37" ht="15" x14ac:dyDescent="0.25">
      <c r="A1377" s="119">
        <v>35</v>
      </c>
      <c r="B1377" s="244">
        <v>108</v>
      </c>
      <c r="C1377" s="244">
        <v>2015</v>
      </c>
      <c r="D1377" s="127">
        <f t="shared" si="381"/>
        <v>42112</v>
      </c>
      <c r="E1377" s="254">
        <v>22.5</v>
      </c>
      <c r="F1377" s="121" t="str">
        <f t="shared" si="392"/>
        <v>Q</v>
      </c>
      <c r="G1377" s="254">
        <v>6.5933299064636204</v>
      </c>
      <c r="H1377" s="121" t="str">
        <f t="shared" si="383"/>
        <v>Q</v>
      </c>
      <c r="I1377" s="9">
        <v>2.9409900000000002</v>
      </c>
      <c r="J1377" s="121" t="str">
        <f t="shared" si="384"/>
        <v>Q</v>
      </c>
      <c r="K1377" s="9">
        <v>0.28862700000000002</v>
      </c>
      <c r="L1377" s="121" t="str">
        <f t="shared" si="385"/>
        <v>Q</v>
      </c>
      <c r="M1377" s="9">
        <v>0.45519900000000002</v>
      </c>
      <c r="N1377" s="121" t="str">
        <f t="shared" si="386"/>
        <v>Q</v>
      </c>
      <c r="O1377" s="9">
        <v>0.20721200000000001</v>
      </c>
      <c r="P1377" s="121" t="str">
        <f t="shared" si="387"/>
        <v>Q</v>
      </c>
      <c r="Q1377" s="9">
        <v>0</v>
      </c>
      <c r="R1377" s="116" t="str">
        <f t="shared" si="379"/>
        <v>LQ</v>
      </c>
      <c r="S1377" s="242">
        <v>6.1757203191518797E-2</v>
      </c>
      <c r="T1377" s="116" t="str">
        <f t="shared" si="393"/>
        <v>Q</v>
      </c>
      <c r="U1377" s="9">
        <v>2.4413607688291483</v>
      </c>
      <c r="V1377" s="116" t="str">
        <f t="shared" si="377"/>
        <v>Q</v>
      </c>
      <c r="W1377" s="351">
        <v>0.92</v>
      </c>
      <c r="X1377" s="343" t="str">
        <f t="shared" si="380"/>
        <v>Q</v>
      </c>
      <c r="Y1377" s="343"/>
      <c r="Z1377" s="9">
        <v>0.12865358194099791</v>
      </c>
      <c r="AA1377" s="116" t="str">
        <f t="shared" si="378"/>
        <v>LQ</v>
      </c>
      <c r="AB1377" s="254">
        <v>4.21</v>
      </c>
      <c r="AC1377" s="121" t="str">
        <f t="shared" si="382"/>
        <v>Q</v>
      </c>
      <c r="AD1377" s="9">
        <v>2.5569999999999999</v>
      </c>
      <c r="AE1377" s="121" t="str">
        <f t="shared" si="388"/>
        <v>Q</v>
      </c>
      <c r="AF1377" s="9">
        <v>1.089</v>
      </c>
      <c r="AG1377" s="121" t="str">
        <f t="shared" si="389"/>
        <v>Q</v>
      </c>
      <c r="AH1377" s="129">
        <v>3.3E-3</v>
      </c>
      <c r="AI1377" s="121" t="str">
        <f t="shared" si="390"/>
        <v>Q</v>
      </c>
      <c r="AJ1377" s="28">
        <v>1.012</v>
      </c>
      <c r="AK1377" s="121" t="str">
        <f t="shared" si="391"/>
        <v>Q</v>
      </c>
    </row>
    <row r="1378" spans="1:37" ht="15" x14ac:dyDescent="0.25">
      <c r="A1378" s="119">
        <v>35</v>
      </c>
      <c r="B1378" s="244">
        <v>109</v>
      </c>
      <c r="C1378" s="244">
        <v>2015</v>
      </c>
      <c r="D1378" s="127">
        <f t="shared" si="381"/>
        <v>42113</v>
      </c>
      <c r="E1378" s="254">
        <v>21.899999618530298</v>
      </c>
      <c r="F1378" s="121" t="str">
        <f t="shared" si="392"/>
        <v>Q</v>
      </c>
      <c r="G1378" s="254">
        <v>6.6495480537414604</v>
      </c>
      <c r="H1378" s="121" t="str">
        <f t="shared" si="383"/>
        <v>Q</v>
      </c>
      <c r="I1378" s="9">
        <v>2.7519200000000001</v>
      </c>
      <c r="J1378" s="121" t="str">
        <f t="shared" si="384"/>
        <v>Q</v>
      </c>
      <c r="K1378" s="9">
        <v>0.27314300000000002</v>
      </c>
      <c r="L1378" s="121" t="str">
        <f t="shared" si="385"/>
        <v>Q</v>
      </c>
      <c r="M1378" s="9">
        <v>0.45264900000000002</v>
      </c>
      <c r="N1378" s="121" t="str">
        <f t="shared" si="386"/>
        <v>Q</v>
      </c>
      <c r="O1378" s="9">
        <v>0.18951699999999999</v>
      </c>
      <c r="P1378" s="121" t="str">
        <f t="shared" si="387"/>
        <v>Q</v>
      </c>
      <c r="Q1378" s="9">
        <v>0</v>
      </c>
      <c r="R1378" s="116" t="str">
        <f t="shared" si="379"/>
        <v>LQ</v>
      </c>
      <c r="S1378" s="242">
        <v>5.9918154031038298E-2</v>
      </c>
      <c r="T1378" s="116" t="str">
        <f t="shared" si="393"/>
        <v>Q</v>
      </c>
      <c r="U1378" s="9">
        <v>2.3760707078186147</v>
      </c>
      <c r="V1378" s="116" t="str">
        <f t="shared" si="377"/>
        <v>Q</v>
      </c>
      <c r="W1378" s="351">
        <v>0.872</v>
      </c>
      <c r="X1378" s="343" t="str">
        <f t="shared" si="380"/>
        <v>Q</v>
      </c>
      <c r="Y1378" s="343"/>
      <c r="Z1378" s="9">
        <v>0.17198804714473759</v>
      </c>
      <c r="AA1378" s="116" t="str">
        <f t="shared" si="378"/>
        <v>LQ</v>
      </c>
      <c r="AB1378" s="254">
        <v>4.1900000000000004</v>
      </c>
      <c r="AC1378" s="121" t="str">
        <f t="shared" si="382"/>
        <v>Q</v>
      </c>
      <c r="AD1378" s="9">
        <v>2.2450000000000001</v>
      </c>
      <c r="AE1378" s="121" t="str">
        <f t="shared" si="388"/>
        <v>Q</v>
      </c>
      <c r="AF1378" s="9">
        <v>1.085</v>
      </c>
      <c r="AG1378" s="121" t="str">
        <f t="shared" si="389"/>
        <v>Q</v>
      </c>
      <c r="AH1378" s="129">
        <v>3.2000000000000002E-3</v>
      </c>
      <c r="AI1378" s="121" t="str">
        <f t="shared" si="390"/>
        <v>Q</v>
      </c>
      <c r="AJ1378" s="28">
        <v>0.97099999999999997</v>
      </c>
      <c r="AK1378" s="121" t="str">
        <f t="shared" si="391"/>
        <v>Q</v>
      </c>
    </row>
    <row r="1379" spans="1:37" ht="15" x14ac:dyDescent="0.25">
      <c r="A1379" s="119">
        <v>35</v>
      </c>
      <c r="B1379" s="244">
        <v>110</v>
      </c>
      <c r="C1379" s="244">
        <v>2015</v>
      </c>
      <c r="D1379" s="127">
        <f t="shared" si="381"/>
        <v>42114</v>
      </c>
      <c r="E1379" s="254">
        <v>20.200000762939499</v>
      </c>
      <c r="F1379" s="121" t="str">
        <f t="shared" si="392"/>
        <v>Q</v>
      </c>
      <c r="G1379" s="254">
        <v>6.4989118576049796</v>
      </c>
      <c r="H1379" s="121" t="str">
        <f t="shared" si="383"/>
        <v>Q</v>
      </c>
      <c r="I1379" s="9">
        <v>2.5263599999999999</v>
      </c>
      <c r="J1379" s="121" t="str">
        <f t="shared" si="384"/>
        <v>Q</v>
      </c>
      <c r="K1379" s="9">
        <v>0.251807</v>
      </c>
      <c r="L1379" s="121" t="str">
        <f t="shared" si="385"/>
        <v>Q</v>
      </c>
      <c r="M1379" s="9">
        <v>0.43501200000000001</v>
      </c>
      <c r="N1379" s="121" t="str">
        <f t="shared" si="386"/>
        <v>Q</v>
      </c>
      <c r="O1379" s="9">
        <v>0.22612099999999999</v>
      </c>
      <c r="P1379" s="121" t="str">
        <f t="shared" si="387"/>
        <v>Q</v>
      </c>
      <c r="Q1379" s="9">
        <v>2E-3</v>
      </c>
      <c r="R1379" s="116" t="str">
        <f t="shared" si="379"/>
        <v>LQ</v>
      </c>
      <c r="S1379" s="242">
        <v>5.1616180688142797E-2</v>
      </c>
      <c r="T1379" s="116" t="str">
        <f t="shared" si="393"/>
        <v>Q</v>
      </c>
      <c r="U1379" s="9">
        <v>2.2180299420340077</v>
      </c>
      <c r="V1379" s="116" t="str">
        <f t="shared" si="377"/>
        <v>Q</v>
      </c>
      <c r="W1379" s="351">
        <v>0.84899999999999998</v>
      </c>
      <c r="X1379" s="343" t="str">
        <f t="shared" si="380"/>
        <v>Q</v>
      </c>
      <c r="Y1379" s="343"/>
      <c r="Z1379" s="9">
        <v>0.12149550901659253</v>
      </c>
      <c r="AA1379" s="116" t="str">
        <f t="shared" si="378"/>
        <v>LQ</v>
      </c>
      <c r="AB1379" s="254">
        <v>3.83</v>
      </c>
      <c r="AC1379" s="121" t="str">
        <f t="shared" si="382"/>
        <v>Q</v>
      </c>
      <c r="AD1379" s="9">
        <v>2.0230000000000001</v>
      </c>
      <c r="AE1379" s="121" t="str">
        <f t="shared" si="388"/>
        <v>Q</v>
      </c>
      <c r="AF1379" s="9">
        <v>0.74</v>
      </c>
      <c r="AG1379" s="121" t="str">
        <f t="shared" si="389"/>
        <v>Q</v>
      </c>
      <c r="AH1379" s="129">
        <v>2.3E-3</v>
      </c>
      <c r="AI1379" s="121" t="str">
        <f t="shared" si="390"/>
        <v>Q</v>
      </c>
      <c r="AJ1379" s="28">
        <v>0.88100000000000001</v>
      </c>
      <c r="AK1379" s="121" t="str">
        <f t="shared" si="391"/>
        <v>Q</v>
      </c>
    </row>
    <row r="1380" spans="1:37" ht="15" x14ac:dyDescent="0.25">
      <c r="A1380" s="119">
        <v>35</v>
      </c>
      <c r="B1380" s="244">
        <v>111</v>
      </c>
      <c r="C1380" s="244">
        <v>2015</v>
      </c>
      <c r="D1380" s="127">
        <f t="shared" si="381"/>
        <v>42115</v>
      </c>
      <c r="E1380" s="254">
        <v>21.799999237060501</v>
      </c>
      <c r="F1380" s="121" t="str">
        <f t="shared" si="392"/>
        <v>Q</v>
      </c>
      <c r="G1380" s="254">
        <v>6.6658377647399902</v>
      </c>
      <c r="H1380" s="121" t="str">
        <f t="shared" si="383"/>
        <v>Q</v>
      </c>
      <c r="I1380" s="9">
        <v>2.9820000000000002</v>
      </c>
      <c r="J1380" s="121" t="str">
        <f t="shared" si="384"/>
        <v>Q</v>
      </c>
      <c r="K1380" s="9">
        <v>0.311</v>
      </c>
      <c r="L1380" s="121" t="str">
        <f t="shared" si="385"/>
        <v>Q</v>
      </c>
      <c r="M1380" s="9">
        <v>0.50900000000000001</v>
      </c>
      <c r="N1380" s="121" t="str">
        <f t="shared" si="386"/>
        <v>Q</v>
      </c>
      <c r="O1380" s="9">
        <v>0.23899999999999999</v>
      </c>
      <c r="P1380" s="121" t="str">
        <f t="shared" si="387"/>
        <v>Q</v>
      </c>
      <c r="Q1380" s="9">
        <v>4.0000000000000001E-3</v>
      </c>
      <c r="R1380" s="116" t="str">
        <f t="shared" si="379"/>
        <v>LQ</v>
      </c>
      <c r="S1380" s="242">
        <v>6.5003506839275402E-2</v>
      </c>
      <c r="T1380" s="116" t="str">
        <f t="shared" si="393"/>
        <v>Q</v>
      </c>
      <c r="U1380" s="9">
        <v>2.4257778319430474</v>
      </c>
      <c r="V1380" s="116" t="str">
        <f t="shared" si="377"/>
        <v>Q</v>
      </c>
      <c r="W1380" s="351">
        <v>0.83299999999999996</v>
      </c>
      <c r="X1380" s="343" t="str">
        <f t="shared" si="380"/>
        <v>Q</v>
      </c>
      <c r="Y1380" s="343"/>
      <c r="Z1380" s="9">
        <v>0.1278584227295666</v>
      </c>
      <c r="AA1380" s="116" t="str">
        <f t="shared" si="378"/>
        <v>LQ</v>
      </c>
      <c r="AB1380" s="254">
        <v>4.24</v>
      </c>
      <c r="AC1380" s="121" t="str">
        <f t="shared" si="382"/>
        <v>Q</v>
      </c>
      <c r="AD1380" s="9">
        <v>2.2650000000000001</v>
      </c>
      <c r="AE1380" s="121" t="str">
        <f t="shared" si="388"/>
        <v>Q</v>
      </c>
      <c r="AF1380" s="9">
        <v>0.91900000000000004</v>
      </c>
      <c r="AG1380" s="121" t="str">
        <f t="shared" si="389"/>
        <v>Q</v>
      </c>
      <c r="AH1380" s="129">
        <v>1.4E-3</v>
      </c>
      <c r="AI1380" s="121" t="str">
        <f t="shared" si="390"/>
        <v>Q</v>
      </c>
      <c r="AJ1380" s="28">
        <v>0.90500000000000003</v>
      </c>
      <c r="AK1380" s="121" t="str">
        <f t="shared" si="391"/>
        <v>Q</v>
      </c>
    </row>
    <row r="1381" spans="1:37" ht="15" x14ac:dyDescent="0.25">
      <c r="A1381" s="119">
        <v>35</v>
      </c>
      <c r="B1381" s="244">
        <v>113</v>
      </c>
      <c r="C1381" s="244">
        <v>2015</v>
      </c>
      <c r="D1381" s="127">
        <f t="shared" si="381"/>
        <v>42117</v>
      </c>
      <c r="E1381" s="254">
        <v>23.700000762939499</v>
      </c>
      <c r="F1381" s="121" t="str">
        <f t="shared" si="392"/>
        <v>Q</v>
      </c>
      <c r="G1381" s="254">
        <v>6.6864013671875</v>
      </c>
      <c r="H1381" s="121" t="str">
        <f t="shared" si="383"/>
        <v>Q</v>
      </c>
      <c r="I1381" s="9">
        <v>3.0779999999999998</v>
      </c>
      <c r="J1381" s="121" t="str">
        <f t="shared" si="384"/>
        <v>Q</v>
      </c>
      <c r="K1381" s="9">
        <v>0.29499999999999998</v>
      </c>
      <c r="L1381" s="121" t="str">
        <f t="shared" si="385"/>
        <v>Q</v>
      </c>
      <c r="M1381" s="9">
        <v>0.52500000000000002</v>
      </c>
      <c r="N1381" s="121" t="str">
        <f t="shared" si="386"/>
        <v>Q</v>
      </c>
      <c r="O1381" s="9">
        <v>0.17100000000000001</v>
      </c>
      <c r="P1381" s="121" t="str">
        <f t="shared" si="387"/>
        <v>Q</v>
      </c>
      <c r="Q1381" s="9">
        <v>3.0000000000000001E-3</v>
      </c>
      <c r="R1381" s="116" t="str">
        <f t="shared" si="379"/>
        <v>LQ</v>
      </c>
      <c r="S1381" s="257">
        <v>7.8228190541267395E-2</v>
      </c>
      <c r="T1381" s="116" t="s">
        <v>237</v>
      </c>
      <c r="U1381" s="9">
        <v>2.6588004311794009</v>
      </c>
      <c r="V1381" s="116" t="str">
        <f t="shared" si="377"/>
        <v>Q</v>
      </c>
      <c r="W1381" s="351">
        <v>0.80300000000000005</v>
      </c>
      <c r="X1381" s="343" t="str">
        <f t="shared" si="380"/>
        <v>Q</v>
      </c>
      <c r="Y1381" s="343"/>
      <c r="Z1381" s="9">
        <v>0.11684581227099027</v>
      </c>
      <c r="AA1381" s="116" t="str">
        <f t="shared" si="378"/>
        <v>LQ</v>
      </c>
      <c r="AB1381" s="254">
        <v>4.83</v>
      </c>
      <c r="AC1381" s="121" t="str">
        <f t="shared" si="382"/>
        <v>Q</v>
      </c>
      <c r="AD1381" s="9">
        <v>2.1059999999999999</v>
      </c>
      <c r="AE1381" s="121" t="str">
        <f t="shared" si="388"/>
        <v>Q</v>
      </c>
      <c r="AF1381" s="9">
        <v>1.169</v>
      </c>
      <c r="AG1381" s="121" t="str">
        <f t="shared" si="389"/>
        <v>Q</v>
      </c>
      <c r="AH1381" s="129">
        <v>8.9999999999999998E-4</v>
      </c>
      <c r="AI1381" s="121" t="str">
        <f t="shared" si="390"/>
        <v>LQ</v>
      </c>
      <c r="AJ1381" s="28">
        <v>0.874</v>
      </c>
      <c r="AK1381" s="121" t="str">
        <f t="shared" si="391"/>
        <v>Q</v>
      </c>
    </row>
    <row r="1382" spans="1:37" ht="15" x14ac:dyDescent="0.25">
      <c r="A1382" s="119">
        <v>35</v>
      </c>
      <c r="B1382" s="244">
        <v>117</v>
      </c>
      <c r="C1382" s="244">
        <v>2015</v>
      </c>
      <c r="D1382" s="127">
        <f t="shared" si="381"/>
        <v>42121</v>
      </c>
      <c r="E1382" s="254">
        <v>21.899999618530298</v>
      </c>
      <c r="F1382" s="121" t="str">
        <f t="shared" si="392"/>
        <v>Q</v>
      </c>
      <c r="G1382" s="254">
        <v>6.6149702072143599</v>
      </c>
      <c r="H1382" s="121" t="str">
        <f t="shared" si="383"/>
        <v>Q</v>
      </c>
      <c r="I1382" s="9">
        <v>2.5129999999999999</v>
      </c>
      <c r="J1382" s="121" t="str">
        <f t="shared" si="384"/>
        <v>Q</v>
      </c>
      <c r="K1382" s="9">
        <v>0.252</v>
      </c>
      <c r="L1382" s="121" t="str">
        <f t="shared" si="385"/>
        <v>Q</v>
      </c>
      <c r="M1382" s="9">
        <v>0.45100000000000001</v>
      </c>
      <c r="N1382" s="121" t="str">
        <f t="shared" si="386"/>
        <v>Q</v>
      </c>
      <c r="O1382" s="9">
        <v>0.15</v>
      </c>
      <c r="P1382" s="121" t="str">
        <f t="shared" si="387"/>
        <v>Q</v>
      </c>
      <c r="Q1382" s="9">
        <v>5.0000000000000001E-3</v>
      </c>
      <c r="R1382" s="116" t="str">
        <f t="shared" si="379"/>
        <v>LQ</v>
      </c>
      <c r="S1382" s="257">
        <v>6.2557704746723203E-2</v>
      </c>
      <c r="T1382" s="116" t="s">
        <v>237</v>
      </c>
      <c r="U1382" s="9">
        <v>2.5756521273565429</v>
      </c>
      <c r="V1382" s="116" t="str">
        <f t="shared" si="377"/>
        <v>Q</v>
      </c>
      <c r="W1382" s="351">
        <v>0.748</v>
      </c>
      <c r="X1382" s="343" t="str">
        <f t="shared" si="380"/>
        <v>Q</v>
      </c>
      <c r="Y1382" s="343"/>
      <c r="Z1382" s="9">
        <v>0.11001315618596215</v>
      </c>
      <c r="AA1382" s="116" t="str">
        <f t="shared" si="378"/>
        <v>LQ</v>
      </c>
      <c r="AB1382" s="254">
        <v>4.5599999999999996</v>
      </c>
      <c r="AC1382" s="121" t="str">
        <f t="shared" si="382"/>
        <v>Q</v>
      </c>
      <c r="AD1382" s="9">
        <v>2.1629999999999998</v>
      </c>
      <c r="AE1382" s="121" t="str">
        <f t="shared" si="388"/>
        <v>Q</v>
      </c>
      <c r="AF1382" s="9">
        <v>1.0389999999999999</v>
      </c>
      <c r="AG1382" s="121" t="str">
        <f t="shared" si="389"/>
        <v>Q</v>
      </c>
      <c r="AH1382" s="129">
        <v>4.0000000000000002E-4</v>
      </c>
      <c r="AI1382" s="121" t="str">
        <f t="shared" si="390"/>
        <v>LQ</v>
      </c>
      <c r="AJ1382" s="28">
        <v>0.85699999999999998</v>
      </c>
      <c r="AK1382" s="121" t="str">
        <f t="shared" si="391"/>
        <v>Q</v>
      </c>
    </row>
    <row r="1383" spans="1:37" ht="15" x14ac:dyDescent="0.25">
      <c r="A1383" s="119">
        <v>35</v>
      </c>
      <c r="B1383" s="244">
        <v>121</v>
      </c>
      <c r="C1383" s="244">
        <v>2015</v>
      </c>
      <c r="D1383" s="127">
        <f t="shared" si="381"/>
        <v>42125</v>
      </c>
      <c r="E1383" s="254">
        <v>19.5200004577637</v>
      </c>
      <c r="F1383" s="121" t="str">
        <f t="shared" si="392"/>
        <v>Q</v>
      </c>
      <c r="G1383" s="254">
        <v>6.48866844177246</v>
      </c>
      <c r="H1383" s="121" t="str">
        <f t="shared" si="383"/>
        <v>Q</v>
      </c>
      <c r="I1383" s="9">
        <v>2.3079999999999998</v>
      </c>
      <c r="J1383" s="121" t="str">
        <f t="shared" si="384"/>
        <v>Q</v>
      </c>
      <c r="K1383" s="9">
        <v>0.23499999999999999</v>
      </c>
      <c r="L1383" s="121" t="str">
        <f t="shared" si="385"/>
        <v>Q</v>
      </c>
      <c r="M1383" s="9">
        <v>0.435</v>
      </c>
      <c r="N1383" s="121" t="str">
        <f t="shared" si="386"/>
        <v>Q</v>
      </c>
      <c r="O1383" s="9">
        <v>0.159</v>
      </c>
      <c r="P1383" s="121" t="str">
        <f t="shared" si="387"/>
        <v>Q</v>
      </c>
      <c r="Q1383" s="9">
        <v>0</v>
      </c>
      <c r="R1383" s="116" t="str">
        <f t="shared" si="379"/>
        <v>LQ</v>
      </c>
      <c r="S1383" s="242">
        <v>5.9224300086498302E-2</v>
      </c>
      <c r="T1383" s="116" t="str">
        <f t="shared" si="393"/>
        <v>Q</v>
      </c>
      <c r="U1383" s="9">
        <v>2.3539194047658438</v>
      </c>
      <c r="V1383" s="116" t="str">
        <f t="shared" si="377"/>
        <v>Q</v>
      </c>
      <c r="W1383" s="351">
        <v>0.67700000000000005</v>
      </c>
      <c r="X1383" s="343" t="str">
        <f t="shared" si="380"/>
        <v>Q</v>
      </c>
      <c r="Y1383" s="343"/>
      <c r="Z1383" s="9">
        <v>0.10368052090970524</v>
      </c>
      <c r="AA1383" s="116" t="str">
        <f t="shared" si="378"/>
        <v>LQ</v>
      </c>
      <c r="AB1383" s="254">
        <v>4.43</v>
      </c>
      <c r="AC1383" s="121" t="str">
        <f t="shared" si="382"/>
        <v>Q</v>
      </c>
      <c r="AD1383" s="9">
        <v>2.2890000000000001</v>
      </c>
      <c r="AE1383" s="121" t="str">
        <f t="shared" si="388"/>
        <v>Q</v>
      </c>
      <c r="AF1383" s="9">
        <v>0.94299999999999995</v>
      </c>
      <c r="AG1383" s="121" t="str">
        <f t="shared" si="389"/>
        <v>Q</v>
      </c>
      <c r="AH1383" s="129">
        <v>1.1000000000000001E-3</v>
      </c>
      <c r="AI1383" s="121" t="str">
        <f t="shared" si="390"/>
        <v>Q</v>
      </c>
      <c r="AJ1383" s="28">
        <v>0.76200000000000001</v>
      </c>
      <c r="AK1383" s="121" t="str">
        <f t="shared" si="391"/>
        <v>Q</v>
      </c>
    </row>
    <row r="1384" spans="1:37" ht="15" x14ac:dyDescent="0.25">
      <c r="A1384" s="119">
        <v>35</v>
      </c>
      <c r="B1384" s="244">
        <v>125</v>
      </c>
      <c r="C1384" s="244">
        <v>2015</v>
      </c>
      <c r="D1384" s="127">
        <f t="shared" si="381"/>
        <v>42129</v>
      </c>
      <c r="E1384" s="254">
        <v>21</v>
      </c>
      <c r="F1384" s="121" t="str">
        <f t="shared" si="392"/>
        <v>Q</v>
      </c>
      <c r="G1384" s="254">
        <v>6.5810608863830602</v>
      </c>
      <c r="H1384" s="121" t="str">
        <f t="shared" si="383"/>
        <v>Q</v>
      </c>
      <c r="I1384" s="9">
        <v>2.7130000000000001</v>
      </c>
      <c r="J1384" s="121" t="str">
        <f t="shared" si="384"/>
        <v>Q</v>
      </c>
      <c r="K1384" s="9">
        <v>0.28199999999999997</v>
      </c>
      <c r="L1384" s="121" t="str">
        <f t="shared" si="385"/>
        <v>Q</v>
      </c>
      <c r="M1384" s="9">
        <v>0.496</v>
      </c>
      <c r="N1384" s="121" t="str">
        <f t="shared" si="386"/>
        <v>Q</v>
      </c>
      <c r="O1384" s="9">
        <v>0.19400000000000001</v>
      </c>
      <c r="P1384" s="121" t="str">
        <f t="shared" si="387"/>
        <v>Q</v>
      </c>
      <c r="Q1384" s="9">
        <v>0</v>
      </c>
      <c r="R1384" s="116" t="str">
        <f t="shared" si="379"/>
        <v>LQ</v>
      </c>
      <c r="S1384" s="242">
        <v>8.2986883819103199E-2</v>
      </c>
      <c r="T1384" s="116" t="str">
        <f t="shared" si="393"/>
        <v>Q</v>
      </c>
      <c r="U1384" s="9">
        <v>2.5097135915001094</v>
      </c>
      <c r="V1384" s="116" t="str">
        <f t="shared" si="377"/>
        <v>Q</v>
      </c>
      <c r="W1384" s="351">
        <v>0.625</v>
      </c>
      <c r="X1384" s="343" t="str">
        <f t="shared" si="380"/>
        <v>Q</v>
      </c>
      <c r="Y1384" s="343"/>
      <c r="Z1384" s="9">
        <v>9.4384521415344216E-2</v>
      </c>
      <c r="AA1384" s="116" t="str">
        <f t="shared" si="378"/>
        <v>LQ</v>
      </c>
      <c r="AB1384" s="254">
        <v>4.59</v>
      </c>
      <c r="AC1384" s="121" t="str">
        <f t="shared" si="382"/>
        <v>Q</v>
      </c>
      <c r="AD1384" s="9">
        <v>2.2709999999999999</v>
      </c>
      <c r="AE1384" s="121" t="str">
        <f t="shared" si="388"/>
        <v>Q</v>
      </c>
      <c r="AF1384" s="9">
        <v>0.98899999999999999</v>
      </c>
      <c r="AG1384" s="121" t="str">
        <f t="shared" si="389"/>
        <v>Q</v>
      </c>
      <c r="AH1384" s="129">
        <v>8.0000000000000004E-4</v>
      </c>
      <c r="AI1384" s="121" t="str">
        <f t="shared" si="390"/>
        <v>LQ</v>
      </c>
      <c r="AJ1384" s="28">
        <v>0.67300000000000004</v>
      </c>
      <c r="AK1384" s="121" t="str">
        <f t="shared" si="391"/>
        <v>Q</v>
      </c>
    </row>
    <row r="1385" spans="1:37" ht="15" x14ac:dyDescent="0.25">
      <c r="A1385" s="119">
        <v>35</v>
      </c>
      <c r="B1385" s="244">
        <v>132</v>
      </c>
      <c r="C1385" s="244">
        <v>2015</v>
      </c>
      <c r="D1385" s="127">
        <f t="shared" si="381"/>
        <v>42136</v>
      </c>
      <c r="E1385" s="254">
        <v>24.399999618530298</v>
      </c>
      <c r="F1385" s="121" t="str">
        <f t="shared" si="392"/>
        <v>Q</v>
      </c>
      <c r="G1385" s="254">
        <v>6.9181332588195801</v>
      </c>
      <c r="H1385" s="121" t="str">
        <f t="shared" si="383"/>
        <v>Q</v>
      </c>
      <c r="I1385" s="9">
        <v>3.3380000000000001</v>
      </c>
      <c r="J1385" s="121" t="str">
        <f t="shared" si="384"/>
        <v>Q</v>
      </c>
      <c r="K1385" s="9">
        <v>0.33200000000000002</v>
      </c>
      <c r="L1385" s="121" t="str">
        <f t="shared" si="385"/>
        <v>Q</v>
      </c>
      <c r="M1385" s="9">
        <v>0.55600000000000005</v>
      </c>
      <c r="N1385" s="121" t="str">
        <f t="shared" si="386"/>
        <v>Q</v>
      </c>
      <c r="O1385" s="9">
        <v>0.185</v>
      </c>
      <c r="P1385" s="121" t="str">
        <f t="shared" si="387"/>
        <v>Q</v>
      </c>
      <c r="Q1385" s="9">
        <v>0</v>
      </c>
      <c r="R1385" s="116" t="str">
        <f t="shared" si="379"/>
        <v>LQ</v>
      </c>
      <c r="S1385" s="242">
        <v>0.102531857788563</v>
      </c>
      <c r="T1385" s="116" t="str">
        <f t="shared" si="393"/>
        <v>Q</v>
      </c>
      <c r="U1385" s="9">
        <v>2.8749282346089111</v>
      </c>
      <c r="V1385" s="116" t="str">
        <f t="shared" si="377"/>
        <v>Q</v>
      </c>
      <c r="W1385" s="351">
        <v>0.57599999999999996</v>
      </c>
      <c r="X1385" s="343" t="str">
        <f t="shared" si="380"/>
        <v>Q</v>
      </c>
      <c r="Y1385" s="343"/>
      <c r="Z1385" s="9">
        <v>0.10694664472063592</v>
      </c>
      <c r="AA1385" s="116" t="str">
        <f t="shared" si="378"/>
        <v>LQ</v>
      </c>
      <c r="AB1385" s="254">
        <v>5.16</v>
      </c>
      <c r="AC1385" s="121" t="str">
        <f t="shared" si="382"/>
        <v>Q</v>
      </c>
      <c r="AD1385" s="9">
        <v>2.0049999999999999</v>
      </c>
      <c r="AE1385" s="121" t="str">
        <f t="shared" si="388"/>
        <v>Q</v>
      </c>
      <c r="AF1385" s="9">
        <v>1.5469999999999999</v>
      </c>
      <c r="AG1385" s="121" t="str">
        <f t="shared" si="389"/>
        <v>Q</v>
      </c>
      <c r="AH1385" s="129">
        <v>1E-3</v>
      </c>
      <c r="AI1385" s="121" t="str">
        <f t="shared" si="390"/>
        <v>Q</v>
      </c>
      <c r="AJ1385" s="28">
        <v>0.63300000000000001</v>
      </c>
      <c r="AK1385" s="121" t="str">
        <f t="shared" si="391"/>
        <v>Q</v>
      </c>
    </row>
    <row r="1386" spans="1:37" ht="15" x14ac:dyDescent="0.25">
      <c r="A1386" s="119">
        <v>35</v>
      </c>
      <c r="B1386" s="244">
        <v>139</v>
      </c>
      <c r="C1386" s="244">
        <v>2015</v>
      </c>
      <c r="D1386" s="127">
        <f t="shared" si="381"/>
        <v>42143</v>
      </c>
      <c r="E1386" s="254">
        <v>25.299999237060501</v>
      </c>
      <c r="F1386" s="121" t="str">
        <f t="shared" si="392"/>
        <v>Q</v>
      </c>
      <c r="G1386" s="254">
        <v>6.9861354827880904</v>
      </c>
      <c r="H1386" s="121" t="str">
        <f t="shared" si="383"/>
        <v>Q</v>
      </c>
      <c r="I1386" s="9">
        <v>3.38</v>
      </c>
      <c r="J1386" s="121" t="str">
        <f t="shared" si="384"/>
        <v>Q</v>
      </c>
      <c r="K1386" s="9">
        <v>0.32700000000000001</v>
      </c>
      <c r="L1386" s="121" t="str">
        <f t="shared" si="385"/>
        <v>Q</v>
      </c>
      <c r="M1386" s="9">
        <v>0.56599999999999995</v>
      </c>
      <c r="N1386" s="121" t="str">
        <f t="shared" si="386"/>
        <v>Q</v>
      </c>
      <c r="O1386" s="9">
        <v>0.14599999999999999</v>
      </c>
      <c r="P1386" s="121" t="str">
        <f t="shared" si="387"/>
        <v>Q</v>
      </c>
      <c r="Q1386" s="9">
        <v>2E-3</v>
      </c>
      <c r="R1386" s="116" t="str">
        <f t="shared" si="379"/>
        <v>LQ</v>
      </c>
      <c r="S1386" s="242">
        <v>0.120940409600735</v>
      </c>
      <c r="T1386" s="116" t="str">
        <f t="shared" si="393"/>
        <v>Q</v>
      </c>
      <c r="U1386" s="9">
        <v>3.0734198284737611</v>
      </c>
      <c r="V1386" s="116" t="str">
        <f t="shared" si="377"/>
        <v>Q</v>
      </c>
      <c r="W1386" s="351">
        <v>0.53300000000000003</v>
      </c>
      <c r="X1386" s="343" t="str">
        <f t="shared" si="380"/>
        <v>Q</v>
      </c>
      <c r="Y1386" s="343"/>
      <c r="Z1386" s="9">
        <v>0.10851271222127096</v>
      </c>
      <c r="AA1386" s="116" t="str">
        <f t="shared" si="378"/>
        <v>LQ</v>
      </c>
      <c r="AB1386" s="254">
        <v>5.35</v>
      </c>
      <c r="AC1386" s="121" t="str">
        <f t="shared" si="382"/>
        <v>Q</v>
      </c>
      <c r="AD1386" s="9">
        <v>1.871</v>
      </c>
      <c r="AE1386" s="121" t="str">
        <f t="shared" si="388"/>
        <v>Q</v>
      </c>
      <c r="AF1386" s="9">
        <v>1.738</v>
      </c>
      <c r="AG1386" s="121" t="str">
        <f t="shared" si="389"/>
        <v>Q</v>
      </c>
      <c r="AH1386" s="129">
        <v>6.9999999999999999E-4</v>
      </c>
      <c r="AI1386" s="121" t="str">
        <f t="shared" si="390"/>
        <v>LQ</v>
      </c>
      <c r="AJ1386" s="28">
        <v>0.58099999999999996</v>
      </c>
      <c r="AK1386" s="121" t="str">
        <f t="shared" si="391"/>
        <v>Q</v>
      </c>
    </row>
    <row r="1387" spans="1:37" ht="15" x14ac:dyDescent="0.25">
      <c r="A1387" s="119">
        <v>35</v>
      </c>
      <c r="B1387" s="244">
        <v>146</v>
      </c>
      <c r="C1387" s="244">
        <v>2015</v>
      </c>
      <c r="D1387" s="127">
        <f t="shared" si="381"/>
        <v>42150</v>
      </c>
      <c r="E1387" s="254">
        <v>26.200000762939499</v>
      </c>
      <c r="F1387" s="121" t="str">
        <f t="shared" si="392"/>
        <v>Q</v>
      </c>
      <c r="G1387" s="254">
        <v>7.0256319046020499</v>
      </c>
      <c r="H1387" s="121" t="str">
        <f t="shared" si="383"/>
        <v>Q</v>
      </c>
      <c r="I1387" s="9">
        <v>3.5939999999999999</v>
      </c>
      <c r="J1387" s="121" t="str">
        <f t="shared" si="384"/>
        <v>Q</v>
      </c>
      <c r="K1387" s="9">
        <v>0.34599999999999997</v>
      </c>
      <c r="L1387" s="121" t="str">
        <f t="shared" si="385"/>
        <v>Q</v>
      </c>
      <c r="M1387" s="9">
        <v>0.56799999999999995</v>
      </c>
      <c r="N1387" s="121" t="str">
        <f t="shared" si="386"/>
        <v>Q</v>
      </c>
      <c r="O1387" s="9">
        <v>0.17399999999999999</v>
      </c>
      <c r="P1387" s="121" t="str">
        <f t="shared" si="387"/>
        <v>Q</v>
      </c>
      <c r="Q1387" s="9">
        <v>1E-3</v>
      </c>
      <c r="R1387" s="116" t="str">
        <f t="shared" si="379"/>
        <v>LQ</v>
      </c>
      <c r="S1387" s="242">
        <v>0.135542407631874</v>
      </c>
      <c r="T1387" s="116" t="str">
        <f t="shared" si="393"/>
        <v>Q</v>
      </c>
      <c r="U1387" s="9">
        <v>3.0975108316325195</v>
      </c>
      <c r="V1387" s="116" t="str">
        <f t="shared" si="377"/>
        <v>Q</v>
      </c>
      <c r="W1387" s="351">
        <v>0.47899999999999998</v>
      </c>
      <c r="X1387" s="343" t="str">
        <f t="shared" si="380"/>
        <v>Q</v>
      </c>
      <c r="Y1387" s="343"/>
      <c r="Z1387" s="9">
        <v>0.10533437032572948</v>
      </c>
      <c r="AA1387" s="116" t="str">
        <f t="shared" si="378"/>
        <v>LQ</v>
      </c>
      <c r="AB1387" s="254">
        <v>5.63</v>
      </c>
      <c r="AC1387" s="121" t="str">
        <f t="shared" si="382"/>
        <v>Q</v>
      </c>
      <c r="AD1387" s="9">
        <v>2.0459999999999998</v>
      </c>
      <c r="AE1387" s="121" t="str">
        <f t="shared" si="388"/>
        <v>Q</v>
      </c>
      <c r="AF1387" s="9">
        <v>1.885</v>
      </c>
      <c r="AG1387" s="121" t="str">
        <f t="shared" si="389"/>
        <v>Q</v>
      </c>
      <c r="AH1387" s="129">
        <v>1.5E-3</v>
      </c>
      <c r="AI1387" s="121" t="str">
        <f t="shared" si="390"/>
        <v>Q</v>
      </c>
      <c r="AJ1387" s="28">
        <v>0.52100000000000002</v>
      </c>
      <c r="AK1387" s="121" t="str">
        <f t="shared" si="391"/>
        <v>Q</v>
      </c>
    </row>
    <row r="1388" spans="1:37" ht="15" x14ac:dyDescent="0.25">
      <c r="A1388" s="119">
        <v>35</v>
      </c>
      <c r="B1388" s="244">
        <v>153</v>
      </c>
      <c r="C1388" s="244">
        <v>2015</v>
      </c>
      <c r="D1388" s="127">
        <f t="shared" si="381"/>
        <v>42157</v>
      </c>
      <c r="E1388" s="254">
        <v>23.700000762939499</v>
      </c>
      <c r="F1388" s="121" t="str">
        <f t="shared" si="392"/>
        <v>Q</v>
      </c>
      <c r="G1388" s="254">
        <v>6.8398175239562997</v>
      </c>
      <c r="H1388" s="121" t="str">
        <f t="shared" si="383"/>
        <v>Q</v>
      </c>
      <c r="I1388" s="9">
        <v>3.1429999999999998</v>
      </c>
      <c r="J1388" s="121" t="str">
        <f t="shared" si="384"/>
        <v>Q</v>
      </c>
      <c r="K1388" s="9">
        <v>0.30399999999999999</v>
      </c>
      <c r="L1388" s="121" t="str">
        <f t="shared" si="385"/>
        <v>Q</v>
      </c>
      <c r="M1388" s="9">
        <v>0.53200000000000003</v>
      </c>
      <c r="N1388" s="121" t="str">
        <f t="shared" si="386"/>
        <v>Q</v>
      </c>
      <c r="O1388" s="9">
        <v>0.16600000000000001</v>
      </c>
      <c r="P1388" s="121" t="str">
        <f t="shared" si="387"/>
        <v>Q</v>
      </c>
      <c r="Q1388" s="9">
        <v>8.0000000000000002E-3</v>
      </c>
      <c r="R1388" s="116" t="str">
        <f t="shared" si="379"/>
        <v>LQ</v>
      </c>
      <c r="S1388" s="242">
        <v>0.10562216490507099</v>
      </c>
      <c r="T1388" s="116" t="str">
        <f t="shared" si="393"/>
        <v>Q</v>
      </c>
      <c r="U1388" s="9">
        <v>2.919903153908717</v>
      </c>
      <c r="V1388" s="116" t="str">
        <f t="shared" si="377"/>
        <v>Q</v>
      </c>
      <c r="W1388" s="351">
        <v>0.36399999999999999</v>
      </c>
      <c r="X1388" s="343" t="str">
        <f t="shared" si="380"/>
        <v>Q</v>
      </c>
      <c r="Y1388" s="343"/>
      <c r="Z1388" s="9">
        <v>0.1119742841651092</v>
      </c>
      <c r="AA1388" s="116" t="str">
        <f t="shared" si="378"/>
        <v>LQ</v>
      </c>
      <c r="AB1388" s="254">
        <v>5.62</v>
      </c>
      <c r="AC1388" s="121" t="str">
        <f t="shared" si="382"/>
        <v>Q</v>
      </c>
      <c r="AD1388" s="9">
        <v>2.1259999999999999</v>
      </c>
      <c r="AE1388" s="121" t="str">
        <f t="shared" si="388"/>
        <v>Q</v>
      </c>
      <c r="AF1388" s="9">
        <v>1.63</v>
      </c>
      <c r="AG1388" s="121" t="str">
        <f t="shared" si="389"/>
        <v>Q</v>
      </c>
      <c r="AH1388" s="129">
        <v>8.9999999999999998E-4</v>
      </c>
      <c r="AI1388" s="121" t="str">
        <f t="shared" si="390"/>
        <v>LQ</v>
      </c>
      <c r="AJ1388" s="28">
        <v>0.41099999999999998</v>
      </c>
      <c r="AK1388" s="121" t="str">
        <f t="shared" si="391"/>
        <v>Q</v>
      </c>
    </row>
    <row r="1389" spans="1:37" ht="15" x14ac:dyDescent="0.25">
      <c r="A1389" s="119">
        <v>35</v>
      </c>
      <c r="B1389" s="244">
        <v>160</v>
      </c>
      <c r="C1389" s="244">
        <v>2015</v>
      </c>
      <c r="D1389" s="127">
        <f t="shared" si="381"/>
        <v>42164</v>
      </c>
      <c r="E1389" s="254">
        <v>22.600000381469702</v>
      </c>
      <c r="F1389" s="121" t="str">
        <f t="shared" si="392"/>
        <v>Q</v>
      </c>
      <c r="G1389" s="254">
        <v>6.7376446723937997</v>
      </c>
      <c r="H1389" s="121" t="str">
        <f t="shared" si="383"/>
        <v>Q</v>
      </c>
      <c r="I1389" s="9">
        <v>2.968</v>
      </c>
      <c r="J1389" s="121" t="str">
        <f t="shared" si="384"/>
        <v>Q</v>
      </c>
      <c r="K1389" s="9">
        <v>0.28399999999999997</v>
      </c>
      <c r="L1389" s="121" t="str">
        <f t="shared" si="385"/>
        <v>Q</v>
      </c>
      <c r="M1389" s="9">
        <v>0.53500000000000003</v>
      </c>
      <c r="N1389" s="121" t="str">
        <f t="shared" si="386"/>
        <v>Q</v>
      </c>
      <c r="O1389" s="9">
        <v>0.14499999999999999</v>
      </c>
      <c r="P1389" s="121" t="str">
        <f t="shared" si="387"/>
        <v>Q</v>
      </c>
      <c r="Q1389" s="9">
        <v>2E-3</v>
      </c>
      <c r="R1389" s="116" t="str">
        <f t="shared" si="379"/>
        <v>LQ</v>
      </c>
      <c r="S1389" s="242">
        <v>0.103493377566338</v>
      </c>
      <c r="T1389" s="116" t="str">
        <f t="shared" si="393"/>
        <v>Q</v>
      </c>
      <c r="U1389" s="9">
        <v>2.8350439845817887</v>
      </c>
      <c r="V1389" s="116" t="str">
        <f t="shared" si="377"/>
        <v>Q</v>
      </c>
      <c r="W1389" s="351">
        <v>0.27</v>
      </c>
      <c r="X1389" s="343" t="str">
        <f t="shared" si="380"/>
        <v>Q</v>
      </c>
      <c r="Y1389" s="343"/>
      <c r="Z1389" s="9">
        <v>0.11611217882470615</v>
      </c>
      <c r="AA1389" s="116" t="str">
        <f t="shared" si="378"/>
        <v>LQ</v>
      </c>
      <c r="AB1389" s="254">
        <v>5.44</v>
      </c>
      <c r="AC1389" s="121" t="str">
        <f t="shared" si="382"/>
        <v>Q</v>
      </c>
      <c r="AD1389" s="9">
        <v>2.3809999999999998</v>
      </c>
      <c r="AE1389" s="121" t="str">
        <f t="shared" si="388"/>
        <v>Q</v>
      </c>
      <c r="AF1389" s="9">
        <v>1.5620000000000001</v>
      </c>
      <c r="AG1389" s="121" t="str">
        <f t="shared" si="389"/>
        <v>Q</v>
      </c>
      <c r="AH1389" s="129">
        <v>1.2999999999999999E-3</v>
      </c>
      <c r="AI1389" s="121" t="str">
        <f t="shared" si="390"/>
        <v>Q</v>
      </c>
      <c r="AJ1389" s="28">
        <v>0.33500000000000002</v>
      </c>
      <c r="AK1389" s="121" t="str">
        <f t="shared" si="391"/>
        <v>Q</v>
      </c>
    </row>
    <row r="1390" spans="1:37" ht="15" x14ac:dyDescent="0.25">
      <c r="A1390" s="119">
        <v>35</v>
      </c>
      <c r="B1390" s="244">
        <v>166</v>
      </c>
      <c r="C1390" s="244">
        <v>2015</v>
      </c>
      <c r="D1390" s="127">
        <f t="shared" si="381"/>
        <v>42170</v>
      </c>
      <c r="E1390" s="254">
        <v>25.899999618530298</v>
      </c>
      <c r="F1390" s="121" t="str">
        <f t="shared" si="392"/>
        <v>Q</v>
      </c>
      <c r="G1390" s="254">
        <v>7.0464243888854998</v>
      </c>
      <c r="H1390" s="121" t="str">
        <f t="shared" si="383"/>
        <v>Q</v>
      </c>
      <c r="I1390" s="9">
        <v>3.7389999999999999</v>
      </c>
      <c r="J1390" s="121" t="str">
        <f t="shared" si="384"/>
        <v>Q</v>
      </c>
      <c r="K1390" s="9">
        <v>0.34699999999999998</v>
      </c>
      <c r="L1390" s="121" t="str">
        <f t="shared" si="385"/>
        <v>Q</v>
      </c>
      <c r="M1390" s="9">
        <v>0.60199999999999998</v>
      </c>
      <c r="N1390" s="121" t="str">
        <f t="shared" si="386"/>
        <v>Q</v>
      </c>
      <c r="O1390" s="9">
        <v>0.13</v>
      </c>
      <c r="P1390" s="121" t="str">
        <f t="shared" si="387"/>
        <v>Q</v>
      </c>
      <c r="Q1390" s="9">
        <v>0</v>
      </c>
      <c r="R1390" s="116" t="str">
        <f t="shared" si="379"/>
        <v>LQ</v>
      </c>
      <c r="S1390" s="242">
        <v>0.146076649427414</v>
      </c>
      <c r="T1390" s="116" t="str">
        <f t="shared" si="393"/>
        <v>Q</v>
      </c>
      <c r="U1390" s="9">
        <v>3.1884578978058613</v>
      </c>
      <c r="V1390" s="116" t="str">
        <f t="shared" si="377"/>
        <v>Q</v>
      </c>
      <c r="W1390" s="351">
        <v>0.34499999999999997</v>
      </c>
      <c r="X1390" s="343" t="str">
        <f t="shared" si="380"/>
        <v>Q</v>
      </c>
      <c r="Y1390" s="343"/>
      <c r="Z1390" s="9">
        <v>0.12003629385447999</v>
      </c>
      <c r="AA1390" s="116" t="str">
        <f t="shared" si="378"/>
        <v>LQ</v>
      </c>
      <c r="AB1390" s="254">
        <v>5.89</v>
      </c>
      <c r="AC1390" s="121" t="str">
        <f t="shared" si="382"/>
        <v>Q</v>
      </c>
      <c r="AD1390" s="9">
        <v>1.885</v>
      </c>
      <c r="AE1390" s="121" t="str">
        <f t="shared" si="388"/>
        <v>Q</v>
      </c>
      <c r="AF1390" s="9">
        <v>1.714</v>
      </c>
      <c r="AG1390" s="121" t="str">
        <f t="shared" si="389"/>
        <v>Q</v>
      </c>
      <c r="AH1390" s="129">
        <v>1.2999999999999999E-3</v>
      </c>
      <c r="AI1390" s="121" t="str">
        <f t="shared" si="390"/>
        <v>Q</v>
      </c>
      <c r="AJ1390" s="28">
        <v>0.39400000000000002</v>
      </c>
      <c r="AK1390" s="121" t="str">
        <f t="shared" si="391"/>
        <v>Q</v>
      </c>
    </row>
    <row r="1391" spans="1:37" ht="15" x14ac:dyDescent="0.25">
      <c r="A1391" s="119">
        <v>35</v>
      </c>
      <c r="B1391" s="244">
        <v>180</v>
      </c>
      <c r="C1391" s="244">
        <v>2015</v>
      </c>
      <c r="D1391" s="127">
        <f t="shared" si="381"/>
        <v>42184</v>
      </c>
      <c r="E1391" s="254">
        <v>28.899999618530298</v>
      </c>
      <c r="F1391" s="121" t="str">
        <f t="shared" si="392"/>
        <v>Q</v>
      </c>
      <c r="G1391" s="254">
        <v>6.5763716697692898</v>
      </c>
      <c r="H1391" s="121" t="str">
        <f t="shared" si="383"/>
        <v>Q</v>
      </c>
      <c r="I1391" s="9">
        <v>4.1189999999999998</v>
      </c>
      <c r="J1391" s="121" t="str">
        <f t="shared" si="384"/>
        <v>Q</v>
      </c>
      <c r="K1391" s="9">
        <v>0.39600000000000002</v>
      </c>
      <c r="L1391" s="121" t="str">
        <f t="shared" si="385"/>
        <v>Q</v>
      </c>
      <c r="M1391" s="9">
        <v>0.69099999999999995</v>
      </c>
      <c r="N1391" s="121" t="str">
        <f t="shared" si="386"/>
        <v>Q</v>
      </c>
      <c r="O1391" s="9">
        <v>0.14899999999999999</v>
      </c>
      <c r="P1391" s="121" t="str">
        <f t="shared" si="387"/>
        <v>Q</v>
      </c>
      <c r="Q1391" s="9">
        <v>0</v>
      </c>
      <c r="R1391" s="116" t="str">
        <f t="shared" si="379"/>
        <v>LQ</v>
      </c>
      <c r="S1391" s="242">
        <v>0.15267132222652399</v>
      </c>
      <c r="T1391" s="116" t="str">
        <f t="shared" si="393"/>
        <v>Q</v>
      </c>
      <c r="U1391" s="9">
        <v>3.4564737718921692</v>
      </c>
      <c r="V1391" s="116" t="str">
        <f t="shared" si="377"/>
        <v>Q</v>
      </c>
      <c r="W1391" s="351">
        <v>0.39900000000000002</v>
      </c>
      <c r="X1391" s="343" t="str">
        <f t="shared" si="380"/>
        <v>Q</v>
      </c>
      <c r="Y1391" s="343"/>
      <c r="Z1391" s="9">
        <v>0.1323512460320462</v>
      </c>
      <c r="AA1391" s="116" t="str">
        <f t="shared" si="378"/>
        <v>LQ</v>
      </c>
      <c r="AB1391" s="254">
        <v>6.04</v>
      </c>
      <c r="AC1391" s="121" t="str">
        <f t="shared" si="382"/>
        <v>Q</v>
      </c>
      <c r="AD1391" s="9">
        <v>1.7170000000000001</v>
      </c>
      <c r="AE1391" s="121" t="str">
        <f t="shared" si="388"/>
        <v>Q</v>
      </c>
      <c r="AF1391" s="9">
        <v>2.0169999999999999</v>
      </c>
      <c r="AG1391" s="121" t="str">
        <f t="shared" si="389"/>
        <v>Q</v>
      </c>
      <c r="AH1391" s="129">
        <v>1.9E-3</v>
      </c>
      <c r="AI1391" s="121" t="str">
        <f t="shared" si="390"/>
        <v>Q</v>
      </c>
      <c r="AJ1391" s="274"/>
      <c r="AK1391" s="121" t="str">
        <f t="shared" si="391"/>
        <v>M</v>
      </c>
    </row>
    <row r="1392" spans="1:37" ht="15" x14ac:dyDescent="0.25">
      <c r="A1392" s="119">
        <v>35</v>
      </c>
      <c r="B1392" s="244">
        <v>196</v>
      </c>
      <c r="C1392" s="244">
        <v>2015</v>
      </c>
      <c r="D1392" s="127">
        <f t="shared" si="381"/>
        <v>42200</v>
      </c>
      <c r="E1392" s="254">
        <v>32.400001525878899</v>
      </c>
      <c r="F1392" s="121" t="str">
        <f t="shared" si="392"/>
        <v>Q</v>
      </c>
      <c r="G1392" s="254">
        <v>7.1056323051452601</v>
      </c>
      <c r="H1392" s="121" t="str">
        <f t="shared" si="383"/>
        <v>Q</v>
      </c>
      <c r="I1392" s="9">
        <v>4.6399999999999997</v>
      </c>
      <c r="J1392" s="121" t="str">
        <f t="shared" si="384"/>
        <v>Q</v>
      </c>
      <c r="K1392" s="9">
        <v>0.41599999999999998</v>
      </c>
      <c r="L1392" s="121" t="str">
        <f t="shared" si="385"/>
        <v>Q</v>
      </c>
      <c r="M1392" s="9">
        <v>0.66100000000000003</v>
      </c>
      <c r="N1392" s="121" t="str">
        <f t="shared" si="386"/>
        <v>Q</v>
      </c>
      <c r="O1392" s="9">
        <v>0.14599999999999999</v>
      </c>
      <c r="P1392" s="121" t="str">
        <f t="shared" si="387"/>
        <v>Q</v>
      </c>
      <c r="Q1392" s="9">
        <v>2E-3</v>
      </c>
      <c r="R1392" s="116" t="str">
        <f t="shared" si="379"/>
        <v>LQ</v>
      </c>
      <c r="S1392" s="242">
        <v>0.17713531851768499</v>
      </c>
      <c r="T1392" s="116" t="str">
        <f t="shared" si="393"/>
        <v>Q</v>
      </c>
      <c r="U1392" s="9">
        <v>3.6262337418817672</v>
      </c>
      <c r="V1392" s="116" t="str">
        <f t="shared" si="377"/>
        <v>Q</v>
      </c>
      <c r="W1392" s="351">
        <v>0.438</v>
      </c>
      <c r="X1392" s="343" t="str">
        <f t="shared" si="380"/>
        <v>Q</v>
      </c>
      <c r="Y1392" s="343"/>
      <c r="Z1392" s="9">
        <v>0.1187927721250429</v>
      </c>
      <c r="AA1392" s="116" t="str">
        <f t="shared" si="378"/>
        <v>LQ</v>
      </c>
      <c r="AB1392" s="254">
        <v>6.53</v>
      </c>
      <c r="AC1392" s="121" t="str">
        <f t="shared" si="382"/>
        <v>Q</v>
      </c>
      <c r="AD1392" s="9">
        <v>1.77</v>
      </c>
      <c r="AE1392" s="121" t="str">
        <f t="shared" si="388"/>
        <v>Q</v>
      </c>
      <c r="AF1392" s="9">
        <v>2.657</v>
      </c>
      <c r="AG1392" s="121" t="str">
        <f t="shared" si="389"/>
        <v>Q</v>
      </c>
      <c r="AH1392" s="129">
        <v>1.6999999999999999E-3</v>
      </c>
      <c r="AI1392" s="121" t="str">
        <f t="shared" si="390"/>
        <v>Q</v>
      </c>
      <c r="AJ1392" s="28">
        <v>0.45600000000000002</v>
      </c>
      <c r="AK1392" s="121" t="str">
        <f t="shared" si="391"/>
        <v>Q</v>
      </c>
    </row>
    <row r="1393" spans="1:37" ht="15" x14ac:dyDescent="0.25">
      <c r="A1393" s="119">
        <v>35</v>
      </c>
      <c r="B1393" s="244">
        <v>210</v>
      </c>
      <c r="C1393" s="244">
        <v>2015</v>
      </c>
      <c r="D1393" s="127">
        <f t="shared" si="381"/>
        <v>42214</v>
      </c>
      <c r="E1393" s="254">
        <v>34.900001525878899</v>
      </c>
      <c r="F1393" s="121" t="str">
        <f t="shared" si="392"/>
        <v>Q</v>
      </c>
      <c r="G1393" s="254">
        <v>7.0698060989379901</v>
      </c>
      <c r="H1393" s="121" t="str">
        <f t="shared" si="383"/>
        <v>Q</v>
      </c>
      <c r="I1393" s="9">
        <v>5.0510000000000002</v>
      </c>
      <c r="J1393" s="121" t="str">
        <f t="shared" si="384"/>
        <v>Q</v>
      </c>
      <c r="K1393" s="9">
        <v>0.442</v>
      </c>
      <c r="L1393" s="121" t="str">
        <f t="shared" si="385"/>
        <v>Q</v>
      </c>
      <c r="M1393" s="9">
        <v>0.73299999999999998</v>
      </c>
      <c r="N1393" s="121" t="str">
        <f t="shared" si="386"/>
        <v>Q</v>
      </c>
      <c r="O1393" s="9">
        <v>0.19500000000000001</v>
      </c>
      <c r="P1393" s="121" t="str">
        <f t="shared" si="387"/>
        <v>Q</v>
      </c>
      <c r="Q1393" s="9">
        <v>4.0000000000000001E-3</v>
      </c>
      <c r="R1393" s="116" t="str">
        <f t="shared" si="379"/>
        <v>LQ</v>
      </c>
      <c r="S1393" s="242">
        <v>0.19619308412075001</v>
      </c>
      <c r="T1393" s="116" t="str">
        <f t="shared" si="393"/>
        <v>Q</v>
      </c>
      <c r="U1393" s="9">
        <v>3.7551889058309791</v>
      </c>
      <c r="V1393" s="116" t="str">
        <f t="shared" si="377"/>
        <v>Q</v>
      </c>
      <c r="W1393" s="351">
        <v>0.36199999999999999</v>
      </c>
      <c r="X1393" s="343" t="str">
        <f t="shared" si="380"/>
        <v>Q</v>
      </c>
      <c r="Y1393" s="343"/>
      <c r="Z1393" s="9">
        <v>0.11038543823381269</v>
      </c>
      <c r="AA1393" s="116" t="str">
        <f t="shared" si="378"/>
        <v>LQ</v>
      </c>
      <c r="AB1393" s="254">
        <v>6.87</v>
      </c>
      <c r="AC1393" s="121" t="str">
        <f t="shared" si="382"/>
        <v>Q</v>
      </c>
      <c r="AD1393" s="9">
        <v>3.3450000000000002</v>
      </c>
      <c r="AE1393" s="121" t="str">
        <f t="shared" si="388"/>
        <v>Q</v>
      </c>
      <c r="AF1393" s="9">
        <v>3.0990000000000002</v>
      </c>
      <c r="AG1393" s="121" t="str">
        <f t="shared" si="389"/>
        <v>Q</v>
      </c>
      <c r="AH1393" s="129">
        <v>3.0999999999999999E-3</v>
      </c>
      <c r="AI1393" s="121" t="str">
        <f t="shared" si="390"/>
        <v>Q</v>
      </c>
      <c r="AJ1393" s="28">
        <v>0.45800000000000002</v>
      </c>
      <c r="AK1393" s="121" t="str">
        <f t="shared" si="391"/>
        <v>Q</v>
      </c>
    </row>
    <row r="1394" spans="1:37" ht="15" x14ac:dyDescent="0.25">
      <c r="A1394" s="119">
        <v>35</v>
      </c>
      <c r="B1394" s="244">
        <v>223</v>
      </c>
      <c r="C1394" s="244">
        <v>2015</v>
      </c>
      <c r="D1394" s="127">
        <f t="shared" si="381"/>
        <v>42227</v>
      </c>
      <c r="E1394" s="254">
        <v>35.299999237060497</v>
      </c>
      <c r="F1394" s="121" t="str">
        <f t="shared" si="392"/>
        <v>Q</v>
      </c>
      <c r="G1394" s="254">
        <v>7.1149783134460396</v>
      </c>
      <c r="H1394" s="121" t="str">
        <f t="shared" si="383"/>
        <v>Q</v>
      </c>
      <c r="I1394" s="9">
        <v>5.0049999999999999</v>
      </c>
      <c r="J1394" s="121" t="str">
        <f>IF(I1394&gt;=0.01,"Q",IF(I1394="","M","LQ"))</f>
        <v>Q</v>
      </c>
      <c r="K1394" s="9">
        <v>0.437</v>
      </c>
      <c r="L1394" s="121" t="str">
        <f>IF(K1394&gt;=0.005,"Q",IF(K1394="","M","LQ"))</f>
        <v>Q</v>
      </c>
      <c r="M1394" s="9">
        <v>0.82299999999999995</v>
      </c>
      <c r="N1394" s="121" t="str">
        <f>IF(M1394&gt;=0.01,"Q",IF(M1394="","M","LQ"))</f>
        <v>Q</v>
      </c>
      <c r="O1394" s="9">
        <v>0.184</v>
      </c>
      <c r="P1394" s="121" t="str">
        <f>IF(O1394&gt;=0.01,"Q",IF(O1394="","M","LQ"))</f>
        <v>Q</v>
      </c>
      <c r="Q1394" s="9">
        <v>4.0000000000000001E-3</v>
      </c>
      <c r="R1394" s="116" t="str">
        <f t="shared" si="379"/>
        <v>LQ</v>
      </c>
      <c r="S1394" s="242">
        <v>0.21137265861034399</v>
      </c>
      <c r="T1394" s="116" t="str">
        <f t="shared" si="393"/>
        <v>Q</v>
      </c>
      <c r="U1394" s="9">
        <v>3.7866109773499321</v>
      </c>
      <c r="V1394" s="116" t="str">
        <f t="shared" si="377"/>
        <v>Q</v>
      </c>
      <c r="W1394" s="351">
        <v>0.33600000000000002</v>
      </c>
      <c r="X1394" s="343" t="str">
        <f t="shared" si="380"/>
        <v>Q</v>
      </c>
      <c r="Y1394" s="343"/>
      <c r="Z1394" s="9">
        <v>0.10949735051736516</v>
      </c>
      <c r="AA1394" s="116" t="str">
        <f t="shared" si="378"/>
        <v>LQ</v>
      </c>
      <c r="AB1394" s="254">
        <v>7.14</v>
      </c>
      <c r="AC1394" s="121" t="str">
        <f t="shared" si="382"/>
        <v>Q</v>
      </c>
      <c r="AD1394" s="9">
        <v>2.1680000000000001</v>
      </c>
      <c r="AE1394" s="121" t="str">
        <f t="shared" si="388"/>
        <v>Q</v>
      </c>
      <c r="AF1394" s="9">
        <v>2.843</v>
      </c>
      <c r="AG1394" s="121" t="str">
        <f t="shared" si="389"/>
        <v>Q</v>
      </c>
      <c r="AH1394" s="129">
        <v>2.3999999999999998E-3</v>
      </c>
      <c r="AI1394" s="121" t="str">
        <f t="shared" si="390"/>
        <v>Q</v>
      </c>
      <c r="AJ1394" s="28">
        <v>0.35899999999999999</v>
      </c>
      <c r="AK1394" s="121" t="str">
        <f t="shared" si="391"/>
        <v>Q</v>
      </c>
    </row>
    <row r="1395" spans="1:37" ht="15" x14ac:dyDescent="0.25">
      <c r="A1395" s="119">
        <v>35</v>
      </c>
      <c r="B1395" s="244">
        <v>237</v>
      </c>
      <c r="C1395" s="244">
        <v>2015</v>
      </c>
      <c r="D1395" s="127">
        <f t="shared" si="381"/>
        <v>42241</v>
      </c>
      <c r="E1395" s="254">
        <v>34.200000762939503</v>
      </c>
      <c r="F1395" s="121" t="str">
        <f t="shared" si="392"/>
        <v>Q</v>
      </c>
      <c r="G1395" s="254">
        <v>6.9488086700439498</v>
      </c>
      <c r="H1395" s="121" t="str">
        <f t="shared" si="383"/>
        <v>Q</v>
      </c>
      <c r="I1395" s="9">
        <v>4.835</v>
      </c>
      <c r="J1395" s="121" t="str">
        <f t="shared" ref="J1395:J1458" si="394">IF(I1395&gt;=0.01,"Q",IF(I1395="","M","LQ"))</f>
        <v>Q</v>
      </c>
      <c r="K1395" s="9">
        <v>0.42299999999999999</v>
      </c>
      <c r="L1395" s="121" t="str">
        <f t="shared" ref="L1395:L1458" si="395">IF(K1395&gt;=0.005,"Q",IF(K1395="","M","LQ"))</f>
        <v>Q</v>
      </c>
      <c r="M1395" s="9">
        <v>0.78</v>
      </c>
      <c r="N1395" s="121" t="str">
        <f t="shared" ref="N1395:N1458" si="396">IF(M1395&gt;=0.01,"Q",IF(M1395="","M","LQ"))</f>
        <v>Q</v>
      </c>
      <c r="O1395" s="9">
        <v>0.189</v>
      </c>
      <c r="P1395" s="121" t="str">
        <f t="shared" ref="P1395:P1458" si="397">IF(O1395&gt;=0.01,"Q",IF(O1395="","M","LQ"))</f>
        <v>Q</v>
      </c>
      <c r="Q1395" s="9">
        <v>4.0000000000000001E-3</v>
      </c>
      <c r="R1395" s="116" t="str">
        <f t="shared" si="379"/>
        <v>LQ</v>
      </c>
      <c r="S1395" s="242">
        <v>0.20137971639633201</v>
      </c>
      <c r="T1395" s="116" t="str">
        <f t="shared" si="393"/>
        <v>Q</v>
      </c>
      <c r="U1395" s="9">
        <v>3.6332299612247061</v>
      </c>
      <c r="V1395" s="116" t="str">
        <f t="shared" ref="V1395:V1458" si="398">IF(U1395&gt;=0.2,"Q",IF(U1395="","M","LQ"))</f>
        <v>Q</v>
      </c>
      <c r="W1395" s="351">
        <v>0.35899999999999999</v>
      </c>
      <c r="X1395" s="343" t="str">
        <f t="shared" si="380"/>
        <v>Q</v>
      </c>
      <c r="Y1395" s="343"/>
      <c r="Z1395" s="9">
        <v>0.11213458539970676</v>
      </c>
      <c r="AA1395" s="116" t="str">
        <f t="shared" ref="AA1395:AA1458" si="399">IF(Z1395&gt;=0.2,"Q",IF(Z1395="","M","LQ"))</f>
        <v>LQ</v>
      </c>
      <c r="AB1395" s="254">
        <v>6.83</v>
      </c>
      <c r="AC1395" s="121" t="str">
        <f t="shared" si="382"/>
        <v>Q</v>
      </c>
      <c r="AD1395" s="9">
        <v>2.0089999999999999</v>
      </c>
      <c r="AE1395" s="121" t="str">
        <f t="shared" si="388"/>
        <v>Q</v>
      </c>
      <c r="AF1395" s="9">
        <v>3.1259999999999999</v>
      </c>
      <c r="AG1395" s="121" t="str">
        <f t="shared" si="389"/>
        <v>Q</v>
      </c>
      <c r="AH1395" s="129">
        <v>1.9E-3</v>
      </c>
      <c r="AI1395" s="121" t="str">
        <f t="shared" si="390"/>
        <v>Q</v>
      </c>
      <c r="AJ1395" s="28">
        <v>0.42499999999999999</v>
      </c>
      <c r="AK1395" s="121" t="str">
        <f t="shared" si="391"/>
        <v>Q</v>
      </c>
    </row>
    <row r="1396" spans="1:37" ht="15" x14ac:dyDescent="0.25">
      <c r="A1396" s="119">
        <v>35</v>
      </c>
      <c r="B1396" s="244">
        <v>251</v>
      </c>
      <c r="C1396" s="244">
        <v>2015</v>
      </c>
      <c r="D1396" s="127">
        <f t="shared" si="381"/>
        <v>42255</v>
      </c>
      <c r="E1396" s="254">
        <v>34.799999237060497</v>
      </c>
      <c r="F1396" s="121" t="str">
        <f t="shared" si="392"/>
        <v>Q</v>
      </c>
      <c r="G1396" s="254">
        <v>7.0341615676879901</v>
      </c>
      <c r="H1396" s="121" t="str">
        <f t="shared" si="383"/>
        <v>Q</v>
      </c>
      <c r="I1396" s="9">
        <v>5.085</v>
      </c>
      <c r="J1396" s="121" t="str">
        <f t="shared" si="394"/>
        <v>Q</v>
      </c>
      <c r="K1396" s="9">
        <v>0.42599999999999999</v>
      </c>
      <c r="L1396" s="121" t="str">
        <f t="shared" si="395"/>
        <v>Q</v>
      </c>
      <c r="M1396" s="9">
        <v>0.77400000000000002</v>
      </c>
      <c r="N1396" s="121" t="str">
        <f t="shared" si="396"/>
        <v>Q</v>
      </c>
      <c r="O1396" s="9">
        <v>0.34699999999999998</v>
      </c>
      <c r="P1396" s="121" t="str">
        <f t="shared" si="397"/>
        <v>Q</v>
      </c>
      <c r="Q1396" s="9">
        <v>5.0000000000000001E-3</v>
      </c>
      <c r="R1396" s="116" t="str">
        <f t="shared" si="379"/>
        <v>LQ</v>
      </c>
      <c r="S1396" s="242">
        <v>0.19869200885295901</v>
      </c>
      <c r="T1396" s="116" t="str">
        <f t="shared" si="393"/>
        <v>Q</v>
      </c>
      <c r="U1396" s="9">
        <v>3.6360493231038955</v>
      </c>
      <c r="V1396" s="116" t="str">
        <f t="shared" si="398"/>
        <v>Q</v>
      </c>
      <c r="W1396" s="351">
        <v>0.40300000000000002</v>
      </c>
      <c r="X1396" s="343" t="str">
        <f t="shared" si="380"/>
        <v>Q</v>
      </c>
      <c r="Y1396" s="343"/>
      <c r="Z1396" s="9">
        <v>0.12345230625730765</v>
      </c>
      <c r="AA1396" s="116" t="str">
        <f t="shared" si="399"/>
        <v>LQ</v>
      </c>
      <c r="AB1396" s="254">
        <v>6.74</v>
      </c>
      <c r="AC1396" s="121" t="str">
        <f t="shared" si="382"/>
        <v>Q</v>
      </c>
      <c r="AD1396" s="9">
        <v>2.5640000000000001</v>
      </c>
      <c r="AE1396" s="121" t="str">
        <f t="shared" si="388"/>
        <v>Q</v>
      </c>
      <c r="AF1396" s="9">
        <v>2.7669999999999999</v>
      </c>
      <c r="AG1396" s="121" t="str">
        <f t="shared" si="389"/>
        <v>Q</v>
      </c>
      <c r="AH1396" s="129">
        <v>2.3E-3</v>
      </c>
      <c r="AI1396" s="121" t="str">
        <f t="shared" si="390"/>
        <v>Q</v>
      </c>
      <c r="AJ1396" s="28">
        <v>0.45</v>
      </c>
      <c r="AK1396" s="121" t="str">
        <f t="shared" si="391"/>
        <v>Q</v>
      </c>
    </row>
    <row r="1397" spans="1:37" ht="15" x14ac:dyDescent="0.25">
      <c r="A1397" s="119">
        <v>35</v>
      </c>
      <c r="B1397" s="244">
        <v>265</v>
      </c>
      <c r="C1397" s="244">
        <v>2015</v>
      </c>
      <c r="D1397" s="127">
        <f t="shared" si="381"/>
        <v>42269</v>
      </c>
      <c r="E1397" s="254">
        <v>33.599998474121101</v>
      </c>
      <c r="F1397" s="121" t="str">
        <f t="shared" si="392"/>
        <v>Q</v>
      </c>
      <c r="G1397" s="254">
        <v>7.0954513549804696</v>
      </c>
      <c r="H1397" s="121" t="str">
        <f t="shared" si="383"/>
        <v>Q</v>
      </c>
      <c r="I1397" s="9">
        <v>5.83</v>
      </c>
      <c r="J1397" s="121" t="str">
        <f t="shared" si="394"/>
        <v>Q</v>
      </c>
      <c r="K1397" s="9">
        <v>0.42809999999999998</v>
      </c>
      <c r="L1397" s="121" t="str">
        <f t="shared" si="395"/>
        <v>Q</v>
      </c>
      <c r="M1397" s="9">
        <v>0.74729999999999996</v>
      </c>
      <c r="N1397" s="121" t="str">
        <f t="shared" si="396"/>
        <v>Q</v>
      </c>
      <c r="O1397" s="9">
        <v>0.22170000000000001</v>
      </c>
      <c r="P1397" s="121" t="str">
        <f t="shared" si="397"/>
        <v>Q</v>
      </c>
      <c r="Q1397" s="9">
        <v>4.0000000000000001E-3</v>
      </c>
      <c r="R1397" s="116" t="str">
        <f t="shared" si="379"/>
        <v>LQ</v>
      </c>
      <c r="S1397" s="242">
        <v>0.18821471929550199</v>
      </c>
      <c r="T1397" s="116" t="str">
        <f t="shared" si="393"/>
        <v>Q</v>
      </c>
      <c r="U1397" s="9">
        <v>3.6547135940650244</v>
      </c>
      <c r="V1397" s="116" t="str">
        <f t="shared" si="398"/>
        <v>Q</v>
      </c>
      <c r="W1397" s="351">
        <v>0.42299999999999999</v>
      </c>
      <c r="X1397" s="343" t="str">
        <f t="shared" si="380"/>
        <v>Q</v>
      </c>
      <c r="Y1397" s="343"/>
      <c r="Z1397" s="9">
        <v>0.1145937455260473</v>
      </c>
      <c r="AA1397" s="116" t="str">
        <f t="shared" si="399"/>
        <v>LQ</v>
      </c>
      <c r="AB1397" s="254">
        <v>6.81</v>
      </c>
      <c r="AC1397" s="121" t="str">
        <f t="shared" si="382"/>
        <v>Q</v>
      </c>
      <c r="AD1397" s="9">
        <v>1.7370000000000001</v>
      </c>
      <c r="AE1397" s="121" t="str">
        <f t="shared" si="388"/>
        <v>Q</v>
      </c>
      <c r="AF1397" s="9">
        <v>2.5539999999999998</v>
      </c>
      <c r="AG1397" s="121" t="str">
        <f t="shared" si="389"/>
        <v>Q</v>
      </c>
      <c r="AH1397" s="129">
        <v>1.1000000000000001E-3</v>
      </c>
      <c r="AI1397" s="121" t="str">
        <f t="shared" si="390"/>
        <v>Q</v>
      </c>
      <c r="AJ1397" s="28">
        <v>0.44</v>
      </c>
      <c r="AK1397" s="121" t="str">
        <f t="shared" si="391"/>
        <v>Q</v>
      </c>
    </row>
    <row r="1398" spans="1:37" ht="15" x14ac:dyDescent="0.25">
      <c r="A1398" s="119">
        <v>35</v>
      </c>
      <c r="B1398" s="244">
        <v>279</v>
      </c>
      <c r="C1398" s="244">
        <v>2015</v>
      </c>
      <c r="D1398" s="127">
        <f t="shared" si="381"/>
        <v>42283</v>
      </c>
      <c r="E1398" s="254">
        <v>34.5</v>
      </c>
      <c r="F1398" s="121" t="str">
        <f t="shared" si="392"/>
        <v>Q</v>
      </c>
      <c r="G1398" s="254">
        <v>7.0138893127441397</v>
      </c>
      <c r="H1398" s="121" t="str">
        <f t="shared" si="383"/>
        <v>Q</v>
      </c>
      <c r="I1398" s="9">
        <v>4.9561799999999998</v>
      </c>
      <c r="J1398" s="121" t="str">
        <f t="shared" si="394"/>
        <v>Q</v>
      </c>
      <c r="K1398" s="9">
        <v>0.42730899999999999</v>
      </c>
      <c r="L1398" s="121" t="str">
        <f t="shared" si="395"/>
        <v>Q</v>
      </c>
      <c r="M1398" s="9">
        <v>0.71941500000000003</v>
      </c>
      <c r="N1398" s="121" t="str">
        <f t="shared" si="396"/>
        <v>Q</v>
      </c>
      <c r="O1398" s="9">
        <v>0.212232</v>
      </c>
      <c r="P1398" s="121" t="str">
        <f t="shared" si="397"/>
        <v>Q</v>
      </c>
      <c r="Q1398" s="9">
        <v>2E-3</v>
      </c>
      <c r="R1398" s="116" t="str">
        <f t="shared" si="379"/>
        <v>LQ</v>
      </c>
      <c r="S1398" s="242">
        <v>0.20075033605098699</v>
      </c>
      <c r="T1398" s="116" t="str">
        <f t="shared" si="393"/>
        <v>Q</v>
      </c>
      <c r="U1398" s="9">
        <v>3.7591930706973642</v>
      </c>
      <c r="V1398" s="116" t="str">
        <f t="shared" si="398"/>
        <v>Q</v>
      </c>
      <c r="W1398" s="351">
        <v>0.43099999999999999</v>
      </c>
      <c r="X1398" s="343" t="str">
        <f t="shared" si="380"/>
        <v>Q</v>
      </c>
      <c r="Y1398" s="343"/>
      <c r="Z1398" s="9">
        <v>0.10754272611062438</v>
      </c>
      <c r="AA1398" s="116" t="str">
        <f t="shared" si="399"/>
        <v>LQ</v>
      </c>
      <c r="AB1398" s="254">
        <v>6.33</v>
      </c>
      <c r="AC1398" s="121" t="str">
        <f t="shared" si="382"/>
        <v>Q</v>
      </c>
      <c r="AD1398" s="9">
        <v>1.5880000000000001</v>
      </c>
      <c r="AE1398" s="121" t="str">
        <f t="shared" si="388"/>
        <v>Q</v>
      </c>
      <c r="AF1398" s="9">
        <v>2.7469999999999999</v>
      </c>
      <c r="AG1398" s="121" t="str">
        <f t="shared" si="389"/>
        <v>Q</v>
      </c>
      <c r="AH1398" s="129">
        <v>8.9999999999999998E-4</v>
      </c>
      <c r="AI1398" s="121" t="str">
        <f t="shared" si="390"/>
        <v>LQ</v>
      </c>
      <c r="AJ1398" s="28">
        <v>0.43099999999999999</v>
      </c>
      <c r="AK1398" s="121" t="str">
        <f t="shared" si="391"/>
        <v>Q</v>
      </c>
    </row>
    <row r="1399" spans="1:37" ht="15" x14ac:dyDescent="0.25">
      <c r="A1399" s="119">
        <v>35</v>
      </c>
      <c r="B1399" s="244">
        <v>293</v>
      </c>
      <c r="C1399" s="244">
        <v>2015</v>
      </c>
      <c r="D1399" s="127">
        <f t="shared" si="381"/>
        <v>42297</v>
      </c>
      <c r="E1399" s="254">
        <v>37.200000762939503</v>
      </c>
      <c r="F1399" s="121" t="str">
        <f t="shared" si="392"/>
        <v>Q</v>
      </c>
      <c r="G1399" s="254">
        <v>7.2107129096984899</v>
      </c>
      <c r="H1399" s="121" t="str">
        <f t="shared" si="383"/>
        <v>Q</v>
      </c>
      <c r="I1399" s="9">
        <v>5.3807999999999998</v>
      </c>
      <c r="J1399" s="121" t="str">
        <f t="shared" si="394"/>
        <v>Q</v>
      </c>
      <c r="K1399" s="9">
        <v>0.52554730000000005</v>
      </c>
      <c r="L1399" s="121" t="str">
        <f t="shared" si="395"/>
        <v>Q</v>
      </c>
      <c r="M1399" s="9">
        <v>1.0409980000000001</v>
      </c>
      <c r="N1399" s="121" t="str">
        <f t="shared" si="396"/>
        <v>Q</v>
      </c>
      <c r="O1399" s="9">
        <v>0.37022959999999999</v>
      </c>
      <c r="P1399" s="121" t="str">
        <f t="shared" si="397"/>
        <v>Q</v>
      </c>
      <c r="Q1399" s="9">
        <v>2.5999999999999999E-2</v>
      </c>
      <c r="R1399" s="116" t="str">
        <f t="shared" si="379"/>
        <v>Q</v>
      </c>
      <c r="S1399" s="242">
        <v>0.20022615790367099</v>
      </c>
      <c r="T1399" s="116" t="str">
        <f t="shared" si="393"/>
        <v>Q</v>
      </c>
      <c r="U1399" s="9">
        <v>4.0543196755060045</v>
      </c>
      <c r="V1399" s="116" t="str">
        <f t="shared" si="398"/>
        <v>Q</v>
      </c>
      <c r="W1399" s="351">
        <v>0.432</v>
      </c>
      <c r="X1399" s="343" t="str">
        <f t="shared" si="380"/>
        <v>Q</v>
      </c>
      <c r="Y1399" s="343"/>
      <c r="Z1399" s="9">
        <v>0.25615957512751747</v>
      </c>
      <c r="AA1399" s="116" t="str">
        <f t="shared" si="399"/>
        <v>Q</v>
      </c>
      <c r="AB1399" s="254">
        <v>7.19</v>
      </c>
      <c r="AC1399" s="121" t="str">
        <f t="shared" si="382"/>
        <v>Q</v>
      </c>
      <c r="AD1399" s="9">
        <v>1.8859999999999999</v>
      </c>
      <c r="AE1399" s="121" t="str">
        <f t="shared" si="388"/>
        <v>Q</v>
      </c>
      <c r="AF1399" s="9">
        <v>2.827</v>
      </c>
      <c r="AG1399" s="121" t="str">
        <f t="shared" si="389"/>
        <v>Q</v>
      </c>
      <c r="AH1399" s="129">
        <v>2.8999999999999998E-3</v>
      </c>
      <c r="AI1399" s="121" t="str">
        <f t="shared" si="390"/>
        <v>Q</v>
      </c>
      <c r="AJ1399" s="28">
        <v>0.54800000000000004</v>
      </c>
      <c r="AK1399" s="121" t="str">
        <f t="shared" si="391"/>
        <v>Q</v>
      </c>
    </row>
    <row r="1400" spans="1:37" ht="15" x14ac:dyDescent="0.25">
      <c r="A1400" s="119">
        <v>35</v>
      </c>
      <c r="B1400" s="244">
        <v>307</v>
      </c>
      <c r="C1400" s="244">
        <v>2015</v>
      </c>
      <c r="D1400" s="127">
        <f t="shared" si="381"/>
        <v>42311</v>
      </c>
      <c r="E1400" s="254">
        <v>23.899999618530298</v>
      </c>
      <c r="F1400" s="121" t="str">
        <f t="shared" si="392"/>
        <v>Q</v>
      </c>
      <c r="G1400" s="254">
        <v>6.9749951362609899</v>
      </c>
      <c r="H1400" s="121" t="str">
        <f t="shared" si="383"/>
        <v>Q</v>
      </c>
      <c r="I1400" s="9">
        <v>3.0798000000000001</v>
      </c>
      <c r="J1400" s="121" t="str">
        <f t="shared" si="394"/>
        <v>Q</v>
      </c>
      <c r="K1400" s="9">
        <v>0.31315229999999999</v>
      </c>
      <c r="L1400" s="121" t="str">
        <f t="shared" si="395"/>
        <v>Q</v>
      </c>
      <c r="M1400" s="9">
        <v>0.62356239999999996</v>
      </c>
      <c r="N1400" s="121" t="str">
        <f t="shared" si="396"/>
        <v>Q</v>
      </c>
      <c r="O1400" s="9">
        <v>0.211253</v>
      </c>
      <c r="P1400" s="121" t="str">
        <f t="shared" si="397"/>
        <v>Q</v>
      </c>
      <c r="Q1400" s="9">
        <v>5.0000000000000001E-3</v>
      </c>
      <c r="R1400" s="116" t="str">
        <f t="shared" si="379"/>
        <v>LQ</v>
      </c>
      <c r="S1400" s="242">
        <v>0.114833</v>
      </c>
      <c r="T1400" s="116" t="str">
        <f t="shared" si="393"/>
        <v>Q</v>
      </c>
      <c r="U1400" s="9">
        <v>2.9979808548481124</v>
      </c>
      <c r="V1400" s="116" t="str">
        <f t="shared" si="398"/>
        <v>Q</v>
      </c>
      <c r="W1400" s="351">
        <v>0.26300000000000001</v>
      </c>
      <c r="X1400" s="343" t="str">
        <f t="shared" si="380"/>
        <v>Q</v>
      </c>
      <c r="Y1400" s="343"/>
      <c r="Z1400" s="9">
        <v>0.25370519362874189</v>
      </c>
      <c r="AA1400" s="116" t="str">
        <f t="shared" si="399"/>
        <v>Q</v>
      </c>
      <c r="AB1400" s="254">
        <v>5.47</v>
      </c>
      <c r="AC1400" s="121" t="str">
        <f t="shared" si="382"/>
        <v>Q</v>
      </c>
      <c r="AD1400" s="9">
        <v>2.9220000000000002</v>
      </c>
      <c r="AE1400" s="121" t="str">
        <f t="shared" si="388"/>
        <v>Q</v>
      </c>
      <c r="AF1400" s="9">
        <v>1.627</v>
      </c>
      <c r="AG1400" s="121" t="str">
        <f t="shared" si="389"/>
        <v>Q</v>
      </c>
      <c r="AH1400" s="129">
        <v>1.4E-3</v>
      </c>
      <c r="AI1400" s="121" t="str">
        <f t="shared" si="390"/>
        <v>Q</v>
      </c>
      <c r="AJ1400" s="28">
        <v>0.438</v>
      </c>
      <c r="AK1400" s="121" t="str">
        <f t="shared" si="391"/>
        <v>Q</v>
      </c>
    </row>
    <row r="1401" spans="1:37" ht="15" x14ac:dyDescent="0.25">
      <c r="A1401" s="119">
        <v>35</v>
      </c>
      <c r="B1401" s="244">
        <v>322</v>
      </c>
      <c r="C1401" s="244">
        <v>2015</v>
      </c>
      <c r="D1401" s="127">
        <f t="shared" si="381"/>
        <v>42326</v>
      </c>
      <c r="E1401" s="254">
        <v>24.200000762939499</v>
      </c>
      <c r="F1401" s="121" t="str">
        <f t="shared" si="392"/>
        <v>Q</v>
      </c>
      <c r="G1401" s="254">
        <v>6.80889797210693</v>
      </c>
      <c r="H1401" s="121" t="str">
        <f t="shared" si="383"/>
        <v>Q</v>
      </c>
      <c r="I1401" s="9">
        <v>2.9822000000000002</v>
      </c>
      <c r="J1401" s="121" t="str">
        <f t="shared" si="394"/>
        <v>Q</v>
      </c>
      <c r="K1401" s="9">
        <v>0.35193940000000001</v>
      </c>
      <c r="L1401" s="121" t="str">
        <f t="shared" si="395"/>
        <v>Q</v>
      </c>
      <c r="M1401" s="9">
        <v>0.69362579999999996</v>
      </c>
      <c r="N1401" s="121" t="str">
        <f t="shared" si="396"/>
        <v>Q</v>
      </c>
      <c r="O1401" s="9">
        <v>0.20292969999999999</v>
      </c>
      <c r="P1401" s="121" t="str">
        <f t="shared" si="397"/>
        <v>Q</v>
      </c>
      <c r="Q1401" s="9">
        <v>0</v>
      </c>
      <c r="R1401" s="116" t="str">
        <f t="shared" si="379"/>
        <v>LQ</v>
      </c>
      <c r="S1401" s="242">
        <v>0.13156571984291099</v>
      </c>
      <c r="T1401" s="116" t="str">
        <f t="shared" si="393"/>
        <v>Q</v>
      </c>
      <c r="U1401" s="9">
        <v>3.0993285801224801</v>
      </c>
      <c r="V1401" s="116" t="str">
        <f t="shared" si="398"/>
        <v>Q</v>
      </c>
      <c r="W1401" s="351">
        <v>0.2</v>
      </c>
      <c r="X1401" s="343" t="str">
        <f t="shared" si="380"/>
        <v>Q</v>
      </c>
      <c r="Y1401" s="343"/>
      <c r="Z1401" s="9">
        <v>0.14710318913349532</v>
      </c>
      <c r="AA1401" s="116" t="str">
        <f t="shared" si="399"/>
        <v>LQ</v>
      </c>
      <c r="AB1401" s="254">
        <v>5.81</v>
      </c>
      <c r="AC1401" s="121" t="str">
        <f t="shared" si="382"/>
        <v>Q</v>
      </c>
      <c r="AD1401" s="9">
        <v>2.5110000000000001</v>
      </c>
      <c r="AE1401" s="121" t="str">
        <f t="shared" si="388"/>
        <v>Q</v>
      </c>
      <c r="AF1401" s="9">
        <v>1.633</v>
      </c>
      <c r="AG1401" s="121" t="str">
        <f t="shared" si="389"/>
        <v>Q</v>
      </c>
      <c r="AH1401" s="129">
        <v>1E-3</v>
      </c>
      <c r="AI1401" s="121" t="str">
        <f t="shared" si="390"/>
        <v>Q</v>
      </c>
      <c r="AJ1401" s="28">
        <v>0.26100000000000001</v>
      </c>
      <c r="AK1401" s="121" t="str">
        <f t="shared" si="391"/>
        <v>Q</v>
      </c>
    </row>
    <row r="1402" spans="1:37" ht="15" x14ac:dyDescent="0.25">
      <c r="A1402" s="119">
        <v>35</v>
      </c>
      <c r="B1402" s="244">
        <v>334</v>
      </c>
      <c r="C1402" s="244">
        <v>2015</v>
      </c>
      <c r="D1402" s="127">
        <f t="shared" si="381"/>
        <v>42338</v>
      </c>
      <c r="E1402" s="254">
        <v>24</v>
      </c>
      <c r="F1402" s="121" t="str">
        <f t="shared" si="392"/>
        <v>Q</v>
      </c>
      <c r="G1402" s="254">
        <v>6.84153509140015</v>
      </c>
      <c r="H1402" s="121" t="str">
        <f t="shared" si="383"/>
        <v>Q</v>
      </c>
      <c r="I1402" s="9">
        <v>3.4777</v>
      </c>
      <c r="J1402" s="121" t="str">
        <f t="shared" si="394"/>
        <v>Q</v>
      </c>
      <c r="K1402" s="9">
        <v>0.33239999999999997</v>
      </c>
      <c r="L1402" s="121" t="str">
        <f t="shared" si="395"/>
        <v>Q</v>
      </c>
      <c r="M1402" s="9">
        <v>0.6492</v>
      </c>
      <c r="N1402" s="121" t="str">
        <f t="shared" si="396"/>
        <v>Q</v>
      </c>
      <c r="O1402" s="9">
        <v>0.15079999999999999</v>
      </c>
      <c r="P1402" s="121" t="str">
        <f t="shared" si="397"/>
        <v>Q</v>
      </c>
      <c r="Q1402" s="9">
        <v>4.0000000000000001E-3</v>
      </c>
      <c r="R1402" s="116" t="str">
        <f t="shared" si="379"/>
        <v>LQ</v>
      </c>
      <c r="S1402" s="242">
        <v>0.121614694595337</v>
      </c>
      <c r="T1402" s="116" t="str">
        <f t="shared" si="393"/>
        <v>Q</v>
      </c>
      <c r="U1402" s="9">
        <v>3.1670910205730314</v>
      </c>
      <c r="V1402" s="116" t="str">
        <f t="shared" si="398"/>
        <v>Q</v>
      </c>
      <c r="W1402" s="351">
        <v>0.20699999999999999</v>
      </c>
      <c r="X1402" s="343" t="str">
        <f t="shared" si="380"/>
        <v>Q</v>
      </c>
      <c r="Y1402" s="343"/>
      <c r="Z1402" s="9">
        <v>0.13733851254930887</v>
      </c>
      <c r="AA1402" s="116" t="str">
        <f t="shared" si="399"/>
        <v>LQ</v>
      </c>
      <c r="AB1402" s="254">
        <v>5.58</v>
      </c>
      <c r="AC1402" s="121" t="str">
        <f t="shared" si="382"/>
        <v>Q</v>
      </c>
      <c r="AD1402" s="9">
        <v>2.4980000000000002</v>
      </c>
      <c r="AE1402" s="121" t="str">
        <f t="shared" si="388"/>
        <v>Q</v>
      </c>
      <c r="AF1402" s="9">
        <v>1.728</v>
      </c>
      <c r="AG1402" s="121" t="str">
        <f t="shared" si="389"/>
        <v>Q</v>
      </c>
      <c r="AH1402" s="129">
        <v>1.1999999999999999E-3</v>
      </c>
      <c r="AI1402" s="121" t="str">
        <f t="shared" si="390"/>
        <v>Q</v>
      </c>
      <c r="AJ1402" s="28">
        <v>0.26100000000000001</v>
      </c>
      <c r="AK1402" s="121" t="str">
        <f t="shared" si="391"/>
        <v>Q</v>
      </c>
    </row>
    <row r="1403" spans="1:37" ht="15" x14ac:dyDescent="0.25">
      <c r="A1403" s="119">
        <v>35</v>
      </c>
      <c r="B1403" s="244">
        <v>350</v>
      </c>
      <c r="C1403" s="244">
        <v>2015</v>
      </c>
      <c r="D1403" s="127">
        <f t="shared" si="381"/>
        <v>42354</v>
      </c>
      <c r="E1403" s="254">
        <v>19.909999847412099</v>
      </c>
      <c r="F1403" s="121" t="str">
        <f t="shared" si="392"/>
        <v>Q</v>
      </c>
      <c r="G1403" s="254">
        <v>6.75518751144409</v>
      </c>
      <c r="H1403" s="121" t="str">
        <f t="shared" si="383"/>
        <v>Q</v>
      </c>
      <c r="I1403" s="9">
        <v>2.7959999999999998</v>
      </c>
      <c r="J1403" s="121" t="str">
        <f t="shared" si="394"/>
        <v>Q</v>
      </c>
      <c r="K1403" s="9">
        <v>0.26179999999999998</v>
      </c>
      <c r="L1403" s="121" t="str">
        <f t="shared" si="395"/>
        <v>Q</v>
      </c>
      <c r="M1403" s="9">
        <v>0.49859999999999999</v>
      </c>
      <c r="N1403" s="121" t="str">
        <f t="shared" si="396"/>
        <v>Q</v>
      </c>
      <c r="O1403" s="9">
        <v>0.13750000000000001</v>
      </c>
      <c r="P1403" s="121" t="str">
        <f t="shared" si="397"/>
        <v>Q</v>
      </c>
      <c r="Q1403" s="9">
        <v>5.0000000000000001E-3</v>
      </c>
      <c r="R1403" s="116" t="str">
        <f t="shared" si="379"/>
        <v>LQ</v>
      </c>
      <c r="S1403" s="242">
        <v>8.9750818908214597E-2</v>
      </c>
      <c r="T1403" s="116" t="str">
        <f t="shared" si="393"/>
        <v>Q</v>
      </c>
      <c r="U1403" s="9">
        <v>2.7909835947027308</v>
      </c>
      <c r="V1403" s="116" t="str">
        <f t="shared" si="398"/>
        <v>Q</v>
      </c>
      <c r="W1403" s="351">
        <v>0.25600000000000001</v>
      </c>
      <c r="X1403" s="343" t="str">
        <f t="shared" si="380"/>
        <v>Q</v>
      </c>
      <c r="Y1403" s="343"/>
      <c r="Z1403" s="9">
        <v>0.11305076347884496</v>
      </c>
      <c r="AA1403" s="116" t="str">
        <f t="shared" si="399"/>
        <v>LQ</v>
      </c>
      <c r="AB1403" s="254">
        <v>5.33</v>
      </c>
      <c r="AC1403" s="121" t="str">
        <f t="shared" si="382"/>
        <v>Q</v>
      </c>
      <c r="AD1403" s="9">
        <v>2.7709999999999999</v>
      </c>
      <c r="AE1403" s="121" t="str">
        <f t="shared" si="388"/>
        <v>Q</v>
      </c>
      <c r="AF1403" s="9">
        <v>1.1020000000000001</v>
      </c>
      <c r="AG1403" s="121" t="str">
        <f t="shared" si="389"/>
        <v>Q</v>
      </c>
      <c r="AH1403" s="129">
        <v>5.9999999999999995E-4</v>
      </c>
      <c r="AI1403" s="121" t="str">
        <f t="shared" si="390"/>
        <v>LQ</v>
      </c>
      <c r="AJ1403" s="28">
        <v>0.31</v>
      </c>
      <c r="AK1403" s="121" t="str">
        <f t="shared" si="391"/>
        <v>Q</v>
      </c>
    </row>
    <row r="1404" spans="1:37" ht="15" x14ac:dyDescent="0.25">
      <c r="A1404" s="119">
        <v>35</v>
      </c>
      <c r="B1404" s="244">
        <v>363</v>
      </c>
      <c r="C1404" s="244">
        <v>2015</v>
      </c>
      <c r="D1404" s="127">
        <f t="shared" si="381"/>
        <v>42367</v>
      </c>
      <c r="E1404" s="254">
        <v>22.799999237060501</v>
      </c>
      <c r="F1404" s="121" t="str">
        <f t="shared" si="392"/>
        <v>Q</v>
      </c>
      <c r="G1404" s="254">
        <v>6.7795891761779803</v>
      </c>
      <c r="H1404" s="121" t="str">
        <f t="shared" si="383"/>
        <v>Q</v>
      </c>
      <c r="I1404" s="9">
        <v>3.8835000000000002</v>
      </c>
      <c r="J1404" s="121" t="str">
        <f t="shared" si="394"/>
        <v>Q</v>
      </c>
      <c r="K1404" s="9">
        <v>0.33977309999999999</v>
      </c>
      <c r="L1404" s="121" t="str">
        <f t="shared" si="395"/>
        <v>Q</v>
      </c>
      <c r="M1404" s="9">
        <v>0.66347179999999994</v>
      </c>
      <c r="N1404" s="121" t="str">
        <f t="shared" si="396"/>
        <v>Q</v>
      </c>
      <c r="O1404" s="9">
        <v>0.1608503</v>
      </c>
      <c r="P1404" s="121" t="str">
        <f t="shared" si="397"/>
        <v>Q</v>
      </c>
      <c r="Q1404" s="9">
        <v>5.0000000000000001E-3</v>
      </c>
      <c r="R1404" s="116" t="str">
        <f t="shared" si="379"/>
        <v>LQ</v>
      </c>
      <c r="S1404" s="242">
        <v>0.11936619132757199</v>
      </c>
      <c r="T1404" s="116" t="str">
        <f t="shared" si="393"/>
        <v>Q</v>
      </c>
      <c r="U1404" s="9">
        <v>2.9975190039599076</v>
      </c>
      <c r="V1404" s="116" t="str">
        <f t="shared" si="398"/>
        <v>Q</v>
      </c>
      <c r="W1404" s="351">
        <v>0.26600000000000001</v>
      </c>
      <c r="X1404" s="343" t="str">
        <f t="shared" si="380"/>
        <v>Q</v>
      </c>
      <c r="Y1404" s="343"/>
      <c r="Z1404" s="9">
        <v>0.10427889000842654</v>
      </c>
      <c r="AA1404" s="116" t="str">
        <f t="shared" si="399"/>
        <v>LQ</v>
      </c>
      <c r="AB1404" s="254">
        <v>5.45</v>
      </c>
      <c r="AC1404" s="121" t="str">
        <f t="shared" si="382"/>
        <v>Q</v>
      </c>
      <c r="AD1404" s="9">
        <v>2.3460000000000001</v>
      </c>
      <c r="AE1404" s="121" t="str">
        <f t="shared" si="388"/>
        <v>Q</v>
      </c>
      <c r="AF1404" s="9">
        <v>1.56</v>
      </c>
      <c r="AG1404" s="121" t="str">
        <f t="shared" si="389"/>
        <v>Q</v>
      </c>
      <c r="AH1404" s="129">
        <v>5.0000000000000001E-4</v>
      </c>
      <c r="AI1404" s="121" t="str">
        <f t="shared" si="390"/>
        <v>LQ</v>
      </c>
      <c r="AJ1404" s="28">
        <v>0.36699999999999999</v>
      </c>
      <c r="AK1404" s="121" t="str">
        <f t="shared" si="391"/>
        <v>Q</v>
      </c>
    </row>
    <row r="1405" spans="1:37" ht="15" x14ac:dyDescent="0.25">
      <c r="A1405" s="260">
        <v>35</v>
      </c>
      <c r="B1405" s="119">
        <v>12</v>
      </c>
      <c r="C1405" s="119">
        <v>2016</v>
      </c>
      <c r="D1405" s="127">
        <f t="shared" ref="D1405:D1468" si="400">DATE(C1405,1,B1405)</f>
        <v>42381</v>
      </c>
      <c r="E1405" s="261">
        <v>26.899999618530298</v>
      </c>
      <c r="F1405" s="121" t="str">
        <f t="shared" si="392"/>
        <v>Q</v>
      </c>
      <c r="G1405" s="261">
        <v>6.9822587966918901</v>
      </c>
      <c r="H1405" s="121" t="str">
        <f t="shared" si="383"/>
        <v>Q</v>
      </c>
      <c r="I1405" s="129">
        <v>4.9055755999999997</v>
      </c>
      <c r="J1405" s="121" t="str">
        <f t="shared" si="394"/>
        <v>Q</v>
      </c>
      <c r="K1405" s="129">
        <v>0.42879339999999999</v>
      </c>
      <c r="L1405" s="121" t="str">
        <f t="shared" si="395"/>
        <v>Q</v>
      </c>
      <c r="M1405" s="129">
        <v>0.74157980000000001</v>
      </c>
      <c r="N1405" s="121" t="str">
        <f t="shared" si="396"/>
        <v>Q</v>
      </c>
      <c r="O1405" s="129">
        <v>0.1705044</v>
      </c>
      <c r="P1405" s="121" t="str">
        <f t="shared" si="397"/>
        <v>Q</v>
      </c>
      <c r="Q1405" s="28">
        <v>1E-3</v>
      </c>
      <c r="R1405" s="116" t="str">
        <f t="shared" si="379"/>
        <v>LQ</v>
      </c>
      <c r="S1405" s="129">
        <v>0.151614159345627</v>
      </c>
      <c r="T1405" s="116" t="str">
        <f t="shared" si="393"/>
        <v>Q</v>
      </c>
      <c r="U1405" s="28">
        <v>3.4014152385554821</v>
      </c>
      <c r="V1405" s="116" t="str">
        <f t="shared" si="398"/>
        <v>Q</v>
      </c>
      <c r="W1405" s="341">
        <v>0.309</v>
      </c>
      <c r="X1405" s="343" t="str">
        <f t="shared" si="380"/>
        <v>Q</v>
      </c>
      <c r="Y1405" s="343"/>
      <c r="Z1405" s="28">
        <v>0.10592283944803775</v>
      </c>
      <c r="AA1405" s="116" t="str">
        <f t="shared" si="399"/>
        <v>LQ</v>
      </c>
      <c r="AB1405" s="261">
        <v>6.05</v>
      </c>
      <c r="AC1405" s="121" t="str">
        <f t="shared" si="382"/>
        <v>Q</v>
      </c>
      <c r="AD1405" s="28">
        <v>2.3620000000000001</v>
      </c>
      <c r="AE1405" s="121" t="str">
        <f t="shared" si="388"/>
        <v>Q</v>
      </c>
      <c r="AF1405" s="28">
        <v>2.1</v>
      </c>
      <c r="AG1405" s="121" t="str">
        <f t="shared" si="389"/>
        <v>Q</v>
      </c>
      <c r="AH1405" s="129">
        <v>8.0000000000000004E-4</v>
      </c>
      <c r="AI1405" s="121" t="str">
        <f t="shared" si="390"/>
        <v>LQ</v>
      </c>
      <c r="AJ1405" s="28">
        <v>0.371</v>
      </c>
      <c r="AK1405" s="121" t="str">
        <f t="shared" si="391"/>
        <v>Q</v>
      </c>
    </row>
    <row r="1406" spans="1:37" ht="15" x14ac:dyDescent="0.25">
      <c r="A1406" s="260">
        <v>35</v>
      </c>
      <c r="B1406" s="119">
        <v>26</v>
      </c>
      <c r="C1406" s="119">
        <v>2016</v>
      </c>
      <c r="D1406" s="127">
        <f t="shared" si="400"/>
        <v>42395</v>
      </c>
      <c r="E1406" s="261">
        <v>29.5</v>
      </c>
      <c r="F1406" s="121" t="str">
        <f t="shared" si="392"/>
        <v>Q</v>
      </c>
      <c r="G1406" s="261">
        <v>7.1139988899231001</v>
      </c>
      <c r="H1406" s="121" t="str">
        <f t="shared" si="383"/>
        <v>Q</v>
      </c>
      <c r="I1406" s="129">
        <v>4.9055799000000002</v>
      </c>
      <c r="J1406" s="121" t="str">
        <f t="shared" si="394"/>
        <v>Q</v>
      </c>
      <c r="K1406" s="129">
        <v>0.42730820000000003</v>
      </c>
      <c r="L1406" s="121" t="str">
        <f t="shared" si="395"/>
        <v>Q</v>
      </c>
      <c r="M1406" s="129">
        <v>0.77810420000000002</v>
      </c>
      <c r="N1406" s="121" t="str">
        <f t="shared" si="396"/>
        <v>Q</v>
      </c>
      <c r="O1406" s="129">
        <v>0.1730537</v>
      </c>
      <c r="P1406" s="121" t="str">
        <f t="shared" si="397"/>
        <v>Q</v>
      </c>
      <c r="Q1406" s="28">
        <v>0</v>
      </c>
      <c r="R1406" s="116" t="str">
        <f t="shared" si="379"/>
        <v>LQ</v>
      </c>
      <c r="S1406" s="129">
        <v>0.159417673945427</v>
      </c>
      <c r="T1406" s="116" t="str">
        <f t="shared" si="393"/>
        <v>Q</v>
      </c>
      <c r="U1406" s="28">
        <v>3.5854125181790573</v>
      </c>
      <c r="V1406" s="116" t="str">
        <f t="shared" si="398"/>
        <v>Q</v>
      </c>
      <c r="W1406" s="341">
        <v>0.34499999999999997</v>
      </c>
      <c r="X1406" s="343" t="str">
        <f t="shared" si="380"/>
        <v>Q</v>
      </c>
      <c r="Y1406" s="343"/>
      <c r="Z1406" s="28">
        <v>0.12649455217529917</v>
      </c>
      <c r="AA1406" s="116" t="str">
        <f t="shared" si="399"/>
        <v>LQ</v>
      </c>
      <c r="AB1406" s="261">
        <v>6.32</v>
      </c>
      <c r="AC1406" s="121" t="str">
        <f t="shared" si="382"/>
        <v>Q</v>
      </c>
      <c r="AD1406" s="28">
        <v>1.53</v>
      </c>
      <c r="AE1406" s="121" t="str">
        <f t="shared" si="388"/>
        <v>Q</v>
      </c>
      <c r="AF1406" s="28">
        <v>2.2370000000000001</v>
      </c>
      <c r="AG1406" s="121" t="str">
        <f t="shared" si="389"/>
        <v>Q</v>
      </c>
      <c r="AH1406" s="129">
        <v>2.9999999999999997E-4</v>
      </c>
      <c r="AI1406" s="121" t="str">
        <f t="shared" si="390"/>
        <v>LQ</v>
      </c>
      <c r="AJ1406" s="28">
        <v>0.39500000000000002</v>
      </c>
      <c r="AK1406" s="121" t="str">
        <f t="shared" si="391"/>
        <v>Q</v>
      </c>
    </row>
    <row r="1407" spans="1:37" ht="15" x14ac:dyDescent="0.25">
      <c r="A1407" s="260">
        <v>35</v>
      </c>
      <c r="B1407" s="119">
        <v>40</v>
      </c>
      <c r="C1407" s="119">
        <v>2016</v>
      </c>
      <c r="D1407" s="127">
        <f t="shared" si="400"/>
        <v>42409</v>
      </c>
      <c r="E1407" s="261">
        <v>31.799999237060501</v>
      </c>
      <c r="F1407" s="121" t="str">
        <f t="shared" si="392"/>
        <v>Q</v>
      </c>
      <c r="G1407" s="261">
        <v>7.2015309333801296</v>
      </c>
      <c r="H1407" s="121" t="str">
        <f t="shared" si="383"/>
        <v>Q</v>
      </c>
      <c r="I1407" s="129">
        <v>5.0932721000000001</v>
      </c>
      <c r="J1407" s="121" t="str">
        <f t="shared" si="394"/>
        <v>Q</v>
      </c>
      <c r="K1407" s="129">
        <v>0.43243890000000001</v>
      </c>
      <c r="L1407" s="121" t="str">
        <f t="shared" si="395"/>
        <v>Q</v>
      </c>
      <c r="M1407" s="129">
        <v>0.76832860000000003</v>
      </c>
      <c r="N1407" s="121" t="str">
        <f t="shared" si="396"/>
        <v>Q</v>
      </c>
      <c r="O1407" s="129">
        <v>0.20146510000000001</v>
      </c>
      <c r="P1407" s="121" t="str">
        <f t="shared" si="397"/>
        <v>Q</v>
      </c>
      <c r="Q1407" s="28">
        <v>0</v>
      </c>
      <c r="R1407" s="116" t="str">
        <f t="shared" si="379"/>
        <v>LQ</v>
      </c>
      <c r="S1407" s="129">
        <v>0.17576628923416099</v>
      </c>
      <c r="T1407" s="116" t="str">
        <f t="shared" si="393"/>
        <v>Q</v>
      </c>
      <c r="U1407" s="28">
        <v>3.6828393503105072</v>
      </c>
      <c r="V1407" s="116" t="str">
        <f t="shared" si="398"/>
        <v>Q</v>
      </c>
      <c r="W1407" s="341">
        <v>0.379</v>
      </c>
      <c r="X1407" s="343" t="str">
        <f t="shared" si="380"/>
        <v>Q</v>
      </c>
      <c r="Y1407" s="343"/>
      <c r="Z1407" s="28">
        <v>0.12943713516003144</v>
      </c>
      <c r="AA1407" s="116" t="str">
        <f t="shared" si="399"/>
        <v>LQ</v>
      </c>
      <c r="AB1407" s="261">
        <v>6.35</v>
      </c>
      <c r="AC1407" s="121" t="str">
        <f t="shared" si="382"/>
        <v>Q</v>
      </c>
      <c r="AD1407" s="28">
        <v>1.4390000000000001</v>
      </c>
      <c r="AE1407" s="121" t="str">
        <f t="shared" si="388"/>
        <v>Q</v>
      </c>
      <c r="AF1407" s="28">
        <v>2.1819999999999999</v>
      </c>
      <c r="AG1407" s="121" t="str">
        <f t="shared" si="389"/>
        <v>Q</v>
      </c>
      <c r="AH1407" s="129">
        <v>8.9999999999999998E-4</v>
      </c>
      <c r="AI1407" s="121" t="str">
        <f t="shared" si="390"/>
        <v>LQ</v>
      </c>
      <c r="AJ1407" s="28">
        <v>0.44600000000000001</v>
      </c>
      <c r="AK1407" s="121" t="str">
        <f t="shared" si="391"/>
        <v>Q</v>
      </c>
    </row>
    <row r="1408" spans="1:37" ht="15" x14ac:dyDescent="0.25">
      <c r="A1408" s="260">
        <v>35</v>
      </c>
      <c r="B1408" s="119">
        <v>54</v>
      </c>
      <c r="C1408" s="119">
        <v>2016</v>
      </c>
      <c r="D1408" s="127">
        <f t="shared" si="400"/>
        <v>42423</v>
      </c>
      <c r="E1408" s="261">
        <v>33.799999237060497</v>
      </c>
      <c r="F1408" s="121" t="str">
        <f t="shared" si="392"/>
        <v>Q</v>
      </c>
      <c r="G1408" s="261">
        <v>7.1613712310790998</v>
      </c>
      <c r="H1408" s="121" t="str">
        <f t="shared" si="383"/>
        <v>Q</v>
      </c>
      <c r="I1408" s="129">
        <v>5.5574439</v>
      </c>
      <c r="J1408" s="121" t="str">
        <f t="shared" si="394"/>
        <v>Q</v>
      </c>
      <c r="K1408" s="129">
        <v>0.46954390000000001</v>
      </c>
      <c r="L1408" s="121" t="str">
        <f t="shared" si="395"/>
        <v>Q</v>
      </c>
      <c r="M1408" s="129">
        <v>0.87275429999999998</v>
      </c>
      <c r="N1408" s="121" t="str">
        <f t="shared" si="396"/>
        <v>Q</v>
      </c>
      <c r="O1408" s="129">
        <v>0.19986519999999999</v>
      </c>
      <c r="P1408" s="121" t="str">
        <f t="shared" si="397"/>
        <v>Q</v>
      </c>
      <c r="Q1408" s="28">
        <v>7.0000000000000001E-3</v>
      </c>
      <c r="R1408" s="116" t="str">
        <f t="shared" si="379"/>
        <v>LQ</v>
      </c>
      <c r="S1408" s="129">
        <v>0.18129542469978299</v>
      </c>
      <c r="T1408" s="116" t="str">
        <f t="shared" si="393"/>
        <v>Q</v>
      </c>
      <c r="U1408" s="28">
        <v>3.8336584520906114</v>
      </c>
      <c r="V1408" s="116" t="str">
        <f t="shared" si="398"/>
        <v>Q</v>
      </c>
      <c r="W1408" s="341">
        <v>0.39800000000000002</v>
      </c>
      <c r="X1408" s="343" t="str">
        <f t="shared" si="380"/>
        <v>Q</v>
      </c>
      <c r="Y1408" s="343"/>
      <c r="Z1408" s="28">
        <v>0.11522449735964185</v>
      </c>
      <c r="AA1408" s="116" t="str">
        <f t="shared" si="399"/>
        <v>LQ</v>
      </c>
      <c r="AB1408" s="261">
        <v>6.7</v>
      </c>
      <c r="AC1408" s="121" t="str">
        <f t="shared" si="382"/>
        <v>Q</v>
      </c>
      <c r="AD1408" s="28">
        <v>1.6919999999999999</v>
      </c>
      <c r="AE1408" s="121" t="str">
        <f t="shared" si="388"/>
        <v>Q</v>
      </c>
      <c r="AF1408" s="28">
        <v>2.3380000000000001</v>
      </c>
      <c r="AG1408" s="121" t="str">
        <f t="shared" si="389"/>
        <v>Q</v>
      </c>
      <c r="AH1408" s="129">
        <v>8.9999999999999998E-4</v>
      </c>
      <c r="AI1408" s="121" t="str">
        <f t="shared" si="390"/>
        <v>LQ</v>
      </c>
      <c r="AJ1408" s="28">
        <v>0.441</v>
      </c>
      <c r="AK1408" s="121" t="str">
        <f t="shared" si="391"/>
        <v>Q</v>
      </c>
    </row>
    <row r="1409" spans="1:37" ht="15" x14ac:dyDescent="0.25">
      <c r="A1409" s="6">
        <v>35</v>
      </c>
      <c r="B1409" s="117">
        <v>68</v>
      </c>
      <c r="C1409" s="117">
        <v>2016</v>
      </c>
      <c r="D1409" s="127">
        <f t="shared" si="400"/>
        <v>42437</v>
      </c>
      <c r="E1409" s="261">
        <v>32.599998474121101</v>
      </c>
      <c r="F1409" s="121" t="str">
        <f t="shared" si="392"/>
        <v>Q</v>
      </c>
      <c r="G1409" s="261">
        <v>6.9317302703857404</v>
      </c>
      <c r="H1409" s="121" t="str">
        <f t="shared" si="383"/>
        <v>Q</v>
      </c>
      <c r="I1409" s="129">
        <v>5.5968587000000003</v>
      </c>
      <c r="J1409" s="121" t="str">
        <f t="shared" si="394"/>
        <v>Q</v>
      </c>
      <c r="K1409" s="129">
        <v>0.45406940000000001</v>
      </c>
      <c r="L1409" s="121" t="str">
        <f t="shared" si="395"/>
        <v>Q</v>
      </c>
      <c r="M1409" s="129">
        <v>0.79787719999999995</v>
      </c>
      <c r="N1409" s="121" t="str">
        <f t="shared" si="396"/>
        <v>Q</v>
      </c>
      <c r="O1409" s="129">
        <v>0.21481120000000001</v>
      </c>
      <c r="P1409" s="121" t="str">
        <f t="shared" si="397"/>
        <v>Q</v>
      </c>
      <c r="Q1409" s="28">
        <v>2E-3</v>
      </c>
      <c r="R1409" s="116" t="str">
        <f t="shared" si="379"/>
        <v>LQ</v>
      </c>
      <c r="S1409" s="129">
        <v>0.18540158867836001</v>
      </c>
      <c r="T1409" s="116" t="str">
        <f t="shared" si="393"/>
        <v>Q</v>
      </c>
      <c r="U1409" s="28">
        <v>3.7081810114351819</v>
      </c>
      <c r="V1409" s="116" t="str">
        <f t="shared" si="398"/>
        <v>Q</v>
      </c>
      <c r="W1409" s="341">
        <v>0.39100000000000001</v>
      </c>
      <c r="X1409" s="343" t="str">
        <f t="shared" si="380"/>
        <v>Q</v>
      </c>
      <c r="Y1409" s="343"/>
      <c r="Z1409" s="28">
        <v>0.13247900472901175</v>
      </c>
      <c r="AA1409" s="116" t="str">
        <f t="shared" si="399"/>
        <v>LQ</v>
      </c>
      <c r="AB1409" s="261">
        <v>6.05</v>
      </c>
      <c r="AC1409" s="121" t="str">
        <f t="shared" si="382"/>
        <v>Q</v>
      </c>
      <c r="AD1409" s="28">
        <v>1.468</v>
      </c>
      <c r="AE1409" s="121" t="str">
        <f t="shared" si="388"/>
        <v>Q</v>
      </c>
      <c r="AF1409" s="28">
        <v>2.65</v>
      </c>
      <c r="AG1409" s="121" t="str">
        <f t="shared" si="389"/>
        <v>Q</v>
      </c>
      <c r="AH1409" s="129">
        <v>1.1999999999999999E-3</v>
      </c>
      <c r="AI1409" s="121" t="str">
        <f t="shared" si="390"/>
        <v>Q</v>
      </c>
      <c r="AJ1409" s="28">
        <v>0.438</v>
      </c>
      <c r="AK1409" s="121" t="str">
        <f t="shared" si="391"/>
        <v>Q</v>
      </c>
    </row>
    <row r="1410" spans="1:37" ht="15" x14ac:dyDescent="0.25">
      <c r="A1410" s="6">
        <v>35</v>
      </c>
      <c r="B1410" s="117">
        <v>70</v>
      </c>
      <c r="C1410" s="117">
        <v>2016</v>
      </c>
      <c r="D1410" s="127">
        <f t="shared" si="400"/>
        <v>42439</v>
      </c>
      <c r="E1410" s="261">
        <v>24.299999237060501</v>
      </c>
      <c r="F1410" s="121" t="str">
        <f t="shared" si="392"/>
        <v>Q</v>
      </c>
      <c r="G1410" s="261">
        <v>6.84289598464966</v>
      </c>
      <c r="H1410" s="121" t="str">
        <f t="shared" si="383"/>
        <v>Q</v>
      </c>
      <c r="I1410" s="129">
        <v>3.4430999999999998</v>
      </c>
      <c r="J1410" s="121" t="str">
        <f t="shared" si="394"/>
        <v>Q</v>
      </c>
      <c r="K1410" s="129">
        <v>0.30647340000000001</v>
      </c>
      <c r="L1410" s="121" t="str">
        <f t="shared" si="395"/>
        <v>Q</v>
      </c>
      <c r="M1410" s="129">
        <v>0.51238850000000002</v>
      </c>
      <c r="N1410" s="121" t="str">
        <f t="shared" si="396"/>
        <v>Q</v>
      </c>
      <c r="O1410" s="129">
        <v>0.2059626</v>
      </c>
      <c r="P1410" s="121" t="str">
        <f t="shared" si="397"/>
        <v>Q</v>
      </c>
      <c r="Q1410" s="28">
        <v>2E-3</v>
      </c>
      <c r="R1410" s="116" t="str">
        <f t="shared" si="379"/>
        <v>LQ</v>
      </c>
      <c r="S1410" s="129">
        <v>9.7051933407783494E-2</v>
      </c>
      <c r="T1410" s="116" t="str">
        <f t="shared" si="393"/>
        <v>Q</v>
      </c>
      <c r="U1410" s="28">
        <v>2.7836374695517754</v>
      </c>
      <c r="V1410" s="116" t="str">
        <f t="shared" si="398"/>
        <v>Q</v>
      </c>
      <c r="W1410" s="341">
        <v>0.69399999999999995</v>
      </c>
      <c r="X1410" s="343" t="str">
        <f t="shared" si="380"/>
        <v>Q</v>
      </c>
      <c r="Y1410" s="343"/>
      <c r="Z1410" s="28">
        <v>0.10711084279995799</v>
      </c>
      <c r="AA1410" s="116" t="str">
        <f t="shared" si="399"/>
        <v>LQ</v>
      </c>
      <c r="AB1410" s="261">
        <v>4.63</v>
      </c>
      <c r="AC1410" s="121" t="str">
        <f t="shared" si="382"/>
        <v>Q</v>
      </c>
      <c r="AD1410" s="28">
        <v>1.9730000000000001</v>
      </c>
      <c r="AE1410" s="121" t="str">
        <f t="shared" si="388"/>
        <v>Q</v>
      </c>
      <c r="AF1410" s="28">
        <v>1.349</v>
      </c>
      <c r="AG1410" s="121" t="str">
        <f t="shared" si="389"/>
        <v>Q</v>
      </c>
      <c r="AH1410" s="129">
        <v>1.6000000000000001E-3</v>
      </c>
      <c r="AI1410" s="121" t="str">
        <f t="shared" si="390"/>
        <v>Q</v>
      </c>
      <c r="AJ1410" s="28">
        <v>0.77200000000000002</v>
      </c>
      <c r="AK1410" s="121" t="str">
        <f t="shared" si="391"/>
        <v>Q</v>
      </c>
    </row>
    <row r="1411" spans="1:37" ht="15" x14ac:dyDescent="0.25">
      <c r="A1411" s="6">
        <v>35</v>
      </c>
      <c r="B1411" s="117">
        <v>72</v>
      </c>
      <c r="C1411" s="117">
        <v>2016</v>
      </c>
      <c r="D1411" s="127">
        <f t="shared" si="400"/>
        <v>42441</v>
      </c>
      <c r="E1411" s="261">
        <v>25.799999237060501</v>
      </c>
      <c r="F1411" s="121" t="str">
        <f t="shared" si="392"/>
        <v>Q</v>
      </c>
      <c r="G1411" s="261">
        <v>6.9525790214538601</v>
      </c>
      <c r="H1411" s="121" t="str">
        <f t="shared" si="383"/>
        <v>Q</v>
      </c>
      <c r="I1411" s="129">
        <v>3.8210000000000002</v>
      </c>
      <c r="J1411" s="121" t="str">
        <f t="shared" si="394"/>
        <v>Q</v>
      </c>
      <c r="K1411" s="129">
        <v>0.3237024</v>
      </c>
      <c r="L1411" s="121" t="str">
        <f t="shared" si="395"/>
        <v>Q</v>
      </c>
      <c r="M1411" s="129">
        <v>0.54589900000000002</v>
      </c>
      <c r="N1411" s="121" t="str">
        <f t="shared" si="396"/>
        <v>Q</v>
      </c>
      <c r="O1411" s="129">
        <v>0.18248690000000001</v>
      </c>
      <c r="P1411" s="121" t="str">
        <f t="shared" si="397"/>
        <v>Q</v>
      </c>
      <c r="Q1411" s="28">
        <v>0</v>
      </c>
      <c r="R1411" s="116" t="str">
        <f t="shared" si="379"/>
        <v>LQ</v>
      </c>
      <c r="S1411" s="129">
        <v>0.115118764340878</v>
      </c>
      <c r="T1411" s="116" t="str">
        <f t="shared" si="393"/>
        <v>Q</v>
      </c>
      <c r="U1411" s="28">
        <v>2.9248611953029711</v>
      </c>
      <c r="V1411" s="116" t="str">
        <f t="shared" si="398"/>
        <v>Q</v>
      </c>
      <c r="W1411" s="341">
        <v>0.61499999999999999</v>
      </c>
      <c r="X1411" s="343" t="str">
        <f t="shared" si="380"/>
        <v>Q</v>
      </c>
      <c r="Y1411" s="343"/>
      <c r="Z1411" s="28">
        <v>0.10913530633501073</v>
      </c>
      <c r="AA1411" s="116" t="str">
        <f t="shared" si="399"/>
        <v>LQ</v>
      </c>
      <c r="AB1411" s="261">
        <v>4.93</v>
      </c>
      <c r="AC1411" s="121" t="str">
        <f t="shared" si="382"/>
        <v>Q</v>
      </c>
      <c r="AD1411" s="28">
        <v>1.915</v>
      </c>
      <c r="AE1411" s="121" t="str">
        <f t="shared" si="388"/>
        <v>Q</v>
      </c>
      <c r="AF1411" s="28">
        <v>1.6240000000000001</v>
      </c>
      <c r="AG1411" s="121" t="str">
        <f t="shared" si="389"/>
        <v>Q</v>
      </c>
      <c r="AH1411" s="129">
        <v>1.2999999999999999E-3</v>
      </c>
      <c r="AI1411" s="121" t="str">
        <f t="shared" si="390"/>
        <v>Q</v>
      </c>
      <c r="AJ1411" s="28">
        <v>0.67700000000000005</v>
      </c>
      <c r="AK1411" s="121" t="str">
        <f t="shared" si="391"/>
        <v>Q</v>
      </c>
    </row>
    <row r="1412" spans="1:37" ht="15" x14ac:dyDescent="0.25">
      <c r="A1412" s="6">
        <v>35</v>
      </c>
      <c r="B1412" s="117">
        <v>73</v>
      </c>
      <c r="C1412" s="117">
        <v>2016</v>
      </c>
      <c r="D1412" s="127">
        <f t="shared" si="400"/>
        <v>42442</v>
      </c>
      <c r="E1412" s="261">
        <v>24.200000762939499</v>
      </c>
      <c r="F1412" s="121" t="str">
        <f t="shared" si="392"/>
        <v>Q</v>
      </c>
      <c r="G1412" s="261">
        <v>6.9275918006896999</v>
      </c>
      <c r="H1412" s="121" t="str">
        <f t="shared" si="383"/>
        <v>Q</v>
      </c>
      <c r="I1412" s="271">
        <v>3.0526170000000001</v>
      </c>
      <c r="J1412" s="121" t="s">
        <v>237</v>
      </c>
      <c r="K1412" s="271">
        <v>0.29936299999999999</v>
      </c>
      <c r="L1412" s="121" t="s">
        <v>237</v>
      </c>
      <c r="M1412" s="271">
        <v>0.51270899999999997</v>
      </c>
      <c r="N1412" s="121" t="s">
        <v>237</v>
      </c>
      <c r="O1412" s="271">
        <v>0.14180999999999999</v>
      </c>
      <c r="P1412" s="121" t="s">
        <v>237</v>
      </c>
      <c r="Q1412" s="28">
        <v>0</v>
      </c>
      <c r="R1412" s="116" t="str">
        <f t="shared" ref="R1412:R1475" si="401">IF(Q1412&gt;=0.01,"Q",IF(Q1412="","M","LQ"))</f>
        <v>LQ</v>
      </c>
      <c r="S1412" s="129">
        <v>0.100268684327602</v>
      </c>
      <c r="T1412" s="116" t="str">
        <f t="shared" si="393"/>
        <v>Q</v>
      </c>
      <c r="U1412" s="28">
        <v>2.7523131277408908</v>
      </c>
      <c r="V1412" s="116" t="str">
        <f t="shared" si="398"/>
        <v>Q</v>
      </c>
      <c r="W1412" s="341">
        <v>0.66200000000000003</v>
      </c>
      <c r="X1412" s="343" t="str">
        <f t="shared" ref="X1412:X1475" si="402">IF(W1412&gt;=0.04,"Q",IF(W1412="","M","LQ"))</f>
        <v>Q</v>
      </c>
      <c r="Y1412" s="343"/>
      <c r="Z1412" s="28">
        <v>0.11671314160195601</v>
      </c>
      <c r="AA1412" s="116" t="str">
        <f t="shared" si="399"/>
        <v>LQ</v>
      </c>
      <c r="AB1412" s="261">
        <v>4.7</v>
      </c>
      <c r="AC1412" s="121" t="str">
        <f t="shared" si="382"/>
        <v>Q</v>
      </c>
      <c r="AD1412" s="28">
        <v>2.113</v>
      </c>
      <c r="AE1412" s="121" t="str">
        <f t="shared" si="388"/>
        <v>Q</v>
      </c>
      <c r="AF1412" s="28">
        <v>1.3480000000000001</v>
      </c>
      <c r="AG1412" s="121" t="str">
        <f t="shared" si="389"/>
        <v>Q</v>
      </c>
      <c r="AH1412" s="129">
        <v>1.6999999999999999E-3</v>
      </c>
      <c r="AI1412" s="121" t="str">
        <f t="shared" si="390"/>
        <v>Q</v>
      </c>
      <c r="AJ1412" s="28">
        <v>0.73</v>
      </c>
      <c r="AK1412" s="121" t="str">
        <f t="shared" si="391"/>
        <v>Q</v>
      </c>
    </row>
    <row r="1413" spans="1:37" ht="15" x14ac:dyDescent="0.25">
      <c r="A1413" s="6">
        <v>35</v>
      </c>
      <c r="B1413" s="117">
        <v>74</v>
      </c>
      <c r="C1413" s="117">
        <v>2016</v>
      </c>
      <c r="D1413" s="127">
        <f t="shared" si="400"/>
        <v>42443</v>
      </c>
      <c r="E1413" s="261">
        <v>23.5</v>
      </c>
      <c r="F1413" s="121" t="str">
        <f t="shared" si="392"/>
        <v>Q</v>
      </c>
      <c r="G1413" s="261">
        <v>6.9316420555114799</v>
      </c>
      <c r="H1413" s="121" t="str">
        <f t="shared" si="383"/>
        <v>Q</v>
      </c>
      <c r="I1413" s="129">
        <v>2.8713587999999999</v>
      </c>
      <c r="J1413" s="121" t="str">
        <f t="shared" si="394"/>
        <v>Q</v>
      </c>
      <c r="K1413" s="129">
        <v>0.29801559999999999</v>
      </c>
      <c r="L1413" s="121" t="str">
        <f t="shared" si="395"/>
        <v>Q</v>
      </c>
      <c r="M1413" s="129">
        <v>0.42158259999999997</v>
      </c>
      <c r="N1413" s="121" t="str">
        <f t="shared" si="396"/>
        <v>Q</v>
      </c>
      <c r="O1413" s="129">
        <v>0.19184300000000001</v>
      </c>
      <c r="P1413" s="121" t="str">
        <f t="shared" si="397"/>
        <v>Q</v>
      </c>
      <c r="Q1413" s="28">
        <v>1E-3</v>
      </c>
      <c r="R1413" s="116" t="str">
        <f t="shared" si="401"/>
        <v>LQ</v>
      </c>
      <c r="S1413" s="129">
        <v>9.00749862194061E-2</v>
      </c>
      <c r="T1413" s="116" t="str">
        <f t="shared" si="393"/>
        <v>Q</v>
      </c>
      <c r="U1413" s="28">
        <v>2.6804254339146296</v>
      </c>
      <c r="V1413" s="116" t="str">
        <f t="shared" si="398"/>
        <v>Q</v>
      </c>
      <c r="W1413" s="341">
        <v>0.60599999999999998</v>
      </c>
      <c r="X1413" s="343" t="str">
        <f t="shared" si="402"/>
        <v>Q</v>
      </c>
      <c r="Y1413" s="343"/>
      <c r="Z1413" s="28">
        <v>0.14254936923511652</v>
      </c>
      <c r="AA1413" s="116" t="str">
        <f t="shared" si="399"/>
        <v>LQ</v>
      </c>
      <c r="AB1413" s="261">
        <v>4.5199999999999996</v>
      </c>
      <c r="AC1413" s="121" t="str">
        <f t="shared" si="382"/>
        <v>Q</v>
      </c>
      <c r="AD1413" s="28">
        <v>2.1</v>
      </c>
      <c r="AE1413" s="121" t="str">
        <f t="shared" si="388"/>
        <v>Q</v>
      </c>
      <c r="AF1413" s="28">
        <v>1.339</v>
      </c>
      <c r="AG1413" s="121" t="str">
        <f t="shared" si="389"/>
        <v>Q</v>
      </c>
      <c r="AH1413" s="129">
        <v>1.1000000000000001E-3</v>
      </c>
      <c r="AI1413" s="121" t="str">
        <f t="shared" si="390"/>
        <v>Q</v>
      </c>
      <c r="AJ1413" s="28">
        <v>0.65300000000000002</v>
      </c>
      <c r="AK1413" s="121" t="str">
        <f t="shared" si="391"/>
        <v>Q</v>
      </c>
    </row>
    <row r="1414" spans="1:37" s="276" customFormat="1" ht="15" x14ac:dyDescent="0.25">
      <c r="A1414" s="7">
        <v>35</v>
      </c>
      <c r="B1414" s="5">
        <v>75</v>
      </c>
      <c r="C1414" s="5">
        <v>2016</v>
      </c>
      <c r="D1414" s="275">
        <f t="shared" si="400"/>
        <v>42444</v>
      </c>
      <c r="E1414" s="261">
        <v>22.399999618530298</v>
      </c>
      <c r="F1414" s="121" t="str">
        <f t="shared" si="392"/>
        <v>Q</v>
      </c>
      <c r="G1414" s="261">
        <v>6.7696046829223597</v>
      </c>
      <c r="H1414" s="121" t="str">
        <f t="shared" si="383"/>
        <v>Q</v>
      </c>
      <c r="I1414" s="129">
        <v>3.3725494</v>
      </c>
      <c r="J1414" s="121" t="str">
        <f t="shared" si="394"/>
        <v>Q</v>
      </c>
      <c r="K1414" s="129">
        <v>0.33179049999999999</v>
      </c>
      <c r="L1414" s="121" t="str">
        <f t="shared" si="395"/>
        <v>Q</v>
      </c>
      <c r="M1414" s="129">
        <v>0.48970330000000001</v>
      </c>
      <c r="N1414" s="121" t="str">
        <f t="shared" si="396"/>
        <v>Q</v>
      </c>
      <c r="O1414" s="129">
        <v>0.1900734</v>
      </c>
      <c r="P1414" s="121" t="str">
        <f t="shared" si="397"/>
        <v>Q</v>
      </c>
      <c r="Q1414" s="28">
        <v>1E-3</v>
      </c>
      <c r="R1414" s="116" t="str">
        <f t="shared" si="401"/>
        <v>LQ</v>
      </c>
      <c r="S1414" s="129">
        <v>7.3119044303894001E-2</v>
      </c>
      <c r="T1414" s="116" t="str">
        <f t="shared" si="393"/>
        <v>Q</v>
      </c>
      <c r="U1414" s="28">
        <v>2.669124984932516</v>
      </c>
      <c r="V1414" s="116" t="str">
        <f t="shared" si="398"/>
        <v>Q</v>
      </c>
      <c r="W1414" s="341">
        <v>0.61599999999999999</v>
      </c>
      <c r="X1414" s="343" t="str">
        <f t="shared" si="402"/>
        <v>Q</v>
      </c>
      <c r="Y1414" s="343"/>
      <c r="Z1414" s="28">
        <v>0.11577989152839674</v>
      </c>
      <c r="AA1414" s="116" t="str">
        <f t="shared" si="399"/>
        <v>LQ</v>
      </c>
      <c r="AB1414" s="261">
        <v>4.5599999999999996</v>
      </c>
      <c r="AC1414" s="121" t="str">
        <f t="shared" si="382"/>
        <v>Q</v>
      </c>
      <c r="AD1414" s="28">
        <v>2.1040000000000001</v>
      </c>
      <c r="AE1414" s="121" t="str">
        <f t="shared" si="388"/>
        <v>Q</v>
      </c>
      <c r="AF1414" s="28">
        <v>1.37</v>
      </c>
      <c r="AG1414" s="121" t="str">
        <f t="shared" si="389"/>
        <v>Q</v>
      </c>
      <c r="AH1414" s="129">
        <v>1.4E-3</v>
      </c>
      <c r="AI1414" s="121" t="str">
        <f t="shared" si="390"/>
        <v>Q</v>
      </c>
      <c r="AJ1414" s="28">
        <v>0.64800000000000002</v>
      </c>
      <c r="AK1414" s="121" t="str">
        <f t="shared" si="391"/>
        <v>Q</v>
      </c>
    </row>
    <row r="1415" spans="1:37" s="276" customFormat="1" ht="15" x14ac:dyDescent="0.25">
      <c r="A1415" s="7">
        <v>35</v>
      </c>
      <c r="B1415" s="5">
        <v>76</v>
      </c>
      <c r="C1415" s="5">
        <v>2016</v>
      </c>
      <c r="D1415" s="275">
        <f t="shared" si="400"/>
        <v>42445</v>
      </c>
      <c r="E1415" s="261">
        <v>21.399999618530298</v>
      </c>
      <c r="F1415" s="121" t="str">
        <f t="shared" si="392"/>
        <v>Q</v>
      </c>
      <c r="G1415" s="261">
        <v>6.7501721382141104</v>
      </c>
      <c r="H1415" s="121" t="str">
        <f t="shared" si="383"/>
        <v>Q</v>
      </c>
      <c r="I1415" s="129">
        <v>3.0979293000000001</v>
      </c>
      <c r="J1415" s="121" t="str">
        <f t="shared" si="394"/>
        <v>Q</v>
      </c>
      <c r="K1415" s="129">
        <v>0.3156911</v>
      </c>
      <c r="L1415" s="121" t="str">
        <f t="shared" si="395"/>
        <v>Q</v>
      </c>
      <c r="M1415" s="129">
        <v>0.4653793</v>
      </c>
      <c r="N1415" s="121" t="str">
        <f t="shared" si="396"/>
        <v>Q</v>
      </c>
      <c r="O1415" s="129">
        <v>0.1885471</v>
      </c>
      <c r="P1415" s="121" t="str">
        <f t="shared" si="397"/>
        <v>Q</v>
      </c>
      <c r="Q1415" s="28">
        <v>1E-3</v>
      </c>
      <c r="R1415" s="116" t="str">
        <f t="shared" si="401"/>
        <v>LQ</v>
      </c>
      <c r="S1415" s="129">
        <v>6.9337889552116394E-2</v>
      </c>
      <c r="T1415" s="116" t="str">
        <f t="shared" si="393"/>
        <v>Q</v>
      </c>
      <c r="U1415" s="28">
        <v>2.5733666475660195</v>
      </c>
      <c r="V1415" s="116" t="str">
        <f t="shared" si="398"/>
        <v>Q</v>
      </c>
      <c r="W1415" s="341">
        <v>0.61099999999999999</v>
      </c>
      <c r="X1415" s="343" t="str">
        <f t="shared" si="402"/>
        <v>Q</v>
      </c>
      <c r="Y1415" s="343"/>
      <c r="Z1415" s="28">
        <v>0.10178343155852976</v>
      </c>
      <c r="AA1415" s="116" t="str">
        <f t="shared" si="399"/>
        <v>LQ</v>
      </c>
      <c r="AB1415" s="261">
        <v>4.45</v>
      </c>
      <c r="AC1415" s="121" t="str">
        <f t="shared" si="382"/>
        <v>Q</v>
      </c>
      <c r="AD1415" s="28">
        <v>2.4430000000000001</v>
      </c>
      <c r="AE1415" s="121" t="str">
        <f t="shared" si="388"/>
        <v>Q</v>
      </c>
      <c r="AF1415" s="28">
        <v>1.161</v>
      </c>
      <c r="AG1415" s="121" t="str">
        <f t="shared" si="389"/>
        <v>Q</v>
      </c>
      <c r="AH1415" s="129">
        <v>1.2999999999999999E-3</v>
      </c>
      <c r="AI1415" s="121" t="str">
        <f t="shared" si="390"/>
        <v>Q</v>
      </c>
      <c r="AJ1415" s="28">
        <v>0.67500000000000004</v>
      </c>
      <c r="AK1415" s="121" t="str">
        <f t="shared" si="391"/>
        <v>Q</v>
      </c>
    </row>
    <row r="1416" spans="1:37" s="276" customFormat="1" ht="15" x14ac:dyDescent="0.25">
      <c r="A1416" s="7">
        <v>35</v>
      </c>
      <c r="B1416" s="5">
        <v>77</v>
      </c>
      <c r="C1416" s="5">
        <v>2016</v>
      </c>
      <c r="D1416" s="275">
        <f t="shared" si="400"/>
        <v>42446</v>
      </c>
      <c r="E1416" s="261">
        <v>35.900001525878899</v>
      </c>
      <c r="F1416" s="121" t="str">
        <f t="shared" si="392"/>
        <v>Q</v>
      </c>
      <c r="G1416" s="261">
        <v>7.7388200759887704</v>
      </c>
      <c r="H1416" s="121" t="str">
        <f t="shared" si="383"/>
        <v>Q</v>
      </c>
      <c r="I1416" s="129">
        <v>3.1040665000000001</v>
      </c>
      <c r="J1416" s="121" t="str">
        <f t="shared" si="394"/>
        <v>Q</v>
      </c>
      <c r="K1416" s="129">
        <v>0.30643910000000002</v>
      </c>
      <c r="L1416" s="121" t="str">
        <f t="shared" si="395"/>
        <v>Q</v>
      </c>
      <c r="M1416" s="129">
        <v>0.46838200000000002</v>
      </c>
      <c r="N1416" s="121" t="str">
        <f t="shared" si="396"/>
        <v>Q</v>
      </c>
      <c r="O1416" s="129">
        <v>0.1945286</v>
      </c>
      <c r="P1416" s="121" t="str">
        <f t="shared" si="397"/>
        <v>Q</v>
      </c>
      <c r="Q1416" s="28">
        <v>2E-3</v>
      </c>
      <c r="R1416" s="116" t="str">
        <f t="shared" si="401"/>
        <v>LQ</v>
      </c>
      <c r="S1416" s="271">
        <v>7.8563794493675204E-2</v>
      </c>
      <c r="T1416" s="116" t="s">
        <v>237</v>
      </c>
      <c r="U1416" s="28">
        <v>2.574357629032503</v>
      </c>
      <c r="V1416" s="116" t="str">
        <f t="shared" si="398"/>
        <v>Q</v>
      </c>
      <c r="W1416" s="341">
        <v>0.57199999999999995</v>
      </c>
      <c r="X1416" s="343" t="str">
        <f t="shared" si="402"/>
        <v>Q</v>
      </c>
      <c r="Y1416" s="343"/>
      <c r="Z1416" s="28">
        <v>0.10512963715753548</v>
      </c>
      <c r="AA1416" s="116" t="str">
        <f t="shared" si="399"/>
        <v>LQ</v>
      </c>
      <c r="AB1416" s="261">
        <v>4.6100000000000003</v>
      </c>
      <c r="AC1416" s="121" t="str">
        <f t="shared" si="382"/>
        <v>Q</v>
      </c>
      <c r="AD1416" s="28">
        <v>2.3530000000000002</v>
      </c>
      <c r="AE1416" s="121" t="str">
        <f t="shared" si="388"/>
        <v>Q</v>
      </c>
      <c r="AF1416" s="28">
        <v>1.2450000000000001</v>
      </c>
      <c r="AG1416" s="121" t="str">
        <f t="shared" si="389"/>
        <v>Q</v>
      </c>
      <c r="AH1416" s="129">
        <v>1.8E-3</v>
      </c>
      <c r="AI1416" s="121" t="str">
        <f t="shared" si="390"/>
        <v>Q</v>
      </c>
      <c r="AJ1416" s="28">
        <v>0.63600000000000001</v>
      </c>
      <c r="AK1416" s="121" t="str">
        <f t="shared" si="391"/>
        <v>Q</v>
      </c>
    </row>
    <row r="1417" spans="1:37" s="276" customFormat="1" ht="15" x14ac:dyDescent="0.25">
      <c r="A1417" s="7">
        <v>35</v>
      </c>
      <c r="B1417" s="5">
        <v>78</v>
      </c>
      <c r="C1417" s="5">
        <v>2016</v>
      </c>
      <c r="D1417" s="275">
        <f t="shared" si="400"/>
        <v>42447</v>
      </c>
      <c r="E1417" s="261">
        <v>21</v>
      </c>
      <c r="F1417" s="121" t="str">
        <f t="shared" si="392"/>
        <v>Q</v>
      </c>
      <c r="G1417" s="261">
        <v>6.7424788475036603</v>
      </c>
      <c r="H1417" s="121" t="str">
        <f t="shared" si="383"/>
        <v>Q</v>
      </c>
      <c r="I1417" s="129">
        <v>3.1380138999999998</v>
      </c>
      <c r="J1417" s="121" t="str">
        <f t="shared" si="394"/>
        <v>Q</v>
      </c>
      <c r="K1417" s="129">
        <v>0.313282</v>
      </c>
      <c r="L1417" s="121" t="str">
        <f t="shared" si="395"/>
        <v>Q</v>
      </c>
      <c r="M1417" s="129">
        <v>0.48164380000000001</v>
      </c>
      <c r="N1417" s="121" t="str">
        <f t="shared" si="396"/>
        <v>Q</v>
      </c>
      <c r="O1417" s="129">
        <v>0.1941079</v>
      </c>
      <c r="P1417" s="121" t="str">
        <f t="shared" si="397"/>
        <v>Q</v>
      </c>
      <c r="Q1417" s="28">
        <v>3.0000000000000001E-3</v>
      </c>
      <c r="R1417" s="116" t="str">
        <f t="shared" si="401"/>
        <v>LQ</v>
      </c>
      <c r="S1417" s="129">
        <v>8.2141928374767303E-2</v>
      </c>
      <c r="T1417" s="116" t="str">
        <f t="shared" si="393"/>
        <v>Q</v>
      </c>
      <c r="U1417" s="28">
        <v>2.6370320870054496</v>
      </c>
      <c r="V1417" s="116" t="str">
        <f t="shared" si="398"/>
        <v>Q</v>
      </c>
      <c r="W1417" s="341">
        <v>0.54500000000000004</v>
      </c>
      <c r="X1417" s="343" t="str">
        <f t="shared" si="402"/>
        <v>Q</v>
      </c>
      <c r="Y1417" s="343"/>
      <c r="Z1417" s="28">
        <v>0.10976434062645828</v>
      </c>
      <c r="AA1417" s="116" t="str">
        <f t="shared" si="399"/>
        <v>LQ</v>
      </c>
      <c r="AB1417" s="261">
        <v>4.6900000000000004</v>
      </c>
      <c r="AC1417" s="121" t="str">
        <f t="shared" si="382"/>
        <v>Q</v>
      </c>
      <c r="AD1417" s="28">
        <v>2.2469999999999999</v>
      </c>
      <c r="AE1417" s="121" t="str">
        <f t="shared" si="388"/>
        <v>Q</v>
      </c>
      <c r="AF1417" s="28">
        <v>1.169</v>
      </c>
      <c r="AG1417" s="121" t="str">
        <f t="shared" si="389"/>
        <v>Q</v>
      </c>
      <c r="AH1417" s="129">
        <v>1.9E-3</v>
      </c>
      <c r="AI1417" s="121" t="str">
        <f t="shared" si="390"/>
        <v>Q</v>
      </c>
      <c r="AJ1417" s="28">
        <v>0.63100000000000001</v>
      </c>
      <c r="AK1417" s="121" t="str">
        <f t="shared" si="391"/>
        <v>Q</v>
      </c>
    </row>
    <row r="1418" spans="1:37" s="276" customFormat="1" ht="15" x14ac:dyDescent="0.25">
      <c r="A1418" s="7">
        <v>35</v>
      </c>
      <c r="B1418" s="5">
        <v>79</v>
      </c>
      <c r="C1418" s="5">
        <v>2016</v>
      </c>
      <c r="D1418" s="275">
        <f t="shared" si="400"/>
        <v>42448</v>
      </c>
      <c r="E1418" s="261">
        <v>21.799999237060501</v>
      </c>
      <c r="F1418" s="121" t="str">
        <f t="shared" si="392"/>
        <v>Q</v>
      </c>
      <c r="G1418" s="261">
        <v>6.8916683197021502</v>
      </c>
      <c r="H1418" s="121" t="str">
        <f t="shared" si="383"/>
        <v>Q</v>
      </c>
      <c r="I1418" s="129">
        <v>3.2076693999999999</v>
      </c>
      <c r="J1418" s="121" t="str">
        <f t="shared" si="394"/>
        <v>Q</v>
      </c>
      <c r="K1418" s="129">
        <v>0.32104519999999998</v>
      </c>
      <c r="L1418" s="121" t="str">
        <f t="shared" si="395"/>
        <v>Q</v>
      </c>
      <c r="M1418" s="129">
        <v>0.50839369999999995</v>
      </c>
      <c r="N1418" s="121" t="str">
        <f t="shared" si="396"/>
        <v>Q</v>
      </c>
      <c r="O1418" s="129">
        <v>0.17447119999999999</v>
      </c>
      <c r="P1418" s="121" t="str">
        <f t="shared" si="397"/>
        <v>Q</v>
      </c>
      <c r="Q1418" s="28">
        <v>1E-3</v>
      </c>
      <c r="R1418" s="116" t="str">
        <f t="shared" si="401"/>
        <v>LQ</v>
      </c>
      <c r="S1418" s="129">
        <v>9.3683592975139604E-2</v>
      </c>
      <c r="T1418" s="116" t="str">
        <f t="shared" si="393"/>
        <v>Q</v>
      </c>
      <c r="U1418" s="28">
        <v>2.7524130445090274</v>
      </c>
      <c r="V1418" s="116" t="str">
        <f t="shared" si="398"/>
        <v>Q</v>
      </c>
      <c r="W1418" s="341">
        <v>0.52500000000000002</v>
      </c>
      <c r="X1418" s="343" t="str">
        <f t="shared" si="402"/>
        <v>Q</v>
      </c>
      <c r="Y1418" s="343"/>
      <c r="Z1418" s="28">
        <v>0.10221007741996542</v>
      </c>
      <c r="AA1418" s="116" t="str">
        <f t="shared" si="399"/>
        <v>LQ</v>
      </c>
      <c r="AB1418" s="261">
        <v>4.91</v>
      </c>
      <c r="AC1418" s="121" t="str">
        <f t="shared" si="382"/>
        <v>Q</v>
      </c>
      <c r="AD1418" s="28">
        <v>2.1850000000000001</v>
      </c>
      <c r="AE1418" s="121" t="str">
        <f t="shared" si="388"/>
        <v>Q</v>
      </c>
      <c r="AF1418" s="28">
        <v>1.1819999999999999</v>
      </c>
      <c r="AG1418" s="121" t="str">
        <f t="shared" si="389"/>
        <v>Q</v>
      </c>
      <c r="AH1418" s="129">
        <v>1E-3</v>
      </c>
      <c r="AI1418" s="121" t="str">
        <f t="shared" si="390"/>
        <v>Q</v>
      </c>
      <c r="AJ1418" s="28">
        <v>0.63700000000000001</v>
      </c>
      <c r="AK1418" s="121" t="str">
        <f t="shared" si="391"/>
        <v>Q</v>
      </c>
    </row>
    <row r="1419" spans="1:37" ht="15" x14ac:dyDescent="0.25">
      <c r="A1419" s="6">
        <v>35</v>
      </c>
      <c r="B1419" s="117">
        <v>89</v>
      </c>
      <c r="C1419" s="117">
        <v>2016</v>
      </c>
      <c r="D1419" s="127">
        <f t="shared" si="400"/>
        <v>42458</v>
      </c>
      <c r="E1419" s="261">
        <v>25</v>
      </c>
      <c r="F1419" s="121" t="str">
        <f t="shared" si="392"/>
        <v>Q</v>
      </c>
      <c r="G1419" s="261">
        <v>6.8559985160827601</v>
      </c>
      <c r="H1419" s="121" t="str">
        <f t="shared" si="383"/>
        <v>Q</v>
      </c>
      <c r="I1419" s="129">
        <v>3.6064699999999998</v>
      </c>
      <c r="J1419" s="121" t="str">
        <f t="shared" si="394"/>
        <v>Q</v>
      </c>
      <c r="K1419" s="129">
        <v>0.33792</v>
      </c>
      <c r="L1419" s="121" t="str">
        <f t="shared" si="395"/>
        <v>Q</v>
      </c>
      <c r="M1419" s="129">
        <v>0.55678000000000005</v>
      </c>
      <c r="N1419" s="121" t="str">
        <f t="shared" si="396"/>
        <v>Q</v>
      </c>
      <c r="O1419" s="129">
        <v>0.14451</v>
      </c>
      <c r="P1419" s="121" t="str">
        <f t="shared" si="397"/>
        <v>Q</v>
      </c>
      <c r="Q1419" s="28">
        <v>3.0000000000000001E-3</v>
      </c>
      <c r="R1419" s="116" t="str">
        <f t="shared" si="401"/>
        <v>LQ</v>
      </c>
      <c r="S1419" s="129">
        <v>0.11502851545810699</v>
      </c>
      <c r="T1419" s="116" t="str">
        <f t="shared" si="393"/>
        <v>Q</v>
      </c>
      <c r="U1419" s="28">
        <v>3.1209890078944964</v>
      </c>
      <c r="V1419" s="116" t="str">
        <f t="shared" si="398"/>
        <v>Q</v>
      </c>
      <c r="W1419" s="341">
        <v>0.434</v>
      </c>
      <c r="X1419" s="343" t="str">
        <f t="shared" si="402"/>
        <v>Q</v>
      </c>
      <c r="Y1419" s="343"/>
      <c r="Z1419" s="28">
        <v>0.10039045238588874</v>
      </c>
      <c r="AA1419" s="116" t="str">
        <f t="shared" si="399"/>
        <v>LQ</v>
      </c>
      <c r="AB1419" s="261">
        <v>5.19</v>
      </c>
      <c r="AC1419" s="121" t="str">
        <f t="shared" si="382"/>
        <v>Q</v>
      </c>
      <c r="AD1419" s="28">
        <v>1.919</v>
      </c>
      <c r="AE1419" s="121" t="str">
        <f t="shared" si="388"/>
        <v>Q</v>
      </c>
      <c r="AF1419" s="28">
        <v>1.6950000000000001</v>
      </c>
      <c r="AG1419" s="121" t="str">
        <f t="shared" si="389"/>
        <v>Q</v>
      </c>
      <c r="AH1419" s="129">
        <v>1.4E-3</v>
      </c>
      <c r="AI1419" s="121" t="str">
        <f t="shared" si="390"/>
        <v>Q</v>
      </c>
      <c r="AJ1419" s="28">
        <v>0.52900000000000003</v>
      </c>
      <c r="AK1419" s="121" t="str">
        <f t="shared" si="391"/>
        <v>Q</v>
      </c>
    </row>
    <row r="1420" spans="1:37" ht="15" x14ac:dyDescent="0.25">
      <c r="A1420" s="6">
        <v>35</v>
      </c>
      <c r="B1420" s="117">
        <v>91</v>
      </c>
      <c r="C1420" s="117">
        <v>2016</v>
      </c>
      <c r="D1420" s="127">
        <f t="shared" si="400"/>
        <v>42460</v>
      </c>
      <c r="E1420" s="261">
        <v>21.700000762939499</v>
      </c>
      <c r="F1420" s="121" t="str">
        <f t="shared" si="392"/>
        <v>Q</v>
      </c>
      <c r="G1420" s="261">
        <v>6.8182859420776403</v>
      </c>
      <c r="H1420" s="121" t="str">
        <f t="shared" si="383"/>
        <v>Q</v>
      </c>
      <c r="I1420" s="129">
        <v>3.1526399999999999</v>
      </c>
      <c r="J1420" s="121" t="str">
        <f t="shared" si="394"/>
        <v>Q</v>
      </c>
      <c r="K1420" s="129">
        <v>0.31569000000000003</v>
      </c>
      <c r="L1420" s="121" t="str">
        <f t="shared" si="395"/>
        <v>Q</v>
      </c>
      <c r="M1420" s="129">
        <v>0.53380000000000005</v>
      </c>
      <c r="N1420" s="121" t="str">
        <f t="shared" si="396"/>
        <v>Q</v>
      </c>
      <c r="O1420" s="129">
        <v>0.24060999999999999</v>
      </c>
      <c r="P1420" s="121" t="str">
        <f t="shared" si="397"/>
        <v>Q</v>
      </c>
      <c r="Q1420" s="28">
        <v>1E-3</v>
      </c>
      <c r="R1420" s="116" t="str">
        <f t="shared" si="401"/>
        <v>LQ</v>
      </c>
      <c r="S1420" s="129">
        <v>7.1235358715057401E-2</v>
      </c>
      <c r="T1420" s="116" t="str">
        <f t="shared" si="393"/>
        <v>Q</v>
      </c>
      <c r="U1420" s="28">
        <v>2.8402919223199548</v>
      </c>
      <c r="V1420" s="116" t="str">
        <f t="shared" si="398"/>
        <v>Q</v>
      </c>
      <c r="W1420" s="341">
        <v>0.48699999999999999</v>
      </c>
      <c r="X1420" s="343" t="str">
        <f t="shared" si="402"/>
        <v>Q</v>
      </c>
      <c r="Y1420" s="343"/>
      <c r="Z1420" s="28">
        <v>0.10356339775873338</v>
      </c>
      <c r="AA1420" s="116" t="str">
        <f t="shared" si="399"/>
        <v>LQ</v>
      </c>
      <c r="AB1420" s="261">
        <v>4.68</v>
      </c>
      <c r="AC1420" s="121" t="str">
        <f t="shared" si="382"/>
        <v>Q</v>
      </c>
      <c r="AD1420" s="28">
        <v>2.1280000000000001</v>
      </c>
      <c r="AE1420" s="121" t="str">
        <f t="shared" si="388"/>
        <v>Q</v>
      </c>
      <c r="AF1420" s="28">
        <v>1.1439999999999999</v>
      </c>
      <c r="AG1420" s="121" t="str">
        <f t="shared" si="389"/>
        <v>Q</v>
      </c>
      <c r="AH1420" s="129">
        <v>1.1000000000000001E-3</v>
      </c>
      <c r="AI1420" s="121" t="str">
        <f t="shared" si="390"/>
        <v>Q</v>
      </c>
      <c r="AJ1420" s="28">
        <v>0.54900000000000004</v>
      </c>
      <c r="AK1420" s="121" t="str">
        <f t="shared" si="391"/>
        <v>Q</v>
      </c>
    </row>
    <row r="1421" spans="1:37" ht="15" x14ac:dyDescent="0.25">
      <c r="A1421" s="260">
        <v>35</v>
      </c>
      <c r="B1421" s="256">
        <v>96</v>
      </c>
      <c r="C1421" s="117">
        <v>2016</v>
      </c>
      <c r="D1421" s="127">
        <f t="shared" si="400"/>
        <v>42465</v>
      </c>
      <c r="E1421" s="261">
        <v>23.799999237060501</v>
      </c>
      <c r="F1421" s="121" t="str">
        <f t="shared" si="392"/>
        <v>Q</v>
      </c>
      <c r="G1421" s="261">
        <v>6.7599210739135698</v>
      </c>
      <c r="H1421" s="121" t="str">
        <f t="shared" si="383"/>
        <v>Q</v>
      </c>
      <c r="I1421" s="129">
        <v>3.4121700000000001</v>
      </c>
      <c r="J1421" s="121" t="str">
        <f t="shared" si="394"/>
        <v>Q</v>
      </c>
      <c r="K1421" s="129">
        <v>0.34112999999999999</v>
      </c>
      <c r="L1421" s="121" t="str">
        <f t="shared" si="395"/>
        <v>Q</v>
      </c>
      <c r="M1421" s="129">
        <v>0.58013999999999999</v>
      </c>
      <c r="N1421" s="121" t="str">
        <f t="shared" si="396"/>
        <v>Q</v>
      </c>
      <c r="O1421" s="129">
        <v>0.18892</v>
      </c>
      <c r="P1421" s="121" t="str">
        <f t="shared" si="397"/>
        <v>Q</v>
      </c>
      <c r="Q1421" s="28">
        <v>1E-3</v>
      </c>
      <c r="R1421" s="116" t="str">
        <f t="shared" si="401"/>
        <v>LQ</v>
      </c>
      <c r="S1421" s="129">
        <v>0.100118026137352</v>
      </c>
      <c r="T1421" s="116" t="str">
        <f t="shared" si="393"/>
        <v>Q</v>
      </c>
      <c r="U1421" s="28">
        <v>3.0878057596568684</v>
      </c>
      <c r="V1421" s="116" t="str">
        <f t="shared" si="398"/>
        <v>Q</v>
      </c>
      <c r="W1421" s="341">
        <v>0.46</v>
      </c>
      <c r="X1421" s="343" t="str">
        <f t="shared" si="402"/>
        <v>Q</v>
      </c>
      <c r="Y1421" s="343"/>
      <c r="Z1421" s="28">
        <v>0.10970633550716744</v>
      </c>
      <c r="AA1421" s="116" t="str">
        <f t="shared" si="399"/>
        <v>LQ</v>
      </c>
      <c r="AB1421" s="261">
        <v>5.28</v>
      </c>
      <c r="AC1421" s="121" t="str">
        <f t="shared" si="382"/>
        <v>Q</v>
      </c>
      <c r="AD1421" s="28">
        <v>1.9630000000000001</v>
      </c>
      <c r="AE1421" s="121" t="str">
        <f t="shared" si="388"/>
        <v>Q</v>
      </c>
      <c r="AF1421" s="28">
        <v>1.2809999999999999</v>
      </c>
      <c r="AG1421" s="121" t="str">
        <f t="shared" si="389"/>
        <v>Q</v>
      </c>
      <c r="AH1421" s="129">
        <v>1.2999999999999999E-3</v>
      </c>
      <c r="AI1421" s="121" t="str">
        <f t="shared" si="390"/>
        <v>Q</v>
      </c>
      <c r="AJ1421" s="28">
        <v>0.48399999999999999</v>
      </c>
      <c r="AK1421" s="121" t="str">
        <f t="shared" si="391"/>
        <v>Q</v>
      </c>
    </row>
    <row r="1422" spans="1:37" ht="15" x14ac:dyDescent="0.25">
      <c r="A1422" s="6">
        <v>35</v>
      </c>
      <c r="B1422" s="117">
        <v>106</v>
      </c>
      <c r="C1422" s="117">
        <v>2016</v>
      </c>
      <c r="D1422" s="127">
        <f t="shared" si="400"/>
        <v>42475</v>
      </c>
      <c r="E1422" s="261">
        <v>26.899999618530298</v>
      </c>
      <c r="F1422" s="121" t="str">
        <f t="shared" si="392"/>
        <v>Q</v>
      </c>
      <c r="G1422" s="261">
        <v>6.9183645248413104</v>
      </c>
      <c r="H1422" s="121" t="str">
        <f t="shared" si="383"/>
        <v>Q</v>
      </c>
      <c r="I1422" s="129">
        <v>3.35256</v>
      </c>
      <c r="J1422" s="121" t="str">
        <f t="shared" si="394"/>
        <v>Q</v>
      </c>
      <c r="K1422" s="129">
        <v>0.30087000000000003</v>
      </c>
      <c r="L1422" s="121" t="str">
        <f t="shared" si="395"/>
        <v>Q</v>
      </c>
      <c r="M1422" s="129">
        <v>0.50377000000000005</v>
      </c>
      <c r="N1422" s="121" t="str">
        <f t="shared" si="396"/>
        <v>Q</v>
      </c>
      <c r="O1422" s="129">
        <v>0.15708</v>
      </c>
      <c r="P1422" s="121" t="str">
        <f t="shared" si="397"/>
        <v>Q</v>
      </c>
      <c r="Q1422" s="28">
        <v>3.0000000000000001E-3</v>
      </c>
      <c r="R1422" s="116" t="str">
        <f t="shared" si="401"/>
        <v>LQ</v>
      </c>
      <c r="S1422" s="129">
        <v>0.11962735652923601</v>
      </c>
      <c r="T1422" s="116" t="str">
        <f t="shared" si="393"/>
        <v>Q</v>
      </c>
      <c r="U1422" s="28">
        <v>3.3004890798796542</v>
      </c>
      <c r="V1422" s="116" t="str">
        <f t="shared" si="398"/>
        <v>Q</v>
      </c>
      <c r="W1422" s="341">
        <v>0.433</v>
      </c>
      <c r="X1422" s="343" t="str">
        <f t="shared" si="402"/>
        <v>Q</v>
      </c>
      <c r="Y1422" s="343"/>
      <c r="Z1422" s="28">
        <v>0.10835402048793459</v>
      </c>
      <c r="AA1422" s="116" t="str">
        <f t="shared" si="399"/>
        <v>LQ</v>
      </c>
      <c r="AB1422" s="261">
        <v>5.66</v>
      </c>
      <c r="AC1422" s="121" t="str">
        <f t="shared" si="382"/>
        <v>Q</v>
      </c>
      <c r="AD1422" s="28">
        <v>1.7649999999999999</v>
      </c>
      <c r="AE1422" s="121" t="str">
        <f t="shared" si="388"/>
        <v>Q</v>
      </c>
      <c r="AF1422" s="28">
        <v>1.8260000000000001</v>
      </c>
      <c r="AG1422" s="121" t="str">
        <f t="shared" si="389"/>
        <v>Q</v>
      </c>
      <c r="AH1422" s="129">
        <v>8.0000000000000004E-4</v>
      </c>
      <c r="AI1422" s="121" t="str">
        <f t="shared" si="390"/>
        <v>LQ</v>
      </c>
      <c r="AJ1422" s="28">
        <v>0.51200000000000001</v>
      </c>
      <c r="AK1422" s="121" t="str">
        <f t="shared" si="391"/>
        <v>Q</v>
      </c>
    </row>
    <row r="1423" spans="1:37" ht="15" x14ac:dyDescent="0.25">
      <c r="A1423" s="6">
        <v>35</v>
      </c>
      <c r="B1423" s="117">
        <v>107</v>
      </c>
      <c r="C1423" s="117">
        <v>2016</v>
      </c>
      <c r="D1423" s="127">
        <f t="shared" si="400"/>
        <v>42476</v>
      </c>
      <c r="E1423" s="261">
        <v>22.700000762939499</v>
      </c>
      <c r="F1423" s="121" t="str">
        <f t="shared" si="392"/>
        <v>Q</v>
      </c>
      <c r="G1423" s="261">
        <v>6.8313913345336896</v>
      </c>
      <c r="H1423" s="121" t="str">
        <f t="shared" si="383"/>
        <v>Q</v>
      </c>
      <c r="I1423" s="129">
        <v>2.73515</v>
      </c>
      <c r="J1423" s="121" t="str">
        <f t="shared" si="394"/>
        <v>Q</v>
      </c>
      <c r="K1423" s="129">
        <v>0.25008999999999998</v>
      </c>
      <c r="L1423" s="121" t="str">
        <f t="shared" si="395"/>
        <v>Q</v>
      </c>
      <c r="M1423" s="129">
        <v>0.44174000000000002</v>
      </c>
      <c r="N1423" s="121" t="str">
        <f t="shared" si="396"/>
        <v>Q</v>
      </c>
      <c r="O1423" s="129">
        <v>0.15620000000000001</v>
      </c>
      <c r="P1423" s="121" t="str">
        <f t="shared" si="397"/>
        <v>Q</v>
      </c>
      <c r="Q1423" s="28">
        <v>3.0000000000000001E-3</v>
      </c>
      <c r="R1423" s="116" t="str">
        <f t="shared" si="401"/>
        <v>LQ</v>
      </c>
      <c r="S1423" s="129">
        <v>9.5464624464511899E-2</v>
      </c>
      <c r="T1423" s="116" t="str">
        <f t="shared" si="393"/>
        <v>Q</v>
      </c>
      <c r="U1423" s="28">
        <v>2.9381462098322908</v>
      </c>
      <c r="V1423" s="116" t="str">
        <f t="shared" si="398"/>
        <v>Q</v>
      </c>
      <c r="W1423" s="341">
        <v>0.46800000000000003</v>
      </c>
      <c r="X1423" s="343" t="str">
        <f t="shared" si="402"/>
        <v>Q</v>
      </c>
      <c r="Y1423" s="343"/>
      <c r="Z1423" s="28">
        <v>0.10077772164291236</v>
      </c>
      <c r="AA1423" s="116" t="str">
        <f t="shared" si="399"/>
        <v>LQ</v>
      </c>
      <c r="AB1423" s="261">
        <v>4.8099999999999996</v>
      </c>
      <c r="AC1423" s="121" t="str">
        <f t="shared" si="382"/>
        <v>Q</v>
      </c>
      <c r="AD1423" s="28">
        <v>1.9259999999999999</v>
      </c>
      <c r="AE1423" s="121" t="str">
        <f t="shared" si="388"/>
        <v>Q</v>
      </c>
      <c r="AF1423" s="28">
        <v>1.3819999999999999</v>
      </c>
      <c r="AG1423" s="121" t="str">
        <f t="shared" si="389"/>
        <v>Q</v>
      </c>
      <c r="AH1423" s="129">
        <v>1.1999999999999999E-3</v>
      </c>
      <c r="AI1423" s="121" t="str">
        <f t="shared" si="390"/>
        <v>Q</v>
      </c>
      <c r="AJ1423" s="28">
        <v>0.45500000000000002</v>
      </c>
      <c r="AK1423" s="121" t="str">
        <f t="shared" si="391"/>
        <v>Q</v>
      </c>
    </row>
    <row r="1424" spans="1:37" ht="15" x14ac:dyDescent="0.25">
      <c r="A1424" s="6">
        <v>35</v>
      </c>
      <c r="B1424" s="117">
        <v>108</v>
      </c>
      <c r="C1424" s="117">
        <v>2016</v>
      </c>
      <c r="D1424" s="127">
        <f t="shared" si="400"/>
        <v>42477</v>
      </c>
      <c r="E1424" s="261">
        <v>19.829999923706101</v>
      </c>
      <c r="F1424" s="121" t="str">
        <f t="shared" si="392"/>
        <v>Q</v>
      </c>
      <c r="G1424" s="261">
        <v>6.7094740867614702</v>
      </c>
      <c r="H1424" s="121" t="str">
        <f t="shared" si="383"/>
        <v>Q</v>
      </c>
      <c r="I1424" s="129">
        <v>2.4109500000000001</v>
      </c>
      <c r="J1424" s="121" t="str">
        <f t="shared" si="394"/>
        <v>Q</v>
      </c>
      <c r="K1424" s="129">
        <v>0.22746</v>
      </c>
      <c r="L1424" s="121" t="str">
        <f t="shared" si="395"/>
        <v>Q</v>
      </c>
      <c r="M1424" s="129">
        <v>0.39704</v>
      </c>
      <c r="N1424" s="121" t="str">
        <f t="shared" si="396"/>
        <v>Q</v>
      </c>
      <c r="O1424" s="129">
        <v>0.17169999999999999</v>
      </c>
      <c r="P1424" s="121" t="str">
        <f t="shared" si="397"/>
        <v>Q</v>
      </c>
      <c r="Q1424" s="28">
        <v>7.0000000000000001E-3</v>
      </c>
      <c r="R1424" s="116" t="str">
        <f t="shared" si="401"/>
        <v>LQ</v>
      </c>
      <c r="S1424" s="129">
        <v>6.13307617604733E-2</v>
      </c>
      <c r="T1424" s="116" t="str">
        <f t="shared" si="393"/>
        <v>Q</v>
      </c>
      <c r="U1424" s="28">
        <v>2.5806583750186687</v>
      </c>
      <c r="V1424" s="116" t="str">
        <f t="shared" si="398"/>
        <v>Q</v>
      </c>
      <c r="W1424" s="341">
        <v>0.51400000000000001</v>
      </c>
      <c r="X1424" s="343" t="str">
        <f t="shared" si="402"/>
        <v>Q</v>
      </c>
      <c r="Y1424" s="343"/>
      <c r="Z1424" s="28">
        <v>9.777801305032463E-2</v>
      </c>
      <c r="AA1424" s="116" t="str">
        <f t="shared" si="399"/>
        <v>LQ</v>
      </c>
      <c r="AB1424" s="261">
        <v>4.47</v>
      </c>
      <c r="AC1424" s="121" t="str">
        <f t="shared" si="382"/>
        <v>Q</v>
      </c>
      <c r="AD1424" s="28">
        <v>2.5</v>
      </c>
      <c r="AE1424" s="121" t="str">
        <f t="shared" si="388"/>
        <v>Q</v>
      </c>
      <c r="AF1424" s="28">
        <v>0.92600000000000005</v>
      </c>
      <c r="AG1424" s="121" t="str">
        <f t="shared" si="389"/>
        <v>Q</v>
      </c>
      <c r="AH1424" s="129">
        <v>1.6999999999999999E-3</v>
      </c>
      <c r="AI1424" s="121" t="str">
        <f t="shared" si="390"/>
        <v>Q</v>
      </c>
      <c r="AJ1424" s="28">
        <v>0.58099999999999996</v>
      </c>
      <c r="AK1424" s="121" t="str">
        <f t="shared" si="391"/>
        <v>Q</v>
      </c>
    </row>
    <row r="1425" spans="1:37" ht="15" x14ac:dyDescent="0.25">
      <c r="A1425" s="6">
        <v>35</v>
      </c>
      <c r="B1425" s="117">
        <v>109</v>
      </c>
      <c r="C1425" s="117">
        <v>2016</v>
      </c>
      <c r="D1425" s="127">
        <f t="shared" si="400"/>
        <v>42478</v>
      </c>
      <c r="E1425" s="261">
        <v>18.5200004577637</v>
      </c>
      <c r="F1425" s="121" t="str">
        <f t="shared" si="392"/>
        <v>Q</v>
      </c>
      <c r="G1425" s="261">
        <v>6.6469802856445304</v>
      </c>
      <c r="H1425" s="121" t="str">
        <f t="shared" si="383"/>
        <v>Q</v>
      </c>
      <c r="I1425" s="129">
        <v>2.3361299999999998</v>
      </c>
      <c r="J1425" s="121" t="str">
        <f t="shared" si="394"/>
        <v>Q</v>
      </c>
      <c r="K1425" s="129">
        <v>0.22689999999999999</v>
      </c>
      <c r="L1425" s="121" t="str">
        <f t="shared" si="395"/>
        <v>Q</v>
      </c>
      <c r="M1425" s="129">
        <v>0.39133000000000001</v>
      </c>
      <c r="N1425" s="121" t="str">
        <f t="shared" si="396"/>
        <v>Q</v>
      </c>
      <c r="O1425" s="129">
        <v>0.21060999999999999</v>
      </c>
      <c r="P1425" s="121" t="str">
        <f t="shared" si="397"/>
        <v>Q</v>
      </c>
      <c r="Q1425" s="28">
        <v>5.0000000000000001E-3</v>
      </c>
      <c r="R1425" s="116" t="str">
        <f t="shared" si="401"/>
        <v>LQ</v>
      </c>
      <c r="S1425" s="129">
        <v>4.9332983791828197E-2</v>
      </c>
      <c r="T1425" s="116" t="str">
        <f t="shared" si="393"/>
        <v>Q</v>
      </c>
      <c r="U1425" s="28">
        <v>2.3954241418383106</v>
      </c>
      <c r="V1425" s="116" t="str">
        <f t="shared" si="398"/>
        <v>Q</v>
      </c>
      <c r="W1425" s="341">
        <v>0.5</v>
      </c>
      <c r="X1425" s="343" t="str">
        <f t="shared" si="402"/>
        <v>Q</v>
      </c>
      <c r="Y1425" s="343"/>
      <c r="Z1425" s="28">
        <v>9.0966251122193947E-2</v>
      </c>
      <c r="AA1425" s="116" t="str">
        <f t="shared" si="399"/>
        <v>LQ</v>
      </c>
      <c r="AB1425" s="261">
        <v>4.5</v>
      </c>
      <c r="AC1425" s="121" t="str">
        <f t="shared" si="382"/>
        <v>Q</v>
      </c>
      <c r="AD1425" s="28">
        <v>2.7709999999999999</v>
      </c>
      <c r="AE1425" s="121" t="str">
        <f t="shared" si="388"/>
        <v>Q</v>
      </c>
      <c r="AF1425" s="28">
        <v>0.82799999999999996</v>
      </c>
      <c r="AG1425" s="121" t="str">
        <f t="shared" si="389"/>
        <v>Q</v>
      </c>
      <c r="AH1425" s="129">
        <v>1.6999999999999999E-3</v>
      </c>
      <c r="AI1425" s="121" t="str">
        <f t="shared" si="390"/>
        <v>Q</v>
      </c>
      <c r="AJ1425" s="28">
        <v>0.55300000000000005</v>
      </c>
      <c r="AK1425" s="121" t="str">
        <f t="shared" si="391"/>
        <v>Q</v>
      </c>
    </row>
    <row r="1426" spans="1:37" ht="15" x14ac:dyDescent="0.25">
      <c r="A1426" s="6">
        <v>35</v>
      </c>
      <c r="B1426" s="117">
        <v>110</v>
      </c>
      <c r="C1426" s="117">
        <v>2016</v>
      </c>
      <c r="D1426" s="127">
        <f t="shared" si="400"/>
        <v>42479</v>
      </c>
      <c r="E1426" s="261">
        <v>18.889999389648398</v>
      </c>
      <c r="F1426" s="121" t="str">
        <f t="shared" si="392"/>
        <v>Q</v>
      </c>
      <c r="G1426" s="261">
        <v>6.5867505073547399</v>
      </c>
      <c r="H1426" s="121" t="str">
        <f t="shared" si="383"/>
        <v>Q</v>
      </c>
      <c r="I1426" s="129">
        <v>2.3166699999999998</v>
      </c>
      <c r="J1426" s="121" t="str">
        <f t="shared" si="394"/>
        <v>Q</v>
      </c>
      <c r="K1426" s="129">
        <v>0.22667000000000001</v>
      </c>
      <c r="L1426" s="121" t="str">
        <f t="shared" si="395"/>
        <v>Q</v>
      </c>
      <c r="M1426" s="129">
        <v>0.38973000000000002</v>
      </c>
      <c r="N1426" s="121" t="str">
        <f t="shared" si="396"/>
        <v>Q</v>
      </c>
      <c r="O1426" s="129">
        <v>0.15665999999999999</v>
      </c>
      <c r="P1426" s="121" t="str">
        <f t="shared" si="397"/>
        <v>Q</v>
      </c>
      <c r="Q1426" s="28">
        <v>3.0000000000000001E-3</v>
      </c>
      <c r="R1426" s="116" t="str">
        <f t="shared" si="401"/>
        <v>LQ</v>
      </c>
      <c r="S1426" s="129">
        <v>6.0327131301164599E-2</v>
      </c>
      <c r="T1426" s="116" t="str">
        <f t="shared" si="393"/>
        <v>Q</v>
      </c>
      <c r="U1426" s="28">
        <v>2.4944319088861842</v>
      </c>
      <c r="V1426" s="116" t="str">
        <f t="shared" si="398"/>
        <v>Q</v>
      </c>
      <c r="W1426" s="341">
        <v>0.48799999999999999</v>
      </c>
      <c r="X1426" s="343" t="str">
        <f t="shared" si="402"/>
        <v>Q</v>
      </c>
      <c r="Y1426" s="343"/>
      <c r="Z1426" s="28">
        <v>9.3392120891222646E-2</v>
      </c>
      <c r="AA1426" s="116" t="str">
        <f t="shared" si="399"/>
        <v>LQ</v>
      </c>
      <c r="AB1426" s="261">
        <v>4.6100000000000003</v>
      </c>
      <c r="AC1426" s="121" t="str">
        <f t="shared" si="382"/>
        <v>Q</v>
      </c>
      <c r="AD1426" s="28">
        <v>2.5630000000000002</v>
      </c>
      <c r="AE1426" s="121" t="str">
        <f t="shared" si="388"/>
        <v>Q</v>
      </c>
      <c r="AF1426" s="28">
        <v>0.79400000000000004</v>
      </c>
      <c r="AG1426" s="121" t="str">
        <f t="shared" si="389"/>
        <v>Q</v>
      </c>
      <c r="AH1426" s="129">
        <v>8.0000000000000004E-4</v>
      </c>
      <c r="AI1426" s="121" t="str">
        <f t="shared" si="390"/>
        <v>LQ</v>
      </c>
      <c r="AJ1426" s="28">
        <v>0.53200000000000003</v>
      </c>
      <c r="AK1426" s="121" t="str">
        <f t="shared" si="391"/>
        <v>Q</v>
      </c>
    </row>
    <row r="1427" spans="1:37" ht="15" x14ac:dyDescent="0.25">
      <c r="A1427" s="6">
        <v>35</v>
      </c>
      <c r="B1427" s="117">
        <v>111</v>
      </c>
      <c r="C1427" s="117">
        <v>2016</v>
      </c>
      <c r="D1427" s="127">
        <f t="shared" si="400"/>
        <v>42480</v>
      </c>
      <c r="E1427" s="261">
        <v>18.809999465942401</v>
      </c>
      <c r="F1427" s="121" t="str">
        <f t="shared" si="392"/>
        <v>Q</v>
      </c>
      <c r="G1427" s="261">
        <v>6.6618885993957502</v>
      </c>
      <c r="H1427" s="121" t="str">
        <f t="shared" si="383"/>
        <v>Q</v>
      </c>
      <c r="I1427" s="129">
        <v>2.34558</v>
      </c>
      <c r="J1427" s="121" t="str">
        <f t="shared" si="394"/>
        <v>Q</v>
      </c>
      <c r="K1427" s="129">
        <v>0.23333000000000001</v>
      </c>
      <c r="L1427" s="121" t="str">
        <f t="shared" si="395"/>
        <v>Q</v>
      </c>
      <c r="M1427" s="129">
        <v>0.39973999999999998</v>
      </c>
      <c r="N1427" s="121" t="str">
        <f t="shared" si="396"/>
        <v>Q</v>
      </c>
      <c r="O1427" s="129">
        <v>0.14852000000000001</v>
      </c>
      <c r="P1427" s="121" t="str">
        <f t="shared" si="397"/>
        <v>Q</v>
      </c>
      <c r="Q1427" s="28">
        <v>6.0000000000000001E-3</v>
      </c>
      <c r="R1427" s="116" t="str">
        <f t="shared" si="401"/>
        <v>LQ</v>
      </c>
      <c r="S1427" s="129">
        <v>6.0101147741079303E-2</v>
      </c>
      <c r="T1427" s="116" t="str">
        <f t="shared" si="393"/>
        <v>Q</v>
      </c>
      <c r="U1427" s="28">
        <v>2.4909829932456486</v>
      </c>
      <c r="V1427" s="116" t="str">
        <f t="shared" si="398"/>
        <v>Q</v>
      </c>
      <c r="W1427" s="341">
        <v>0.46300000000000002</v>
      </c>
      <c r="X1427" s="343" t="str">
        <f t="shared" si="402"/>
        <v>Q</v>
      </c>
      <c r="Y1427" s="343"/>
      <c r="Z1427" s="28">
        <v>9.3118943401247073E-2</v>
      </c>
      <c r="AA1427" s="116" t="str">
        <f t="shared" si="399"/>
        <v>LQ</v>
      </c>
      <c r="AB1427" s="261">
        <v>4.6100000000000003</v>
      </c>
      <c r="AC1427" s="121" t="str">
        <f t="shared" si="382"/>
        <v>Q</v>
      </c>
      <c r="AD1427" s="28">
        <v>2.4830000000000001</v>
      </c>
      <c r="AE1427" s="121" t="str">
        <f t="shared" si="388"/>
        <v>Q</v>
      </c>
      <c r="AF1427" s="28">
        <v>1.1080000000000001</v>
      </c>
      <c r="AG1427" s="121" t="str">
        <f t="shared" si="389"/>
        <v>Q</v>
      </c>
      <c r="AH1427" s="129">
        <v>1.2999999999999999E-3</v>
      </c>
      <c r="AI1427" s="121" t="str">
        <f t="shared" si="390"/>
        <v>Q</v>
      </c>
      <c r="AJ1427" s="28">
        <v>0.50600000000000001</v>
      </c>
      <c r="AK1427" s="121" t="str">
        <f t="shared" si="391"/>
        <v>Q</v>
      </c>
    </row>
    <row r="1428" spans="1:37" ht="15" x14ac:dyDescent="0.25">
      <c r="A1428" s="6">
        <v>35</v>
      </c>
      <c r="B1428" s="117">
        <v>112</v>
      </c>
      <c r="C1428" s="117">
        <v>2016</v>
      </c>
      <c r="D1428" s="127">
        <f t="shared" si="400"/>
        <v>42481</v>
      </c>
      <c r="E1428" s="261">
        <v>18.709999084472699</v>
      </c>
      <c r="F1428" s="121" t="str">
        <f t="shared" si="392"/>
        <v>Q</v>
      </c>
      <c r="G1428" s="261">
        <v>6.7079620361328098</v>
      </c>
      <c r="H1428" s="121" t="str">
        <f t="shared" si="383"/>
        <v>Q</v>
      </c>
      <c r="I1428" s="129">
        <v>2.2770700000000001</v>
      </c>
      <c r="J1428" s="121" t="str">
        <f t="shared" si="394"/>
        <v>Q</v>
      </c>
      <c r="K1428" s="129">
        <v>0.22933999999999999</v>
      </c>
      <c r="L1428" s="121" t="str">
        <f t="shared" si="395"/>
        <v>Q</v>
      </c>
      <c r="M1428" s="129">
        <v>0.41066000000000003</v>
      </c>
      <c r="N1428" s="121" t="str">
        <f t="shared" si="396"/>
        <v>Q</v>
      </c>
      <c r="O1428" s="129">
        <v>0.15228</v>
      </c>
      <c r="P1428" s="121" t="str">
        <f t="shared" si="397"/>
        <v>Q</v>
      </c>
      <c r="Q1428" s="28">
        <v>2E-3</v>
      </c>
      <c r="R1428" s="116" t="str">
        <f t="shared" si="401"/>
        <v>LQ</v>
      </c>
      <c r="S1428" s="129">
        <v>5.9457536786794697E-2</v>
      </c>
      <c r="T1428" s="116" t="str">
        <f t="shared" si="393"/>
        <v>Q</v>
      </c>
      <c r="U1428" s="28">
        <v>2.4266920336156668</v>
      </c>
      <c r="V1428" s="116" t="str">
        <f t="shared" si="398"/>
        <v>Q</v>
      </c>
      <c r="W1428" s="341">
        <v>0.44400000000000001</v>
      </c>
      <c r="X1428" s="343" t="str">
        <f t="shared" si="402"/>
        <v>Q</v>
      </c>
      <c r="Y1428" s="343"/>
      <c r="Z1428" s="28">
        <v>9.1328175257783958E-2</v>
      </c>
      <c r="AA1428" s="116" t="str">
        <f t="shared" si="399"/>
        <v>LQ</v>
      </c>
      <c r="AB1428" s="261">
        <v>4.5599999999999996</v>
      </c>
      <c r="AC1428" s="121" t="str">
        <f t="shared" si="382"/>
        <v>Q</v>
      </c>
      <c r="AD1428" s="28">
        <v>2.3450000000000002</v>
      </c>
      <c r="AE1428" s="121" t="str">
        <f t="shared" si="388"/>
        <v>Q</v>
      </c>
      <c r="AF1428" s="28">
        <v>0.84799999999999998</v>
      </c>
      <c r="AG1428" s="121" t="str">
        <f t="shared" si="389"/>
        <v>Q</v>
      </c>
      <c r="AH1428" s="129">
        <v>1.8E-3</v>
      </c>
      <c r="AI1428" s="121" t="str">
        <f t="shared" si="390"/>
        <v>Q</v>
      </c>
      <c r="AJ1428" s="28">
        <v>0.51600000000000001</v>
      </c>
      <c r="AK1428" s="121" t="str">
        <f t="shared" si="391"/>
        <v>Q</v>
      </c>
    </row>
    <row r="1429" spans="1:37" ht="15" x14ac:dyDescent="0.25">
      <c r="A1429" s="6">
        <v>35</v>
      </c>
      <c r="B1429" s="117">
        <v>124</v>
      </c>
      <c r="C1429" s="117">
        <v>2016</v>
      </c>
      <c r="D1429" s="127">
        <f t="shared" si="400"/>
        <v>42493</v>
      </c>
      <c r="E1429" s="261">
        <v>23.700000762939499</v>
      </c>
      <c r="F1429" s="121" t="str">
        <f t="shared" si="392"/>
        <v>Q</v>
      </c>
      <c r="G1429" s="261">
        <v>6.7256364822387704</v>
      </c>
      <c r="H1429" s="121" t="str">
        <f t="shared" si="383"/>
        <v>Q</v>
      </c>
      <c r="I1429" s="129">
        <v>3.4165999999999999</v>
      </c>
      <c r="J1429" s="121" t="str">
        <f t="shared" si="394"/>
        <v>Q</v>
      </c>
      <c r="K1429" s="129">
        <v>0.30304999999999999</v>
      </c>
      <c r="L1429" s="121" t="str">
        <f t="shared" si="395"/>
        <v>Q</v>
      </c>
      <c r="M1429" s="129">
        <v>0.49969000000000002</v>
      </c>
      <c r="N1429" s="121" t="str">
        <f t="shared" si="396"/>
        <v>Q</v>
      </c>
      <c r="O1429" s="129">
        <v>0.13483000000000001</v>
      </c>
      <c r="P1429" s="121" t="str">
        <f t="shared" si="397"/>
        <v>Q</v>
      </c>
      <c r="Q1429" s="28">
        <v>1E-3</v>
      </c>
      <c r="R1429" s="116" t="str">
        <f t="shared" si="401"/>
        <v>LQ</v>
      </c>
      <c r="S1429" s="129">
        <v>0.106590360403061</v>
      </c>
      <c r="T1429" s="116" t="str">
        <f t="shared" si="393"/>
        <v>Q</v>
      </c>
      <c r="U1429" s="28">
        <v>2.9683416603238477</v>
      </c>
      <c r="V1429" s="116" t="str">
        <f t="shared" si="398"/>
        <v>Q</v>
      </c>
      <c r="W1429" s="341">
        <v>0.38800000000000001</v>
      </c>
      <c r="X1429" s="343" t="str">
        <f t="shared" si="402"/>
        <v>Q</v>
      </c>
      <c r="Y1429" s="343"/>
      <c r="Z1429" s="28">
        <v>8.8887442188273144E-2</v>
      </c>
      <c r="AA1429" s="116" t="str">
        <f t="shared" si="399"/>
        <v>LQ</v>
      </c>
      <c r="AB1429" s="261">
        <v>5.41</v>
      </c>
      <c r="AC1429" s="121" t="str">
        <f t="shared" ref="AC1429:AC1486" si="403">IF(AB1429&gt;=0.25,"Q",IF(AB1429="","M","LQ"))</f>
        <v>Q</v>
      </c>
      <c r="AD1429" s="28">
        <v>2.13</v>
      </c>
      <c r="AE1429" s="121" t="str">
        <f t="shared" si="388"/>
        <v>Q</v>
      </c>
      <c r="AF1429" s="28">
        <v>1.5429999999999999</v>
      </c>
      <c r="AG1429" s="121" t="str">
        <f t="shared" si="389"/>
        <v>Q</v>
      </c>
      <c r="AH1429" s="129">
        <v>5.9999999999999995E-4</v>
      </c>
      <c r="AI1429" s="121" t="str">
        <f t="shared" si="390"/>
        <v>LQ</v>
      </c>
      <c r="AJ1429" s="28">
        <v>0.45600000000000002</v>
      </c>
      <c r="AK1429" s="121" t="str">
        <f t="shared" si="391"/>
        <v>Q</v>
      </c>
    </row>
    <row r="1430" spans="1:37" ht="15" x14ac:dyDescent="0.25">
      <c r="A1430" s="6">
        <v>35</v>
      </c>
      <c r="B1430" s="117">
        <v>138</v>
      </c>
      <c r="C1430" s="117">
        <v>2016</v>
      </c>
      <c r="D1430" s="127">
        <f t="shared" si="400"/>
        <v>42507</v>
      </c>
      <c r="E1430" s="261">
        <v>26.700000762939499</v>
      </c>
      <c r="F1430" s="121" t="str">
        <f t="shared" si="392"/>
        <v>Q</v>
      </c>
      <c r="G1430" s="261">
        <v>6.8365564346313503</v>
      </c>
      <c r="H1430" s="121" t="str">
        <f t="shared" si="383"/>
        <v>Q</v>
      </c>
      <c r="I1430" s="129">
        <v>4.4046599999999998</v>
      </c>
      <c r="J1430" s="121" t="str">
        <f t="shared" si="394"/>
        <v>Q</v>
      </c>
      <c r="K1430" s="129">
        <v>0.38378000000000001</v>
      </c>
      <c r="L1430" s="121" t="str">
        <f t="shared" si="395"/>
        <v>Q</v>
      </c>
      <c r="M1430" s="129">
        <v>0.64639000000000002</v>
      </c>
      <c r="N1430" s="121" t="str">
        <f t="shared" si="396"/>
        <v>Q</v>
      </c>
      <c r="O1430" s="129">
        <v>8.4659999999999999E-2</v>
      </c>
      <c r="P1430" s="121" t="str">
        <f t="shared" si="397"/>
        <v>Q</v>
      </c>
      <c r="Q1430" s="28">
        <v>3.0000000000000001E-3</v>
      </c>
      <c r="R1430" s="116" t="str">
        <f t="shared" si="401"/>
        <v>LQ</v>
      </c>
      <c r="S1430" s="129">
        <v>0.13450805842876401</v>
      </c>
      <c r="T1430" s="116" t="str">
        <f t="shared" si="393"/>
        <v>Q</v>
      </c>
      <c r="U1430" s="28">
        <v>3.2590593419926206</v>
      </c>
      <c r="V1430" s="116" t="str">
        <f t="shared" si="398"/>
        <v>Q</v>
      </c>
      <c r="W1430" s="341">
        <v>0.379</v>
      </c>
      <c r="X1430" s="343" t="str">
        <f t="shared" si="402"/>
        <v>Q</v>
      </c>
      <c r="Y1430" s="343"/>
      <c r="Z1430" s="28">
        <v>9.6642485882741477E-2</v>
      </c>
      <c r="AA1430" s="116" t="str">
        <f t="shared" si="399"/>
        <v>LQ</v>
      </c>
      <c r="AB1430" s="261">
        <v>5.83</v>
      </c>
      <c r="AC1430" s="121" t="str">
        <f t="shared" si="403"/>
        <v>Q</v>
      </c>
      <c r="AD1430" s="28">
        <v>1.6439999999999999</v>
      </c>
      <c r="AE1430" s="121" t="str">
        <f t="shared" si="388"/>
        <v>Q</v>
      </c>
      <c r="AF1430" s="28">
        <v>2.0489999999999999</v>
      </c>
      <c r="AG1430" s="121" t="str">
        <f t="shared" si="389"/>
        <v>Q</v>
      </c>
      <c r="AH1430" s="129">
        <v>5.9999999999999995E-4</v>
      </c>
      <c r="AI1430" s="121" t="str">
        <f t="shared" si="390"/>
        <v>LQ</v>
      </c>
      <c r="AJ1430" s="28">
        <v>0.433</v>
      </c>
      <c r="AK1430" s="121" t="str">
        <f t="shared" si="391"/>
        <v>Q</v>
      </c>
    </row>
    <row r="1431" spans="1:37" ht="15" x14ac:dyDescent="0.25">
      <c r="A1431" s="6">
        <v>35</v>
      </c>
      <c r="B1431" s="117">
        <v>151</v>
      </c>
      <c r="C1431" s="117">
        <v>2016</v>
      </c>
      <c r="D1431" s="127">
        <f t="shared" si="400"/>
        <v>42520</v>
      </c>
      <c r="E1431" s="261">
        <v>29.200000762939499</v>
      </c>
      <c r="F1431" s="121" t="str">
        <f t="shared" si="392"/>
        <v>Q</v>
      </c>
      <c r="G1431" s="261">
        <v>6.8708734512329102</v>
      </c>
      <c r="H1431" s="121" t="str">
        <f t="shared" si="383"/>
        <v>Q</v>
      </c>
      <c r="I1431" s="129">
        <v>4.8047199999999997</v>
      </c>
      <c r="J1431" s="121" t="str">
        <f t="shared" si="394"/>
        <v>Q</v>
      </c>
      <c r="K1431" s="129">
        <v>0.40808</v>
      </c>
      <c r="L1431" s="121" t="str">
        <f t="shared" si="395"/>
        <v>Q</v>
      </c>
      <c r="M1431" s="129">
        <v>0.64522000000000002</v>
      </c>
      <c r="N1431" s="121" t="str">
        <f t="shared" si="396"/>
        <v>Q</v>
      </c>
      <c r="O1431" s="129">
        <v>0.18620999999999999</v>
      </c>
      <c r="P1431" s="121" t="str">
        <f t="shared" si="397"/>
        <v>Q</v>
      </c>
      <c r="Q1431" s="28">
        <v>0</v>
      </c>
      <c r="R1431" s="116" t="str">
        <f t="shared" si="401"/>
        <v>LQ</v>
      </c>
      <c r="S1431" s="129">
        <v>0.155434221029282</v>
      </c>
      <c r="T1431" s="116" t="str">
        <f t="shared" si="393"/>
        <v>Q</v>
      </c>
      <c r="U1431" s="28">
        <v>3.3667672954725623</v>
      </c>
      <c r="V1431" s="116" t="str">
        <f t="shared" si="398"/>
        <v>Q</v>
      </c>
      <c r="W1431" s="341">
        <v>0.34599999999999997</v>
      </c>
      <c r="X1431" s="343" t="str">
        <f t="shared" si="402"/>
        <v>Q</v>
      </c>
      <c r="Y1431" s="343"/>
      <c r="Z1431" s="28">
        <v>0.10731741180239401</v>
      </c>
      <c r="AA1431" s="116" t="str">
        <f t="shared" si="399"/>
        <v>LQ</v>
      </c>
      <c r="AB1431" s="261">
        <v>6.08</v>
      </c>
      <c r="AC1431" s="121" t="str">
        <f t="shared" si="403"/>
        <v>Q</v>
      </c>
      <c r="AD1431" s="28">
        <v>1.9670000000000001</v>
      </c>
      <c r="AE1431" s="121" t="str">
        <f t="shared" si="388"/>
        <v>Q</v>
      </c>
      <c r="AF1431" s="28">
        <v>2.2240000000000002</v>
      </c>
      <c r="AG1431" s="121" t="str">
        <f t="shared" si="389"/>
        <v>Q</v>
      </c>
      <c r="AH1431" s="129">
        <v>1.1999999999999999E-3</v>
      </c>
      <c r="AI1431" s="121" t="str">
        <f t="shared" si="390"/>
        <v>Q</v>
      </c>
      <c r="AJ1431" s="28">
        <v>0.42899999999999999</v>
      </c>
      <c r="AK1431" s="121" t="str">
        <f t="shared" si="391"/>
        <v>Q</v>
      </c>
    </row>
    <row r="1432" spans="1:37" ht="15" x14ac:dyDescent="0.25">
      <c r="A1432" s="6">
        <v>35</v>
      </c>
      <c r="B1432" s="117">
        <v>166</v>
      </c>
      <c r="C1432" s="117">
        <v>2016</v>
      </c>
      <c r="D1432" s="127">
        <f t="shared" si="400"/>
        <v>42535</v>
      </c>
      <c r="E1432" s="261">
        <v>29.700000762939499</v>
      </c>
      <c r="F1432" s="121" t="str">
        <f t="shared" si="392"/>
        <v>Q</v>
      </c>
      <c r="G1432" s="261">
        <v>6.8522925376892099</v>
      </c>
      <c r="H1432" s="121" t="str">
        <f t="shared" ref="H1432:H1486" si="404">IF(G1432&gt;0.00000001,"Q","M")</f>
        <v>Q</v>
      </c>
      <c r="I1432" s="129">
        <v>4.3285499999999999</v>
      </c>
      <c r="J1432" s="121" t="str">
        <f t="shared" si="394"/>
        <v>Q</v>
      </c>
      <c r="K1432" s="129">
        <v>0.36365999999999998</v>
      </c>
      <c r="L1432" s="121" t="str">
        <f t="shared" si="395"/>
        <v>Q</v>
      </c>
      <c r="M1432" s="129">
        <v>0.60819000000000001</v>
      </c>
      <c r="N1432" s="121" t="str">
        <f t="shared" si="396"/>
        <v>Q</v>
      </c>
      <c r="O1432" s="129">
        <v>0.14749999999999999</v>
      </c>
      <c r="P1432" s="121" t="str">
        <f t="shared" si="397"/>
        <v>Q</v>
      </c>
      <c r="Q1432" s="28">
        <v>5.0000000000000001E-3</v>
      </c>
      <c r="R1432" s="116" t="str">
        <f t="shared" si="401"/>
        <v>LQ</v>
      </c>
      <c r="S1432" s="129">
        <v>0.17327301204204601</v>
      </c>
      <c r="T1432" s="116" t="str">
        <f t="shared" si="393"/>
        <v>Q</v>
      </c>
      <c r="U1432" s="28">
        <v>3.5420813759156715</v>
      </c>
      <c r="V1432" s="116" t="str">
        <f t="shared" si="398"/>
        <v>Q</v>
      </c>
      <c r="W1432" s="341">
        <v>0.35299999999999998</v>
      </c>
      <c r="X1432" s="343" t="str">
        <f t="shared" si="402"/>
        <v>Q</v>
      </c>
      <c r="Y1432" s="343"/>
      <c r="Z1432" s="28">
        <v>9.6560708721760674E-2</v>
      </c>
      <c r="AA1432" s="116" t="str">
        <f t="shared" si="399"/>
        <v>LQ</v>
      </c>
      <c r="AB1432" s="261">
        <v>6.13</v>
      </c>
      <c r="AC1432" s="121" t="str">
        <f t="shared" si="403"/>
        <v>Q</v>
      </c>
      <c r="AD1432" s="28">
        <v>1.4059999999999999</v>
      </c>
      <c r="AE1432" s="121" t="str">
        <f t="shared" ref="AE1432:AE1486" si="405">IF(AD1432&gt;=0.4,"Q",IF(AD1432="","M","LQ"))</f>
        <v>Q</v>
      </c>
      <c r="AF1432" s="28">
        <v>2.2160000000000002</v>
      </c>
      <c r="AG1432" s="121" t="str">
        <f t="shared" ref="AG1432:AG1486" si="406">IF(AF1432&gt;=0.5,"Q",IF(AF1432="","M","LQ"))</f>
        <v>Q</v>
      </c>
      <c r="AH1432" s="129">
        <v>8.0000000000000004E-4</v>
      </c>
      <c r="AI1432" s="121" t="str">
        <f t="shared" ref="AI1432:AI1486" si="407">IF(AH1432&gt;=0.001,"Q",IF(AH1432="","M","LQ"))</f>
        <v>LQ</v>
      </c>
      <c r="AJ1432" s="28">
        <v>0.374</v>
      </c>
      <c r="AK1432" s="121" t="str">
        <f t="shared" ref="AK1432:AK1486" si="408">IF(AJ1432&gt;=0.05,"Q",IF(AJ1432="","M","LQ"))</f>
        <v>Q</v>
      </c>
    </row>
    <row r="1433" spans="1:37" ht="15" x14ac:dyDescent="0.25">
      <c r="A1433" s="6">
        <v>35</v>
      </c>
      <c r="B1433" s="5">
        <v>180</v>
      </c>
      <c r="C1433" s="117">
        <v>2016</v>
      </c>
      <c r="D1433" s="127">
        <f t="shared" si="400"/>
        <v>42549</v>
      </c>
      <c r="E1433" s="261">
        <v>31.200000762939499</v>
      </c>
      <c r="F1433" s="121" t="str">
        <f t="shared" ref="F1433:F1486" si="409">IF(E1433&lt;=150,"Q",IF(E1433=0,"M","LQ"))</f>
        <v>Q</v>
      </c>
      <c r="G1433" s="261">
        <v>6.9370751380920401</v>
      </c>
      <c r="H1433" s="121" t="str">
        <f t="shared" si="404"/>
        <v>Q</v>
      </c>
      <c r="I1433" s="129">
        <v>4.6961399999999998</v>
      </c>
      <c r="J1433" s="121" t="str">
        <f t="shared" si="394"/>
        <v>Q</v>
      </c>
      <c r="K1433" s="129">
        <v>0.38503999999999999</v>
      </c>
      <c r="L1433" s="121" t="str">
        <f t="shared" si="395"/>
        <v>Q</v>
      </c>
      <c r="M1433" s="129">
        <v>0.63961000000000001</v>
      </c>
      <c r="N1433" s="121" t="str">
        <f t="shared" si="396"/>
        <v>Q</v>
      </c>
      <c r="O1433" s="129">
        <v>0.16392000000000001</v>
      </c>
      <c r="P1433" s="121" t="str">
        <f t="shared" si="397"/>
        <v>Q</v>
      </c>
      <c r="Q1433" s="28">
        <v>1E-3</v>
      </c>
      <c r="R1433" s="116" t="str">
        <f t="shared" si="401"/>
        <v>LQ</v>
      </c>
      <c r="S1433" s="129">
        <v>0.162873700261116</v>
      </c>
      <c r="T1433" s="116" t="str">
        <f t="shared" ref="T1433:T1486" si="410">IF(S1433&lt;=2,"Q",IF(S1433="","M","LQ"))</f>
        <v>Q</v>
      </c>
      <c r="U1433" s="28">
        <v>3.6342560287985668</v>
      </c>
      <c r="V1433" s="116" t="str">
        <f t="shared" si="398"/>
        <v>Q</v>
      </c>
      <c r="W1433" s="341">
        <v>0.36599999999999999</v>
      </c>
      <c r="X1433" s="343" t="str">
        <f t="shared" si="402"/>
        <v>Q</v>
      </c>
      <c r="Y1433" s="343"/>
      <c r="Z1433" s="28">
        <v>0.10393541323819486</v>
      </c>
      <c r="AA1433" s="116" t="str">
        <f t="shared" si="399"/>
        <v>LQ</v>
      </c>
      <c r="AB1433" s="261">
        <v>6.33</v>
      </c>
      <c r="AC1433" s="121" t="str">
        <f t="shared" si="403"/>
        <v>Q</v>
      </c>
      <c r="AD1433" s="28">
        <v>1.7529999999999999</v>
      </c>
      <c r="AE1433" s="121" t="str">
        <f t="shared" si="405"/>
        <v>Q</v>
      </c>
      <c r="AF1433" s="28">
        <v>2.5059999999999998</v>
      </c>
      <c r="AG1433" s="121" t="str">
        <f t="shared" si="406"/>
        <v>Q</v>
      </c>
      <c r="AH1433" s="129">
        <v>1.1999999999999999E-3</v>
      </c>
      <c r="AI1433" s="121" t="str">
        <f t="shared" si="407"/>
        <v>Q</v>
      </c>
      <c r="AJ1433" s="28">
        <v>0.38200000000000001</v>
      </c>
      <c r="AK1433" s="121" t="str">
        <f t="shared" si="408"/>
        <v>Q</v>
      </c>
    </row>
    <row r="1434" spans="1:37" ht="15" x14ac:dyDescent="0.25">
      <c r="A1434" s="6">
        <v>35</v>
      </c>
      <c r="B1434" s="117">
        <v>194</v>
      </c>
      <c r="C1434" s="117">
        <v>2016</v>
      </c>
      <c r="D1434" s="127">
        <f t="shared" si="400"/>
        <v>42563</v>
      </c>
      <c r="E1434" s="261">
        <v>34.099998474121101</v>
      </c>
      <c r="F1434" s="121" t="str">
        <f t="shared" si="409"/>
        <v>Q</v>
      </c>
      <c r="G1434" s="261">
        <v>7.0234661102294904</v>
      </c>
      <c r="H1434" s="121" t="str">
        <f t="shared" si="404"/>
        <v>Q</v>
      </c>
      <c r="I1434" s="129">
        <v>4.9218000000000002</v>
      </c>
      <c r="J1434" s="121" t="str">
        <f t="shared" si="394"/>
        <v>Q</v>
      </c>
      <c r="K1434" s="129">
        <v>0.39644000000000001</v>
      </c>
      <c r="L1434" s="121" t="str">
        <f t="shared" si="395"/>
        <v>Q</v>
      </c>
      <c r="M1434" s="129">
        <v>0.72185999999999995</v>
      </c>
      <c r="N1434" s="121" t="str">
        <f t="shared" si="396"/>
        <v>Q</v>
      </c>
      <c r="O1434" s="129">
        <v>0.14641999999999999</v>
      </c>
      <c r="P1434" s="121" t="str">
        <f t="shared" si="397"/>
        <v>Q</v>
      </c>
      <c r="Q1434" s="28">
        <v>5.0000000000000001E-3</v>
      </c>
      <c r="R1434" s="116" t="str">
        <f t="shared" si="401"/>
        <v>LQ</v>
      </c>
      <c r="S1434" s="129">
        <v>0.19588176906108901</v>
      </c>
      <c r="T1434" s="116" t="str">
        <f t="shared" si="410"/>
        <v>Q</v>
      </c>
      <c r="U1434" s="28">
        <v>3.7721952852964074</v>
      </c>
      <c r="V1434" s="116" t="str">
        <f t="shared" si="398"/>
        <v>Q</v>
      </c>
      <c r="W1434" s="341">
        <v>0.40100000000000002</v>
      </c>
      <c r="X1434" s="343" t="str">
        <f t="shared" si="402"/>
        <v>Q</v>
      </c>
      <c r="Y1434" s="343"/>
      <c r="Z1434" s="28">
        <v>0.1023690995726608</v>
      </c>
      <c r="AA1434" s="116" t="str">
        <f t="shared" si="399"/>
        <v>LQ</v>
      </c>
      <c r="AB1434" s="261">
        <v>6.96</v>
      </c>
      <c r="AC1434" s="121" t="str">
        <f t="shared" si="403"/>
        <v>Q</v>
      </c>
      <c r="AD1434" s="28">
        <v>2.0070000000000001</v>
      </c>
      <c r="AE1434" s="121" t="str">
        <f t="shared" si="405"/>
        <v>Q</v>
      </c>
      <c r="AF1434" s="28">
        <v>2.61</v>
      </c>
      <c r="AG1434" s="121" t="str">
        <f t="shared" si="406"/>
        <v>Q</v>
      </c>
      <c r="AH1434" s="129">
        <v>1.5E-3</v>
      </c>
      <c r="AI1434" s="121" t="str">
        <f t="shared" si="407"/>
        <v>Q</v>
      </c>
      <c r="AJ1434" s="28">
        <v>0.42299999999999999</v>
      </c>
      <c r="AK1434" s="121" t="str">
        <f t="shared" si="408"/>
        <v>Q</v>
      </c>
    </row>
    <row r="1435" spans="1:37" ht="15" x14ac:dyDescent="0.25">
      <c r="A1435" s="6">
        <v>35</v>
      </c>
      <c r="B1435" s="117">
        <v>208</v>
      </c>
      <c r="C1435" s="117">
        <v>2016</v>
      </c>
      <c r="D1435" s="127">
        <f t="shared" si="400"/>
        <v>42577</v>
      </c>
      <c r="E1435" s="261">
        <v>35</v>
      </c>
      <c r="F1435" s="121" t="str">
        <f t="shared" si="409"/>
        <v>Q</v>
      </c>
      <c r="G1435" s="261">
        <v>6.8765635490417498</v>
      </c>
      <c r="H1435" s="121" t="str">
        <f t="shared" si="404"/>
        <v>Q</v>
      </c>
      <c r="I1435" s="129">
        <v>5.5016400000000001</v>
      </c>
      <c r="J1435" s="121" t="str">
        <f t="shared" si="394"/>
        <v>Q</v>
      </c>
      <c r="K1435" s="129">
        <v>0.44435999999999998</v>
      </c>
      <c r="L1435" s="121" t="str">
        <f t="shared" si="395"/>
        <v>Q</v>
      </c>
      <c r="M1435" s="129">
        <v>0.73397999999999997</v>
      </c>
      <c r="N1435" s="121" t="str">
        <f t="shared" si="396"/>
        <v>Q</v>
      </c>
      <c r="O1435" s="129">
        <v>0.19225999999999999</v>
      </c>
      <c r="P1435" s="121" t="str">
        <f t="shared" si="397"/>
        <v>Q</v>
      </c>
      <c r="Q1435" s="28">
        <v>3.0000000000000001E-3</v>
      </c>
      <c r="R1435" s="116" t="str">
        <f t="shared" si="401"/>
        <v>LQ</v>
      </c>
      <c r="S1435" s="129">
        <v>0.199286803603172</v>
      </c>
      <c r="T1435" s="116" t="str">
        <f t="shared" si="410"/>
        <v>Q</v>
      </c>
      <c r="U1435" s="28">
        <v>3.9440883485940499</v>
      </c>
      <c r="V1435" s="116" t="str">
        <f t="shared" si="398"/>
        <v>Q</v>
      </c>
      <c r="W1435" s="341">
        <v>0.44500000000000001</v>
      </c>
      <c r="X1435" s="343" t="str">
        <f t="shared" si="402"/>
        <v>Q</v>
      </c>
      <c r="Y1435" s="343"/>
      <c r="Z1435" s="28">
        <v>0.10142280211678344</v>
      </c>
      <c r="AA1435" s="116" t="str">
        <f t="shared" si="399"/>
        <v>LQ</v>
      </c>
      <c r="AB1435" s="261">
        <v>7.29</v>
      </c>
      <c r="AC1435" s="121" t="str">
        <f t="shared" si="403"/>
        <v>Q</v>
      </c>
      <c r="AD1435" s="28">
        <v>2.004</v>
      </c>
      <c r="AE1435" s="121" t="str">
        <f t="shared" si="405"/>
        <v>Q</v>
      </c>
      <c r="AF1435" s="28">
        <v>1.85</v>
      </c>
      <c r="AG1435" s="121" t="str">
        <f t="shared" si="406"/>
        <v>Q</v>
      </c>
      <c r="AH1435" s="129">
        <v>2E-3</v>
      </c>
      <c r="AI1435" s="121" t="str">
        <f t="shared" si="407"/>
        <v>Q</v>
      </c>
      <c r="AJ1435" s="28">
        <v>0.51800000000000002</v>
      </c>
      <c r="AK1435" s="121" t="str">
        <f t="shared" si="408"/>
        <v>Q</v>
      </c>
    </row>
    <row r="1436" spans="1:37" ht="15" x14ac:dyDescent="0.25">
      <c r="A1436" s="6">
        <v>35</v>
      </c>
      <c r="B1436" s="117">
        <v>222</v>
      </c>
      <c r="C1436" s="117">
        <v>2016</v>
      </c>
      <c r="D1436" s="127">
        <f t="shared" si="400"/>
        <v>42591</v>
      </c>
      <c r="E1436" s="261">
        <v>37.200000762939503</v>
      </c>
      <c r="F1436" s="121" t="str">
        <f t="shared" si="409"/>
        <v>Q</v>
      </c>
      <c r="G1436" s="261">
        <v>7.00897169113159</v>
      </c>
      <c r="H1436" s="121" t="str">
        <f t="shared" si="404"/>
        <v>Q</v>
      </c>
      <c r="I1436" s="129">
        <v>5.4670199999999998</v>
      </c>
      <c r="J1436" s="121" t="str">
        <f t="shared" si="394"/>
        <v>Q</v>
      </c>
      <c r="K1436" s="129">
        <v>0.42741000000000001</v>
      </c>
      <c r="L1436" s="121" t="str">
        <f t="shared" si="395"/>
        <v>Q</v>
      </c>
      <c r="M1436" s="129">
        <v>0.74411000000000005</v>
      </c>
      <c r="N1436" s="121" t="str">
        <f t="shared" si="396"/>
        <v>Q</v>
      </c>
      <c r="O1436" s="129">
        <v>0.19367000000000001</v>
      </c>
      <c r="P1436" s="121" t="str">
        <f t="shared" si="397"/>
        <v>Q</v>
      </c>
      <c r="Q1436" s="28">
        <v>3.9E-2</v>
      </c>
      <c r="R1436" s="116" t="str">
        <f t="shared" si="401"/>
        <v>Q</v>
      </c>
      <c r="S1436" s="129">
        <v>0.213734745979309</v>
      </c>
      <c r="T1436" s="116" t="str">
        <f t="shared" si="410"/>
        <v>Q</v>
      </c>
      <c r="U1436" s="28">
        <v>4.0873608344448549</v>
      </c>
      <c r="V1436" s="116" t="str">
        <f t="shared" si="398"/>
        <v>Q</v>
      </c>
      <c r="W1436" s="341">
        <v>0.44700000000000001</v>
      </c>
      <c r="X1436" s="343" t="str">
        <f t="shared" si="402"/>
        <v>Q</v>
      </c>
      <c r="Y1436" s="343"/>
      <c r="Z1436" s="28">
        <v>0.11511183697567202</v>
      </c>
      <c r="AA1436" s="116" t="str">
        <f t="shared" si="399"/>
        <v>LQ</v>
      </c>
      <c r="AB1436" s="261">
        <v>7.14</v>
      </c>
      <c r="AC1436" s="121" t="str">
        <f t="shared" si="403"/>
        <v>Q</v>
      </c>
      <c r="AD1436" s="28">
        <v>2.2160000000000002</v>
      </c>
      <c r="AE1436" s="121" t="str">
        <f t="shared" si="405"/>
        <v>Q</v>
      </c>
      <c r="AF1436" s="28">
        <v>3.085</v>
      </c>
      <c r="AG1436" s="121" t="str">
        <f t="shared" si="406"/>
        <v>Q</v>
      </c>
      <c r="AH1436" s="129">
        <v>8.9999999999999993E-3</v>
      </c>
      <c r="AI1436" s="121" t="str">
        <f t="shared" si="407"/>
        <v>Q</v>
      </c>
      <c r="AJ1436" s="28">
        <v>0.50800000000000001</v>
      </c>
      <c r="AK1436" s="121" t="str">
        <f t="shared" si="408"/>
        <v>Q</v>
      </c>
    </row>
    <row r="1437" spans="1:37" ht="15" x14ac:dyDescent="0.25">
      <c r="A1437" s="6">
        <v>35</v>
      </c>
      <c r="B1437" s="117">
        <v>236</v>
      </c>
      <c r="C1437" s="117">
        <v>2016</v>
      </c>
      <c r="D1437" s="127">
        <f t="shared" si="400"/>
        <v>42605</v>
      </c>
      <c r="E1437" s="261">
        <v>34.599998474121101</v>
      </c>
      <c r="F1437" s="121" t="str">
        <f t="shared" si="409"/>
        <v>Q</v>
      </c>
      <c r="G1437" s="261">
        <v>6.9986467361450204</v>
      </c>
      <c r="H1437" s="121" t="str">
        <f t="shared" si="404"/>
        <v>Q</v>
      </c>
      <c r="I1437" s="129">
        <v>5.1475299999999997</v>
      </c>
      <c r="J1437" s="121" t="str">
        <f t="shared" si="394"/>
        <v>Q</v>
      </c>
      <c r="K1437" s="129">
        <v>0.40555999999999998</v>
      </c>
      <c r="L1437" s="121" t="str">
        <f t="shared" si="395"/>
        <v>Q</v>
      </c>
      <c r="M1437" s="129">
        <v>0.70177999999999996</v>
      </c>
      <c r="N1437" s="121" t="str">
        <f t="shared" si="396"/>
        <v>Q</v>
      </c>
      <c r="O1437" s="129">
        <v>0.19458</v>
      </c>
      <c r="P1437" s="121" t="str">
        <f t="shared" si="397"/>
        <v>Q</v>
      </c>
      <c r="Q1437" s="28">
        <v>0</v>
      </c>
      <c r="R1437" s="116" t="str">
        <f t="shared" si="401"/>
        <v>LQ</v>
      </c>
      <c r="S1437" s="129">
        <v>0.19294020533561701</v>
      </c>
      <c r="T1437" s="116" t="str">
        <f t="shared" si="410"/>
        <v>Q</v>
      </c>
      <c r="U1437" s="28">
        <v>3.9322637346725235</v>
      </c>
      <c r="V1437" s="116" t="str">
        <f t="shared" si="398"/>
        <v>Q</v>
      </c>
      <c r="W1437" s="341">
        <v>0.42299999999999999</v>
      </c>
      <c r="X1437" s="343" t="str">
        <f t="shared" si="402"/>
        <v>Q</v>
      </c>
      <c r="Y1437" s="343"/>
      <c r="Z1437" s="28">
        <v>0.11156349287614434</v>
      </c>
      <c r="AA1437" s="116" t="str">
        <f t="shared" si="399"/>
        <v>LQ</v>
      </c>
      <c r="AB1437" s="261">
        <v>7.09</v>
      </c>
      <c r="AC1437" s="121" t="str">
        <f t="shared" si="403"/>
        <v>Q</v>
      </c>
      <c r="AD1437" s="28">
        <v>2.125</v>
      </c>
      <c r="AE1437" s="121" t="str">
        <f t="shared" si="405"/>
        <v>Q</v>
      </c>
      <c r="AF1437" s="28">
        <v>2.9929999999999999</v>
      </c>
      <c r="AG1437" s="121" t="str">
        <f t="shared" si="406"/>
        <v>Q</v>
      </c>
      <c r="AH1437" s="129">
        <v>1.9E-3</v>
      </c>
      <c r="AI1437" s="121" t="str">
        <f t="shared" si="407"/>
        <v>Q</v>
      </c>
      <c r="AJ1437" s="28">
        <v>0.48099999999999998</v>
      </c>
      <c r="AK1437" s="121" t="str">
        <f t="shared" si="408"/>
        <v>Q</v>
      </c>
    </row>
    <row r="1438" spans="1:37" ht="15" x14ac:dyDescent="0.25">
      <c r="A1438" s="6">
        <v>35</v>
      </c>
      <c r="B1438" s="117">
        <v>250</v>
      </c>
      <c r="C1438" s="117">
        <v>2016</v>
      </c>
      <c r="D1438" s="127">
        <f t="shared" si="400"/>
        <v>42619</v>
      </c>
      <c r="E1438" s="261">
        <v>33.400001525878899</v>
      </c>
      <c r="F1438" s="121" t="str">
        <f t="shared" si="409"/>
        <v>Q</v>
      </c>
      <c r="G1438" s="261">
        <v>6.9139099121093697</v>
      </c>
      <c r="H1438" s="121" t="str">
        <f t="shared" si="404"/>
        <v>Q</v>
      </c>
      <c r="I1438" s="129">
        <v>5.1808300000000003</v>
      </c>
      <c r="J1438" s="121" t="str">
        <f t="shared" si="394"/>
        <v>Q</v>
      </c>
      <c r="K1438" s="129">
        <v>0.39743000000000001</v>
      </c>
      <c r="L1438" s="121" t="str">
        <f t="shared" si="395"/>
        <v>Q</v>
      </c>
      <c r="M1438" s="129">
        <v>0.50712999999999997</v>
      </c>
      <c r="N1438" s="121" t="str">
        <f t="shared" si="396"/>
        <v>Q</v>
      </c>
      <c r="O1438" s="129">
        <v>0.55140999999999996</v>
      </c>
      <c r="P1438" s="121" t="str">
        <f t="shared" si="397"/>
        <v>Q</v>
      </c>
      <c r="Q1438" s="28">
        <v>1.2E-2</v>
      </c>
      <c r="R1438" s="116" t="str">
        <f t="shared" si="401"/>
        <v>Q</v>
      </c>
      <c r="S1438" s="129">
        <v>0.17460656166076699</v>
      </c>
      <c r="T1438" s="116" t="str">
        <f t="shared" si="410"/>
        <v>Q</v>
      </c>
      <c r="U1438" s="28">
        <v>2.2962326419581411</v>
      </c>
      <c r="V1438" s="116" t="str">
        <f t="shared" si="398"/>
        <v>Q</v>
      </c>
      <c r="W1438" s="341">
        <v>0.86699999999999999</v>
      </c>
      <c r="X1438" s="343" t="str">
        <f t="shared" si="402"/>
        <v>Q</v>
      </c>
      <c r="Y1438" s="343"/>
      <c r="Z1438" s="28">
        <v>0.12335598675426329</v>
      </c>
      <c r="AA1438" s="116" t="str">
        <f t="shared" si="399"/>
        <v>LQ</v>
      </c>
      <c r="AB1438" s="261">
        <v>5.0999999999999996</v>
      </c>
      <c r="AC1438" s="121" t="str">
        <f t="shared" si="403"/>
        <v>Q</v>
      </c>
      <c r="AD1438" s="28">
        <v>4.4000000000000004</v>
      </c>
      <c r="AE1438" s="121" t="str">
        <f t="shared" si="405"/>
        <v>Q</v>
      </c>
      <c r="AF1438" s="28">
        <v>2.496</v>
      </c>
      <c r="AG1438" s="121" t="str">
        <f t="shared" si="406"/>
        <v>Q</v>
      </c>
      <c r="AH1438" s="129">
        <v>6.4999999999999997E-3</v>
      </c>
      <c r="AI1438" s="121" t="str">
        <f t="shared" si="407"/>
        <v>Q</v>
      </c>
      <c r="AJ1438" s="28">
        <v>1.155</v>
      </c>
      <c r="AK1438" s="121" t="str">
        <f t="shared" si="408"/>
        <v>Q</v>
      </c>
    </row>
    <row r="1439" spans="1:37" ht="15" x14ac:dyDescent="0.25">
      <c r="A1439" s="6">
        <v>35</v>
      </c>
      <c r="B1439" s="117">
        <v>264</v>
      </c>
      <c r="C1439" s="117">
        <v>2016</v>
      </c>
      <c r="D1439" s="127">
        <f t="shared" si="400"/>
        <v>42633</v>
      </c>
      <c r="E1439" s="261">
        <v>26.399999618530298</v>
      </c>
      <c r="F1439" s="121" t="str">
        <f t="shared" si="409"/>
        <v>Q</v>
      </c>
      <c r="G1439" s="261">
        <v>6.8236050605773899</v>
      </c>
      <c r="H1439" s="121" t="str">
        <f t="shared" si="404"/>
        <v>Q</v>
      </c>
      <c r="I1439" s="129">
        <v>3.6225800000000001</v>
      </c>
      <c r="J1439" s="121" t="str">
        <f t="shared" si="394"/>
        <v>Q</v>
      </c>
      <c r="K1439" s="129">
        <v>0.32901000000000002</v>
      </c>
      <c r="L1439" s="121" t="str">
        <f t="shared" si="395"/>
        <v>Q</v>
      </c>
      <c r="M1439" s="129">
        <v>0.57321</v>
      </c>
      <c r="N1439" s="121" t="str">
        <f t="shared" si="396"/>
        <v>Q</v>
      </c>
      <c r="O1439" s="129">
        <v>0.20025999999999999</v>
      </c>
      <c r="P1439" s="121" t="str">
        <f t="shared" si="397"/>
        <v>Q</v>
      </c>
      <c r="Q1439" s="28">
        <v>7.0000000000000001E-3</v>
      </c>
      <c r="R1439" s="116" t="str">
        <f t="shared" si="401"/>
        <v>LQ</v>
      </c>
      <c r="S1439" s="129">
        <v>0.14273595809936501</v>
      </c>
      <c r="T1439" s="116" t="str">
        <f t="shared" si="410"/>
        <v>Q</v>
      </c>
      <c r="U1439" s="28">
        <v>2.9180246182214304</v>
      </c>
      <c r="V1439" s="116" t="str">
        <f t="shared" si="398"/>
        <v>Q</v>
      </c>
      <c r="W1439" s="341">
        <v>0.30299999999999999</v>
      </c>
      <c r="X1439" s="343" t="str">
        <f t="shared" si="402"/>
        <v>Q</v>
      </c>
      <c r="Y1439" s="343"/>
      <c r="Z1439" s="28">
        <v>8.2995340639150733E-2</v>
      </c>
      <c r="AA1439" s="116" t="str">
        <f t="shared" si="399"/>
        <v>LQ</v>
      </c>
      <c r="AB1439" s="261">
        <v>5.77</v>
      </c>
      <c r="AC1439" s="121" t="str">
        <f t="shared" si="403"/>
        <v>Q</v>
      </c>
      <c r="AD1439" s="28">
        <v>2.4470000000000001</v>
      </c>
      <c r="AE1439" s="121" t="str">
        <f t="shared" si="405"/>
        <v>Q</v>
      </c>
      <c r="AF1439" s="28">
        <v>2.048</v>
      </c>
      <c r="AG1439" s="121" t="str">
        <f t="shared" si="406"/>
        <v>Q</v>
      </c>
      <c r="AH1439" s="129">
        <v>1.5E-3</v>
      </c>
      <c r="AI1439" s="121" t="str">
        <f t="shared" si="407"/>
        <v>Q</v>
      </c>
      <c r="AJ1439" s="28">
        <v>0.40100000000000002</v>
      </c>
      <c r="AK1439" s="121" t="str">
        <f t="shared" si="408"/>
        <v>Q</v>
      </c>
    </row>
    <row r="1440" spans="1:37" ht="15" x14ac:dyDescent="0.25">
      <c r="A1440" s="6">
        <v>35</v>
      </c>
      <c r="B1440" s="117">
        <v>279</v>
      </c>
      <c r="C1440" s="117">
        <v>2016</v>
      </c>
      <c r="D1440" s="127">
        <f t="shared" si="400"/>
        <v>42648</v>
      </c>
      <c r="E1440" s="261">
        <v>28</v>
      </c>
      <c r="F1440" s="121" t="str">
        <f t="shared" si="409"/>
        <v>Q</v>
      </c>
      <c r="G1440" s="261">
        <v>6.7969627380371103</v>
      </c>
      <c r="H1440" s="121" t="str">
        <f t="shared" si="404"/>
        <v>Q</v>
      </c>
      <c r="I1440" s="129">
        <v>3.86748</v>
      </c>
      <c r="J1440" s="121" t="str">
        <f t="shared" si="394"/>
        <v>Q</v>
      </c>
      <c r="K1440" s="129">
        <v>0.33607999999999999</v>
      </c>
      <c r="L1440" s="121" t="str">
        <f t="shared" si="395"/>
        <v>Q</v>
      </c>
      <c r="M1440" s="129">
        <v>0.57518999999999998</v>
      </c>
      <c r="N1440" s="121" t="str">
        <f t="shared" si="396"/>
        <v>Q</v>
      </c>
      <c r="O1440" s="129">
        <v>0.18698000000000001</v>
      </c>
      <c r="P1440" s="121" t="str">
        <f t="shared" si="397"/>
        <v>Q</v>
      </c>
      <c r="Q1440" s="28">
        <v>2E-3</v>
      </c>
      <c r="R1440" s="116" t="str">
        <f t="shared" si="401"/>
        <v>LQ</v>
      </c>
      <c r="S1440" s="129">
        <v>0.16698333621025099</v>
      </c>
      <c r="T1440" s="116" t="str">
        <f t="shared" si="410"/>
        <v>Q</v>
      </c>
      <c r="U1440" s="28">
        <v>3.197688779395194</v>
      </c>
      <c r="V1440" s="116" t="str">
        <f t="shared" si="398"/>
        <v>Q</v>
      </c>
      <c r="W1440" s="341">
        <v>0.191</v>
      </c>
      <c r="X1440" s="343" t="str">
        <f t="shared" si="402"/>
        <v>Q</v>
      </c>
      <c r="Y1440" s="343"/>
      <c r="Z1440" s="28">
        <v>0.10459365124091115</v>
      </c>
      <c r="AA1440" s="116" t="str">
        <f t="shared" si="399"/>
        <v>LQ</v>
      </c>
      <c r="AB1440" s="261">
        <v>6.37</v>
      </c>
      <c r="AC1440" s="121" t="str">
        <f t="shared" si="403"/>
        <v>Q</v>
      </c>
      <c r="AD1440" s="28">
        <v>2.33</v>
      </c>
      <c r="AE1440" s="121" t="str">
        <f t="shared" si="405"/>
        <v>Q</v>
      </c>
      <c r="AF1440" s="28">
        <v>2.48</v>
      </c>
      <c r="AG1440" s="121" t="str">
        <f t="shared" si="406"/>
        <v>Q</v>
      </c>
      <c r="AH1440" s="129">
        <v>1E-3</v>
      </c>
      <c r="AI1440" s="121" t="str">
        <f t="shared" si="407"/>
        <v>Q</v>
      </c>
      <c r="AJ1440" s="28">
        <v>0.24</v>
      </c>
      <c r="AK1440" s="121" t="str">
        <f t="shared" si="408"/>
        <v>Q</v>
      </c>
    </row>
    <row r="1441" spans="1:37" ht="15" x14ac:dyDescent="0.25">
      <c r="A1441" s="6">
        <v>35</v>
      </c>
      <c r="B1441" s="117">
        <v>292</v>
      </c>
      <c r="C1441" s="117">
        <v>2016</v>
      </c>
      <c r="D1441" s="127">
        <f t="shared" si="400"/>
        <v>42661</v>
      </c>
      <c r="E1441" s="261">
        <v>19.069999694824201</v>
      </c>
      <c r="F1441" s="121" t="str">
        <f t="shared" si="409"/>
        <v>Q</v>
      </c>
      <c r="G1441" s="261">
        <v>6.5665817260742196</v>
      </c>
      <c r="H1441" s="121" t="str">
        <f t="shared" si="404"/>
        <v>Q</v>
      </c>
      <c r="I1441" s="271">
        <v>2.8043909999999999</v>
      </c>
      <c r="J1441" s="121" t="s">
        <v>237</v>
      </c>
      <c r="K1441" s="271">
        <v>0.25546799999999997</v>
      </c>
      <c r="L1441" s="121" t="s">
        <v>237</v>
      </c>
      <c r="M1441" s="271">
        <v>0.49515999999999999</v>
      </c>
      <c r="N1441" s="121" t="s">
        <v>237</v>
      </c>
      <c r="O1441" s="129">
        <v>0.22438</v>
      </c>
      <c r="P1441" s="121" t="str">
        <f t="shared" si="397"/>
        <v>Q</v>
      </c>
      <c r="Q1441" s="28">
        <v>1E-3</v>
      </c>
      <c r="R1441" s="116" t="str">
        <f t="shared" si="401"/>
        <v>LQ</v>
      </c>
      <c r="S1441" s="271">
        <v>9.9468767642974895E-2</v>
      </c>
      <c r="T1441" s="116" t="s">
        <v>237</v>
      </c>
      <c r="U1441" s="272">
        <v>2.4746420594902321</v>
      </c>
      <c r="V1441" s="116" t="s">
        <v>237</v>
      </c>
      <c r="W1441" s="341">
        <v>0.17699999999999999</v>
      </c>
      <c r="X1441" s="343" t="str">
        <f t="shared" si="402"/>
        <v>Q</v>
      </c>
      <c r="Y1441" s="343"/>
      <c r="Z1441" s="28">
        <v>0.18214867692789469</v>
      </c>
      <c r="AA1441" s="116" t="str">
        <f t="shared" si="399"/>
        <v>LQ</v>
      </c>
      <c r="AB1441" s="261">
        <v>5.51</v>
      </c>
      <c r="AC1441" s="121" t="str">
        <f t="shared" si="403"/>
        <v>Q</v>
      </c>
      <c r="AD1441" s="272">
        <v>3.948</v>
      </c>
      <c r="AE1441" s="121" t="s">
        <v>237</v>
      </c>
      <c r="AF1441" s="28">
        <v>1.0549999999999999</v>
      </c>
      <c r="AG1441" s="121" t="str">
        <f t="shared" si="406"/>
        <v>Q</v>
      </c>
      <c r="AH1441" s="129">
        <v>3.5000000000000001E-3</v>
      </c>
      <c r="AI1441" s="121" t="str">
        <f t="shared" si="407"/>
        <v>Q</v>
      </c>
      <c r="AJ1441" s="28">
        <v>0.32500000000000001</v>
      </c>
      <c r="AK1441" s="121" t="str">
        <f t="shared" si="408"/>
        <v>Q</v>
      </c>
    </row>
    <row r="1442" spans="1:37" ht="15" x14ac:dyDescent="0.25">
      <c r="A1442" s="6">
        <v>35</v>
      </c>
      <c r="B1442" s="117">
        <v>306</v>
      </c>
      <c r="C1442" s="117">
        <v>2016</v>
      </c>
      <c r="D1442" s="127">
        <f t="shared" si="400"/>
        <v>42675</v>
      </c>
      <c r="E1442" s="261">
        <v>27.5</v>
      </c>
      <c r="F1442" s="121" t="str">
        <f t="shared" si="409"/>
        <v>Q</v>
      </c>
      <c r="G1442" s="261">
        <v>6.9778676033020002</v>
      </c>
      <c r="H1442" s="121" t="str">
        <f t="shared" si="404"/>
        <v>Q</v>
      </c>
      <c r="I1442" s="129">
        <v>3.8437899999999998</v>
      </c>
      <c r="J1442" s="121" t="str">
        <f t="shared" si="394"/>
        <v>Q</v>
      </c>
      <c r="K1442" s="129">
        <v>0.35214000000000001</v>
      </c>
      <c r="L1442" s="121" t="str">
        <f t="shared" si="395"/>
        <v>Q</v>
      </c>
      <c r="M1442" s="129">
        <v>0.59004999999999996</v>
      </c>
      <c r="N1442" s="121" t="str">
        <f t="shared" si="396"/>
        <v>Q</v>
      </c>
      <c r="O1442" s="129">
        <v>0.18867999999999999</v>
      </c>
      <c r="P1442" s="121" t="str">
        <f t="shared" si="397"/>
        <v>Q</v>
      </c>
      <c r="Q1442" s="28">
        <v>1E-3</v>
      </c>
      <c r="R1442" s="116" t="str">
        <f t="shared" si="401"/>
        <v>LQ</v>
      </c>
      <c r="S1442" s="129">
        <v>0.15768182277679399</v>
      </c>
      <c r="T1442" s="116" t="str">
        <f t="shared" si="410"/>
        <v>Q</v>
      </c>
      <c r="U1442" s="28">
        <v>3.2632603781320797</v>
      </c>
      <c r="V1442" s="116" t="str">
        <f t="shared" si="398"/>
        <v>Q</v>
      </c>
      <c r="W1442" s="341">
        <v>0.188</v>
      </c>
      <c r="X1442" s="343" t="str">
        <f t="shared" si="402"/>
        <v>Q</v>
      </c>
      <c r="Y1442" s="343"/>
      <c r="Z1442" s="28">
        <v>0.12296459942453805</v>
      </c>
      <c r="AA1442" s="116" t="str">
        <f t="shared" si="399"/>
        <v>LQ</v>
      </c>
      <c r="AB1442" s="261">
        <v>6.41</v>
      </c>
      <c r="AC1442" s="121" t="str">
        <f t="shared" si="403"/>
        <v>Q</v>
      </c>
      <c r="AD1442" s="28">
        <v>2.7679999999999998</v>
      </c>
      <c r="AE1442" s="121" t="str">
        <f t="shared" si="405"/>
        <v>Q</v>
      </c>
      <c r="AF1442" s="28">
        <v>2.4020000000000001</v>
      </c>
      <c r="AG1442" s="121" t="str">
        <f t="shared" si="406"/>
        <v>Q</v>
      </c>
      <c r="AH1442" s="129">
        <v>8.0000000000000004E-4</v>
      </c>
      <c r="AI1442" s="121" t="str">
        <f t="shared" si="407"/>
        <v>LQ</v>
      </c>
      <c r="AJ1442" s="28">
        <v>0.27100000000000002</v>
      </c>
      <c r="AK1442" s="121" t="str">
        <f t="shared" si="408"/>
        <v>Q</v>
      </c>
    </row>
    <row r="1443" spans="1:37" ht="15" x14ac:dyDescent="0.25">
      <c r="A1443" s="6">
        <v>35</v>
      </c>
      <c r="B1443" s="117">
        <v>320</v>
      </c>
      <c r="C1443" s="117">
        <v>2016</v>
      </c>
      <c r="D1443" s="127">
        <f t="shared" si="400"/>
        <v>42689</v>
      </c>
      <c r="E1443" s="261">
        <v>29.700000762939499</v>
      </c>
      <c r="F1443" s="121" t="str">
        <f t="shared" si="409"/>
        <v>Q</v>
      </c>
      <c r="G1443" s="261">
        <v>6.8116788864135698</v>
      </c>
      <c r="H1443" s="121" t="str">
        <f t="shared" si="404"/>
        <v>Q</v>
      </c>
      <c r="I1443" s="129">
        <v>4.3453900000000001</v>
      </c>
      <c r="J1443" s="121" t="str">
        <f t="shared" si="394"/>
        <v>Q</v>
      </c>
      <c r="K1443" s="129">
        <v>0.39139000000000002</v>
      </c>
      <c r="L1443" s="121" t="str">
        <f t="shared" si="395"/>
        <v>Q</v>
      </c>
      <c r="M1443" s="129">
        <v>0.64232999999999996</v>
      </c>
      <c r="N1443" s="121" t="str">
        <f t="shared" si="396"/>
        <v>Q</v>
      </c>
      <c r="O1443" s="129">
        <v>0.15933</v>
      </c>
      <c r="P1443" s="121" t="str">
        <f t="shared" si="397"/>
        <v>Q</v>
      </c>
      <c r="Q1443" s="28">
        <v>6.0000000000000001E-3</v>
      </c>
      <c r="R1443" s="116" t="str">
        <f t="shared" si="401"/>
        <v>LQ</v>
      </c>
      <c r="S1443" s="129">
        <v>0.178029179573059</v>
      </c>
      <c r="T1443" s="116" t="str">
        <f t="shared" si="410"/>
        <v>Q</v>
      </c>
      <c r="U1443" s="28">
        <v>3.489605647615913</v>
      </c>
      <c r="V1443" s="116" t="str">
        <f t="shared" si="398"/>
        <v>Q</v>
      </c>
      <c r="W1443" s="341">
        <v>0.23699999999999999</v>
      </c>
      <c r="X1443" s="343" t="str">
        <f t="shared" si="402"/>
        <v>Q</v>
      </c>
      <c r="Y1443" s="343"/>
      <c r="Z1443" s="28">
        <v>0.11386563491650387</v>
      </c>
      <c r="AA1443" s="116" t="str">
        <f t="shared" si="399"/>
        <v>LQ</v>
      </c>
      <c r="AB1443" s="261">
        <v>6.78</v>
      </c>
      <c r="AC1443" s="121" t="str">
        <f t="shared" si="403"/>
        <v>Q</v>
      </c>
      <c r="AD1443" s="28">
        <v>1.75</v>
      </c>
      <c r="AE1443" s="121" t="str">
        <f t="shared" si="405"/>
        <v>Q</v>
      </c>
      <c r="AF1443" s="28">
        <v>2.56</v>
      </c>
      <c r="AG1443" s="121" t="str">
        <f t="shared" si="406"/>
        <v>Q</v>
      </c>
      <c r="AH1443" s="129">
        <v>6.9999999999999999E-4</v>
      </c>
      <c r="AI1443" s="121" t="str">
        <f t="shared" si="407"/>
        <v>LQ</v>
      </c>
      <c r="AJ1443" s="28">
        <v>0.27800000000000002</v>
      </c>
      <c r="AK1443" s="121" t="str">
        <f t="shared" si="408"/>
        <v>Q</v>
      </c>
    </row>
    <row r="1444" spans="1:37" ht="15" x14ac:dyDescent="0.25">
      <c r="A1444" s="6">
        <v>35</v>
      </c>
      <c r="B1444" s="117">
        <v>334</v>
      </c>
      <c r="C1444" s="117">
        <v>2016</v>
      </c>
      <c r="D1444" s="127">
        <f t="shared" si="400"/>
        <v>42703</v>
      </c>
      <c r="E1444" s="261">
        <v>30.899999618530298</v>
      </c>
      <c r="F1444" s="121" t="str">
        <f t="shared" si="409"/>
        <v>Q</v>
      </c>
      <c r="G1444" s="261">
        <v>6.8359518051147496</v>
      </c>
      <c r="H1444" s="121" t="str">
        <f t="shared" si="404"/>
        <v>Q</v>
      </c>
      <c r="I1444" s="129">
        <v>4.64961</v>
      </c>
      <c r="J1444" s="121" t="str">
        <f t="shared" si="394"/>
        <v>Q</v>
      </c>
      <c r="K1444" s="129">
        <v>0.41099000000000002</v>
      </c>
      <c r="L1444" s="121" t="str">
        <f t="shared" si="395"/>
        <v>Q</v>
      </c>
      <c r="M1444" s="129">
        <v>0.64224000000000003</v>
      </c>
      <c r="N1444" s="121" t="str">
        <f t="shared" si="396"/>
        <v>Q</v>
      </c>
      <c r="O1444" s="129">
        <v>0.31619000000000003</v>
      </c>
      <c r="P1444" s="121" t="str">
        <f t="shared" si="397"/>
        <v>Q</v>
      </c>
      <c r="Q1444" s="28">
        <v>5.0000000000000001E-3</v>
      </c>
      <c r="R1444" s="116" t="str">
        <f t="shared" si="401"/>
        <v>LQ</v>
      </c>
      <c r="S1444" s="129">
        <v>0.18307928740978199</v>
      </c>
      <c r="T1444" s="116" t="str">
        <f t="shared" si="410"/>
        <v>Q</v>
      </c>
      <c r="U1444" s="28">
        <v>3.4130467900480834</v>
      </c>
      <c r="V1444" s="116" t="str">
        <f t="shared" si="398"/>
        <v>Q</v>
      </c>
      <c r="W1444" s="341">
        <v>0.32400000000000001</v>
      </c>
      <c r="X1444" s="343" t="str">
        <f t="shared" si="402"/>
        <v>Q</v>
      </c>
      <c r="Y1444" s="343"/>
      <c r="Z1444" s="28">
        <v>0.12546018201265924</v>
      </c>
      <c r="AA1444" s="116" t="str">
        <f t="shared" si="399"/>
        <v>LQ</v>
      </c>
      <c r="AB1444" s="261">
        <v>6.53</v>
      </c>
      <c r="AC1444" s="121" t="str">
        <f t="shared" si="403"/>
        <v>Q</v>
      </c>
      <c r="AD1444" s="28">
        <v>2.6669999999999998</v>
      </c>
      <c r="AE1444" s="121" t="str">
        <f t="shared" si="405"/>
        <v>Q</v>
      </c>
      <c r="AF1444" s="28">
        <v>2.4940000000000002</v>
      </c>
      <c r="AG1444" s="121" t="str">
        <f t="shared" si="406"/>
        <v>Q</v>
      </c>
      <c r="AH1444" s="129">
        <v>1.6000000000000001E-3</v>
      </c>
      <c r="AI1444" s="121" t="str">
        <f t="shared" si="407"/>
        <v>Q</v>
      </c>
      <c r="AJ1444" s="215">
        <v>0.36899999999999999</v>
      </c>
      <c r="AK1444" s="121" t="str">
        <f t="shared" si="408"/>
        <v>Q</v>
      </c>
    </row>
    <row r="1445" spans="1:37" ht="15" x14ac:dyDescent="0.25">
      <c r="A1445" s="6">
        <v>35</v>
      </c>
      <c r="B1445" s="117">
        <v>348</v>
      </c>
      <c r="C1445" s="117">
        <v>2016</v>
      </c>
      <c r="D1445" s="127">
        <f t="shared" si="400"/>
        <v>42717</v>
      </c>
      <c r="E1445" s="261">
        <v>30.200000762939499</v>
      </c>
      <c r="F1445" s="121" t="str">
        <f t="shared" si="409"/>
        <v>Q</v>
      </c>
      <c r="G1445" s="261">
        <v>6.8961672782897896</v>
      </c>
      <c r="H1445" s="121" t="str">
        <f t="shared" si="404"/>
        <v>Q</v>
      </c>
      <c r="I1445" s="129">
        <v>5.1512000000000002</v>
      </c>
      <c r="J1445" s="121" t="str">
        <f t="shared" si="394"/>
        <v>Q</v>
      </c>
      <c r="K1445" s="129">
        <v>0.45982000000000001</v>
      </c>
      <c r="L1445" s="121" t="str">
        <f t="shared" si="395"/>
        <v>Q</v>
      </c>
      <c r="M1445" s="129">
        <v>0.72897000000000001</v>
      </c>
      <c r="N1445" s="121" t="str">
        <f t="shared" si="396"/>
        <v>Q</v>
      </c>
      <c r="O1445" s="129">
        <v>0.26557999999999998</v>
      </c>
      <c r="P1445" s="121" t="str">
        <f t="shared" si="397"/>
        <v>Q</v>
      </c>
      <c r="Q1445" s="28">
        <v>1E-3</v>
      </c>
      <c r="R1445" s="116" t="str">
        <f t="shared" si="401"/>
        <v>LQ</v>
      </c>
      <c r="S1445" s="129">
        <v>0.177925124764442</v>
      </c>
      <c r="T1445" s="116" t="str">
        <f t="shared" si="410"/>
        <v>Q</v>
      </c>
      <c r="U1445" s="28">
        <v>3.5547038429106972</v>
      </c>
      <c r="V1445" s="116" t="str">
        <f t="shared" si="398"/>
        <v>Q</v>
      </c>
      <c r="W1445" s="341">
        <v>0.28899999999999998</v>
      </c>
      <c r="X1445" s="343" t="str">
        <f t="shared" si="402"/>
        <v>Q</v>
      </c>
      <c r="Y1445" s="343"/>
      <c r="Z1445" s="28">
        <v>0.10941772717666214</v>
      </c>
      <c r="AA1445" s="116" t="str">
        <f t="shared" si="399"/>
        <v>LQ</v>
      </c>
      <c r="AB1445" s="261">
        <v>6.58</v>
      </c>
      <c r="AC1445" s="121" t="str">
        <f t="shared" si="403"/>
        <v>Q</v>
      </c>
      <c r="AD1445" s="28">
        <v>1.974</v>
      </c>
      <c r="AE1445" s="121" t="str">
        <f t="shared" si="405"/>
        <v>Q</v>
      </c>
      <c r="AF1445" s="28">
        <v>2.4740000000000002</v>
      </c>
      <c r="AG1445" s="121" t="str">
        <f t="shared" si="406"/>
        <v>Q</v>
      </c>
      <c r="AH1445" s="129">
        <v>8.9999999999999998E-4</v>
      </c>
      <c r="AI1445" s="121" t="str">
        <f t="shared" si="407"/>
        <v>LQ</v>
      </c>
      <c r="AJ1445" s="215">
        <v>0.32</v>
      </c>
      <c r="AK1445" s="121" t="str">
        <f t="shared" si="408"/>
        <v>Q</v>
      </c>
    </row>
    <row r="1446" spans="1:37" ht="15" x14ac:dyDescent="0.25">
      <c r="A1446" s="6">
        <v>35</v>
      </c>
      <c r="B1446" s="117">
        <v>363</v>
      </c>
      <c r="C1446" s="117">
        <v>2016</v>
      </c>
      <c r="D1446" s="127">
        <f t="shared" si="400"/>
        <v>42732</v>
      </c>
      <c r="E1446" s="261">
        <v>31</v>
      </c>
      <c r="F1446" s="121" t="str">
        <f t="shared" si="409"/>
        <v>Q</v>
      </c>
      <c r="G1446" s="261">
        <v>6.9146900177001998</v>
      </c>
      <c r="H1446" s="121" t="str">
        <f t="shared" si="404"/>
        <v>Q</v>
      </c>
      <c r="I1446" s="129">
        <v>4.70357</v>
      </c>
      <c r="J1446" s="121" t="str">
        <f t="shared" si="394"/>
        <v>Q</v>
      </c>
      <c r="K1446" s="129">
        <v>0.41857</v>
      </c>
      <c r="L1446" s="121" t="str">
        <f t="shared" si="395"/>
        <v>Q</v>
      </c>
      <c r="M1446" s="129">
        <v>0.64890999999999999</v>
      </c>
      <c r="N1446" s="121" t="str">
        <f t="shared" si="396"/>
        <v>Q</v>
      </c>
      <c r="O1446" s="129">
        <v>0.19020999999999999</v>
      </c>
      <c r="P1446" s="121" t="str">
        <f t="shared" si="397"/>
        <v>Q</v>
      </c>
      <c r="Q1446" s="28">
        <v>2E-3</v>
      </c>
      <c r="R1446" s="116" t="str">
        <f t="shared" si="401"/>
        <v>LQ</v>
      </c>
      <c r="S1446" s="129">
        <v>0.18418207764625499</v>
      </c>
      <c r="T1446" s="116" t="str">
        <f t="shared" si="410"/>
        <v>Q</v>
      </c>
      <c r="U1446" s="28">
        <v>3.603976030802555</v>
      </c>
      <c r="V1446" s="116" t="str">
        <f t="shared" si="398"/>
        <v>Q</v>
      </c>
      <c r="W1446" s="341">
        <v>0.314</v>
      </c>
      <c r="X1446" s="343" t="str">
        <f t="shared" si="402"/>
        <v>Q</v>
      </c>
      <c r="Y1446" s="343"/>
      <c r="Z1446" s="28">
        <v>0.11548028938081084</v>
      </c>
      <c r="AA1446" s="116" t="str">
        <f t="shared" si="399"/>
        <v>LQ</v>
      </c>
      <c r="AB1446" s="30">
        <v>6.75</v>
      </c>
      <c r="AC1446" s="121" t="str">
        <f t="shared" si="403"/>
        <v>Q</v>
      </c>
      <c r="AD1446" s="28">
        <v>1.569</v>
      </c>
      <c r="AE1446" s="121" t="str">
        <f t="shared" si="405"/>
        <v>Q</v>
      </c>
      <c r="AF1446" s="28">
        <v>2.78</v>
      </c>
      <c r="AG1446" s="121" t="str">
        <f t="shared" si="406"/>
        <v>Q</v>
      </c>
      <c r="AH1446" s="129">
        <v>1.6999999999999999E-3</v>
      </c>
      <c r="AI1446" s="121" t="str">
        <f t="shared" si="407"/>
        <v>Q</v>
      </c>
      <c r="AJ1446" s="215">
        <v>0.34799999999999998</v>
      </c>
      <c r="AK1446" s="121" t="str">
        <f t="shared" si="408"/>
        <v>Q</v>
      </c>
    </row>
    <row r="1447" spans="1:37" ht="15" x14ac:dyDescent="0.25">
      <c r="A1447" s="7">
        <v>35</v>
      </c>
      <c r="B1447" s="119">
        <v>3</v>
      </c>
      <c r="C1447" s="119">
        <v>2017</v>
      </c>
      <c r="D1447" s="127">
        <f t="shared" si="400"/>
        <v>42738</v>
      </c>
      <c r="E1447" s="261">
        <v>31.899999618530298</v>
      </c>
      <c r="F1447" s="121" t="str">
        <f t="shared" si="409"/>
        <v>Q</v>
      </c>
      <c r="G1447" s="261">
        <v>6.8962235450744602</v>
      </c>
      <c r="H1447" s="121" t="str">
        <f t="shared" si="404"/>
        <v>Q</v>
      </c>
      <c r="I1447" s="267">
        <v>5.0223699999999996</v>
      </c>
      <c r="J1447" s="121" t="str">
        <f t="shared" si="394"/>
        <v>Q</v>
      </c>
      <c r="K1447" s="267">
        <v>0.43219000000000002</v>
      </c>
      <c r="L1447" s="121" t="str">
        <f t="shared" si="395"/>
        <v>Q</v>
      </c>
      <c r="M1447" s="267">
        <v>0.66942000000000002</v>
      </c>
      <c r="N1447" s="121" t="str">
        <f t="shared" si="396"/>
        <v>Q</v>
      </c>
      <c r="O1447" s="267">
        <v>0.18701000000000001</v>
      </c>
      <c r="P1447" s="121" t="str">
        <f t="shared" si="397"/>
        <v>Q</v>
      </c>
      <c r="Q1447" s="28">
        <v>8.9999999999999993E-3</v>
      </c>
      <c r="R1447" s="116" t="str">
        <f t="shared" si="401"/>
        <v>LQ</v>
      </c>
      <c r="S1447" s="129">
        <v>0.193679705262184</v>
      </c>
      <c r="T1447" s="116" t="str">
        <f t="shared" si="410"/>
        <v>Q</v>
      </c>
      <c r="U1447" s="28">
        <v>3.6398736152019082</v>
      </c>
      <c r="V1447" s="116" t="str">
        <f t="shared" si="398"/>
        <v>Q</v>
      </c>
      <c r="W1447" s="341">
        <v>0.32400000000000001</v>
      </c>
      <c r="X1447" s="343" t="str">
        <f t="shared" si="402"/>
        <v>Q</v>
      </c>
      <c r="Y1447" s="343"/>
      <c r="Z1447" s="28">
        <v>0.11093930759172334</v>
      </c>
      <c r="AA1447" s="116" t="str">
        <f t="shared" si="399"/>
        <v>LQ</v>
      </c>
      <c r="AB1447" s="261">
        <v>6.67</v>
      </c>
      <c r="AC1447" s="121" t="str">
        <f t="shared" si="403"/>
        <v>Q</v>
      </c>
      <c r="AD1447" s="28">
        <v>1.6120000000000001</v>
      </c>
      <c r="AE1447" s="121" t="str">
        <f t="shared" si="405"/>
        <v>Q</v>
      </c>
      <c r="AF1447" s="28">
        <v>2.8620000000000001</v>
      </c>
      <c r="AG1447" s="121" t="str">
        <f t="shared" si="406"/>
        <v>Q</v>
      </c>
      <c r="AH1447" s="225">
        <v>5.9999999999999995E-4</v>
      </c>
      <c r="AI1447" s="121" t="str">
        <f t="shared" si="407"/>
        <v>LQ</v>
      </c>
      <c r="AJ1447" s="215">
        <v>0.36899999999999999</v>
      </c>
      <c r="AK1447" s="121" t="str">
        <f t="shared" si="408"/>
        <v>Q</v>
      </c>
    </row>
    <row r="1448" spans="1:37" ht="15" x14ac:dyDescent="0.25">
      <c r="A1448" s="7">
        <v>35</v>
      </c>
      <c r="B1448" s="117">
        <v>17</v>
      </c>
      <c r="C1448" s="117">
        <v>2017</v>
      </c>
      <c r="D1448" s="127">
        <f t="shared" si="400"/>
        <v>42752</v>
      </c>
      <c r="E1448" s="261">
        <v>32.200000762939503</v>
      </c>
      <c r="F1448" s="121" t="str">
        <f t="shared" si="409"/>
        <v>Q</v>
      </c>
      <c r="G1448" s="261">
        <v>6.8985462188720703</v>
      </c>
      <c r="H1448" s="121" t="str">
        <f t="shared" si="404"/>
        <v>Q</v>
      </c>
      <c r="I1448" s="267">
        <v>4.6562599999999996</v>
      </c>
      <c r="J1448" s="121" t="str">
        <f t="shared" si="394"/>
        <v>Q</v>
      </c>
      <c r="K1448" s="267">
        <v>0.40458</v>
      </c>
      <c r="L1448" s="121" t="str">
        <f t="shared" si="395"/>
        <v>Q</v>
      </c>
      <c r="M1448" s="267">
        <v>0.63671</v>
      </c>
      <c r="N1448" s="121" t="str">
        <f t="shared" si="396"/>
        <v>Q</v>
      </c>
      <c r="O1448" s="267">
        <v>0.21310000000000001</v>
      </c>
      <c r="P1448" s="121" t="str">
        <f t="shared" si="397"/>
        <v>Q</v>
      </c>
      <c r="Q1448" s="28">
        <v>2E-3</v>
      </c>
      <c r="R1448" s="116" t="str">
        <f t="shared" si="401"/>
        <v>LQ</v>
      </c>
      <c r="S1448" s="129">
        <v>0.19628632068634</v>
      </c>
      <c r="T1448" s="116" t="str">
        <f t="shared" si="410"/>
        <v>Q</v>
      </c>
      <c r="U1448" s="28">
        <v>3.8043263702966308</v>
      </c>
      <c r="V1448" s="116" t="str">
        <f t="shared" si="398"/>
        <v>Q</v>
      </c>
      <c r="W1448" s="341">
        <v>0.32500000000000001</v>
      </c>
      <c r="X1448" s="343" t="str">
        <f t="shared" si="402"/>
        <v>Q</v>
      </c>
      <c r="Y1448" s="343"/>
      <c r="Z1448" s="28">
        <v>0.11942418147856865</v>
      </c>
      <c r="AA1448" s="116" t="str">
        <f t="shared" si="399"/>
        <v>LQ</v>
      </c>
      <c r="AB1448" s="261">
        <v>6.36</v>
      </c>
      <c r="AC1448" s="121" t="str">
        <f t="shared" si="403"/>
        <v>Q</v>
      </c>
      <c r="AD1448" s="28">
        <v>1.8720000000000001</v>
      </c>
      <c r="AE1448" s="121" t="str">
        <f t="shared" si="405"/>
        <v>Q</v>
      </c>
      <c r="AF1448" s="28">
        <v>2.915</v>
      </c>
      <c r="AG1448" s="121" t="str">
        <f t="shared" si="406"/>
        <v>Q</v>
      </c>
      <c r="AH1448" s="225">
        <v>1.5E-3</v>
      </c>
      <c r="AI1448" s="121" t="str">
        <f t="shared" si="407"/>
        <v>Q</v>
      </c>
      <c r="AJ1448" s="215">
        <v>0.376</v>
      </c>
      <c r="AK1448" s="121" t="str">
        <f t="shared" si="408"/>
        <v>Q</v>
      </c>
    </row>
    <row r="1449" spans="1:37" ht="15" x14ac:dyDescent="0.25">
      <c r="A1449" s="7">
        <v>35</v>
      </c>
      <c r="B1449" s="117">
        <v>24</v>
      </c>
      <c r="C1449" s="117">
        <v>2017</v>
      </c>
      <c r="D1449" s="127">
        <f t="shared" si="400"/>
        <v>42759</v>
      </c>
      <c r="E1449" s="261">
        <v>31.700000762939499</v>
      </c>
      <c r="F1449" s="121" t="str">
        <f t="shared" si="409"/>
        <v>Q</v>
      </c>
      <c r="G1449" s="261">
        <v>6.8759112358093297</v>
      </c>
      <c r="H1449" s="121" t="str">
        <f t="shared" si="404"/>
        <v>Q</v>
      </c>
      <c r="I1449" s="267">
        <v>4.6693699999999998</v>
      </c>
      <c r="J1449" s="121" t="str">
        <f t="shared" si="394"/>
        <v>Q</v>
      </c>
      <c r="K1449" s="267">
        <v>0.39771000000000001</v>
      </c>
      <c r="L1449" s="121" t="str">
        <f t="shared" si="395"/>
        <v>Q</v>
      </c>
      <c r="M1449" s="267">
        <v>0.63036999999999999</v>
      </c>
      <c r="N1449" s="121" t="str">
        <f t="shared" si="396"/>
        <v>Q</v>
      </c>
      <c r="O1449" s="267">
        <v>0.23602999999999999</v>
      </c>
      <c r="P1449" s="121" t="str">
        <f t="shared" si="397"/>
        <v>Q</v>
      </c>
      <c r="Q1449" s="28">
        <v>0</v>
      </c>
      <c r="R1449" s="116" t="str">
        <f t="shared" si="401"/>
        <v>LQ</v>
      </c>
      <c r="S1449" s="129">
        <v>0.18675489723682401</v>
      </c>
      <c r="T1449" s="116" t="str">
        <f t="shared" si="410"/>
        <v>Q</v>
      </c>
      <c r="U1449" s="28">
        <v>3.6942097237936711</v>
      </c>
      <c r="V1449" s="116" t="str">
        <f t="shared" si="398"/>
        <v>Q</v>
      </c>
      <c r="W1449" s="341">
        <v>0.35199999999999998</v>
      </c>
      <c r="X1449" s="343" t="str">
        <f t="shared" si="402"/>
        <v>Q</v>
      </c>
      <c r="Y1449" s="343"/>
      <c r="Z1449" s="28">
        <v>0.11377134968376793</v>
      </c>
      <c r="AA1449" s="116" t="str">
        <f t="shared" si="399"/>
        <v>LQ</v>
      </c>
      <c r="AB1449" s="261">
        <v>6.12</v>
      </c>
      <c r="AC1449" s="121" t="str">
        <f t="shared" si="403"/>
        <v>Q</v>
      </c>
      <c r="AD1449" s="28">
        <v>1.8919999999999999</v>
      </c>
      <c r="AE1449" s="121" t="str">
        <f t="shared" si="405"/>
        <v>Q</v>
      </c>
      <c r="AF1449" s="28">
        <v>2.7229999999999999</v>
      </c>
      <c r="AG1449" s="121" t="str">
        <f t="shared" si="406"/>
        <v>Q</v>
      </c>
      <c r="AH1449" s="225">
        <v>1.1999999999999999E-3</v>
      </c>
      <c r="AI1449" s="121" t="str">
        <f t="shared" si="407"/>
        <v>Q</v>
      </c>
      <c r="AJ1449" s="215">
        <v>0.41199999999999998</v>
      </c>
      <c r="AK1449" s="121" t="str">
        <f t="shared" si="408"/>
        <v>Q</v>
      </c>
    </row>
    <row r="1450" spans="1:37" ht="15" x14ac:dyDescent="0.25">
      <c r="A1450" s="7">
        <v>35</v>
      </c>
      <c r="B1450" s="117">
        <v>38</v>
      </c>
      <c r="C1450" s="117">
        <v>2017</v>
      </c>
      <c r="D1450" s="127">
        <f t="shared" si="400"/>
        <v>42773</v>
      </c>
      <c r="E1450" s="261">
        <v>30.399999618530298</v>
      </c>
      <c r="F1450" s="121" t="str">
        <f t="shared" si="409"/>
        <v>Q</v>
      </c>
      <c r="G1450" s="261">
        <v>6.8703689575195304</v>
      </c>
      <c r="H1450" s="121" t="str">
        <f t="shared" si="404"/>
        <v>Q</v>
      </c>
      <c r="I1450" s="267">
        <v>4.4908900000000003</v>
      </c>
      <c r="J1450" s="121" t="str">
        <f t="shared" si="394"/>
        <v>Q</v>
      </c>
      <c r="K1450" s="267">
        <v>0.38523000000000002</v>
      </c>
      <c r="L1450" s="121" t="str">
        <f t="shared" si="395"/>
        <v>Q</v>
      </c>
      <c r="M1450" s="267">
        <v>0.64403999999999995</v>
      </c>
      <c r="N1450" s="121" t="str">
        <f t="shared" si="396"/>
        <v>Q</v>
      </c>
      <c r="O1450" s="267">
        <v>0.15592</v>
      </c>
      <c r="P1450" s="121" t="str">
        <f t="shared" si="397"/>
        <v>Q</v>
      </c>
      <c r="Q1450" s="28">
        <v>6.0000000000000001E-3</v>
      </c>
      <c r="R1450" s="116" t="str">
        <f t="shared" si="401"/>
        <v>LQ</v>
      </c>
      <c r="S1450" s="129">
        <v>0.17346654832363101</v>
      </c>
      <c r="T1450" s="116" t="str">
        <f t="shared" si="410"/>
        <v>Q</v>
      </c>
      <c r="U1450" s="28">
        <v>3.7069377243940229</v>
      </c>
      <c r="V1450" s="116" t="str">
        <f t="shared" si="398"/>
        <v>Q</v>
      </c>
      <c r="W1450" s="341">
        <v>0.41199999999999998</v>
      </c>
      <c r="X1450" s="343" t="str">
        <f t="shared" si="402"/>
        <v>Q</v>
      </c>
      <c r="Y1450" s="343"/>
      <c r="Z1450" s="28">
        <v>0.13174669095055314</v>
      </c>
      <c r="AA1450" s="116" t="str">
        <f t="shared" si="399"/>
        <v>LQ</v>
      </c>
      <c r="AB1450" s="261">
        <v>6.27</v>
      </c>
      <c r="AC1450" s="121" t="str">
        <f t="shared" si="403"/>
        <v>Q</v>
      </c>
      <c r="AD1450" s="28">
        <v>1.68</v>
      </c>
      <c r="AE1450" s="121" t="str">
        <f t="shared" si="405"/>
        <v>Q</v>
      </c>
      <c r="AF1450" s="28">
        <v>2.6240000000000001</v>
      </c>
      <c r="AG1450" s="121" t="str">
        <f t="shared" si="406"/>
        <v>Q</v>
      </c>
      <c r="AH1450" s="225">
        <v>5.9999999999999995E-4</v>
      </c>
      <c r="AI1450" s="121" t="str">
        <f t="shared" si="407"/>
        <v>LQ</v>
      </c>
      <c r="AJ1450" s="215">
        <v>0.45500000000000002</v>
      </c>
      <c r="AK1450" s="121" t="str">
        <f t="shared" si="408"/>
        <v>Q</v>
      </c>
    </row>
    <row r="1451" spans="1:37" ht="15" x14ac:dyDescent="0.25">
      <c r="A1451" s="7">
        <v>35</v>
      </c>
      <c r="B1451" s="117">
        <v>53</v>
      </c>
      <c r="C1451" s="117">
        <v>2017</v>
      </c>
      <c r="D1451" s="127">
        <f t="shared" si="400"/>
        <v>42788</v>
      </c>
      <c r="E1451" s="261">
        <v>28.700000762939499</v>
      </c>
      <c r="F1451" s="121" t="str">
        <f t="shared" si="409"/>
        <v>Q</v>
      </c>
      <c r="G1451" s="261">
        <v>6.8186497688293501</v>
      </c>
      <c r="H1451" s="121" t="str">
        <f t="shared" si="404"/>
        <v>Q</v>
      </c>
      <c r="I1451" s="267">
        <v>3.96448</v>
      </c>
      <c r="J1451" s="121" t="str">
        <f t="shared" si="394"/>
        <v>Q</v>
      </c>
      <c r="K1451" s="267">
        <v>0.34778999999999999</v>
      </c>
      <c r="L1451" s="121" t="str">
        <f t="shared" si="395"/>
        <v>Q</v>
      </c>
      <c r="M1451" s="267">
        <v>0.50017</v>
      </c>
      <c r="N1451" s="121" t="str">
        <f t="shared" si="396"/>
        <v>Q</v>
      </c>
      <c r="O1451" s="267">
        <v>0.24228</v>
      </c>
      <c r="P1451" s="121" t="str">
        <f t="shared" si="397"/>
        <v>Q</v>
      </c>
      <c r="Q1451" s="28">
        <v>5.0000000000000001E-3</v>
      </c>
      <c r="R1451" s="116" t="str">
        <f t="shared" si="401"/>
        <v>LQ</v>
      </c>
      <c r="S1451" s="129">
        <v>0.11753239482641201</v>
      </c>
      <c r="T1451" s="116" t="str">
        <f t="shared" si="410"/>
        <v>Q</v>
      </c>
      <c r="U1451" s="28">
        <v>2.8638711212730845</v>
      </c>
      <c r="V1451" s="116" t="str">
        <f t="shared" si="398"/>
        <v>Q</v>
      </c>
      <c r="W1451" s="341">
        <v>1.006</v>
      </c>
      <c r="X1451" s="343" t="str">
        <f t="shared" si="402"/>
        <v>Q</v>
      </c>
      <c r="Y1451" s="343"/>
      <c r="Z1451" s="28">
        <v>0.13873936206756965</v>
      </c>
      <c r="AA1451" s="116" t="str">
        <f t="shared" si="399"/>
        <v>LQ</v>
      </c>
      <c r="AB1451" s="261">
        <v>4.96</v>
      </c>
      <c r="AC1451" s="121" t="str">
        <f t="shared" si="403"/>
        <v>Q</v>
      </c>
      <c r="AD1451" s="28">
        <v>1.982</v>
      </c>
      <c r="AE1451" s="121" t="str">
        <f t="shared" si="405"/>
        <v>Q</v>
      </c>
      <c r="AF1451" s="28">
        <v>1.7809999999999999</v>
      </c>
      <c r="AG1451" s="121" t="str">
        <f t="shared" si="406"/>
        <v>Q</v>
      </c>
      <c r="AH1451" s="225">
        <v>8.9999999999999998E-4</v>
      </c>
      <c r="AI1451" s="121" t="str">
        <f t="shared" si="407"/>
        <v>LQ</v>
      </c>
      <c r="AJ1451" s="215">
        <v>1.0129999999999999</v>
      </c>
      <c r="AK1451" s="121" t="str">
        <f t="shared" si="408"/>
        <v>Q</v>
      </c>
    </row>
    <row r="1452" spans="1:37" ht="15" x14ac:dyDescent="0.25">
      <c r="A1452" s="7">
        <v>35</v>
      </c>
      <c r="B1452" s="117">
        <v>65</v>
      </c>
      <c r="C1452" s="117">
        <v>2017</v>
      </c>
      <c r="D1452" s="127">
        <f t="shared" si="400"/>
        <v>42800</v>
      </c>
      <c r="E1452" s="261">
        <v>23</v>
      </c>
      <c r="F1452" s="121" t="str">
        <f t="shared" si="409"/>
        <v>Q</v>
      </c>
      <c r="G1452" s="261">
        <v>6.62609767913818</v>
      </c>
      <c r="H1452" s="121" t="str">
        <f t="shared" si="404"/>
        <v>Q</v>
      </c>
      <c r="I1452" s="267">
        <v>3.1871900000000002</v>
      </c>
      <c r="J1452" s="121" t="str">
        <f t="shared" si="394"/>
        <v>Q</v>
      </c>
      <c r="K1452" s="267">
        <v>0.29221000000000003</v>
      </c>
      <c r="L1452" s="121" t="str">
        <f t="shared" si="395"/>
        <v>Q</v>
      </c>
      <c r="M1452" s="267">
        <v>0.46411999999999998</v>
      </c>
      <c r="N1452" s="121" t="str">
        <f t="shared" si="396"/>
        <v>Q</v>
      </c>
      <c r="O1452" s="267">
        <v>0.24410000000000001</v>
      </c>
      <c r="P1452" s="121" t="str">
        <f t="shared" si="397"/>
        <v>Q</v>
      </c>
      <c r="Q1452" s="28">
        <v>8.0000000000000002E-3</v>
      </c>
      <c r="R1452" s="116" t="str">
        <f t="shared" si="401"/>
        <v>LQ</v>
      </c>
      <c r="S1452" s="129">
        <v>8.6713671684265095E-2</v>
      </c>
      <c r="T1452" s="116" t="str">
        <f t="shared" si="410"/>
        <v>Q</v>
      </c>
      <c r="U1452" s="28">
        <v>2.6775689660891793</v>
      </c>
      <c r="V1452" s="116" t="str">
        <f t="shared" si="398"/>
        <v>Q</v>
      </c>
      <c r="W1452" s="341">
        <v>0.89500000000000002</v>
      </c>
      <c r="X1452" s="343" t="str">
        <f t="shared" si="402"/>
        <v>Q</v>
      </c>
      <c r="Y1452" s="343"/>
      <c r="Z1452" s="28">
        <v>0.1400460960743411</v>
      </c>
      <c r="AA1452" s="116" t="str">
        <f t="shared" si="399"/>
        <v>LQ</v>
      </c>
      <c r="AB1452" s="261">
        <v>4.1500000000000004</v>
      </c>
      <c r="AC1452" s="121" t="str">
        <f t="shared" si="403"/>
        <v>Q</v>
      </c>
      <c r="AD1452" s="28">
        <v>2.3460000000000001</v>
      </c>
      <c r="AE1452" s="121" t="str">
        <f t="shared" si="405"/>
        <v>Q</v>
      </c>
      <c r="AF1452" s="28">
        <v>1.4550000000000001</v>
      </c>
      <c r="AG1452" s="121" t="str">
        <f t="shared" si="406"/>
        <v>Q</v>
      </c>
      <c r="AH1452" s="225">
        <v>2E-3</v>
      </c>
      <c r="AI1452" s="121" t="str">
        <f t="shared" si="407"/>
        <v>Q</v>
      </c>
      <c r="AJ1452" s="215">
        <v>0.86299999999999999</v>
      </c>
      <c r="AK1452" s="121" t="str">
        <f t="shared" si="408"/>
        <v>Q</v>
      </c>
    </row>
    <row r="1453" spans="1:37" ht="15" x14ac:dyDescent="0.25">
      <c r="A1453" s="7">
        <v>35</v>
      </c>
      <c r="B1453" s="117">
        <v>80</v>
      </c>
      <c r="C1453" s="117">
        <v>2017</v>
      </c>
      <c r="D1453" s="127">
        <f t="shared" si="400"/>
        <v>42815</v>
      </c>
      <c r="E1453" s="261">
        <v>28.899999618530298</v>
      </c>
      <c r="F1453" s="121" t="str">
        <f t="shared" si="409"/>
        <v>Q</v>
      </c>
      <c r="G1453" s="261">
        <v>6.9184727668762198</v>
      </c>
      <c r="H1453" s="121" t="str">
        <f t="shared" si="404"/>
        <v>Q</v>
      </c>
      <c r="I1453" s="267">
        <v>3.6328100000000001</v>
      </c>
      <c r="J1453" s="121" t="str">
        <f t="shared" si="394"/>
        <v>Q</v>
      </c>
      <c r="K1453" s="267">
        <v>0.37889</v>
      </c>
      <c r="L1453" s="121" t="str">
        <f t="shared" si="395"/>
        <v>Q</v>
      </c>
      <c r="M1453" s="267">
        <v>0.61126000000000003</v>
      </c>
      <c r="N1453" s="121" t="str">
        <f t="shared" si="396"/>
        <v>Q</v>
      </c>
      <c r="O1453" s="267">
        <v>0.15042</v>
      </c>
      <c r="P1453" s="121" t="str">
        <f t="shared" si="397"/>
        <v>Q</v>
      </c>
      <c r="Q1453" s="28">
        <v>0</v>
      </c>
      <c r="R1453" s="116" t="str">
        <f t="shared" si="401"/>
        <v>LQ</v>
      </c>
      <c r="S1453" s="129">
        <v>0.141225695610046</v>
      </c>
      <c r="T1453" s="116" t="str">
        <f t="shared" si="410"/>
        <v>Q</v>
      </c>
      <c r="U1453" s="28">
        <v>3.2184386723951617</v>
      </c>
      <c r="V1453" s="116" t="str">
        <f t="shared" si="398"/>
        <v>Q</v>
      </c>
      <c r="W1453" s="341">
        <v>0.64300000000000002</v>
      </c>
      <c r="X1453" s="343" t="str">
        <f t="shared" si="402"/>
        <v>Q</v>
      </c>
      <c r="Y1453" s="343"/>
      <c r="Z1453" s="28">
        <v>0.12787347071840705</v>
      </c>
      <c r="AA1453" s="116" t="str">
        <f t="shared" si="399"/>
        <v>LQ</v>
      </c>
      <c r="AB1453" s="261">
        <v>5.85</v>
      </c>
      <c r="AC1453" s="121" t="str">
        <f t="shared" si="403"/>
        <v>Q</v>
      </c>
      <c r="AD1453" s="28">
        <v>1.66</v>
      </c>
      <c r="AE1453" s="121" t="str">
        <f t="shared" si="405"/>
        <v>Q</v>
      </c>
      <c r="AF1453" s="28">
        <v>2.0939999999999999</v>
      </c>
      <c r="AG1453" s="121" t="str">
        <f t="shared" si="406"/>
        <v>Q</v>
      </c>
      <c r="AH1453" s="225">
        <v>6.9999999999999999E-4</v>
      </c>
      <c r="AI1453" s="121" t="str">
        <f t="shared" si="407"/>
        <v>LQ</v>
      </c>
      <c r="AJ1453" s="215">
        <v>0.68799999999999994</v>
      </c>
      <c r="AK1453" s="121" t="str">
        <f t="shared" si="408"/>
        <v>Q</v>
      </c>
    </row>
    <row r="1454" spans="1:37" ht="15" x14ac:dyDescent="0.25">
      <c r="A1454" s="7">
        <v>35</v>
      </c>
      <c r="B1454" s="117">
        <v>87</v>
      </c>
      <c r="C1454" s="117">
        <v>2017</v>
      </c>
      <c r="D1454" s="127">
        <f t="shared" si="400"/>
        <v>42822</v>
      </c>
      <c r="E1454" s="261">
        <v>29.200000762939499</v>
      </c>
      <c r="F1454" s="121" t="str">
        <f t="shared" si="409"/>
        <v>Q</v>
      </c>
      <c r="G1454" s="261">
        <v>6.8292274475097701</v>
      </c>
      <c r="H1454" s="121" t="str">
        <f t="shared" si="404"/>
        <v>Q</v>
      </c>
      <c r="I1454" s="267">
        <v>4.027215</v>
      </c>
      <c r="J1454" s="121" t="str">
        <f t="shared" si="394"/>
        <v>Q</v>
      </c>
      <c r="K1454" s="267">
        <v>0.35583999999999999</v>
      </c>
      <c r="L1454" s="121" t="str">
        <f t="shared" si="395"/>
        <v>Q</v>
      </c>
      <c r="M1454" s="267">
        <v>0.59189999999999998</v>
      </c>
      <c r="N1454" s="121" t="str">
        <f t="shared" si="396"/>
        <v>Q</v>
      </c>
      <c r="O1454" s="267">
        <v>0.15778</v>
      </c>
      <c r="P1454" s="121" t="str">
        <f t="shared" si="397"/>
        <v>Q</v>
      </c>
      <c r="Q1454" s="28">
        <v>2E-3</v>
      </c>
      <c r="R1454" s="116" t="str">
        <f t="shared" si="401"/>
        <v>LQ</v>
      </c>
      <c r="S1454" s="129">
        <v>0.14177329838275901</v>
      </c>
      <c r="T1454" s="116" t="str">
        <f t="shared" si="410"/>
        <v>Q</v>
      </c>
      <c r="U1454" s="28">
        <v>3.185717023094305</v>
      </c>
      <c r="V1454" s="116" t="str">
        <f t="shared" si="398"/>
        <v>Q</v>
      </c>
      <c r="W1454" s="341">
        <v>0.60399999999999998</v>
      </c>
      <c r="X1454" s="343" t="str">
        <f t="shared" si="402"/>
        <v>Q</v>
      </c>
      <c r="Y1454" s="343"/>
      <c r="Z1454" s="28">
        <v>0.1186156614210858</v>
      </c>
      <c r="AA1454" s="116" t="str">
        <f t="shared" si="399"/>
        <v>LQ</v>
      </c>
      <c r="AB1454" s="261">
        <v>5.77</v>
      </c>
      <c r="AC1454" s="121" t="str">
        <f t="shared" si="403"/>
        <v>Q</v>
      </c>
      <c r="AD1454" s="28">
        <v>1.615</v>
      </c>
      <c r="AE1454" s="121" t="str">
        <f t="shared" si="405"/>
        <v>Q</v>
      </c>
      <c r="AF1454" s="28">
        <v>2.169</v>
      </c>
      <c r="AG1454" s="121" t="str">
        <f t="shared" si="406"/>
        <v>Q</v>
      </c>
      <c r="AH1454" s="225">
        <v>8.0000000000000004E-4</v>
      </c>
      <c r="AI1454" s="121" t="str">
        <f t="shared" si="407"/>
        <v>LQ</v>
      </c>
      <c r="AJ1454" s="215">
        <v>0.66700000000000004</v>
      </c>
      <c r="AK1454" s="121" t="str">
        <f t="shared" si="408"/>
        <v>Q</v>
      </c>
    </row>
    <row r="1455" spans="1:37" ht="15" x14ac:dyDescent="0.25">
      <c r="A1455" s="7">
        <v>35</v>
      </c>
      <c r="B1455" s="117">
        <v>90</v>
      </c>
      <c r="C1455" s="117">
        <v>2017</v>
      </c>
      <c r="D1455" s="127">
        <f t="shared" si="400"/>
        <v>42825</v>
      </c>
      <c r="E1455" s="261">
        <v>28.100000381469702</v>
      </c>
      <c r="F1455" s="121" t="str">
        <f t="shared" si="409"/>
        <v>Q</v>
      </c>
      <c r="G1455" s="261">
        <v>6.8992886543273899</v>
      </c>
      <c r="H1455" s="121" t="str">
        <f t="shared" si="404"/>
        <v>Q</v>
      </c>
      <c r="I1455" s="267">
        <v>3.9487239999999999</v>
      </c>
      <c r="J1455" s="121" t="str">
        <f t="shared" si="394"/>
        <v>Q</v>
      </c>
      <c r="K1455" s="267">
        <v>0.35452</v>
      </c>
      <c r="L1455" s="121" t="str">
        <f t="shared" si="395"/>
        <v>Q</v>
      </c>
      <c r="M1455" s="267">
        <v>0.58079999999999998</v>
      </c>
      <c r="N1455" s="121" t="str">
        <f t="shared" si="396"/>
        <v>Q</v>
      </c>
      <c r="O1455" s="267">
        <v>0.17857000000000001</v>
      </c>
      <c r="P1455" s="121" t="str">
        <f t="shared" si="397"/>
        <v>Q</v>
      </c>
      <c r="Q1455" s="28">
        <v>4.0000000000000001E-3</v>
      </c>
      <c r="R1455" s="116" t="str">
        <f t="shared" si="401"/>
        <v>LQ</v>
      </c>
      <c r="S1455" s="129">
        <v>0.134998723864555</v>
      </c>
      <c r="T1455" s="116" t="str">
        <f t="shared" si="410"/>
        <v>Q</v>
      </c>
      <c r="U1455" s="28">
        <v>3.1119836404964039</v>
      </c>
      <c r="V1455" s="116" t="str">
        <f t="shared" si="398"/>
        <v>Q</v>
      </c>
      <c r="W1455" s="341">
        <v>0.626</v>
      </c>
      <c r="X1455" s="343" t="str">
        <f t="shared" si="402"/>
        <v>Q</v>
      </c>
      <c r="Y1455" s="343"/>
      <c r="Z1455" s="28">
        <v>0.12974712879199002</v>
      </c>
      <c r="AA1455" s="116" t="str">
        <f t="shared" si="399"/>
        <v>LQ</v>
      </c>
      <c r="AB1455" s="261">
        <v>5.54</v>
      </c>
      <c r="AC1455" s="121" t="str">
        <f t="shared" si="403"/>
        <v>Q</v>
      </c>
      <c r="AD1455" s="28">
        <v>1.746</v>
      </c>
      <c r="AE1455" s="121" t="str">
        <f t="shared" si="405"/>
        <v>Q</v>
      </c>
      <c r="AF1455" s="28">
        <v>2.0219999999999998</v>
      </c>
      <c r="AG1455" s="121" t="str">
        <f t="shared" si="406"/>
        <v>Q</v>
      </c>
      <c r="AH1455" s="225">
        <v>8.0000000000000004E-4</v>
      </c>
      <c r="AI1455" s="121" t="str">
        <f t="shared" si="407"/>
        <v>LQ</v>
      </c>
      <c r="AJ1455" s="215">
        <v>0.69399999999999995</v>
      </c>
      <c r="AK1455" s="121" t="str">
        <f t="shared" si="408"/>
        <v>Q</v>
      </c>
    </row>
    <row r="1456" spans="1:37" ht="15" x14ac:dyDescent="0.25">
      <c r="A1456" s="7">
        <v>35</v>
      </c>
      <c r="B1456" s="117">
        <v>93</v>
      </c>
      <c r="C1456" s="117">
        <v>2017</v>
      </c>
      <c r="D1456" s="127">
        <f t="shared" si="400"/>
        <v>42828</v>
      </c>
      <c r="E1456" s="261">
        <v>24.299999237060501</v>
      </c>
      <c r="F1456" s="121" t="str">
        <f t="shared" si="409"/>
        <v>Q</v>
      </c>
      <c r="G1456" s="261">
        <v>6.7599210739135698</v>
      </c>
      <c r="H1456" s="121" t="str">
        <f t="shared" si="404"/>
        <v>Q</v>
      </c>
      <c r="I1456" s="267">
        <v>3.0953200000000001</v>
      </c>
      <c r="J1456" s="121" t="str">
        <f t="shared" si="394"/>
        <v>Q</v>
      </c>
      <c r="K1456" s="267">
        <v>0.31563000000000002</v>
      </c>
      <c r="L1456" s="121" t="str">
        <f t="shared" si="395"/>
        <v>Q</v>
      </c>
      <c r="M1456" s="267">
        <v>0.51429000000000002</v>
      </c>
      <c r="N1456" s="121" t="str">
        <f t="shared" si="396"/>
        <v>Q</v>
      </c>
      <c r="O1456" s="267">
        <v>0.19692000000000001</v>
      </c>
      <c r="P1456" s="121" t="str">
        <f t="shared" si="397"/>
        <v>Q</v>
      </c>
      <c r="Q1456" s="28">
        <v>6.0000000000000001E-3</v>
      </c>
      <c r="R1456" s="116" t="str">
        <f t="shared" si="401"/>
        <v>LQ</v>
      </c>
      <c r="S1456" s="129">
        <v>9.0797886252403301E-2</v>
      </c>
      <c r="T1456" s="116" t="str">
        <f t="shared" si="410"/>
        <v>Q</v>
      </c>
      <c r="U1456" s="28">
        <v>2.533510834674273</v>
      </c>
      <c r="V1456" s="116" t="str">
        <f t="shared" si="398"/>
        <v>Q</v>
      </c>
      <c r="W1456" s="341">
        <v>0.81399999999999995</v>
      </c>
      <c r="X1456" s="343" t="str">
        <f t="shared" si="402"/>
        <v>Q</v>
      </c>
      <c r="Y1456" s="343"/>
      <c r="Z1456" s="28">
        <v>0.13917401020055806</v>
      </c>
      <c r="AA1456" s="116" t="str">
        <f t="shared" si="399"/>
        <v>LQ</v>
      </c>
      <c r="AB1456" s="261">
        <v>4.6500000000000004</v>
      </c>
      <c r="AC1456" s="121" t="str">
        <f t="shared" si="403"/>
        <v>Q</v>
      </c>
      <c r="AD1456" s="28">
        <v>2.133</v>
      </c>
      <c r="AE1456" s="121" t="str">
        <f t="shared" si="405"/>
        <v>Q</v>
      </c>
      <c r="AF1456" s="28">
        <v>1.304</v>
      </c>
      <c r="AG1456" s="121" t="str">
        <f t="shared" si="406"/>
        <v>Q</v>
      </c>
      <c r="AH1456" s="225">
        <v>1.4E-3</v>
      </c>
      <c r="AI1456" s="121" t="str">
        <f t="shared" si="407"/>
        <v>Q</v>
      </c>
      <c r="AJ1456" s="215">
        <v>0.872</v>
      </c>
      <c r="AK1456" s="121" t="str">
        <f t="shared" si="408"/>
        <v>Q</v>
      </c>
    </row>
    <row r="1457" spans="1:37" ht="15" x14ac:dyDescent="0.25">
      <c r="A1457" s="7">
        <v>35</v>
      </c>
      <c r="B1457" s="117">
        <v>95</v>
      </c>
      <c r="C1457" s="117">
        <v>2017</v>
      </c>
      <c r="D1457" s="127">
        <f t="shared" si="400"/>
        <v>42830</v>
      </c>
      <c r="E1457" s="261">
        <v>22.700000762939499</v>
      </c>
      <c r="F1457" s="121" t="str">
        <f t="shared" si="409"/>
        <v>Q</v>
      </c>
      <c r="G1457" s="261">
        <v>6.6836495399475098</v>
      </c>
      <c r="H1457" s="121" t="str">
        <f t="shared" si="404"/>
        <v>Q</v>
      </c>
      <c r="I1457" s="267">
        <v>3.0088200000000001</v>
      </c>
      <c r="J1457" s="121" t="str">
        <f t="shared" si="394"/>
        <v>Q</v>
      </c>
      <c r="K1457" s="267">
        <v>0.29732999999999998</v>
      </c>
      <c r="L1457" s="121" t="str">
        <f t="shared" si="395"/>
        <v>Q</v>
      </c>
      <c r="M1457" s="267">
        <v>0.49234</v>
      </c>
      <c r="N1457" s="121" t="str">
        <f t="shared" si="396"/>
        <v>Q</v>
      </c>
      <c r="O1457" s="267">
        <v>0.22611999999999999</v>
      </c>
      <c r="P1457" s="121" t="str">
        <f t="shared" si="397"/>
        <v>Q</v>
      </c>
      <c r="Q1457" s="28">
        <v>4.0000000000000001E-3</v>
      </c>
      <c r="R1457" s="116" t="str">
        <f t="shared" si="401"/>
        <v>LQ</v>
      </c>
      <c r="S1457" s="129">
        <v>7.5924158096313504E-2</v>
      </c>
      <c r="T1457" s="116" t="str">
        <f t="shared" si="410"/>
        <v>Q</v>
      </c>
      <c r="U1457" s="28">
        <v>2.3981595892548455</v>
      </c>
      <c r="V1457" s="116" t="str">
        <f t="shared" si="398"/>
        <v>Q</v>
      </c>
      <c r="W1457" s="341">
        <v>0.85399999999999998</v>
      </c>
      <c r="X1457" s="343" t="str">
        <f t="shared" si="402"/>
        <v>Q</v>
      </c>
      <c r="Y1457" s="343"/>
      <c r="Z1457" s="28">
        <v>0.12708785005925391</v>
      </c>
      <c r="AA1457" s="116" t="str">
        <f t="shared" si="399"/>
        <v>LQ</v>
      </c>
      <c r="AB1457" s="261">
        <v>4.6399999999999997</v>
      </c>
      <c r="AC1457" s="121" t="str">
        <f t="shared" si="403"/>
        <v>Q</v>
      </c>
      <c r="AD1457" s="28">
        <v>2.1789999999999998</v>
      </c>
      <c r="AE1457" s="121" t="str">
        <f t="shared" si="405"/>
        <v>Q</v>
      </c>
      <c r="AF1457" s="28">
        <v>0.70099999999999996</v>
      </c>
      <c r="AG1457" s="121" t="str">
        <f t="shared" si="406"/>
        <v>Q</v>
      </c>
      <c r="AH1457" s="225">
        <v>1.4E-3</v>
      </c>
      <c r="AI1457" s="121" t="str">
        <f t="shared" si="407"/>
        <v>Q</v>
      </c>
      <c r="AJ1457" s="215">
        <v>0.94899999999999995</v>
      </c>
      <c r="AK1457" s="121" t="str">
        <f t="shared" si="408"/>
        <v>Q</v>
      </c>
    </row>
    <row r="1458" spans="1:37" ht="15" x14ac:dyDescent="0.25">
      <c r="A1458" s="7">
        <v>35</v>
      </c>
      <c r="B1458" s="117">
        <v>98</v>
      </c>
      <c r="C1458" s="117">
        <v>2017</v>
      </c>
      <c r="D1458" s="127">
        <f t="shared" si="400"/>
        <v>42833</v>
      </c>
      <c r="E1458" s="261">
        <v>22.899999618530298</v>
      </c>
      <c r="F1458" s="121" t="str">
        <f t="shared" si="409"/>
        <v>Q</v>
      </c>
      <c r="G1458" s="261">
        <v>6.8034014701843297</v>
      </c>
      <c r="H1458" s="121" t="str">
        <f t="shared" si="404"/>
        <v>Q</v>
      </c>
      <c r="I1458" s="267">
        <v>3.18031</v>
      </c>
      <c r="J1458" s="121" t="str">
        <f t="shared" si="394"/>
        <v>Q</v>
      </c>
      <c r="K1458" s="267">
        <v>0.30617</v>
      </c>
      <c r="L1458" s="121" t="str">
        <f t="shared" si="395"/>
        <v>Q</v>
      </c>
      <c r="M1458" s="267">
        <v>0.54403999999999997</v>
      </c>
      <c r="N1458" s="121" t="str">
        <f t="shared" si="396"/>
        <v>Q</v>
      </c>
      <c r="O1458" s="267">
        <v>0.17706</v>
      </c>
      <c r="P1458" s="121" t="str">
        <f t="shared" si="397"/>
        <v>Q</v>
      </c>
      <c r="Q1458" s="28">
        <v>4.0000000000000001E-3</v>
      </c>
      <c r="R1458" s="116" t="str">
        <f t="shared" si="401"/>
        <v>LQ</v>
      </c>
      <c r="S1458" s="129">
        <v>8.2820251584052998E-2</v>
      </c>
      <c r="T1458" s="116" t="str">
        <f t="shared" si="410"/>
        <v>Q</v>
      </c>
      <c r="U1458" s="28">
        <v>2.5079991313090213</v>
      </c>
      <c r="V1458" s="116" t="str">
        <f t="shared" si="398"/>
        <v>Q</v>
      </c>
      <c r="W1458" s="341">
        <v>0.78100000000000003</v>
      </c>
      <c r="X1458" s="343" t="str">
        <f t="shared" si="402"/>
        <v>Q</v>
      </c>
      <c r="Y1458" s="343"/>
      <c r="Z1458" s="28">
        <v>0.1257993384184892</v>
      </c>
      <c r="AA1458" s="116" t="str">
        <f t="shared" si="399"/>
        <v>LQ</v>
      </c>
      <c r="AB1458" s="261">
        <v>4.7300000000000004</v>
      </c>
      <c r="AC1458" s="121" t="str">
        <f t="shared" si="403"/>
        <v>Q</v>
      </c>
      <c r="AD1458" s="28">
        <v>2.12</v>
      </c>
      <c r="AE1458" s="121" t="str">
        <f t="shared" si="405"/>
        <v>Q</v>
      </c>
      <c r="AF1458" s="28">
        <v>1.107</v>
      </c>
      <c r="AG1458" s="121" t="str">
        <f t="shared" si="406"/>
        <v>Q</v>
      </c>
      <c r="AH1458" s="225">
        <v>1.4E-3</v>
      </c>
      <c r="AI1458" s="121" t="str">
        <f t="shared" si="407"/>
        <v>Q</v>
      </c>
      <c r="AJ1458" s="215">
        <v>0.82899999999999996</v>
      </c>
      <c r="AK1458" s="121" t="str">
        <f t="shared" si="408"/>
        <v>Q</v>
      </c>
    </row>
    <row r="1459" spans="1:37" ht="15" x14ac:dyDescent="0.25">
      <c r="A1459" s="7">
        <v>35</v>
      </c>
      <c r="B1459" s="117">
        <v>99</v>
      </c>
      <c r="C1459" s="117">
        <v>2017</v>
      </c>
      <c r="D1459" s="127">
        <f t="shared" si="400"/>
        <v>42834</v>
      </c>
      <c r="E1459" s="261">
        <v>19.5</v>
      </c>
      <c r="F1459" s="121" t="str">
        <f t="shared" si="409"/>
        <v>Q</v>
      </c>
      <c r="G1459" s="261">
        <v>6.4981627464294398</v>
      </c>
      <c r="H1459" s="121" t="str">
        <f t="shared" si="404"/>
        <v>Q</v>
      </c>
      <c r="I1459" s="267">
        <v>2.6420599999999999</v>
      </c>
      <c r="J1459" s="121" t="str">
        <f t="shared" ref="J1459:J1486" si="411">IF(I1459&gt;=0.01,"Q",IF(I1459="","M","LQ"))</f>
        <v>Q</v>
      </c>
      <c r="K1459" s="267">
        <v>0.25968000000000002</v>
      </c>
      <c r="L1459" s="121" t="str">
        <f t="shared" ref="L1459:L1486" si="412">IF(K1459&gt;=0.005,"Q",IF(K1459="","M","LQ"))</f>
        <v>Q</v>
      </c>
      <c r="M1459" s="267">
        <v>0.44114999999999999</v>
      </c>
      <c r="N1459" s="121" t="str">
        <f t="shared" ref="N1459:N1486" si="413">IF(M1459&gt;=0.01,"Q",IF(M1459="","M","LQ"))</f>
        <v>Q</v>
      </c>
      <c r="O1459" s="267">
        <v>0.19733999999999999</v>
      </c>
      <c r="P1459" s="121" t="str">
        <f t="shared" ref="P1459:P1486" si="414">IF(O1459&gt;=0.01,"Q",IF(O1459="","M","LQ"))</f>
        <v>Q</v>
      </c>
      <c r="Q1459" s="28">
        <v>0.01</v>
      </c>
      <c r="R1459" s="116" t="str">
        <f t="shared" si="401"/>
        <v>Q</v>
      </c>
      <c r="S1459" s="129">
        <v>5.9826467186212498E-2</v>
      </c>
      <c r="T1459" s="116" t="str">
        <f t="shared" si="410"/>
        <v>Q</v>
      </c>
      <c r="U1459" s="28">
        <v>2.1422738975122595</v>
      </c>
      <c r="V1459" s="116" t="str">
        <f t="shared" ref="V1459:V1486" si="415">IF(U1459&gt;=0.2,"Q",IF(U1459="","M","LQ"))</f>
        <v>Q</v>
      </c>
      <c r="W1459" s="341">
        <v>0.75800000000000001</v>
      </c>
      <c r="X1459" s="343" t="str">
        <f t="shared" si="402"/>
        <v>Q</v>
      </c>
      <c r="Y1459" s="343"/>
      <c r="Z1459" s="28">
        <v>0.11648787447879755</v>
      </c>
      <c r="AA1459" s="116" t="str">
        <f t="shared" ref="AA1459:AA1486" si="416">IF(Z1459&gt;=0.2,"Q",IF(Z1459="","M","LQ"))</f>
        <v>LQ</v>
      </c>
      <c r="AB1459" s="261">
        <v>4.13</v>
      </c>
      <c r="AC1459" s="121" t="str">
        <f t="shared" si="403"/>
        <v>Q</v>
      </c>
      <c r="AD1459" s="28">
        <v>2.3380000000000001</v>
      </c>
      <c r="AE1459" s="121" t="str">
        <f t="shared" si="405"/>
        <v>Q</v>
      </c>
      <c r="AF1459" s="28">
        <v>1.1559999999999999</v>
      </c>
      <c r="AG1459" s="121" t="str">
        <f t="shared" si="406"/>
        <v>Q</v>
      </c>
      <c r="AH1459" s="225">
        <v>1.9E-3</v>
      </c>
      <c r="AI1459" s="121" t="str">
        <f t="shared" si="407"/>
        <v>Q</v>
      </c>
      <c r="AJ1459" s="215">
        <v>0.81100000000000005</v>
      </c>
      <c r="AK1459" s="121" t="str">
        <f t="shared" si="408"/>
        <v>Q</v>
      </c>
    </row>
    <row r="1460" spans="1:37" ht="15" x14ac:dyDescent="0.25">
      <c r="A1460" s="7">
        <v>35</v>
      </c>
      <c r="B1460" s="117">
        <v>100</v>
      </c>
      <c r="C1460" s="117">
        <v>2017</v>
      </c>
      <c r="D1460" s="127">
        <f t="shared" si="400"/>
        <v>42835</v>
      </c>
      <c r="E1460" s="261">
        <v>19.9899997711182</v>
      </c>
      <c r="F1460" s="121" t="str">
        <f t="shared" si="409"/>
        <v>Q</v>
      </c>
      <c r="G1460" s="261">
        <v>6.4500780105590803</v>
      </c>
      <c r="H1460" s="121" t="str">
        <f t="shared" si="404"/>
        <v>Q</v>
      </c>
      <c r="I1460" s="267">
        <v>2.6842199999999998</v>
      </c>
      <c r="J1460" s="121" t="str">
        <f t="shared" si="411"/>
        <v>Q</v>
      </c>
      <c r="K1460" s="267">
        <v>0.27182000000000001</v>
      </c>
      <c r="L1460" s="121" t="str">
        <f t="shared" si="412"/>
        <v>Q</v>
      </c>
      <c r="M1460" s="267">
        <v>0.43664999999999998</v>
      </c>
      <c r="N1460" s="121" t="str">
        <f t="shared" si="413"/>
        <v>Q</v>
      </c>
      <c r="O1460" s="267">
        <v>0.24587999999999999</v>
      </c>
      <c r="P1460" s="121" t="str">
        <f t="shared" si="414"/>
        <v>Q</v>
      </c>
      <c r="Q1460" s="28">
        <v>3.0000000000000001E-3</v>
      </c>
      <c r="R1460" s="116" t="str">
        <f t="shared" si="401"/>
        <v>LQ</v>
      </c>
      <c r="S1460" s="129">
        <v>5.4316543042659801E-2</v>
      </c>
      <c r="T1460" s="116" t="str">
        <f t="shared" si="410"/>
        <v>Q</v>
      </c>
      <c r="U1460" s="28">
        <v>1.9931729465016144</v>
      </c>
      <c r="V1460" s="116" t="str">
        <f t="shared" si="415"/>
        <v>Q</v>
      </c>
      <c r="W1460" s="341">
        <v>0.92300000000000004</v>
      </c>
      <c r="X1460" s="343" t="str">
        <f t="shared" si="402"/>
        <v>Q</v>
      </c>
      <c r="Y1460" s="343"/>
      <c r="Z1460" s="28">
        <v>0.1156144853923983</v>
      </c>
      <c r="AA1460" s="116" t="str">
        <f t="shared" si="416"/>
        <v>LQ</v>
      </c>
      <c r="AB1460" s="261">
        <v>4.2699999999999996</v>
      </c>
      <c r="AC1460" s="121" t="str">
        <f t="shared" si="403"/>
        <v>Q</v>
      </c>
      <c r="AD1460" s="28">
        <v>3.0750000000000002</v>
      </c>
      <c r="AE1460" s="121" t="str">
        <f t="shared" si="405"/>
        <v>Q</v>
      </c>
      <c r="AF1460" s="28">
        <v>1.1180000000000001</v>
      </c>
      <c r="AG1460" s="121" t="str">
        <f t="shared" si="406"/>
        <v>Q</v>
      </c>
      <c r="AH1460" s="225">
        <v>3.5000000000000001E-3</v>
      </c>
      <c r="AI1460" s="121" t="str">
        <f t="shared" si="407"/>
        <v>Q</v>
      </c>
      <c r="AJ1460" s="215">
        <v>1.048</v>
      </c>
      <c r="AK1460" s="121" t="str">
        <f t="shared" si="408"/>
        <v>Q</v>
      </c>
    </row>
    <row r="1461" spans="1:37" ht="15" x14ac:dyDescent="0.25">
      <c r="A1461" s="7">
        <v>35</v>
      </c>
      <c r="B1461" s="117">
        <v>102</v>
      </c>
      <c r="C1461" s="117">
        <v>2017</v>
      </c>
      <c r="D1461" s="127">
        <f t="shared" si="400"/>
        <v>42837</v>
      </c>
      <c r="E1461" s="261">
        <v>22.100000381469702</v>
      </c>
      <c r="F1461" s="121" t="str">
        <f t="shared" si="409"/>
        <v>Q</v>
      </c>
      <c r="G1461" s="261">
        <v>6.7515516281127903</v>
      </c>
      <c r="H1461" s="121" t="str">
        <f t="shared" si="404"/>
        <v>Q</v>
      </c>
      <c r="I1461" s="267">
        <v>2.7532700000000001</v>
      </c>
      <c r="J1461" s="121" t="str">
        <f t="shared" si="411"/>
        <v>Q</v>
      </c>
      <c r="K1461" s="267">
        <v>0.29591000000000001</v>
      </c>
      <c r="L1461" s="121" t="str">
        <f t="shared" si="412"/>
        <v>Q</v>
      </c>
      <c r="M1461" s="267">
        <v>0.52454000000000001</v>
      </c>
      <c r="N1461" s="121" t="str">
        <f t="shared" si="413"/>
        <v>Q</v>
      </c>
      <c r="O1461" s="267">
        <v>0.20841999999999999</v>
      </c>
      <c r="P1461" s="121" t="str">
        <f t="shared" si="414"/>
        <v>Q</v>
      </c>
      <c r="Q1461" s="28">
        <v>5.0000000000000001E-3</v>
      </c>
      <c r="R1461" s="116" t="str">
        <f t="shared" si="401"/>
        <v>LQ</v>
      </c>
      <c r="S1461" s="129">
        <v>7.6995402574539198E-2</v>
      </c>
      <c r="T1461" s="116" t="str">
        <f t="shared" si="410"/>
        <v>Q</v>
      </c>
      <c r="U1461" s="28">
        <v>2.3482460466853787</v>
      </c>
      <c r="V1461" s="116" t="str">
        <f t="shared" si="415"/>
        <v>Q</v>
      </c>
      <c r="W1461" s="341">
        <v>0.84499999999999997</v>
      </c>
      <c r="X1461" s="343" t="str">
        <f t="shared" si="402"/>
        <v>Q</v>
      </c>
      <c r="Y1461" s="343"/>
      <c r="Z1461" s="28">
        <v>0.121782564058331</v>
      </c>
      <c r="AA1461" s="116" t="str">
        <f t="shared" si="416"/>
        <v>LQ</v>
      </c>
      <c r="AB1461" s="261">
        <v>4.6500000000000004</v>
      </c>
      <c r="AC1461" s="121" t="str">
        <f t="shared" si="403"/>
        <v>Q</v>
      </c>
      <c r="AD1461" s="28">
        <v>2.3210000000000002</v>
      </c>
      <c r="AE1461" s="121" t="str">
        <f t="shared" si="405"/>
        <v>Q</v>
      </c>
      <c r="AF1461" s="28">
        <v>1.3340000000000001</v>
      </c>
      <c r="AG1461" s="121" t="str">
        <f t="shared" si="406"/>
        <v>Q</v>
      </c>
      <c r="AH1461" s="225">
        <v>1.9E-3</v>
      </c>
      <c r="AI1461" s="121" t="str">
        <f t="shared" si="407"/>
        <v>Q</v>
      </c>
      <c r="AJ1461" s="215">
        <v>0.9</v>
      </c>
      <c r="AK1461" s="121" t="str">
        <f t="shared" si="408"/>
        <v>Q</v>
      </c>
    </row>
    <row r="1462" spans="1:37" ht="15" x14ac:dyDescent="0.25">
      <c r="A1462" s="7">
        <v>35</v>
      </c>
      <c r="B1462" s="117">
        <v>103</v>
      </c>
      <c r="C1462" s="117">
        <v>2017</v>
      </c>
      <c r="D1462" s="127">
        <f t="shared" si="400"/>
        <v>42838</v>
      </c>
      <c r="E1462" s="261">
        <v>22.700000762939499</v>
      </c>
      <c r="F1462" s="121" t="str">
        <f t="shared" si="409"/>
        <v>Q</v>
      </c>
      <c r="G1462" s="261">
        <v>6.8214368820190403</v>
      </c>
      <c r="H1462" s="121" t="str">
        <f t="shared" si="404"/>
        <v>Q</v>
      </c>
      <c r="I1462" s="267">
        <v>2.7896700000000001</v>
      </c>
      <c r="J1462" s="121" t="str">
        <f t="shared" si="411"/>
        <v>Q</v>
      </c>
      <c r="K1462" s="267">
        <v>0.29777999999999999</v>
      </c>
      <c r="L1462" s="121" t="str">
        <f t="shared" si="412"/>
        <v>Q</v>
      </c>
      <c r="M1462" s="267">
        <v>0.51522000000000001</v>
      </c>
      <c r="N1462" s="121" t="str">
        <f t="shared" si="413"/>
        <v>Q</v>
      </c>
      <c r="O1462" s="267">
        <v>0.19484000000000001</v>
      </c>
      <c r="P1462" s="121" t="str">
        <f t="shared" si="414"/>
        <v>Q</v>
      </c>
      <c r="Q1462" s="28">
        <v>0.01</v>
      </c>
      <c r="R1462" s="116" t="str">
        <f t="shared" si="401"/>
        <v>Q</v>
      </c>
      <c r="S1462" s="129">
        <v>7.6571077108383206E-2</v>
      </c>
      <c r="T1462" s="116" t="str">
        <f t="shared" si="410"/>
        <v>Q</v>
      </c>
      <c r="U1462" s="28">
        <v>2.3995911913138501</v>
      </c>
      <c r="V1462" s="116" t="str">
        <f t="shared" si="415"/>
        <v>Q</v>
      </c>
      <c r="W1462" s="341">
        <v>0.83799999999999997</v>
      </c>
      <c r="X1462" s="343" t="str">
        <f t="shared" si="402"/>
        <v>Q</v>
      </c>
      <c r="Y1462" s="343"/>
      <c r="Z1462" s="28">
        <v>0.1229251444321232</v>
      </c>
      <c r="AA1462" s="116" t="str">
        <f t="shared" si="416"/>
        <v>LQ</v>
      </c>
      <c r="AB1462" s="261">
        <v>4.71</v>
      </c>
      <c r="AC1462" s="121" t="str">
        <f t="shared" si="403"/>
        <v>Q</v>
      </c>
      <c r="AD1462" s="28">
        <v>2.089</v>
      </c>
      <c r="AE1462" s="121" t="str">
        <f t="shared" si="405"/>
        <v>Q</v>
      </c>
      <c r="AF1462" s="28">
        <v>1.302</v>
      </c>
      <c r="AG1462" s="121" t="str">
        <f t="shared" si="406"/>
        <v>Q</v>
      </c>
      <c r="AH1462" s="225">
        <v>8.0000000000000004E-4</v>
      </c>
      <c r="AI1462" s="121" t="str">
        <f t="shared" si="407"/>
        <v>LQ</v>
      </c>
      <c r="AJ1462" s="215">
        <v>0.91400000000000003</v>
      </c>
      <c r="AK1462" s="121" t="str">
        <f t="shared" si="408"/>
        <v>Q</v>
      </c>
    </row>
    <row r="1463" spans="1:37" ht="15" x14ac:dyDescent="0.25">
      <c r="A1463" s="7">
        <v>35</v>
      </c>
      <c r="B1463" s="117">
        <v>105</v>
      </c>
      <c r="C1463" s="117">
        <v>2017</v>
      </c>
      <c r="D1463" s="127">
        <f t="shared" si="400"/>
        <v>42840</v>
      </c>
      <c r="E1463" s="261">
        <v>20.200000762939499</v>
      </c>
      <c r="F1463" s="121" t="str">
        <f t="shared" si="409"/>
        <v>Q</v>
      </c>
      <c r="G1463" s="261">
        <v>6.6669988632202202</v>
      </c>
      <c r="H1463" s="121" t="str">
        <f t="shared" si="404"/>
        <v>Q</v>
      </c>
      <c r="I1463" s="267">
        <v>2.74255</v>
      </c>
      <c r="J1463" s="121" t="str">
        <f t="shared" si="411"/>
        <v>Q</v>
      </c>
      <c r="K1463" s="267">
        <v>0.26396999999999998</v>
      </c>
      <c r="L1463" s="121" t="str">
        <f t="shared" si="412"/>
        <v>Q</v>
      </c>
      <c r="M1463" s="267">
        <v>0.45477000000000001</v>
      </c>
      <c r="N1463" s="121" t="str">
        <f t="shared" si="413"/>
        <v>Q</v>
      </c>
      <c r="O1463" s="267">
        <v>0.16567999999999999</v>
      </c>
      <c r="P1463" s="121" t="str">
        <f t="shared" si="414"/>
        <v>Q</v>
      </c>
      <c r="Q1463" s="28">
        <v>4.0000000000000001E-3</v>
      </c>
      <c r="R1463" s="116" t="str">
        <f t="shared" si="401"/>
        <v>LQ</v>
      </c>
      <c r="S1463" s="129">
        <v>6.5326780080795302E-2</v>
      </c>
      <c r="T1463" s="116" t="str">
        <f t="shared" si="410"/>
        <v>Q</v>
      </c>
      <c r="U1463" s="28">
        <v>2.1316626870649289</v>
      </c>
      <c r="V1463" s="116" t="str">
        <f t="shared" si="415"/>
        <v>Q</v>
      </c>
      <c r="W1463" s="341">
        <v>0.83199999999999996</v>
      </c>
      <c r="X1463" s="343" t="str">
        <f t="shared" si="402"/>
        <v>Q</v>
      </c>
      <c r="Y1463" s="343"/>
      <c r="Z1463" s="28">
        <v>0.1057522221791042</v>
      </c>
      <c r="AA1463" s="116" t="str">
        <f t="shared" si="416"/>
        <v>LQ</v>
      </c>
      <c r="AB1463" s="261">
        <v>4.3499999999999996</v>
      </c>
      <c r="AC1463" s="121" t="str">
        <f t="shared" si="403"/>
        <v>Q</v>
      </c>
      <c r="AD1463" s="28">
        <v>2.2650000000000001</v>
      </c>
      <c r="AE1463" s="121" t="str">
        <f t="shared" si="405"/>
        <v>Q</v>
      </c>
      <c r="AF1463" s="28">
        <v>1.0269999999999999</v>
      </c>
      <c r="AG1463" s="121" t="str">
        <f t="shared" si="406"/>
        <v>Q</v>
      </c>
      <c r="AH1463" s="225">
        <v>1.1000000000000001E-3</v>
      </c>
      <c r="AI1463" s="121" t="str">
        <f t="shared" si="407"/>
        <v>Q</v>
      </c>
      <c r="AJ1463" s="215">
        <v>0.875</v>
      </c>
      <c r="AK1463" s="121" t="str">
        <f t="shared" si="408"/>
        <v>Q</v>
      </c>
    </row>
    <row r="1464" spans="1:37" ht="15" x14ac:dyDescent="0.25">
      <c r="A1464" s="7">
        <v>35</v>
      </c>
      <c r="B1464" s="117">
        <v>109</v>
      </c>
      <c r="C1464" s="117">
        <v>2017</v>
      </c>
      <c r="D1464" s="127">
        <f t="shared" si="400"/>
        <v>42844</v>
      </c>
      <c r="E1464" s="261">
        <v>19.639999389648398</v>
      </c>
      <c r="F1464" s="121" t="str">
        <f t="shared" si="409"/>
        <v>Q</v>
      </c>
      <c r="G1464" s="261">
        <v>6.6362853050231898</v>
      </c>
      <c r="H1464" s="121" t="str">
        <f t="shared" si="404"/>
        <v>Q</v>
      </c>
      <c r="I1464" s="267">
        <v>2.42266</v>
      </c>
      <c r="J1464" s="121" t="str">
        <f t="shared" si="411"/>
        <v>Q</v>
      </c>
      <c r="K1464" s="267">
        <v>0.25205</v>
      </c>
      <c r="L1464" s="121" t="str">
        <f t="shared" si="412"/>
        <v>Q</v>
      </c>
      <c r="M1464" s="267">
        <v>0.45101999999999998</v>
      </c>
      <c r="N1464" s="121" t="str">
        <f t="shared" si="413"/>
        <v>Q</v>
      </c>
      <c r="O1464" s="267">
        <v>0.16591</v>
      </c>
      <c r="P1464" s="121" t="str">
        <f t="shared" si="414"/>
        <v>Q</v>
      </c>
      <c r="Q1464" s="28">
        <v>8.0000000000000002E-3</v>
      </c>
      <c r="R1464" s="116" t="str">
        <f t="shared" si="401"/>
        <v>LQ</v>
      </c>
      <c r="S1464" s="129">
        <v>6.5996810793876606E-2</v>
      </c>
      <c r="T1464" s="116" t="str">
        <f t="shared" si="410"/>
        <v>Q</v>
      </c>
      <c r="U1464" s="28">
        <v>2.1218462131089071</v>
      </c>
      <c r="V1464" s="116" t="str">
        <f t="shared" si="415"/>
        <v>Q</v>
      </c>
      <c r="W1464" s="341">
        <v>0.71899999999999997</v>
      </c>
      <c r="X1464" s="343" t="str">
        <f t="shared" si="402"/>
        <v>Q</v>
      </c>
      <c r="Y1464" s="343"/>
      <c r="Z1464" s="28">
        <v>0.1013637996275133</v>
      </c>
      <c r="AA1464" s="116" t="str">
        <f t="shared" si="416"/>
        <v>LQ</v>
      </c>
      <c r="AB1464" s="261">
        <v>4.33</v>
      </c>
      <c r="AC1464" s="121" t="str">
        <f t="shared" si="403"/>
        <v>Q</v>
      </c>
      <c r="AD1464" s="28">
        <v>2.0819999999999999</v>
      </c>
      <c r="AE1464" s="121" t="str">
        <f t="shared" si="405"/>
        <v>Q</v>
      </c>
      <c r="AF1464" s="28">
        <v>0.90700000000000003</v>
      </c>
      <c r="AG1464" s="121" t="str">
        <f t="shared" si="406"/>
        <v>Q</v>
      </c>
      <c r="AH1464" s="225">
        <v>1E-3</v>
      </c>
      <c r="AI1464" s="121" t="str">
        <f t="shared" si="407"/>
        <v>Q</v>
      </c>
      <c r="AJ1464" s="215">
        <v>0.78600000000000003</v>
      </c>
      <c r="AK1464" s="121" t="str">
        <f t="shared" si="408"/>
        <v>Q</v>
      </c>
    </row>
    <row r="1465" spans="1:37" ht="15" x14ac:dyDescent="0.25">
      <c r="A1465" s="7">
        <v>35</v>
      </c>
      <c r="B1465" s="117">
        <v>114</v>
      </c>
      <c r="C1465" s="117">
        <v>2017</v>
      </c>
      <c r="D1465" s="127">
        <f t="shared" si="400"/>
        <v>42849</v>
      </c>
      <c r="E1465" s="261">
        <v>19.629999160766602</v>
      </c>
      <c r="F1465" s="121" t="str">
        <f t="shared" si="409"/>
        <v>Q</v>
      </c>
      <c r="G1465" s="261">
        <v>6.3028841018676802</v>
      </c>
      <c r="H1465" s="121" t="str">
        <f t="shared" si="404"/>
        <v>Q</v>
      </c>
      <c r="I1465" s="267">
        <v>2.5790700000000002</v>
      </c>
      <c r="J1465" s="121" t="str">
        <f t="shared" si="411"/>
        <v>Q</v>
      </c>
      <c r="K1465" s="267">
        <v>0.26321</v>
      </c>
      <c r="L1465" s="121" t="str">
        <f t="shared" si="412"/>
        <v>Q</v>
      </c>
      <c r="M1465" s="267">
        <v>0.46755000000000002</v>
      </c>
      <c r="N1465" s="121" t="str">
        <f t="shared" si="413"/>
        <v>Q</v>
      </c>
      <c r="O1465" s="267">
        <v>0.18440000000000001</v>
      </c>
      <c r="P1465" s="121" t="str">
        <f t="shared" si="414"/>
        <v>Q</v>
      </c>
      <c r="Q1465" s="28">
        <v>3.0000000000000001E-3</v>
      </c>
      <c r="R1465" s="116" t="str">
        <f t="shared" si="401"/>
        <v>LQ</v>
      </c>
      <c r="S1465" s="129">
        <v>6.7579589784145397E-2</v>
      </c>
      <c r="T1465" s="116" t="str">
        <f t="shared" si="410"/>
        <v>Q</v>
      </c>
      <c r="U1465" s="28">
        <v>2.1873782170323457</v>
      </c>
      <c r="V1465" s="116" t="str">
        <f t="shared" si="415"/>
        <v>Q</v>
      </c>
      <c r="W1465" s="341">
        <v>0.64700000000000002</v>
      </c>
      <c r="X1465" s="343" t="str">
        <f t="shared" si="402"/>
        <v>Q</v>
      </c>
      <c r="Y1465" s="343"/>
      <c r="Z1465" s="28">
        <v>9.6920665345009857E-2</v>
      </c>
      <c r="AA1465" s="116" t="str">
        <f t="shared" si="416"/>
        <v>LQ</v>
      </c>
      <c r="AB1465" s="261">
        <v>4.46</v>
      </c>
      <c r="AC1465" s="121" t="str">
        <f t="shared" si="403"/>
        <v>Q</v>
      </c>
      <c r="AD1465" s="28">
        <v>2.2040000000000002</v>
      </c>
      <c r="AE1465" s="121" t="str">
        <f t="shared" si="405"/>
        <v>Q</v>
      </c>
      <c r="AF1465" s="28">
        <v>1.022</v>
      </c>
      <c r="AG1465" s="121" t="str">
        <f t="shared" si="406"/>
        <v>Q</v>
      </c>
      <c r="AH1465" s="225">
        <v>8.0000000000000004E-4</v>
      </c>
      <c r="AI1465" s="121" t="str">
        <f t="shared" si="407"/>
        <v>LQ</v>
      </c>
      <c r="AJ1465" s="215">
        <v>0.73199999999999998</v>
      </c>
      <c r="AK1465" s="121" t="str">
        <f t="shared" si="408"/>
        <v>Q</v>
      </c>
    </row>
    <row r="1466" spans="1:37" ht="15" x14ac:dyDescent="0.25">
      <c r="A1466" s="7">
        <v>35</v>
      </c>
      <c r="B1466" s="117">
        <v>117</v>
      </c>
      <c r="C1466" s="117">
        <v>2017</v>
      </c>
      <c r="D1466" s="127">
        <f t="shared" si="400"/>
        <v>42852</v>
      </c>
      <c r="E1466" s="261">
        <v>18.219999313354499</v>
      </c>
      <c r="F1466" s="121" t="str">
        <f t="shared" si="409"/>
        <v>Q</v>
      </c>
      <c r="G1466" s="261">
        <v>6.3435149192810103</v>
      </c>
      <c r="H1466" s="121" t="str">
        <f t="shared" si="404"/>
        <v>Q</v>
      </c>
      <c r="I1466" s="267">
        <v>2.39561</v>
      </c>
      <c r="J1466" s="121" t="str">
        <f t="shared" si="411"/>
        <v>Q</v>
      </c>
      <c r="K1466" s="267">
        <v>0.24351999999999999</v>
      </c>
      <c r="L1466" s="121" t="str">
        <f t="shared" si="412"/>
        <v>Q</v>
      </c>
      <c r="M1466" s="267">
        <v>0.45108999999999999</v>
      </c>
      <c r="N1466" s="121" t="str">
        <f t="shared" si="413"/>
        <v>Q</v>
      </c>
      <c r="O1466" s="267">
        <v>0.16186</v>
      </c>
      <c r="P1466" s="121" t="str">
        <f t="shared" si="414"/>
        <v>Q</v>
      </c>
      <c r="Q1466" s="28">
        <v>7.0000000000000001E-3</v>
      </c>
      <c r="R1466" s="116" t="str">
        <f t="shared" si="401"/>
        <v>LQ</v>
      </c>
      <c r="S1466" s="129">
        <v>6.3789300620555905E-2</v>
      </c>
      <c r="T1466" s="116" t="str">
        <f t="shared" si="410"/>
        <v>Q</v>
      </c>
      <c r="U1466" s="28">
        <v>2.0504187390240176</v>
      </c>
      <c r="V1466" s="116" t="str">
        <f t="shared" si="415"/>
        <v>Q</v>
      </c>
      <c r="W1466" s="341">
        <v>0.6</v>
      </c>
      <c r="X1466" s="343" t="str">
        <f t="shared" si="402"/>
        <v>Q</v>
      </c>
      <c r="Y1466" s="343"/>
      <c r="Z1466" s="28">
        <v>9.2728938178956805E-2</v>
      </c>
      <c r="AA1466" s="116" t="str">
        <f t="shared" si="416"/>
        <v>LQ</v>
      </c>
      <c r="AB1466" s="261">
        <v>4.25</v>
      </c>
      <c r="AC1466" s="121" t="str">
        <f t="shared" si="403"/>
        <v>Q</v>
      </c>
      <c r="AD1466" s="28">
        <v>2.423</v>
      </c>
      <c r="AE1466" s="121" t="str">
        <f t="shared" si="405"/>
        <v>Q</v>
      </c>
      <c r="AF1466" s="28">
        <v>0.95399999999999996</v>
      </c>
      <c r="AG1466" s="121" t="str">
        <f t="shared" si="406"/>
        <v>Q</v>
      </c>
      <c r="AH1466" s="225">
        <v>8.9999999999999998E-4</v>
      </c>
      <c r="AI1466" s="121" t="str">
        <f t="shared" si="407"/>
        <v>LQ</v>
      </c>
      <c r="AJ1466" s="215">
        <v>0.70499999999999996</v>
      </c>
      <c r="AK1466" s="121" t="str">
        <f t="shared" si="408"/>
        <v>Q</v>
      </c>
    </row>
    <row r="1467" spans="1:37" ht="15" x14ac:dyDescent="0.25">
      <c r="A1467" s="7">
        <v>35</v>
      </c>
      <c r="B1467" s="117">
        <v>122</v>
      </c>
      <c r="C1467" s="117">
        <v>2017</v>
      </c>
      <c r="D1467" s="127">
        <f t="shared" si="400"/>
        <v>42857</v>
      </c>
      <c r="E1467" s="261">
        <v>20.5</v>
      </c>
      <c r="F1467" s="121" t="str">
        <f t="shared" si="409"/>
        <v>Q</v>
      </c>
      <c r="G1467" s="261">
        <v>6.4098868370056197</v>
      </c>
      <c r="H1467" s="121" t="str">
        <f t="shared" si="404"/>
        <v>Q</v>
      </c>
      <c r="I1467" s="214">
        <v>2.7912170000000001</v>
      </c>
      <c r="J1467" s="121" t="str">
        <f t="shared" si="411"/>
        <v>Q</v>
      </c>
      <c r="K1467" s="214">
        <v>0.28432000000000002</v>
      </c>
      <c r="L1467" s="121" t="str">
        <f t="shared" si="412"/>
        <v>Q</v>
      </c>
      <c r="M1467" s="214">
        <v>0.49041000000000001</v>
      </c>
      <c r="N1467" s="121" t="str">
        <f t="shared" si="413"/>
        <v>Q</v>
      </c>
      <c r="O1467" s="214">
        <v>0.16522000000000001</v>
      </c>
      <c r="P1467" s="121" t="str">
        <f t="shared" si="414"/>
        <v>Q</v>
      </c>
      <c r="Q1467" s="28">
        <v>3.0000000000000001E-3</v>
      </c>
      <c r="R1467" s="116" t="str">
        <f t="shared" si="401"/>
        <v>LQ</v>
      </c>
      <c r="S1467" s="129">
        <v>8.5397809743881198E-2</v>
      </c>
      <c r="T1467" s="116" t="str">
        <f t="shared" si="410"/>
        <v>Q</v>
      </c>
      <c r="U1467" s="28">
        <v>2.3031521337233465</v>
      </c>
      <c r="V1467" s="116" t="str">
        <f t="shared" si="415"/>
        <v>Q</v>
      </c>
      <c r="W1467" s="341">
        <v>0.58299999999999996</v>
      </c>
      <c r="X1467" s="343" t="str">
        <f t="shared" si="402"/>
        <v>Q</v>
      </c>
      <c r="Y1467" s="343"/>
      <c r="Z1467" s="28">
        <v>0.1019074456698487</v>
      </c>
      <c r="AA1467" s="116" t="str">
        <f t="shared" si="416"/>
        <v>LQ</v>
      </c>
      <c r="AB1467" s="261">
        <v>4.84</v>
      </c>
      <c r="AC1467" s="121" t="str">
        <f t="shared" si="403"/>
        <v>Q</v>
      </c>
      <c r="AD1467" s="28">
        <v>1.9330000000000001</v>
      </c>
      <c r="AE1467" s="121" t="str">
        <f t="shared" si="405"/>
        <v>Q</v>
      </c>
      <c r="AF1467" s="28">
        <v>1.2549999999999999</v>
      </c>
      <c r="AG1467" s="121" t="str">
        <f t="shared" si="406"/>
        <v>Q</v>
      </c>
      <c r="AH1467" s="225">
        <v>6.9999999999999999E-4</v>
      </c>
      <c r="AI1467" s="121" t="str">
        <f t="shared" si="407"/>
        <v>LQ</v>
      </c>
      <c r="AJ1467" s="215">
        <v>0.66800000000000004</v>
      </c>
      <c r="AK1467" s="121" t="str">
        <f t="shared" si="408"/>
        <v>Q</v>
      </c>
    </row>
    <row r="1468" spans="1:37" ht="15" x14ac:dyDescent="0.25">
      <c r="A1468" s="7">
        <v>35</v>
      </c>
      <c r="B1468" s="117">
        <v>124</v>
      </c>
      <c r="C1468" s="117">
        <v>2017</v>
      </c>
      <c r="D1468" s="127">
        <f t="shared" si="400"/>
        <v>42859</v>
      </c>
      <c r="E1468" s="261">
        <v>21.399999618530298</v>
      </c>
      <c r="F1468" s="121" t="str">
        <f t="shared" si="409"/>
        <v>Q</v>
      </c>
      <c r="G1468" s="261">
        <v>6.4728460311889702</v>
      </c>
      <c r="H1468" s="121" t="str">
        <f t="shared" si="404"/>
        <v>Q</v>
      </c>
      <c r="I1468" s="214">
        <v>2.833806</v>
      </c>
      <c r="J1468" s="121" t="str">
        <f t="shared" si="411"/>
        <v>Q</v>
      </c>
      <c r="K1468" s="214">
        <v>0.26867000000000002</v>
      </c>
      <c r="L1468" s="121" t="str">
        <f t="shared" si="412"/>
        <v>Q</v>
      </c>
      <c r="M1468" s="214">
        <v>0.50107000000000002</v>
      </c>
      <c r="N1468" s="121" t="str">
        <f t="shared" si="413"/>
        <v>Q</v>
      </c>
      <c r="O1468" s="214">
        <v>0.15495</v>
      </c>
      <c r="P1468" s="121" t="str">
        <f t="shared" si="414"/>
        <v>Q</v>
      </c>
      <c r="Q1468" s="28">
        <v>8.0000000000000002E-3</v>
      </c>
      <c r="R1468" s="116" t="str">
        <f t="shared" si="401"/>
        <v>LQ</v>
      </c>
      <c r="S1468" s="129">
        <v>9.5041915774345398E-2</v>
      </c>
      <c r="T1468" s="116" t="str">
        <f t="shared" si="410"/>
        <v>Q</v>
      </c>
      <c r="U1468" s="28">
        <v>2.4043034314425538</v>
      </c>
      <c r="V1468" s="116" t="str">
        <f t="shared" si="415"/>
        <v>Q</v>
      </c>
      <c r="W1468" s="341">
        <v>0.57699999999999996</v>
      </c>
      <c r="X1468" s="343" t="str">
        <f t="shared" si="402"/>
        <v>Q</v>
      </c>
      <c r="Y1468" s="343"/>
      <c r="Z1468" s="28">
        <v>0.10284611542495743</v>
      </c>
      <c r="AA1468" s="116" t="str">
        <f t="shared" si="416"/>
        <v>LQ</v>
      </c>
      <c r="AB1468" s="261">
        <v>4.95</v>
      </c>
      <c r="AC1468" s="121" t="str">
        <f t="shared" si="403"/>
        <v>Q</v>
      </c>
      <c r="AD1468" s="28">
        <v>1.9750000000000001</v>
      </c>
      <c r="AE1468" s="121" t="str">
        <f t="shared" si="405"/>
        <v>Q</v>
      </c>
      <c r="AF1468" s="28">
        <v>1.266</v>
      </c>
      <c r="AG1468" s="121" t="str">
        <f t="shared" si="406"/>
        <v>Q</v>
      </c>
      <c r="AH1468" s="225">
        <v>1E-3</v>
      </c>
      <c r="AI1468" s="121" t="str">
        <f t="shared" si="407"/>
        <v>Q</v>
      </c>
      <c r="AJ1468" s="215">
        <v>0.64200000000000002</v>
      </c>
      <c r="AK1468" s="121" t="str">
        <f t="shared" si="408"/>
        <v>Q</v>
      </c>
    </row>
    <row r="1469" spans="1:37" ht="15" x14ac:dyDescent="0.25">
      <c r="A1469" s="7">
        <v>35</v>
      </c>
      <c r="B1469" s="117">
        <v>129</v>
      </c>
      <c r="C1469" s="117">
        <v>2017</v>
      </c>
      <c r="D1469" s="127">
        <f t="shared" ref="D1469:D1524" si="417">DATE(C1469,1,B1469)</f>
        <v>42864</v>
      </c>
      <c r="E1469" s="261">
        <v>24.299999237060501</v>
      </c>
      <c r="F1469" s="121" t="str">
        <f t="shared" si="409"/>
        <v>Q</v>
      </c>
      <c r="G1469" s="261">
        <v>6.5951657295226997</v>
      </c>
      <c r="H1469" s="121" t="str">
        <f t="shared" si="404"/>
        <v>Q</v>
      </c>
      <c r="I1469" s="214">
        <v>3.4129100000000001</v>
      </c>
      <c r="J1469" s="121" t="str">
        <f t="shared" si="411"/>
        <v>Q</v>
      </c>
      <c r="K1469" s="214">
        <v>0.31484000000000001</v>
      </c>
      <c r="L1469" s="121" t="str">
        <f t="shared" si="412"/>
        <v>Q</v>
      </c>
      <c r="M1469" s="214">
        <v>0.53846000000000005</v>
      </c>
      <c r="N1469" s="121" t="str">
        <f t="shared" si="413"/>
        <v>Q</v>
      </c>
      <c r="O1469" s="214">
        <v>0.15661</v>
      </c>
      <c r="P1469" s="121" t="str">
        <f t="shared" si="414"/>
        <v>Q</v>
      </c>
      <c r="Q1469" s="28">
        <v>4.0000000000000001E-3</v>
      </c>
      <c r="R1469" s="116" t="str">
        <f t="shared" si="401"/>
        <v>LQ</v>
      </c>
      <c r="S1469" s="129">
        <v>0.119875207543373</v>
      </c>
      <c r="T1469" s="116" t="str">
        <f t="shared" si="410"/>
        <v>Q</v>
      </c>
      <c r="U1469" s="28">
        <v>2.6548101668818389</v>
      </c>
      <c r="V1469" s="116" t="str">
        <f t="shared" si="415"/>
        <v>Q</v>
      </c>
      <c r="W1469" s="341">
        <v>0.57899999999999996</v>
      </c>
      <c r="X1469" s="343" t="str">
        <f t="shared" si="402"/>
        <v>Q</v>
      </c>
      <c r="Y1469" s="343"/>
      <c r="Z1469" s="28">
        <v>0.10236459845230342</v>
      </c>
      <c r="AA1469" s="116" t="str">
        <f t="shared" si="416"/>
        <v>LQ</v>
      </c>
      <c r="AB1469" s="261">
        <v>5.4</v>
      </c>
      <c r="AC1469" s="121" t="str">
        <f t="shared" si="403"/>
        <v>Q</v>
      </c>
      <c r="AD1469" s="28">
        <v>1.9750000000000001</v>
      </c>
      <c r="AE1469" s="121" t="str">
        <f t="shared" si="405"/>
        <v>Q</v>
      </c>
      <c r="AF1469" s="28">
        <v>1.738</v>
      </c>
      <c r="AG1469" s="121" t="str">
        <f t="shared" si="406"/>
        <v>Q</v>
      </c>
      <c r="AH1469" s="225">
        <v>1.5E-3</v>
      </c>
      <c r="AI1469" s="121" t="str">
        <f t="shared" si="407"/>
        <v>Q</v>
      </c>
      <c r="AJ1469" s="215">
        <v>0.67300000000000004</v>
      </c>
      <c r="AK1469" s="121" t="str">
        <f t="shared" si="408"/>
        <v>Q</v>
      </c>
    </row>
    <row r="1470" spans="1:37" ht="15" x14ac:dyDescent="0.25">
      <c r="A1470" s="7">
        <v>35</v>
      </c>
      <c r="B1470" s="117">
        <v>136</v>
      </c>
      <c r="C1470" s="117">
        <v>2017</v>
      </c>
      <c r="D1470" s="127">
        <f t="shared" si="417"/>
        <v>42871</v>
      </c>
      <c r="E1470" s="261">
        <v>25.200000762939499</v>
      </c>
      <c r="F1470" s="121" t="str">
        <f t="shared" si="409"/>
        <v>Q</v>
      </c>
      <c r="G1470" s="261">
        <v>6.6945204734802202</v>
      </c>
      <c r="H1470" s="121" t="str">
        <f t="shared" si="404"/>
        <v>Q</v>
      </c>
      <c r="I1470" s="214">
        <v>3.4943300000000002</v>
      </c>
      <c r="J1470" s="121" t="str">
        <f t="shared" si="411"/>
        <v>Q</v>
      </c>
      <c r="K1470" s="214">
        <v>0.33109</v>
      </c>
      <c r="L1470" s="121" t="str">
        <f t="shared" si="412"/>
        <v>Q</v>
      </c>
      <c r="M1470" s="214">
        <v>0.56766000000000005</v>
      </c>
      <c r="N1470" s="121" t="str">
        <f t="shared" si="413"/>
        <v>Q</v>
      </c>
      <c r="O1470" s="214">
        <v>0.14071</v>
      </c>
      <c r="P1470" s="121" t="str">
        <f t="shared" si="414"/>
        <v>Q</v>
      </c>
      <c r="Q1470" s="28">
        <v>1E-3</v>
      </c>
      <c r="R1470" s="116" t="str">
        <f t="shared" si="401"/>
        <v>LQ</v>
      </c>
      <c r="S1470" s="129">
        <v>0.12681253254413599</v>
      </c>
      <c r="T1470" s="116" t="str">
        <f t="shared" si="410"/>
        <v>Q</v>
      </c>
      <c r="U1470" s="28">
        <v>2.7992369151022962</v>
      </c>
      <c r="V1470" s="116" t="str">
        <f t="shared" si="415"/>
        <v>Q</v>
      </c>
      <c r="W1470" s="341">
        <v>0.55500000000000005</v>
      </c>
      <c r="X1470" s="343" t="str">
        <f t="shared" si="402"/>
        <v>Q</v>
      </c>
      <c r="Y1470" s="343"/>
      <c r="Z1470" s="28">
        <v>0.10701338952469699</v>
      </c>
      <c r="AA1470" s="116" t="str">
        <f t="shared" si="416"/>
        <v>LQ</v>
      </c>
      <c r="AB1470" s="261">
        <v>5.57</v>
      </c>
      <c r="AC1470" s="121" t="str">
        <f t="shared" si="403"/>
        <v>Q</v>
      </c>
      <c r="AD1470" s="28">
        <v>1.7849999999999999</v>
      </c>
      <c r="AE1470" s="121" t="str">
        <f t="shared" si="405"/>
        <v>Q</v>
      </c>
      <c r="AF1470" s="28">
        <v>2.0379999999999998</v>
      </c>
      <c r="AG1470" s="121" t="str">
        <f t="shared" si="406"/>
        <v>Q</v>
      </c>
      <c r="AH1470" s="225">
        <v>1.1999999999999999E-3</v>
      </c>
      <c r="AI1470" s="121" t="str">
        <f t="shared" si="407"/>
        <v>Q</v>
      </c>
      <c r="AJ1470" s="215">
        <v>0.63400000000000001</v>
      </c>
      <c r="AK1470" s="121" t="str">
        <f t="shared" si="408"/>
        <v>Q</v>
      </c>
    </row>
    <row r="1471" spans="1:37" ht="15" x14ac:dyDescent="0.25">
      <c r="A1471" s="6">
        <v>35</v>
      </c>
      <c r="B1471" s="117">
        <v>150</v>
      </c>
      <c r="C1471" s="117">
        <v>2017</v>
      </c>
      <c r="D1471" s="127">
        <f t="shared" si="417"/>
        <v>42885</v>
      </c>
      <c r="E1471" s="261">
        <v>26</v>
      </c>
      <c r="F1471" s="121" t="str">
        <f t="shared" si="409"/>
        <v>Q</v>
      </c>
      <c r="G1471" s="261">
        <v>6.8573951721191397</v>
      </c>
      <c r="H1471" s="121" t="str">
        <f t="shared" si="404"/>
        <v>Q</v>
      </c>
      <c r="I1471" s="267">
        <v>3.5572499999999998</v>
      </c>
      <c r="J1471" s="121" t="str">
        <f t="shared" si="411"/>
        <v>Q</v>
      </c>
      <c r="K1471" s="267">
        <v>0.32912999999999998</v>
      </c>
      <c r="L1471" s="121" t="str">
        <f t="shared" si="412"/>
        <v>Q</v>
      </c>
      <c r="M1471" s="267">
        <v>0.55135999999999996</v>
      </c>
      <c r="N1471" s="121" t="str">
        <f t="shared" si="413"/>
        <v>Q</v>
      </c>
      <c r="O1471" s="267">
        <v>0.16272</v>
      </c>
      <c r="P1471" s="121" t="str">
        <f t="shared" si="414"/>
        <v>Q</v>
      </c>
      <c r="Q1471" s="28">
        <v>6.0000000000000001E-3</v>
      </c>
      <c r="R1471" s="116" t="str">
        <f t="shared" si="401"/>
        <v>LQ</v>
      </c>
      <c r="S1471" s="129">
        <v>0.13812626898288699</v>
      </c>
      <c r="T1471" s="116" t="str">
        <f t="shared" si="410"/>
        <v>Q</v>
      </c>
      <c r="U1471" s="28">
        <v>2.8533059976491448</v>
      </c>
      <c r="V1471" s="116" t="str">
        <f t="shared" si="415"/>
        <v>Q</v>
      </c>
      <c r="W1471" s="341">
        <v>0.47</v>
      </c>
      <c r="X1471" s="343" t="str">
        <f t="shared" si="402"/>
        <v>Q</v>
      </c>
      <c r="Y1471" s="343"/>
      <c r="Z1471" s="28">
        <v>0.11287774130096251</v>
      </c>
      <c r="AA1471" s="116" t="str">
        <f t="shared" si="416"/>
        <v>LQ</v>
      </c>
      <c r="AB1471" s="261">
        <v>5.85</v>
      </c>
      <c r="AC1471" s="121" t="str">
        <f t="shared" si="403"/>
        <v>Q</v>
      </c>
      <c r="AD1471" s="28">
        <v>1.679</v>
      </c>
      <c r="AE1471" s="121" t="str">
        <f t="shared" si="405"/>
        <v>Q</v>
      </c>
      <c r="AF1471" s="28">
        <v>1.6859999999999999</v>
      </c>
      <c r="AG1471" s="121" t="str">
        <f t="shared" si="406"/>
        <v>Q</v>
      </c>
      <c r="AH1471" s="225">
        <v>1E-3</v>
      </c>
      <c r="AI1471" s="121" t="str">
        <f t="shared" si="407"/>
        <v>Q</v>
      </c>
      <c r="AJ1471" s="215">
        <v>0.52900000000000003</v>
      </c>
      <c r="AK1471" s="121" t="str">
        <f t="shared" si="408"/>
        <v>Q</v>
      </c>
    </row>
    <row r="1472" spans="1:37" ht="15" x14ac:dyDescent="0.25">
      <c r="A1472" s="6">
        <v>35</v>
      </c>
      <c r="B1472" s="117">
        <v>165</v>
      </c>
      <c r="C1472" s="117">
        <v>2017</v>
      </c>
      <c r="D1472" s="127">
        <f t="shared" si="417"/>
        <v>42900</v>
      </c>
      <c r="E1472" s="261">
        <v>27.200000762939499</v>
      </c>
      <c r="F1472" s="121" t="str">
        <f t="shared" si="409"/>
        <v>Q</v>
      </c>
      <c r="G1472" s="261">
        <v>6.8590755462646502</v>
      </c>
      <c r="H1472" s="121" t="str">
        <f t="shared" si="404"/>
        <v>Q</v>
      </c>
      <c r="I1472" s="267">
        <v>3.8199149999999999</v>
      </c>
      <c r="J1472" s="121" t="str">
        <f t="shared" si="411"/>
        <v>Q</v>
      </c>
      <c r="K1472" s="267">
        <v>0.351161</v>
      </c>
      <c r="L1472" s="121" t="str">
        <f t="shared" si="412"/>
        <v>Q</v>
      </c>
      <c r="M1472" s="267">
        <v>0.60336900000000004</v>
      </c>
      <c r="N1472" s="121" t="str">
        <f t="shared" si="413"/>
        <v>Q</v>
      </c>
      <c r="O1472" s="267">
        <v>0.12714200000000001</v>
      </c>
      <c r="P1472" s="121" t="str">
        <f t="shared" si="414"/>
        <v>Q</v>
      </c>
      <c r="Q1472" s="28">
        <v>2E-3</v>
      </c>
      <c r="R1472" s="116" t="str">
        <f t="shared" si="401"/>
        <v>LQ</v>
      </c>
      <c r="S1472" s="129">
        <v>0.15130984783172599</v>
      </c>
      <c r="T1472" s="116" t="str">
        <f t="shared" si="410"/>
        <v>Q</v>
      </c>
      <c r="U1472" s="28">
        <v>3.0087183083344966</v>
      </c>
      <c r="V1472" s="116" t="str">
        <f t="shared" si="415"/>
        <v>Q</v>
      </c>
      <c r="W1472" s="341">
        <v>0.42899999999999999</v>
      </c>
      <c r="X1472" s="343" t="str">
        <f t="shared" si="402"/>
        <v>Q</v>
      </c>
      <c r="Y1472" s="343"/>
      <c r="Z1472" s="28">
        <v>0.11671317258330108</v>
      </c>
      <c r="AA1472" s="116" t="str">
        <f t="shared" si="416"/>
        <v>LQ</v>
      </c>
      <c r="AB1472" s="261">
        <v>5.97</v>
      </c>
      <c r="AC1472" s="121" t="str">
        <f t="shared" si="403"/>
        <v>Q</v>
      </c>
      <c r="AD1472" s="28">
        <v>1.768</v>
      </c>
      <c r="AE1472" s="121" t="str">
        <f t="shared" si="405"/>
        <v>Q</v>
      </c>
      <c r="AF1472" s="28">
        <v>2.206</v>
      </c>
      <c r="AG1472" s="121" t="str">
        <f t="shared" si="406"/>
        <v>Q</v>
      </c>
      <c r="AH1472" s="225">
        <v>1.2999999999999999E-3</v>
      </c>
      <c r="AI1472" s="121" t="str">
        <f t="shared" si="407"/>
        <v>Q</v>
      </c>
      <c r="AJ1472" s="215">
        <v>0.49299999999999999</v>
      </c>
      <c r="AK1472" s="121" t="str">
        <f t="shared" si="408"/>
        <v>Q</v>
      </c>
    </row>
    <row r="1473" spans="1:38" ht="15" x14ac:dyDescent="0.25">
      <c r="A1473" s="6">
        <v>35</v>
      </c>
      <c r="B1473" s="117">
        <v>178</v>
      </c>
      <c r="C1473" s="117">
        <v>2017</v>
      </c>
      <c r="D1473" s="127">
        <f t="shared" si="417"/>
        <v>42913</v>
      </c>
      <c r="E1473" s="261">
        <v>29.5</v>
      </c>
      <c r="F1473" s="121" t="str">
        <f t="shared" si="409"/>
        <v>Q</v>
      </c>
      <c r="G1473" s="261">
        <v>7.00701856613159</v>
      </c>
      <c r="H1473" s="121" t="str">
        <f t="shared" si="404"/>
        <v>Q</v>
      </c>
      <c r="I1473" s="267">
        <v>4.3106730000000004</v>
      </c>
      <c r="J1473" s="121" t="str">
        <f t="shared" si="411"/>
        <v>Q</v>
      </c>
      <c r="K1473" s="267">
        <v>0.38730599999999998</v>
      </c>
      <c r="L1473" s="121" t="str">
        <f t="shared" si="412"/>
        <v>Q</v>
      </c>
      <c r="M1473" s="267">
        <v>0.67293999999999998</v>
      </c>
      <c r="N1473" s="121" t="str">
        <f t="shared" si="413"/>
        <v>Q</v>
      </c>
      <c r="O1473" s="267">
        <v>0.17562700000000001</v>
      </c>
      <c r="P1473" s="121" t="str">
        <f t="shared" si="414"/>
        <v>Q</v>
      </c>
      <c r="Q1473" s="28">
        <v>0</v>
      </c>
      <c r="R1473" s="116" t="str">
        <f t="shared" si="401"/>
        <v>LQ</v>
      </c>
      <c r="S1473" s="129">
        <v>0.15841694176197099</v>
      </c>
      <c r="T1473" s="116" t="str">
        <f t="shared" si="410"/>
        <v>Q</v>
      </c>
      <c r="U1473" s="28">
        <v>3.1941773642476874</v>
      </c>
      <c r="V1473" s="116" t="str">
        <f t="shared" si="415"/>
        <v>Q</v>
      </c>
      <c r="W1473" s="341">
        <v>0.42599999999999999</v>
      </c>
      <c r="X1473" s="343" t="str">
        <f t="shared" si="402"/>
        <v>Q</v>
      </c>
      <c r="Y1473" s="343"/>
      <c r="Z1473" s="28">
        <v>0.11429169989005963</v>
      </c>
      <c r="AA1473" s="116" t="str">
        <f t="shared" si="416"/>
        <v>LQ</v>
      </c>
      <c r="AB1473" s="261">
        <v>6.39</v>
      </c>
      <c r="AC1473" s="121" t="str">
        <f t="shared" si="403"/>
        <v>Q</v>
      </c>
      <c r="AD1473" s="28">
        <v>1.778</v>
      </c>
      <c r="AE1473" s="121" t="str">
        <f t="shared" si="405"/>
        <v>Q</v>
      </c>
      <c r="AF1473" s="28">
        <v>2.484</v>
      </c>
      <c r="AG1473" s="121" t="str">
        <f t="shared" si="406"/>
        <v>Q</v>
      </c>
      <c r="AH1473" s="225">
        <v>1.5E-3</v>
      </c>
      <c r="AI1473" s="121" t="str">
        <f t="shared" si="407"/>
        <v>Q</v>
      </c>
      <c r="AJ1473" s="215">
        <v>0.505</v>
      </c>
      <c r="AK1473" s="121" t="str">
        <f t="shared" si="408"/>
        <v>Q</v>
      </c>
    </row>
    <row r="1474" spans="1:38" ht="15" x14ac:dyDescent="0.25">
      <c r="A1474" s="260">
        <v>35</v>
      </c>
      <c r="B1474" s="117">
        <v>192</v>
      </c>
      <c r="C1474" s="117">
        <v>2017</v>
      </c>
      <c r="D1474" s="127">
        <f t="shared" si="417"/>
        <v>42927</v>
      </c>
      <c r="E1474" s="261">
        <v>30.100000381469702</v>
      </c>
      <c r="F1474" s="121" t="str">
        <f t="shared" si="409"/>
        <v>Q</v>
      </c>
      <c r="G1474" s="261">
        <v>6.9363198280334499</v>
      </c>
      <c r="H1474" s="121" t="str">
        <f t="shared" si="404"/>
        <v>Q</v>
      </c>
      <c r="I1474" s="267">
        <v>4.5075669999999999</v>
      </c>
      <c r="J1474" s="121" t="str">
        <f t="shared" si="411"/>
        <v>Q</v>
      </c>
      <c r="K1474" s="267">
        <v>0.40164</v>
      </c>
      <c r="L1474" s="121" t="str">
        <f t="shared" si="412"/>
        <v>Q</v>
      </c>
      <c r="M1474" s="267">
        <v>0.68139300000000003</v>
      </c>
      <c r="N1474" s="121" t="str">
        <f t="shared" si="413"/>
        <v>Q</v>
      </c>
      <c r="O1474" s="267">
        <v>0.17014499999999999</v>
      </c>
      <c r="P1474" s="121" t="str">
        <f t="shared" si="414"/>
        <v>Q</v>
      </c>
      <c r="Q1474" s="28">
        <v>0</v>
      </c>
      <c r="R1474" s="116" t="str">
        <f t="shared" si="401"/>
        <v>LQ</v>
      </c>
      <c r="S1474" s="129">
        <v>0.17968426644802099</v>
      </c>
      <c r="T1474" s="116" t="str">
        <f t="shared" si="410"/>
        <v>Q</v>
      </c>
      <c r="U1474" s="28">
        <v>3.2684981661335901</v>
      </c>
      <c r="V1474" s="116" t="str">
        <f t="shared" si="415"/>
        <v>Q</v>
      </c>
      <c r="W1474" s="341">
        <v>0.40899999999999997</v>
      </c>
      <c r="X1474" s="343" t="str">
        <f t="shared" si="402"/>
        <v>Q</v>
      </c>
      <c r="Y1474" s="343"/>
      <c r="Z1474" s="28">
        <v>0.12993496634906196</v>
      </c>
      <c r="AA1474" s="116" t="str">
        <f t="shared" si="416"/>
        <v>LQ</v>
      </c>
      <c r="AB1474" s="261">
        <v>6.46</v>
      </c>
      <c r="AC1474" s="121" t="str">
        <f t="shared" si="403"/>
        <v>Q</v>
      </c>
      <c r="AD1474" s="28">
        <v>1.76</v>
      </c>
      <c r="AE1474" s="121" t="str">
        <f t="shared" si="405"/>
        <v>Q</v>
      </c>
      <c r="AF1474" s="28">
        <v>2.3719999999999999</v>
      </c>
      <c r="AG1474" s="121" t="str">
        <f t="shared" si="406"/>
        <v>Q</v>
      </c>
      <c r="AH1474" s="225">
        <v>1.2999999999999999E-3</v>
      </c>
      <c r="AI1474" s="121" t="str">
        <f t="shared" si="407"/>
        <v>Q</v>
      </c>
      <c r="AJ1474" s="215">
        <v>0.48</v>
      </c>
      <c r="AK1474" s="121" t="str">
        <f t="shared" si="408"/>
        <v>Q</v>
      </c>
    </row>
    <row r="1475" spans="1:38" ht="15" x14ac:dyDescent="0.25">
      <c r="A1475" s="6">
        <v>35</v>
      </c>
      <c r="B1475" s="117">
        <v>206</v>
      </c>
      <c r="C1475" s="117">
        <v>2017</v>
      </c>
      <c r="D1475" s="127">
        <f t="shared" si="417"/>
        <v>42941</v>
      </c>
      <c r="E1475" s="261">
        <v>28.299999237060501</v>
      </c>
      <c r="F1475" s="121" t="str">
        <f t="shared" si="409"/>
        <v>Q</v>
      </c>
      <c r="G1475" s="261">
        <v>7.04880714416504</v>
      </c>
      <c r="H1475" s="121" t="str">
        <f t="shared" si="404"/>
        <v>Q</v>
      </c>
      <c r="I1475" s="267">
        <v>4.2860240000000003</v>
      </c>
      <c r="J1475" s="121" t="str">
        <f t="shared" si="411"/>
        <v>Q</v>
      </c>
      <c r="K1475" s="267">
        <v>0.37867699999999999</v>
      </c>
      <c r="L1475" s="121" t="str">
        <f t="shared" si="412"/>
        <v>Q</v>
      </c>
      <c r="M1475" s="267">
        <v>0.64095999999999997</v>
      </c>
      <c r="N1475" s="121" t="str">
        <f t="shared" si="413"/>
        <v>Q</v>
      </c>
      <c r="O1475" s="267">
        <v>0.18290500000000001</v>
      </c>
      <c r="P1475" s="121" t="str">
        <f t="shared" si="414"/>
        <v>Q</v>
      </c>
      <c r="Q1475" s="28">
        <v>2E-3</v>
      </c>
      <c r="R1475" s="116" t="str">
        <f t="shared" si="401"/>
        <v>LQ</v>
      </c>
      <c r="S1475" s="129">
        <v>0.154177501797676</v>
      </c>
      <c r="T1475" s="116" t="str">
        <f t="shared" si="410"/>
        <v>Q</v>
      </c>
      <c r="U1475" s="28">
        <v>2.9946453732378076</v>
      </c>
      <c r="V1475" s="116" t="str">
        <f t="shared" si="415"/>
        <v>Q</v>
      </c>
      <c r="W1475" s="341">
        <v>0.438</v>
      </c>
      <c r="X1475" s="343" t="str">
        <f t="shared" si="402"/>
        <v>Q</v>
      </c>
      <c r="Y1475" s="343"/>
      <c r="Z1475" s="28">
        <v>0.11506797686381862</v>
      </c>
      <c r="AA1475" s="116" t="str">
        <f t="shared" si="416"/>
        <v>LQ</v>
      </c>
      <c r="AB1475" s="261">
        <v>6.09</v>
      </c>
      <c r="AC1475" s="121" t="str">
        <f t="shared" si="403"/>
        <v>Q</v>
      </c>
      <c r="AD1475" s="28">
        <v>1.8919999999999999</v>
      </c>
      <c r="AE1475" s="121" t="str">
        <f t="shared" si="405"/>
        <v>Q</v>
      </c>
      <c r="AF1475" s="28">
        <v>2.3780000000000001</v>
      </c>
      <c r="AG1475" s="121" t="str">
        <f t="shared" si="406"/>
        <v>Q</v>
      </c>
      <c r="AH1475" s="225">
        <v>1.4E-3</v>
      </c>
      <c r="AI1475" s="121" t="str">
        <f t="shared" si="407"/>
        <v>Q</v>
      </c>
      <c r="AJ1475" s="215">
        <v>0.503</v>
      </c>
      <c r="AK1475" s="121" t="str">
        <f t="shared" si="408"/>
        <v>Q</v>
      </c>
    </row>
    <row r="1476" spans="1:38" ht="15" x14ac:dyDescent="0.25">
      <c r="A1476" s="6">
        <v>35</v>
      </c>
      <c r="B1476" s="268">
        <v>220</v>
      </c>
      <c r="C1476" s="117">
        <v>2017</v>
      </c>
      <c r="D1476" s="127">
        <f t="shared" si="417"/>
        <v>42955</v>
      </c>
      <c r="E1476" s="261">
        <v>30.299999237060501</v>
      </c>
      <c r="F1476" s="121" t="str">
        <f t="shared" si="409"/>
        <v>Q</v>
      </c>
      <c r="G1476" s="261">
        <v>6.9456491470336896</v>
      </c>
      <c r="H1476" s="121" t="str">
        <f t="shared" si="404"/>
        <v>Q</v>
      </c>
      <c r="I1476" s="267">
        <v>4.4000000000000004</v>
      </c>
      <c r="J1476" s="121" t="str">
        <f t="shared" si="411"/>
        <v>Q</v>
      </c>
      <c r="K1476" s="267">
        <v>0.40292299999999998</v>
      </c>
      <c r="L1476" s="121" t="str">
        <f t="shared" si="412"/>
        <v>Q</v>
      </c>
      <c r="M1476" s="267">
        <v>0.66938600000000004</v>
      </c>
      <c r="N1476" s="121" t="str">
        <f t="shared" si="413"/>
        <v>Q</v>
      </c>
      <c r="O1476" s="267">
        <v>0.14837</v>
      </c>
      <c r="P1476" s="121" t="str">
        <f t="shared" si="414"/>
        <v>Q</v>
      </c>
      <c r="Q1476" s="28">
        <v>5.0000000000000001E-3</v>
      </c>
      <c r="R1476" s="116" t="str">
        <f t="shared" ref="R1476:R1486" si="418">IF(Q1476&gt;=0.01,"Q",IF(Q1476="","M","LQ"))</f>
        <v>LQ</v>
      </c>
      <c r="S1476" s="129">
        <v>0.17712076008319899</v>
      </c>
      <c r="T1476" s="116" t="str">
        <f t="shared" si="410"/>
        <v>Q</v>
      </c>
      <c r="U1476" s="28">
        <v>3.1667790265163429</v>
      </c>
      <c r="V1476" s="116" t="str">
        <f t="shared" si="415"/>
        <v>Q</v>
      </c>
      <c r="W1476" s="341">
        <v>0.38700000000000001</v>
      </c>
      <c r="X1476" s="343" t="str">
        <f t="shared" ref="X1476:X1486" si="419">IF(W1476&gt;=0.04,"Q",IF(W1476="","M","LQ"))</f>
        <v>Q</v>
      </c>
      <c r="Y1476" s="343"/>
      <c r="Z1476" s="28">
        <v>0.10943946372499423</v>
      </c>
      <c r="AA1476" s="116" t="str">
        <f t="shared" si="416"/>
        <v>LQ</v>
      </c>
      <c r="AB1476" s="261">
        <v>6.58</v>
      </c>
      <c r="AC1476" s="121" t="str">
        <f t="shared" si="403"/>
        <v>Q</v>
      </c>
      <c r="AD1476" s="28">
        <v>1.7390000000000001</v>
      </c>
      <c r="AE1476" s="121" t="str">
        <f t="shared" si="405"/>
        <v>Q</v>
      </c>
      <c r="AF1476" s="28">
        <v>2.5430000000000001</v>
      </c>
      <c r="AG1476" s="121" t="str">
        <f t="shared" si="406"/>
        <v>Q</v>
      </c>
      <c r="AH1476" s="225">
        <v>1.6999999999999999E-3</v>
      </c>
      <c r="AI1476" s="121" t="str">
        <f t="shared" si="407"/>
        <v>Q</v>
      </c>
      <c r="AJ1476" s="215">
        <v>0.41399999999999998</v>
      </c>
      <c r="AK1476" s="121" t="str">
        <f t="shared" si="408"/>
        <v>Q</v>
      </c>
    </row>
    <row r="1477" spans="1:38" ht="15" x14ac:dyDescent="0.25">
      <c r="A1477" s="6">
        <v>35</v>
      </c>
      <c r="B1477" s="117">
        <v>234</v>
      </c>
      <c r="C1477" s="117">
        <v>2017</v>
      </c>
      <c r="D1477" s="127">
        <f t="shared" si="417"/>
        <v>42969</v>
      </c>
      <c r="E1477" s="261">
        <v>23.299999237060501</v>
      </c>
      <c r="F1477" s="121" t="str">
        <f t="shared" si="409"/>
        <v>Q</v>
      </c>
      <c r="G1477" s="261">
        <v>6.8672056198120099</v>
      </c>
      <c r="H1477" s="121" t="str">
        <f t="shared" si="404"/>
        <v>Q</v>
      </c>
      <c r="I1477" s="267">
        <v>3.445268</v>
      </c>
      <c r="J1477" s="121" t="str">
        <f t="shared" si="411"/>
        <v>Q</v>
      </c>
      <c r="K1477" s="267">
        <v>0.31878099999999998</v>
      </c>
      <c r="L1477" s="121" t="str">
        <f t="shared" si="412"/>
        <v>Q</v>
      </c>
      <c r="M1477" s="267">
        <v>0.57398499999999997</v>
      </c>
      <c r="N1477" s="121" t="str">
        <f t="shared" si="413"/>
        <v>Q</v>
      </c>
      <c r="O1477" s="267">
        <v>0.176563</v>
      </c>
      <c r="P1477" s="121" t="str">
        <f t="shared" si="414"/>
        <v>Q</v>
      </c>
      <c r="Q1477" s="28">
        <v>0</v>
      </c>
      <c r="R1477" s="116" t="str">
        <f t="shared" si="418"/>
        <v>LQ</v>
      </c>
      <c r="S1477" s="129">
        <v>0.141640424728394</v>
      </c>
      <c r="T1477" s="116" t="str">
        <f t="shared" si="410"/>
        <v>Q</v>
      </c>
      <c r="U1477" s="28">
        <v>2.5249489874112983</v>
      </c>
      <c r="V1477" s="116" t="str">
        <f t="shared" si="415"/>
        <v>Q</v>
      </c>
      <c r="W1477" s="341">
        <v>0.23899999999999999</v>
      </c>
      <c r="X1477" s="343" t="str">
        <f t="shared" si="419"/>
        <v>Q</v>
      </c>
      <c r="Y1477" s="343"/>
      <c r="Z1477" s="28">
        <v>7.9257492585076195E-2</v>
      </c>
      <c r="AA1477" s="116" t="str">
        <f t="shared" si="416"/>
        <v>LQ</v>
      </c>
      <c r="AB1477" s="261">
        <v>5.68</v>
      </c>
      <c r="AC1477" s="121" t="str">
        <f t="shared" si="403"/>
        <v>Q</v>
      </c>
      <c r="AD1477" s="28">
        <v>2.698</v>
      </c>
      <c r="AE1477" s="121" t="str">
        <f t="shared" si="405"/>
        <v>Q</v>
      </c>
      <c r="AF1477" s="28">
        <v>2.0070000000000001</v>
      </c>
      <c r="AG1477" s="121" t="str">
        <f t="shared" si="406"/>
        <v>Q</v>
      </c>
      <c r="AH1477" s="225">
        <v>1.5E-3</v>
      </c>
      <c r="AI1477" s="121" t="str">
        <f t="shared" si="407"/>
        <v>Q</v>
      </c>
      <c r="AJ1477" s="215">
        <v>0.34100000000000003</v>
      </c>
      <c r="AK1477" s="121" t="str">
        <f t="shared" si="408"/>
        <v>Q</v>
      </c>
    </row>
    <row r="1478" spans="1:38" ht="15" x14ac:dyDescent="0.25">
      <c r="A1478" s="6">
        <v>35</v>
      </c>
      <c r="B1478" s="117">
        <v>248</v>
      </c>
      <c r="C1478" s="117">
        <v>2017</v>
      </c>
      <c r="D1478" s="127">
        <f t="shared" si="417"/>
        <v>42983</v>
      </c>
      <c r="E1478" s="261">
        <v>30.799999237060501</v>
      </c>
      <c r="F1478" s="121" t="str">
        <f t="shared" si="409"/>
        <v>Q</v>
      </c>
      <c r="G1478" s="261">
        <v>7.0721316337585396</v>
      </c>
      <c r="H1478" s="121" t="str">
        <f t="shared" si="404"/>
        <v>Q</v>
      </c>
      <c r="I1478" s="267">
        <v>5.0951110000000002</v>
      </c>
      <c r="J1478" s="121" t="str">
        <f t="shared" si="411"/>
        <v>Q</v>
      </c>
      <c r="K1478" s="267">
        <v>0.44855400000000001</v>
      </c>
      <c r="L1478" s="121" t="str">
        <f t="shared" si="412"/>
        <v>Q</v>
      </c>
      <c r="M1478" s="267">
        <v>0.77012800000000003</v>
      </c>
      <c r="N1478" s="121" t="str">
        <f t="shared" si="413"/>
        <v>Q</v>
      </c>
      <c r="O1478" s="267">
        <v>0.158527</v>
      </c>
      <c r="P1478" s="121" t="str">
        <f t="shared" si="414"/>
        <v>Q</v>
      </c>
      <c r="Q1478" s="28">
        <v>1.2999999999999999E-2</v>
      </c>
      <c r="R1478" s="116" t="str">
        <f t="shared" si="418"/>
        <v>Q</v>
      </c>
      <c r="S1478" s="129">
        <v>0.19372472167015101</v>
      </c>
      <c r="T1478" s="116" t="str">
        <f t="shared" si="410"/>
        <v>Q</v>
      </c>
      <c r="U1478" s="28">
        <v>3.066452296070389</v>
      </c>
      <c r="V1478" s="116" t="str">
        <f t="shared" si="415"/>
        <v>Q</v>
      </c>
      <c r="W1478" s="341">
        <v>0.29799999999999999</v>
      </c>
      <c r="X1478" s="343" t="str">
        <f t="shared" si="419"/>
        <v>Q</v>
      </c>
      <c r="Y1478" s="343"/>
      <c r="Z1478" s="28">
        <v>9.9324613043116045E-2</v>
      </c>
      <c r="AA1478" s="116" t="str">
        <f t="shared" si="416"/>
        <v>LQ</v>
      </c>
      <c r="AB1478" s="261">
        <v>6.61</v>
      </c>
      <c r="AC1478" s="121" t="str">
        <f t="shared" si="403"/>
        <v>Q</v>
      </c>
      <c r="AD1478" s="28">
        <v>1.706</v>
      </c>
      <c r="AE1478" s="121" t="str">
        <f t="shared" si="405"/>
        <v>Q</v>
      </c>
      <c r="AF1478" s="28">
        <v>2.6850000000000001</v>
      </c>
      <c r="AG1478" s="121" t="str">
        <f t="shared" si="406"/>
        <v>Q</v>
      </c>
      <c r="AH1478" s="225">
        <v>1E-3</v>
      </c>
      <c r="AI1478" s="121" t="str">
        <f t="shared" si="407"/>
        <v>Q</v>
      </c>
      <c r="AJ1478" s="215">
        <v>0.40200000000000002</v>
      </c>
      <c r="AK1478" s="121" t="str">
        <f t="shared" si="408"/>
        <v>Q</v>
      </c>
    </row>
    <row r="1479" spans="1:38" ht="15" x14ac:dyDescent="0.25">
      <c r="A1479" s="6">
        <v>35</v>
      </c>
      <c r="B1479" s="117">
        <v>263</v>
      </c>
      <c r="C1479" s="117">
        <v>2017</v>
      </c>
      <c r="D1479" s="127">
        <f t="shared" si="417"/>
        <v>42998</v>
      </c>
      <c r="E1479" s="261">
        <v>31.899999618530298</v>
      </c>
      <c r="F1479" s="121" t="str">
        <f t="shared" si="409"/>
        <v>Q</v>
      </c>
      <c r="G1479" s="261">
        <v>7.0122747421264604</v>
      </c>
      <c r="H1479" s="121" t="str">
        <f t="shared" si="404"/>
        <v>Q</v>
      </c>
      <c r="I1479" s="267">
        <v>4.7852560000000004</v>
      </c>
      <c r="J1479" s="121" t="str">
        <f t="shared" si="411"/>
        <v>Q</v>
      </c>
      <c r="K1479" s="267">
        <v>0.433531</v>
      </c>
      <c r="L1479" s="121" t="str">
        <f t="shared" si="412"/>
        <v>Q</v>
      </c>
      <c r="M1479" s="267">
        <v>0.76616899999999999</v>
      </c>
      <c r="N1479" s="121" t="str">
        <f t="shared" si="413"/>
        <v>Q</v>
      </c>
      <c r="O1479" s="267">
        <v>0.19787399999999999</v>
      </c>
      <c r="P1479" s="121" t="str">
        <f t="shared" si="414"/>
        <v>Q</v>
      </c>
      <c r="Q1479" s="28">
        <v>6.0000000000000001E-3</v>
      </c>
      <c r="R1479" s="116" t="str">
        <f t="shared" si="418"/>
        <v>LQ</v>
      </c>
      <c r="S1479" s="129">
        <v>0.194573953747749</v>
      </c>
      <c r="T1479" s="116" t="str">
        <f t="shared" si="410"/>
        <v>Q</v>
      </c>
      <c r="U1479" s="28">
        <v>3.2142869590902245</v>
      </c>
      <c r="V1479" s="116" t="str">
        <f t="shared" si="415"/>
        <v>Q</v>
      </c>
      <c r="W1479" s="341">
        <v>0.311</v>
      </c>
      <c r="X1479" s="343" t="str">
        <f t="shared" si="419"/>
        <v>Q</v>
      </c>
      <c r="Y1479" s="343"/>
      <c r="Z1479" s="28">
        <v>0.10029631217582112</v>
      </c>
      <c r="AA1479" s="116" t="str">
        <f t="shared" si="416"/>
        <v>LQ</v>
      </c>
      <c r="AB1479" s="261">
        <v>6.97</v>
      </c>
      <c r="AC1479" s="121" t="str">
        <f t="shared" si="403"/>
        <v>Q</v>
      </c>
      <c r="AD1479" s="28">
        <v>1.7749999999999999</v>
      </c>
      <c r="AE1479" s="121" t="str">
        <f t="shared" si="405"/>
        <v>Q</v>
      </c>
      <c r="AF1479" s="28">
        <v>2.8380000000000001</v>
      </c>
      <c r="AG1479" s="121" t="str">
        <f t="shared" si="406"/>
        <v>Q</v>
      </c>
      <c r="AH1479" s="225">
        <v>1E-3</v>
      </c>
      <c r="AI1479" s="121" t="str">
        <f t="shared" si="407"/>
        <v>Q</v>
      </c>
      <c r="AJ1479" s="215">
        <v>0.36699999999999999</v>
      </c>
      <c r="AK1479" s="121" t="str">
        <f t="shared" si="408"/>
        <v>Q</v>
      </c>
    </row>
    <row r="1480" spans="1:38" ht="15" x14ac:dyDescent="0.25">
      <c r="A1480" s="6">
        <v>35</v>
      </c>
      <c r="B1480" s="119">
        <v>276</v>
      </c>
      <c r="C1480" s="117">
        <v>2017</v>
      </c>
      <c r="D1480" s="127">
        <f t="shared" si="417"/>
        <v>43011</v>
      </c>
      <c r="E1480" s="261">
        <v>33</v>
      </c>
      <c r="F1480" s="121" t="str">
        <f t="shared" si="409"/>
        <v>Q</v>
      </c>
      <c r="G1480" s="261">
        <v>7.0138640403747603</v>
      </c>
      <c r="H1480" s="121" t="str">
        <f t="shared" si="404"/>
        <v>Q</v>
      </c>
      <c r="I1480" s="267">
        <v>4.7767410000000003</v>
      </c>
      <c r="J1480" s="121" t="str">
        <f t="shared" si="411"/>
        <v>Q</v>
      </c>
      <c r="K1480" s="267">
        <v>0.42404900000000001</v>
      </c>
      <c r="L1480" s="121" t="str">
        <f t="shared" si="412"/>
        <v>Q</v>
      </c>
      <c r="M1480" s="267">
        <v>0.73323700000000003</v>
      </c>
      <c r="N1480" s="121" t="str">
        <f t="shared" si="413"/>
        <v>Q</v>
      </c>
      <c r="O1480" s="267">
        <v>0.21485000000000001</v>
      </c>
      <c r="P1480" s="121" t="str">
        <f t="shared" si="414"/>
        <v>Q</v>
      </c>
      <c r="Q1480" s="28">
        <v>2E-3</v>
      </c>
      <c r="R1480" s="116" t="str">
        <f t="shared" si="418"/>
        <v>LQ</v>
      </c>
      <c r="S1480" s="129">
        <v>0.20162425935268399</v>
      </c>
      <c r="T1480" s="116" t="str">
        <f t="shared" si="410"/>
        <v>Q</v>
      </c>
      <c r="U1480" s="28">
        <v>3.4178449356462832</v>
      </c>
      <c r="V1480" s="116" t="str">
        <f t="shared" si="415"/>
        <v>Q</v>
      </c>
      <c r="W1480" s="341">
        <v>0.32300000000000001</v>
      </c>
      <c r="X1480" s="343" t="str">
        <f t="shared" si="419"/>
        <v>Q</v>
      </c>
      <c r="Y1480" s="343"/>
      <c r="Z1480" s="28">
        <v>0.10210220874537833</v>
      </c>
      <c r="AA1480" s="116" t="str">
        <f t="shared" si="416"/>
        <v>LQ</v>
      </c>
      <c r="AB1480" s="261">
        <v>7.03</v>
      </c>
      <c r="AC1480" s="121" t="str">
        <f t="shared" si="403"/>
        <v>Q</v>
      </c>
      <c r="AD1480" s="28">
        <v>2.2290000000000001</v>
      </c>
      <c r="AE1480" s="121" t="str">
        <f t="shared" si="405"/>
        <v>Q</v>
      </c>
      <c r="AF1480" s="28">
        <v>2.9550000000000001</v>
      </c>
      <c r="AG1480" s="121" t="str">
        <f t="shared" si="406"/>
        <v>Q</v>
      </c>
      <c r="AH1480" s="225">
        <v>8.9999999999999998E-4</v>
      </c>
      <c r="AI1480" s="121" t="str">
        <f t="shared" si="407"/>
        <v>LQ</v>
      </c>
      <c r="AJ1480" s="215">
        <v>0.38</v>
      </c>
      <c r="AK1480" s="121" t="str">
        <f t="shared" si="408"/>
        <v>Q</v>
      </c>
    </row>
    <row r="1481" spans="1:38" ht="15" x14ac:dyDescent="0.25">
      <c r="A1481" s="6">
        <v>35</v>
      </c>
      <c r="B1481" s="119">
        <v>290</v>
      </c>
      <c r="C1481" s="117">
        <v>2017</v>
      </c>
      <c r="D1481" s="127">
        <f t="shared" si="417"/>
        <v>43025</v>
      </c>
      <c r="E1481" s="261">
        <v>27.399999618530298</v>
      </c>
      <c r="F1481" s="121" t="str">
        <f t="shared" si="409"/>
        <v>Q</v>
      </c>
      <c r="G1481" s="261">
        <v>6.94775295257568</v>
      </c>
      <c r="H1481" s="121" t="str">
        <f t="shared" si="404"/>
        <v>Q</v>
      </c>
      <c r="I1481" s="267">
        <v>3.6739639999999998</v>
      </c>
      <c r="J1481" s="121" t="str">
        <f t="shared" si="411"/>
        <v>Q</v>
      </c>
      <c r="K1481" s="267">
        <v>0.33518900000000001</v>
      </c>
      <c r="L1481" s="121" t="str">
        <f t="shared" si="412"/>
        <v>Q</v>
      </c>
      <c r="M1481" s="267">
        <v>0.643729</v>
      </c>
      <c r="N1481" s="121" t="str">
        <f t="shared" si="413"/>
        <v>Q</v>
      </c>
      <c r="O1481" s="267">
        <v>0.191303</v>
      </c>
      <c r="P1481" s="121" t="str">
        <f t="shared" si="414"/>
        <v>Q</v>
      </c>
      <c r="Q1481" s="28">
        <v>8.0000000000000002E-3</v>
      </c>
      <c r="R1481" s="116" t="str">
        <f t="shared" si="418"/>
        <v>LQ</v>
      </c>
      <c r="S1481" s="129">
        <v>0.17260150611400599</v>
      </c>
      <c r="T1481" s="116" t="str">
        <f t="shared" si="410"/>
        <v>Q</v>
      </c>
      <c r="U1481" s="28">
        <v>2.7837476444192921</v>
      </c>
      <c r="V1481" s="116" t="str">
        <f t="shared" si="415"/>
        <v>Q</v>
      </c>
      <c r="W1481" s="341">
        <v>0.26800000000000002</v>
      </c>
      <c r="X1481" s="343" t="str">
        <f t="shared" si="419"/>
        <v>Q</v>
      </c>
      <c r="Y1481" s="343"/>
      <c r="Z1481" s="28">
        <v>0.12377582216541685</v>
      </c>
      <c r="AA1481" s="116" t="str">
        <f t="shared" si="416"/>
        <v>LQ</v>
      </c>
      <c r="AB1481" s="261">
        <v>6.29</v>
      </c>
      <c r="AC1481" s="121" t="str">
        <f t="shared" si="403"/>
        <v>Q</v>
      </c>
      <c r="AD1481" s="28">
        <v>2.2989999999999999</v>
      </c>
      <c r="AE1481" s="121" t="str">
        <f t="shared" si="405"/>
        <v>Q</v>
      </c>
      <c r="AF1481" s="28">
        <v>2.234</v>
      </c>
      <c r="AG1481" s="121" t="str">
        <f t="shared" si="406"/>
        <v>Q</v>
      </c>
      <c r="AH1481" s="225">
        <v>6.9999999999999999E-4</v>
      </c>
      <c r="AI1481" s="121" t="str">
        <f t="shared" si="407"/>
        <v>LQ</v>
      </c>
      <c r="AJ1481" s="215">
        <v>0.32300000000000001</v>
      </c>
      <c r="AK1481" s="121" t="str">
        <f t="shared" si="408"/>
        <v>Q</v>
      </c>
    </row>
    <row r="1482" spans="1:38" ht="15" x14ac:dyDescent="0.25">
      <c r="A1482" s="6">
        <v>35</v>
      </c>
      <c r="B1482" s="119">
        <v>304</v>
      </c>
      <c r="C1482" s="117">
        <v>2017</v>
      </c>
      <c r="D1482" s="127">
        <f t="shared" si="417"/>
        <v>43039</v>
      </c>
      <c r="E1482" s="261">
        <v>24.200000762939499</v>
      </c>
      <c r="F1482" s="121" t="str">
        <f t="shared" si="409"/>
        <v>Q</v>
      </c>
      <c r="G1482" s="261">
        <v>6.80916023254394</v>
      </c>
      <c r="H1482" s="121" t="str">
        <f t="shared" si="404"/>
        <v>Q</v>
      </c>
      <c r="I1482" s="267">
        <v>3.4159079999999999</v>
      </c>
      <c r="J1482" s="121" t="str">
        <f t="shared" si="411"/>
        <v>Q</v>
      </c>
      <c r="K1482" s="267">
        <v>0.30546099999999998</v>
      </c>
      <c r="L1482" s="121" t="str">
        <f t="shared" si="412"/>
        <v>Q</v>
      </c>
      <c r="M1482" s="267">
        <v>0.57283300000000004</v>
      </c>
      <c r="N1482" s="121" t="str">
        <f t="shared" si="413"/>
        <v>Q</v>
      </c>
      <c r="O1482" s="267">
        <v>0.15023900000000001</v>
      </c>
      <c r="P1482" s="121" t="str">
        <f t="shared" si="414"/>
        <v>Q</v>
      </c>
      <c r="Q1482" s="28">
        <v>5.0000000000000001E-3</v>
      </c>
      <c r="R1482" s="116" t="str">
        <f t="shared" si="418"/>
        <v>LQ</v>
      </c>
      <c r="S1482" s="129">
        <v>0.13133917748928101</v>
      </c>
      <c r="T1482" s="116" t="str">
        <f t="shared" si="410"/>
        <v>Q</v>
      </c>
      <c r="U1482" s="28">
        <v>2.643560130247526</v>
      </c>
      <c r="V1482" s="116" t="str">
        <f t="shared" si="415"/>
        <v>Q</v>
      </c>
      <c r="W1482" s="341">
        <v>0.30499999999999999</v>
      </c>
      <c r="X1482" s="343" t="str">
        <f t="shared" si="419"/>
        <v>Q</v>
      </c>
      <c r="Y1482" s="343"/>
      <c r="Z1482" s="28">
        <v>0.13307642433082395</v>
      </c>
      <c r="AA1482" s="116" t="str">
        <f t="shared" si="416"/>
        <v>LQ</v>
      </c>
      <c r="AB1482" s="261">
        <v>5.94</v>
      </c>
      <c r="AC1482" s="121" t="str">
        <f t="shared" si="403"/>
        <v>Q</v>
      </c>
      <c r="AD1482" s="28">
        <v>2.64</v>
      </c>
      <c r="AE1482" s="121" t="str">
        <f t="shared" si="405"/>
        <v>Q</v>
      </c>
      <c r="AF1482" s="28">
        <v>2.1419999999999999</v>
      </c>
      <c r="AG1482" s="121" t="str">
        <f t="shared" si="406"/>
        <v>Q</v>
      </c>
      <c r="AH1482" s="225">
        <v>8.0000000000000004E-4</v>
      </c>
      <c r="AI1482" s="121" t="str">
        <f t="shared" si="407"/>
        <v>LQ</v>
      </c>
      <c r="AJ1482" s="215">
        <v>0.35499999999999998</v>
      </c>
      <c r="AK1482" s="121" t="str">
        <f t="shared" si="408"/>
        <v>Q</v>
      </c>
    </row>
    <row r="1483" spans="1:38" ht="15" x14ac:dyDescent="0.25">
      <c r="A1483" s="6">
        <v>35</v>
      </c>
      <c r="B1483" s="117">
        <v>318</v>
      </c>
      <c r="C1483" s="117">
        <v>2017</v>
      </c>
      <c r="D1483" s="127">
        <f t="shared" si="417"/>
        <v>43053</v>
      </c>
      <c r="E1483" s="261">
        <v>28.100000381469702</v>
      </c>
      <c r="F1483" s="121" t="str">
        <f t="shared" si="409"/>
        <v>Q</v>
      </c>
      <c r="G1483" s="261">
        <v>6.8778324127197301</v>
      </c>
      <c r="H1483" s="121" t="str">
        <f t="shared" si="404"/>
        <v>Q</v>
      </c>
      <c r="I1483" s="267">
        <v>4.17218</v>
      </c>
      <c r="J1483" s="121" t="str">
        <f t="shared" si="411"/>
        <v>Q</v>
      </c>
      <c r="K1483" s="267">
        <v>0.39420500000000003</v>
      </c>
      <c r="L1483" s="121" t="str">
        <f t="shared" si="412"/>
        <v>Q</v>
      </c>
      <c r="M1483" s="267">
        <v>0.64833399999999997</v>
      </c>
      <c r="N1483" s="121" t="str">
        <f t="shared" si="413"/>
        <v>Q</v>
      </c>
      <c r="O1483" s="267">
        <v>0.24005199999999999</v>
      </c>
      <c r="P1483" s="121" t="str">
        <f t="shared" si="414"/>
        <v>Q</v>
      </c>
      <c r="Q1483" s="28">
        <v>1.0999999999999999E-2</v>
      </c>
      <c r="R1483" s="116" t="str">
        <f t="shared" si="418"/>
        <v>Q</v>
      </c>
      <c r="S1483" s="129">
        <v>0.159006327390671</v>
      </c>
      <c r="T1483" s="116" t="str">
        <f t="shared" si="410"/>
        <v>Q</v>
      </c>
      <c r="U1483" s="28">
        <v>2.7673144808475416</v>
      </c>
      <c r="V1483" s="116" t="str">
        <f t="shared" si="415"/>
        <v>Q</v>
      </c>
      <c r="W1483" s="341">
        <v>0.36599999999999999</v>
      </c>
      <c r="X1483" s="343" t="str">
        <f t="shared" si="419"/>
        <v>Q</v>
      </c>
      <c r="Y1483" s="343"/>
      <c r="Z1483" s="28">
        <v>0.11629610681062462</v>
      </c>
      <c r="AA1483" s="116" t="str">
        <f t="shared" si="416"/>
        <v>LQ</v>
      </c>
      <c r="AB1483" s="261">
        <v>6.07</v>
      </c>
      <c r="AC1483" s="121" t="str">
        <f t="shared" si="403"/>
        <v>Q</v>
      </c>
      <c r="AD1483" s="28">
        <v>2.3090000000000002</v>
      </c>
      <c r="AE1483" s="121" t="str">
        <f t="shared" si="405"/>
        <v>Q</v>
      </c>
      <c r="AF1483" s="28">
        <v>2.2879999999999998</v>
      </c>
      <c r="AG1483" s="121" t="str">
        <f t="shared" si="406"/>
        <v>Q</v>
      </c>
      <c r="AH1483" s="225">
        <v>1E-3</v>
      </c>
      <c r="AI1483" s="121" t="str">
        <f t="shared" si="407"/>
        <v>Q</v>
      </c>
      <c r="AJ1483" s="215">
        <v>0.432</v>
      </c>
      <c r="AK1483" s="121" t="str">
        <f t="shared" si="408"/>
        <v>Q</v>
      </c>
    </row>
    <row r="1484" spans="1:38" ht="15" x14ac:dyDescent="0.25">
      <c r="A1484" s="6">
        <v>35</v>
      </c>
      <c r="B1484" s="117">
        <v>332</v>
      </c>
      <c r="C1484" s="117">
        <v>2017</v>
      </c>
      <c r="D1484" s="127">
        <f t="shared" si="417"/>
        <v>43067</v>
      </c>
      <c r="E1484" s="261">
        <v>28.100000381469702</v>
      </c>
      <c r="F1484" s="121" t="str">
        <f t="shared" si="409"/>
        <v>Q</v>
      </c>
      <c r="G1484" s="261">
        <v>6.8235030174255398</v>
      </c>
      <c r="H1484" s="121" t="str">
        <f t="shared" si="404"/>
        <v>Q</v>
      </c>
      <c r="I1484" s="267">
        <v>3.9952030000000001</v>
      </c>
      <c r="J1484" s="121" t="str">
        <f t="shared" si="411"/>
        <v>Q</v>
      </c>
      <c r="K1484" s="267">
        <v>0.37474600000000002</v>
      </c>
      <c r="L1484" s="121" t="str">
        <f t="shared" si="412"/>
        <v>Q</v>
      </c>
      <c r="M1484" s="267">
        <v>0.63200299999999998</v>
      </c>
      <c r="N1484" s="121" t="str">
        <f t="shared" si="413"/>
        <v>Q</v>
      </c>
      <c r="O1484" s="267">
        <v>0.169183</v>
      </c>
      <c r="P1484" s="121" t="str">
        <f t="shared" si="414"/>
        <v>Q</v>
      </c>
      <c r="Q1484" s="28">
        <v>8.0000000000000002E-3</v>
      </c>
      <c r="R1484" s="116" t="str">
        <f t="shared" si="418"/>
        <v>LQ</v>
      </c>
      <c r="S1484" s="129">
        <v>0.155530020594597</v>
      </c>
      <c r="T1484" s="116" t="str">
        <f t="shared" si="410"/>
        <v>Q</v>
      </c>
      <c r="U1484" s="28">
        <v>2.9616225121565374</v>
      </c>
      <c r="V1484" s="116" t="str">
        <f t="shared" si="415"/>
        <v>Q</v>
      </c>
      <c r="W1484" s="341">
        <v>0.379</v>
      </c>
      <c r="X1484" s="343" t="str">
        <f t="shared" si="419"/>
        <v>Q</v>
      </c>
      <c r="Y1484" s="343"/>
      <c r="Z1484" s="28">
        <v>0.11741724455057655</v>
      </c>
      <c r="AA1484" s="116" t="str">
        <f t="shared" si="416"/>
        <v>LQ</v>
      </c>
      <c r="AB1484" s="261">
        <v>6.21</v>
      </c>
      <c r="AC1484" s="121" t="str">
        <f t="shared" si="403"/>
        <v>Q</v>
      </c>
      <c r="AD1484" s="28">
        <v>2.0750000000000002</v>
      </c>
      <c r="AE1484" s="121" t="str">
        <f t="shared" si="405"/>
        <v>Q</v>
      </c>
      <c r="AF1484" s="28">
        <v>2.173</v>
      </c>
      <c r="AG1484" s="121" t="str">
        <f t="shared" si="406"/>
        <v>Q</v>
      </c>
      <c r="AH1484" s="225">
        <v>1.2999999999999999E-3</v>
      </c>
      <c r="AI1484" s="121" t="str">
        <f t="shared" si="407"/>
        <v>Q</v>
      </c>
      <c r="AJ1484" s="215">
        <v>0.40799999999999997</v>
      </c>
      <c r="AK1484" s="121" t="str">
        <f t="shared" si="408"/>
        <v>Q</v>
      </c>
    </row>
    <row r="1485" spans="1:38" ht="15" x14ac:dyDescent="0.25">
      <c r="A1485" s="6">
        <v>35</v>
      </c>
      <c r="B1485" s="117">
        <v>346</v>
      </c>
      <c r="C1485" s="117">
        <v>2017</v>
      </c>
      <c r="D1485" s="127">
        <f t="shared" si="417"/>
        <v>43081</v>
      </c>
      <c r="E1485" s="261">
        <v>27.100000381469702</v>
      </c>
      <c r="F1485" s="121" t="str">
        <f t="shared" si="409"/>
        <v>Q</v>
      </c>
      <c r="G1485" s="261">
        <v>6.8477053642272896</v>
      </c>
      <c r="H1485" s="121" t="str">
        <f t="shared" si="404"/>
        <v>Q</v>
      </c>
      <c r="I1485" s="267">
        <v>3.8554200000000001</v>
      </c>
      <c r="J1485" s="121" t="str">
        <f t="shared" si="411"/>
        <v>Q</v>
      </c>
      <c r="K1485" s="267">
        <v>0.36799199999999999</v>
      </c>
      <c r="L1485" s="121" t="str">
        <f t="shared" si="412"/>
        <v>Q</v>
      </c>
      <c r="M1485" s="267">
        <v>0.59621299999999999</v>
      </c>
      <c r="N1485" s="121" t="str">
        <f t="shared" si="413"/>
        <v>Q</v>
      </c>
      <c r="O1485" s="267">
        <v>0.14529</v>
      </c>
      <c r="P1485" s="121" t="str">
        <f t="shared" si="414"/>
        <v>Q</v>
      </c>
      <c r="Q1485" s="28">
        <v>8.0000000000000002E-3</v>
      </c>
      <c r="R1485" s="116" t="str">
        <f t="shared" si="418"/>
        <v>LQ</v>
      </c>
      <c r="S1485" s="129">
        <v>0.13110238313674899</v>
      </c>
      <c r="T1485" s="116" t="str">
        <f t="shared" si="410"/>
        <v>Q</v>
      </c>
      <c r="U1485" s="28">
        <v>2.8193778657611457</v>
      </c>
      <c r="V1485" s="116" t="str">
        <f t="shared" si="415"/>
        <v>Q</v>
      </c>
      <c r="W1485" s="341">
        <v>0.53600000000000003</v>
      </c>
      <c r="X1485" s="343" t="str">
        <f t="shared" si="419"/>
        <v>Q</v>
      </c>
      <c r="Y1485" s="343"/>
      <c r="Z1485" s="28">
        <v>0.11985831093815777</v>
      </c>
      <c r="AA1485" s="116" t="str">
        <f t="shared" si="416"/>
        <v>LQ</v>
      </c>
      <c r="AB1485" s="261">
        <v>6.05</v>
      </c>
      <c r="AC1485" s="121" t="str">
        <f t="shared" si="403"/>
        <v>Q</v>
      </c>
      <c r="AD1485" s="28">
        <v>2.2080000000000002</v>
      </c>
      <c r="AE1485" s="121" t="str">
        <f t="shared" si="405"/>
        <v>Q</v>
      </c>
      <c r="AF1485" s="28">
        <v>1.8939999999999999</v>
      </c>
      <c r="AG1485" s="121" t="str">
        <f t="shared" si="406"/>
        <v>Q</v>
      </c>
      <c r="AH1485" s="225">
        <v>5.0000000000000001E-4</v>
      </c>
      <c r="AI1485" s="121" t="str">
        <f t="shared" si="407"/>
        <v>LQ</v>
      </c>
      <c r="AJ1485" s="215">
        <v>0.61399999999999999</v>
      </c>
      <c r="AK1485" s="121" t="str">
        <f t="shared" si="408"/>
        <v>Q</v>
      </c>
    </row>
    <row r="1486" spans="1:38" ht="15" x14ac:dyDescent="0.25">
      <c r="A1486" s="6">
        <v>35</v>
      </c>
      <c r="B1486" s="117">
        <v>361</v>
      </c>
      <c r="C1486" s="117">
        <v>2017</v>
      </c>
      <c r="D1486" s="127">
        <f t="shared" si="417"/>
        <v>43096</v>
      </c>
      <c r="E1486" s="261">
        <v>29.399999618530298</v>
      </c>
      <c r="F1486" s="121" t="str">
        <f t="shared" si="409"/>
        <v>Q</v>
      </c>
      <c r="G1486" s="261">
        <v>6.8236451148986799</v>
      </c>
      <c r="H1486" s="121" t="str">
        <f t="shared" si="404"/>
        <v>Q</v>
      </c>
      <c r="I1486" s="267">
        <v>4.09354</v>
      </c>
      <c r="J1486" s="121" t="str">
        <f t="shared" si="411"/>
        <v>Q</v>
      </c>
      <c r="K1486" s="267">
        <v>0.37826599999999999</v>
      </c>
      <c r="L1486" s="121" t="str">
        <f t="shared" si="412"/>
        <v>Q</v>
      </c>
      <c r="M1486" s="267">
        <v>0.61659600000000003</v>
      </c>
      <c r="N1486" s="121" t="str">
        <f t="shared" si="413"/>
        <v>Q</v>
      </c>
      <c r="O1486" s="267">
        <v>0.147366</v>
      </c>
      <c r="P1486" s="121" t="str">
        <f t="shared" si="414"/>
        <v>Q</v>
      </c>
      <c r="Q1486" s="28">
        <v>8.0000000000000002E-3</v>
      </c>
      <c r="R1486" s="116" t="str">
        <f t="shared" si="418"/>
        <v>LQ</v>
      </c>
      <c r="S1486" s="129">
        <v>0.16070593893528001</v>
      </c>
      <c r="T1486" s="116" t="str">
        <f t="shared" si="410"/>
        <v>Q</v>
      </c>
      <c r="U1486" s="28">
        <v>3.029318830369951</v>
      </c>
      <c r="V1486" s="116" t="str">
        <f t="shared" si="415"/>
        <v>Q</v>
      </c>
      <c r="W1486" s="341">
        <v>0.52100000000000002</v>
      </c>
      <c r="X1486" s="343" t="str">
        <f t="shared" si="419"/>
        <v>Q</v>
      </c>
      <c r="Y1486" s="343"/>
      <c r="Z1486" s="28">
        <v>0.13841915214830786</v>
      </c>
      <c r="AA1486" s="116" t="str">
        <f t="shared" si="416"/>
        <v>LQ</v>
      </c>
      <c r="AB1486" s="261">
        <v>6.44</v>
      </c>
      <c r="AC1486" s="121" t="str">
        <f t="shared" si="403"/>
        <v>Q</v>
      </c>
      <c r="AD1486" s="28">
        <v>1.766</v>
      </c>
      <c r="AE1486" s="121" t="str">
        <f t="shared" si="405"/>
        <v>Q</v>
      </c>
      <c r="AF1486" s="28">
        <v>2.3439999999999999</v>
      </c>
      <c r="AG1486" s="121" t="str">
        <f t="shared" si="406"/>
        <v>Q</v>
      </c>
      <c r="AH1486" s="225">
        <v>5.9999999999999995E-4</v>
      </c>
      <c r="AI1486" s="121" t="str">
        <f t="shared" si="407"/>
        <v>LQ</v>
      </c>
      <c r="AJ1486" s="215">
        <v>0.56100000000000005</v>
      </c>
      <c r="AK1486" s="121" t="str">
        <f t="shared" si="408"/>
        <v>Q</v>
      </c>
    </row>
    <row r="1487" spans="1:38" ht="15" x14ac:dyDescent="0.25">
      <c r="A1487" s="117">
        <v>35</v>
      </c>
      <c r="B1487" s="117">
        <v>11</v>
      </c>
      <c r="C1487" s="117">
        <v>2018</v>
      </c>
      <c r="D1487" s="127">
        <f t="shared" si="417"/>
        <v>43111</v>
      </c>
      <c r="E1487" s="224">
        <v>28.600000381469702</v>
      </c>
      <c r="F1487" s="121" t="str">
        <f>IF(E1487&lt;=150,"O",IF(E1487=0,"MO","LO"))</f>
        <v>O</v>
      </c>
      <c r="G1487" s="224">
        <v>6.9001488685607901</v>
      </c>
      <c r="H1487" s="121" t="str">
        <f>IF(G1487&gt;0.00000001,"O","MO")</f>
        <v>O</v>
      </c>
      <c r="I1487" s="215">
        <v>4.0821310000000004</v>
      </c>
      <c r="J1487" s="121" t="str">
        <f>IF(I1487&gt;=0.01,"O",IF(I1487="","MO","LO"))</f>
        <v>O</v>
      </c>
      <c r="K1487" s="215">
        <v>0.374191</v>
      </c>
      <c r="L1487" s="121" t="str">
        <f>IF(K1487&gt;=0.005,"O",IF(K1487="","MO","LO"))</f>
        <v>O</v>
      </c>
      <c r="M1487" s="215">
        <v>0.54784100000000002</v>
      </c>
      <c r="N1487" s="121" t="str">
        <f>IF(M1487&gt;=0.01,"O",IF(M1487="","MO","LO"))</f>
        <v>O</v>
      </c>
      <c r="O1487" s="215">
        <v>0.173759</v>
      </c>
      <c r="P1487" s="121" t="str">
        <f>IF(O1487&gt;=0.01,"O",IF(O1487="","MO","LO"))</f>
        <v>O</v>
      </c>
      <c r="Q1487" s="215">
        <v>3.1E-2</v>
      </c>
      <c r="R1487" s="116" t="str">
        <f>IF(Q1487&gt;=0.01,"O",IF(Q1487="","MO","LO"))</f>
        <v>O</v>
      </c>
      <c r="S1487" s="225">
        <v>0.16477051377296401</v>
      </c>
      <c r="T1487" s="116" t="str">
        <f>IF(S1487&lt;=2,"O",IF(S1487="","MO","LO"))</f>
        <v>O</v>
      </c>
      <c r="U1487" s="215">
        <v>2.6867804118811653</v>
      </c>
      <c r="V1487" s="116" t="str">
        <f>IF(U1487&gt;=0.2,"O",IF(U1487="","MO","LO"))</f>
        <v>O</v>
      </c>
      <c r="W1487" s="345">
        <v>0.51</v>
      </c>
      <c r="X1487" s="343" t="str">
        <f>IF(W1487&gt;=0.04,"O",IF(W1487="","MO","LO"))</f>
        <v>O</v>
      </c>
      <c r="Y1487" s="343"/>
      <c r="Z1487" s="215">
        <v>0.11851372654731279</v>
      </c>
      <c r="AA1487" s="116" t="str">
        <f>IF(Z1487&gt;=0.2,"O",IF(Z1487="","MO","LO"))</f>
        <v>LO</v>
      </c>
      <c r="AB1487" s="224">
        <v>5.55</v>
      </c>
      <c r="AC1487" s="121" t="str">
        <f>IF(AB1487&gt;=0.25,"O",IF(AB1487="","MO","LO"))</f>
        <v>O</v>
      </c>
      <c r="AD1487" s="215">
        <v>1.9690000000000001</v>
      </c>
      <c r="AE1487" s="121" t="str">
        <f>IF(AD1487&gt;=0.4,"O",IF(AD1487="","MO","LO"))</f>
        <v>O</v>
      </c>
      <c r="AF1487" s="215">
        <v>1.988</v>
      </c>
      <c r="AG1487" s="121" t="str">
        <f>IF(AF1487&gt;=0.5,"O",IF(AF1487="","MO","LO"))</f>
        <v>O</v>
      </c>
      <c r="AH1487" s="302">
        <v>1.1000000000000001E-3</v>
      </c>
      <c r="AI1487" s="121" t="str">
        <f>IF(AH1487&gt;=0.001,"O",IF(AH1487="","MO","LO"))</f>
        <v>O</v>
      </c>
      <c r="AJ1487" s="303">
        <v>0.57999999999999996</v>
      </c>
      <c r="AK1487" s="121" t="str">
        <f>IF(AJ1487&gt;=0.05,"O",IF(AJ1487="","MO","LO"))</f>
        <v>O</v>
      </c>
      <c r="AL1487" s="269"/>
    </row>
    <row r="1488" spans="1:38" ht="15" x14ac:dyDescent="0.25">
      <c r="A1488" s="117">
        <v>35</v>
      </c>
      <c r="B1488" s="117">
        <v>23</v>
      </c>
      <c r="C1488" s="117">
        <v>2018</v>
      </c>
      <c r="D1488" s="127">
        <f t="shared" si="417"/>
        <v>43123</v>
      </c>
      <c r="E1488" s="224">
        <v>33.400001525878899</v>
      </c>
      <c r="F1488" s="121" t="str">
        <f t="shared" ref="F1488:F1524" si="420">IF(E1488&lt;=150,"O",IF(E1488=0,"MO","LO"))</f>
        <v>O</v>
      </c>
      <c r="G1488" s="224">
        <v>7.1225461959838903</v>
      </c>
      <c r="H1488" s="121" t="str">
        <f t="shared" ref="H1488:H1524" si="421">IF(G1488&gt;0.00000001,"O","MO")</f>
        <v>O</v>
      </c>
      <c r="I1488" s="215">
        <v>4.3648769999999999</v>
      </c>
      <c r="J1488" s="121" t="str">
        <f t="shared" ref="J1488:J1524" si="422">IF(I1488&gt;=0.01,"O",IF(I1488="","MO","LO"))</f>
        <v>O</v>
      </c>
      <c r="K1488" s="215">
        <v>0.39148100000000002</v>
      </c>
      <c r="L1488" s="121" t="str">
        <f t="shared" ref="L1488:L1524" si="423">IF(K1488&gt;=0.005,"O",IF(K1488="","MO","LO"))</f>
        <v>O</v>
      </c>
      <c r="M1488" s="215">
        <v>0.63042399999999998</v>
      </c>
      <c r="N1488" s="121" t="str">
        <f t="shared" ref="N1488:N1523" si="424">IF(M1488&gt;=0.01,"O",IF(M1488="","MO","LO"))</f>
        <v>O</v>
      </c>
      <c r="O1488" s="215">
        <v>0.16142799999999999</v>
      </c>
      <c r="P1488" s="121" t="str">
        <f t="shared" ref="P1488:P1524" si="425">IF(O1488&gt;=0.01,"O",IF(O1488="","MO","LO"))</f>
        <v>O</v>
      </c>
      <c r="Q1488" s="215">
        <v>8.0000000000000002E-3</v>
      </c>
      <c r="R1488" s="116" t="str">
        <f t="shared" ref="R1488:R1524" si="426">IF(Q1488&gt;=0.01,"O",IF(Q1488="","MO","LO"))</f>
        <v>LO</v>
      </c>
      <c r="S1488" s="225">
        <v>0.18513192236423501</v>
      </c>
      <c r="T1488" s="116" t="str">
        <f t="shared" ref="T1488:T1524" si="427">IF(S1488&lt;=2,"O",IF(S1488="","MO","LO"))</f>
        <v>O</v>
      </c>
      <c r="U1488" s="215">
        <v>3.2729333771268854</v>
      </c>
      <c r="V1488" s="116" t="str">
        <f t="shared" ref="V1488:V1524" si="428">IF(U1488&gt;=0.2,"O",IF(U1488="","MO","LO"))</f>
        <v>O</v>
      </c>
      <c r="W1488" s="345">
        <v>0.51100000000000001</v>
      </c>
      <c r="X1488" s="343" t="str">
        <f t="shared" ref="X1488:X1524" si="429">IF(W1488&gt;=0.04,"O",IF(W1488="","MO","LO"))</f>
        <v>O</v>
      </c>
      <c r="Y1488" s="343"/>
      <c r="Z1488" s="215">
        <v>0.11783523946235207</v>
      </c>
      <c r="AA1488" s="116" t="str">
        <f t="shared" ref="AA1488:AA1524" si="430">IF(Z1488&gt;=0.2,"O",IF(Z1488="","MO","LO"))</f>
        <v>LO</v>
      </c>
      <c r="AB1488" s="224">
        <v>6.64</v>
      </c>
      <c r="AC1488" s="121" t="str">
        <f t="shared" ref="AC1488:AC1524" si="431">IF(AB1488&gt;=0.25,"O",IF(AB1488="","MO","LO"))</f>
        <v>O</v>
      </c>
      <c r="AD1488" s="215">
        <v>1.5169999999999999</v>
      </c>
      <c r="AE1488" s="121" t="str">
        <f t="shared" ref="AE1488:AE1524" si="432">IF(AD1488&gt;=0.4,"O",IF(AD1488="","MO","LO"))</f>
        <v>O</v>
      </c>
      <c r="AF1488" s="215">
        <v>2.2679999999999998</v>
      </c>
      <c r="AG1488" s="121" t="str">
        <f t="shared" ref="AG1488:AG1524" si="433">IF(AF1488&gt;=0.5,"O",IF(AF1488="","MO","LO"))</f>
        <v>O</v>
      </c>
      <c r="AH1488" s="302">
        <v>5.0000000000000001E-4</v>
      </c>
      <c r="AI1488" s="121" t="str">
        <f t="shared" ref="AI1488:AI1524" si="434">IF(AH1488&gt;=0.001,"O",IF(AH1488="","MO","LO"))</f>
        <v>LO</v>
      </c>
      <c r="AJ1488" s="303">
        <v>0.54</v>
      </c>
      <c r="AK1488" s="121" t="str">
        <f t="shared" ref="AK1488:AK1524" si="435">IF(AJ1488&gt;=0.05,"O",IF(AJ1488="","MO","LO"))</f>
        <v>O</v>
      </c>
      <c r="AL1488" s="269"/>
    </row>
    <row r="1489" spans="1:38" ht="15" x14ac:dyDescent="0.25">
      <c r="A1489" s="5">
        <v>35</v>
      </c>
      <c r="B1489" s="5">
        <v>44</v>
      </c>
      <c r="C1489" s="5">
        <v>2018</v>
      </c>
      <c r="D1489" s="127">
        <f t="shared" si="417"/>
        <v>43144</v>
      </c>
      <c r="E1489" s="224">
        <v>32.299999237060497</v>
      </c>
      <c r="F1489" s="121" t="str">
        <f t="shared" si="420"/>
        <v>O</v>
      </c>
      <c r="G1489" s="224">
        <v>6.9129996299743697</v>
      </c>
      <c r="H1489" s="121" t="str">
        <f t="shared" si="421"/>
        <v>O</v>
      </c>
      <c r="I1489" s="215">
        <v>4.5824259999999999</v>
      </c>
      <c r="J1489" s="121" t="str">
        <f t="shared" si="422"/>
        <v>O</v>
      </c>
      <c r="K1489" s="215">
        <v>0.38062099999999999</v>
      </c>
      <c r="L1489" s="121" t="str">
        <f t="shared" si="423"/>
        <v>O</v>
      </c>
      <c r="M1489" s="215">
        <v>0.68308100000000005</v>
      </c>
      <c r="N1489" s="121" t="str">
        <f t="shared" si="424"/>
        <v>O</v>
      </c>
      <c r="O1489" s="215">
        <v>0.174792</v>
      </c>
      <c r="P1489" s="121" t="str">
        <f t="shared" si="425"/>
        <v>O</v>
      </c>
      <c r="Q1489" s="215">
        <v>4.0000000000000001E-3</v>
      </c>
      <c r="R1489" s="116" t="str">
        <f t="shared" si="426"/>
        <v>LO</v>
      </c>
      <c r="S1489" s="225">
        <v>0.171644821763039</v>
      </c>
      <c r="T1489" s="116" t="str">
        <f t="shared" si="427"/>
        <v>O</v>
      </c>
      <c r="U1489" s="215">
        <v>3.3659717129089088</v>
      </c>
      <c r="V1489" s="116" t="str">
        <f t="shared" si="428"/>
        <v>O</v>
      </c>
      <c r="W1489" s="345">
        <v>0.52400000000000002</v>
      </c>
      <c r="X1489" s="343" t="str">
        <f t="shared" si="429"/>
        <v>O</v>
      </c>
      <c r="Y1489" s="343"/>
      <c r="Z1489" s="215">
        <v>0.13297641470770008</v>
      </c>
      <c r="AA1489" s="116" t="str">
        <f t="shared" si="430"/>
        <v>LO</v>
      </c>
      <c r="AB1489" s="224">
        <v>6.66</v>
      </c>
      <c r="AC1489" s="121" t="str">
        <f t="shared" si="431"/>
        <v>O</v>
      </c>
      <c r="AD1489" s="215">
        <v>1.5249999999999999</v>
      </c>
      <c r="AE1489" s="121" t="str">
        <f t="shared" si="432"/>
        <v>O</v>
      </c>
      <c r="AF1489" s="215">
        <v>2.6019999999999999</v>
      </c>
      <c r="AG1489" s="121" t="str">
        <f t="shared" si="433"/>
        <v>O</v>
      </c>
      <c r="AH1489" s="302">
        <v>8.0000000000000004E-4</v>
      </c>
      <c r="AI1489" s="121" t="str">
        <f t="shared" si="434"/>
        <v>LO</v>
      </c>
      <c r="AJ1489" s="303">
        <v>0.57999999999999996</v>
      </c>
      <c r="AK1489" s="121" t="str">
        <f t="shared" si="435"/>
        <v>O</v>
      </c>
      <c r="AL1489" s="269"/>
    </row>
    <row r="1490" spans="1:38" ht="15" x14ac:dyDescent="0.25">
      <c r="A1490" s="117">
        <v>35</v>
      </c>
      <c r="B1490" s="117">
        <v>51</v>
      </c>
      <c r="C1490" s="117">
        <v>2018</v>
      </c>
      <c r="D1490" s="127">
        <f t="shared" si="417"/>
        <v>43151</v>
      </c>
      <c r="E1490" s="224">
        <v>32.599998474121101</v>
      </c>
      <c r="F1490" s="121" t="str">
        <f t="shared" si="420"/>
        <v>O</v>
      </c>
      <c r="G1490" s="224">
        <v>6.9489660263061497</v>
      </c>
      <c r="H1490" s="121" t="str">
        <f t="shared" si="421"/>
        <v>O</v>
      </c>
      <c r="I1490" s="215">
        <v>4.7374340000000004</v>
      </c>
      <c r="J1490" s="121" t="str">
        <f t="shared" si="422"/>
        <v>O</v>
      </c>
      <c r="K1490" s="215">
        <v>0.39317200000000002</v>
      </c>
      <c r="L1490" s="121" t="str">
        <f t="shared" si="423"/>
        <v>O</v>
      </c>
      <c r="M1490" s="215">
        <v>0.66882299999999995</v>
      </c>
      <c r="N1490" s="121" t="str">
        <f t="shared" si="424"/>
        <v>O</v>
      </c>
      <c r="O1490" s="215">
        <v>0.17043800000000001</v>
      </c>
      <c r="P1490" s="121" t="str">
        <f t="shared" si="425"/>
        <v>O</v>
      </c>
      <c r="Q1490" s="215">
        <v>1.0999999999999999E-2</v>
      </c>
      <c r="R1490" s="116" t="str">
        <f t="shared" si="426"/>
        <v>O</v>
      </c>
      <c r="S1490" s="225">
        <v>0.17640894651413</v>
      </c>
      <c r="T1490" s="116" t="str">
        <f t="shared" si="427"/>
        <v>O</v>
      </c>
      <c r="U1490" s="215">
        <v>3.3735327355128115</v>
      </c>
      <c r="V1490" s="116" t="str">
        <f t="shared" si="428"/>
        <v>O</v>
      </c>
      <c r="W1490" s="345">
        <v>0.52900000000000003</v>
      </c>
      <c r="X1490" s="343" t="str">
        <f t="shared" si="429"/>
        <v>O</v>
      </c>
      <c r="Y1490" s="343"/>
      <c r="Z1490" s="215">
        <v>0.11008691139808974</v>
      </c>
      <c r="AA1490" s="116" t="str">
        <f t="shared" si="430"/>
        <v>LO</v>
      </c>
      <c r="AB1490" s="224">
        <v>6.61</v>
      </c>
      <c r="AC1490" s="121" t="str">
        <f t="shared" si="431"/>
        <v>O</v>
      </c>
      <c r="AD1490" s="215">
        <v>1.4530000000000001</v>
      </c>
      <c r="AE1490" s="121" t="str">
        <f t="shared" si="432"/>
        <v>O</v>
      </c>
      <c r="AF1490" s="215">
        <v>2.58</v>
      </c>
      <c r="AG1490" s="121" t="str">
        <f t="shared" si="433"/>
        <v>O</v>
      </c>
      <c r="AH1490" s="302">
        <v>5.9999999999999995E-4</v>
      </c>
      <c r="AI1490" s="121" t="str">
        <f t="shared" si="434"/>
        <v>LO</v>
      </c>
      <c r="AJ1490" s="303">
        <v>0.57599999999999996</v>
      </c>
      <c r="AK1490" s="121" t="str">
        <f t="shared" si="435"/>
        <v>O</v>
      </c>
      <c r="AL1490" s="269"/>
    </row>
    <row r="1491" spans="1:38" ht="15" x14ac:dyDescent="0.25">
      <c r="A1491" s="117">
        <v>35</v>
      </c>
      <c r="B1491" s="117">
        <v>65</v>
      </c>
      <c r="C1491" s="117">
        <v>2018</v>
      </c>
      <c r="D1491" s="127">
        <f t="shared" si="417"/>
        <v>43165</v>
      </c>
      <c r="E1491" s="224">
        <v>32.900001525878899</v>
      </c>
      <c r="F1491" s="121" t="str">
        <f t="shared" si="420"/>
        <v>O</v>
      </c>
      <c r="G1491" s="224">
        <v>6.9621000289917001</v>
      </c>
      <c r="H1491" s="121" t="str">
        <f t="shared" si="421"/>
        <v>O</v>
      </c>
      <c r="I1491" s="215">
        <v>4.8276510000000004</v>
      </c>
      <c r="J1491" s="121" t="str">
        <f t="shared" si="422"/>
        <v>O</v>
      </c>
      <c r="K1491" s="215">
        <v>0.40920899999999999</v>
      </c>
      <c r="L1491" s="121" t="str">
        <f t="shared" si="423"/>
        <v>O</v>
      </c>
      <c r="M1491" s="215">
        <v>0.71187500000000004</v>
      </c>
      <c r="N1491" s="121" t="str">
        <f t="shared" si="424"/>
        <v>O</v>
      </c>
      <c r="O1491" s="215">
        <v>0.200798</v>
      </c>
      <c r="P1491" s="121" t="str">
        <f t="shared" si="425"/>
        <v>O</v>
      </c>
      <c r="Q1491" s="215">
        <v>0</v>
      </c>
      <c r="R1491" s="116" t="str">
        <f t="shared" si="426"/>
        <v>LO</v>
      </c>
      <c r="S1491" s="225">
        <v>0.17536324262618999</v>
      </c>
      <c r="T1491" s="116" t="str">
        <f t="shared" si="427"/>
        <v>O</v>
      </c>
      <c r="U1491" s="215">
        <v>3.5224735974226462</v>
      </c>
      <c r="V1491" s="116" t="str">
        <f t="shared" si="428"/>
        <v>O</v>
      </c>
      <c r="W1491" s="345">
        <v>0.51600000000000001</v>
      </c>
      <c r="X1491" s="343" t="str">
        <f t="shared" si="429"/>
        <v>O</v>
      </c>
      <c r="Y1491" s="343"/>
      <c r="Z1491" s="215">
        <v>0.11119400438273655</v>
      </c>
      <c r="AA1491" s="116" t="str">
        <f t="shared" si="430"/>
        <v>LO</v>
      </c>
      <c r="AB1491" s="224">
        <v>6.79</v>
      </c>
      <c r="AC1491" s="121" t="str">
        <f t="shared" si="431"/>
        <v>O</v>
      </c>
      <c r="AD1491" s="215">
        <v>1.591</v>
      </c>
      <c r="AE1491" s="121" t="str">
        <f t="shared" si="432"/>
        <v>O</v>
      </c>
      <c r="AF1491" s="215">
        <v>2.5489999999999999</v>
      </c>
      <c r="AG1491" s="121" t="str">
        <f t="shared" si="433"/>
        <v>O</v>
      </c>
      <c r="AH1491" s="302">
        <v>6.9999999999999999E-4</v>
      </c>
      <c r="AI1491" s="121" t="str">
        <f t="shared" si="434"/>
        <v>LO</v>
      </c>
      <c r="AJ1491" s="303">
        <v>0.57399999999999995</v>
      </c>
      <c r="AK1491" s="121" t="str">
        <f t="shared" si="435"/>
        <v>O</v>
      </c>
      <c r="AL1491" s="269"/>
    </row>
    <row r="1492" spans="1:38" ht="15" x14ac:dyDescent="0.25">
      <c r="A1492" s="117">
        <v>35</v>
      </c>
      <c r="B1492" s="117">
        <v>79</v>
      </c>
      <c r="C1492" s="117">
        <v>2018</v>
      </c>
      <c r="D1492" s="127">
        <f t="shared" si="417"/>
        <v>43179</v>
      </c>
      <c r="E1492" s="224">
        <v>34.400001525878899</v>
      </c>
      <c r="F1492" s="121" t="str">
        <f t="shared" si="420"/>
        <v>O</v>
      </c>
      <c r="G1492" s="224">
        <v>6.9240789413452104</v>
      </c>
      <c r="H1492" s="121" t="str">
        <f t="shared" si="421"/>
        <v>O</v>
      </c>
      <c r="I1492" s="215">
        <v>5.2248979999999996</v>
      </c>
      <c r="J1492" s="121" t="str">
        <f t="shared" si="422"/>
        <v>O</v>
      </c>
      <c r="K1492" s="215">
        <v>0.45164500000000002</v>
      </c>
      <c r="L1492" s="121" t="str">
        <f t="shared" si="423"/>
        <v>O</v>
      </c>
      <c r="M1492" s="215">
        <v>0.70859000000000005</v>
      </c>
      <c r="N1492" s="121" t="str">
        <f t="shared" si="424"/>
        <v>O</v>
      </c>
      <c r="O1492" s="215">
        <v>0.18012500000000001</v>
      </c>
      <c r="P1492" s="121" t="str">
        <f t="shared" si="425"/>
        <v>O</v>
      </c>
      <c r="Q1492" s="215">
        <v>2E-3</v>
      </c>
      <c r="R1492" s="116" t="str">
        <f t="shared" si="426"/>
        <v>LO</v>
      </c>
      <c r="S1492" s="225">
        <v>0.182997196912766</v>
      </c>
      <c r="T1492" s="116" t="str">
        <f t="shared" si="427"/>
        <v>O</v>
      </c>
      <c r="U1492" s="215">
        <v>3.7618839374203237</v>
      </c>
      <c r="V1492" s="116" t="str">
        <f t="shared" si="428"/>
        <v>O</v>
      </c>
      <c r="W1492" s="345">
        <v>0.52300000000000002</v>
      </c>
      <c r="X1492" s="343" t="str">
        <f t="shared" si="429"/>
        <v>O</v>
      </c>
      <c r="Y1492" s="343"/>
      <c r="Z1492" s="215">
        <v>0.11639870257531383</v>
      </c>
      <c r="AA1492" s="116" t="str">
        <f t="shared" si="430"/>
        <v>LO</v>
      </c>
      <c r="AB1492" s="224">
        <v>6.9</v>
      </c>
      <c r="AC1492" s="121" t="str">
        <f t="shared" si="431"/>
        <v>O</v>
      </c>
      <c r="AD1492" s="215">
        <v>2.3759999999999999</v>
      </c>
      <c r="AE1492" s="121" t="str">
        <f t="shared" si="432"/>
        <v>O</v>
      </c>
      <c r="AF1492" s="215">
        <v>2.67</v>
      </c>
      <c r="AG1492" s="121" t="str">
        <f t="shared" si="433"/>
        <v>O</v>
      </c>
      <c r="AH1492" s="302">
        <v>8.0000000000000004E-4</v>
      </c>
      <c r="AI1492" s="121" t="str">
        <f t="shared" si="434"/>
        <v>LO</v>
      </c>
      <c r="AJ1492" s="303">
        <v>0.56899999999999995</v>
      </c>
      <c r="AK1492" s="121" t="str">
        <f t="shared" si="435"/>
        <v>O</v>
      </c>
      <c r="AL1492" s="269"/>
    </row>
    <row r="1493" spans="1:38" ht="15" x14ac:dyDescent="0.25">
      <c r="A1493" s="117">
        <v>35</v>
      </c>
      <c r="B1493" s="117">
        <v>93</v>
      </c>
      <c r="C1493" s="117">
        <v>2018</v>
      </c>
      <c r="D1493" s="127">
        <f t="shared" si="417"/>
        <v>43193</v>
      </c>
      <c r="E1493" s="224">
        <v>34.099998474121101</v>
      </c>
      <c r="F1493" s="121" t="str">
        <f t="shared" si="420"/>
        <v>O</v>
      </c>
      <c r="G1493" s="224">
        <v>7.0074396133422896</v>
      </c>
      <c r="H1493" s="121" t="str">
        <f t="shared" si="421"/>
        <v>O</v>
      </c>
      <c r="I1493" s="215">
        <v>5.5830570000000002</v>
      </c>
      <c r="J1493" s="121" t="str">
        <f t="shared" si="422"/>
        <v>O</v>
      </c>
      <c r="K1493" s="215">
        <v>0.52181699999999998</v>
      </c>
      <c r="L1493" s="121" t="str">
        <f t="shared" si="423"/>
        <v>O</v>
      </c>
      <c r="M1493" s="215">
        <v>0.81576400000000004</v>
      </c>
      <c r="N1493" s="121" t="str">
        <f t="shared" si="424"/>
        <v>O</v>
      </c>
      <c r="O1493" s="215">
        <v>0.20382700000000001</v>
      </c>
      <c r="P1493" s="121" t="str">
        <f t="shared" si="425"/>
        <v>O</v>
      </c>
      <c r="Q1493" s="215">
        <v>6.0000000000000001E-3</v>
      </c>
      <c r="R1493" s="116" t="str">
        <f t="shared" si="426"/>
        <v>LO</v>
      </c>
      <c r="S1493" s="225">
        <v>0.18036684393882799</v>
      </c>
      <c r="T1493" s="116" t="str">
        <f t="shared" si="427"/>
        <v>O</v>
      </c>
      <c r="U1493" s="215">
        <v>3.7786362405758043</v>
      </c>
      <c r="V1493" s="116" t="str">
        <f t="shared" si="428"/>
        <v>O</v>
      </c>
      <c r="W1493" s="345">
        <v>0.51500000000000001</v>
      </c>
      <c r="X1493" s="343" t="str">
        <f t="shared" si="429"/>
        <v>O</v>
      </c>
      <c r="Y1493" s="343"/>
      <c r="Z1493" s="215">
        <v>0.12873730787840781</v>
      </c>
      <c r="AA1493" s="116" t="str">
        <f t="shared" si="430"/>
        <v>LO</v>
      </c>
      <c r="AB1493" s="224">
        <v>6.66</v>
      </c>
      <c r="AC1493" s="121" t="str">
        <f t="shared" si="431"/>
        <v>O</v>
      </c>
      <c r="AD1493" s="215">
        <v>1.6519999999999999</v>
      </c>
      <c r="AE1493" s="121" t="str">
        <f t="shared" si="432"/>
        <v>O</v>
      </c>
      <c r="AF1493" s="215">
        <v>2.5419999999999998</v>
      </c>
      <c r="AG1493" s="121" t="str">
        <f t="shared" si="433"/>
        <v>O</v>
      </c>
      <c r="AH1493" s="302">
        <v>6.9999999999999999E-4</v>
      </c>
      <c r="AI1493" s="121" t="str">
        <f t="shared" si="434"/>
        <v>LO</v>
      </c>
      <c r="AJ1493" s="303">
        <v>0.56899999999999995</v>
      </c>
      <c r="AK1493" s="121" t="str">
        <f t="shared" si="435"/>
        <v>O</v>
      </c>
      <c r="AL1493" s="269"/>
    </row>
    <row r="1494" spans="1:38" ht="15" x14ac:dyDescent="0.25">
      <c r="A1494" s="117">
        <v>35</v>
      </c>
      <c r="B1494" s="117">
        <v>107</v>
      </c>
      <c r="C1494" s="117">
        <v>2018</v>
      </c>
      <c r="D1494" s="127">
        <f t="shared" si="417"/>
        <v>43207</v>
      </c>
      <c r="E1494" s="224">
        <v>35.200000762939503</v>
      </c>
      <c r="F1494" s="121" t="str">
        <f t="shared" si="420"/>
        <v>O</v>
      </c>
      <c r="G1494" s="224">
        <v>7.1730303764343297</v>
      </c>
      <c r="H1494" s="121" t="str">
        <f t="shared" si="421"/>
        <v>O</v>
      </c>
      <c r="I1494" s="215">
        <v>5.6500659999999998</v>
      </c>
      <c r="J1494" s="121" t="str">
        <f t="shared" si="422"/>
        <v>O</v>
      </c>
      <c r="K1494" s="215">
        <v>0.48713899999999999</v>
      </c>
      <c r="L1494" s="121" t="str">
        <f t="shared" si="423"/>
        <v>O</v>
      </c>
      <c r="M1494" s="215">
        <v>0.793265</v>
      </c>
      <c r="N1494" s="121" t="str">
        <f t="shared" si="424"/>
        <v>O</v>
      </c>
      <c r="O1494" s="215">
        <v>0.169267</v>
      </c>
      <c r="P1494" s="121" t="str">
        <f t="shared" si="425"/>
        <v>O</v>
      </c>
      <c r="Q1494" s="215">
        <v>0.01</v>
      </c>
      <c r="R1494" s="116" t="str">
        <f t="shared" si="426"/>
        <v>O</v>
      </c>
      <c r="S1494" s="225">
        <v>0.188771963119507</v>
      </c>
      <c r="T1494" s="116" t="str">
        <f t="shared" si="427"/>
        <v>O</v>
      </c>
      <c r="U1494" s="215">
        <v>3.8742222643489002</v>
      </c>
      <c r="V1494" s="116" t="str">
        <f t="shared" si="428"/>
        <v>O</v>
      </c>
      <c r="W1494" s="345">
        <v>0.49299999999999999</v>
      </c>
      <c r="X1494" s="343" t="str">
        <f t="shared" si="429"/>
        <v>O</v>
      </c>
      <c r="Y1494" s="343"/>
      <c r="Z1494" s="215">
        <v>0.11346324869107983</v>
      </c>
      <c r="AA1494" s="116" t="str">
        <f t="shared" si="430"/>
        <v>LO</v>
      </c>
      <c r="AB1494" s="224">
        <v>6.61</v>
      </c>
      <c r="AC1494" s="121" t="str">
        <f t="shared" si="431"/>
        <v>O</v>
      </c>
      <c r="AD1494" s="215">
        <v>1.3839999999999999</v>
      </c>
      <c r="AE1494" s="121" t="str">
        <f t="shared" si="432"/>
        <v>O</v>
      </c>
      <c r="AF1494" s="215">
        <v>2.6819999999999999</v>
      </c>
      <c r="AG1494" s="121" t="str">
        <f t="shared" si="433"/>
        <v>O</v>
      </c>
      <c r="AH1494" s="302">
        <v>6.9999999999999999E-4</v>
      </c>
      <c r="AI1494" s="121" t="str">
        <f t="shared" si="434"/>
        <v>LO</v>
      </c>
      <c r="AJ1494" s="303">
        <v>0.54900000000000004</v>
      </c>
      <c r="AK1494" s="121" t="str">
        <f t="shared" si="435"/>
        <v>O</v>
      </c>
      <c r="AL1494" s="269"/>
    </row>
    <row r="1495" spans="1:38" ht="15" x14ac:dyDescent="0.25">
      <c r="A1495" s="117">
        <v>35</v>
      </c>
      <c r="B1495" s="117">
        <v>109</v>
      </c>
      <c r="C1495" s="117">
        <v>2018</v>
      </c>
      <c r="D1495" s="127">
        <f t="shared" si="417"/>
        <v>43209</v>
      </c>
      <c r="E1495" s="224">
        <v>34.099998474121101</v>
      </c>
      <c r="F1495" s="121" t="str">
        <f t="shared" si="420"/>
        <v>O</v>
      </c>
      <c r="G1495" s="224">
        <v>7.1069984436035201</v>
      </c>
      <c r="H1495" s="121" t="str">
        <f t="shared" si="421"/>
        <v>O</v>
      </c>
      <c r="I1495" s="215">
        <v>4.8157740000000002</v>
      </c>
      <c r="J1495" s="121" t="str">
        <f t="shared" si="422"/>
        <v>O</v>
      </c>
      <c r="K1495" s="215">
        <v>0.45820899999999998</v>
      </c>
      <c r="L1495" s="121" t="str">
        <f t="shared" si="423"/>
        <v>O</v>
      </c>
      <c r="M1495" s="215">
        <v>0.64679299999999995</v>
      </c>
      <c r="N1495" s="121" t="str">
        <f t="shared" si="424"/>
        <v>O</v>
      </c>
      <c r="O1495" s="215">
        <v>0.141488</v>
      </c>
      <c r="P1495" s="121" t="str">
        <f t="shared" si="425"/>
        <v>O</v>
      </c>
      <c r="Q1495" s="215">
        <v>6.0000000000000001E-3</v>
      </c>
      <c r="R1495" s="116" t="str">
        <f t="shared" si="426"/>
        <v>LO</v>
      </c>
      <c r="S1495" s="225">
        <v>0.17750860750675199</v>
      </c>
      <c r="T1495" s="116" t="str">
        <f t="shared" si="427"/>
        <v>O</v>
      </c>
      <c r="U1495" s="215">
        <v>3.8342815915806376</v>
      </c>
      <c r="V1495" s="116" t="str">
        <f t="shared" si="428"/>
        <v>O</v>
      </c>
      <c r="W1495" s="345">
        <v>0.53300000000000003</v>
      </c>
      <c r="X1495" s="343" t="str">
        <f t="shared" si="429"/>
        <v>O</v>
      </c>
      <c r="Y1495" s="343"/>
      <c r="Z1495" s="215">
        <v>0.12539337694868799</v>
      </c>
      <c r="AA1495" s="116" t="str">
        <f t="shared" si="430"/>
        <v>LO</v>
      </c>
      <c r="AB1495" s="224">
        <v>6.52</v>
      </c>
      <c r="AC1495" s="121" t="str">
        <f t="shared" si="431"/>
        <v>O</v>
      </c>
      <c r="AD1495" s="215">
        <v>1.4630000000000001</v>
      </c>
      <c r="AE1495" s="121" t="str">
        <f t="shared" si="432"/>
        <v>O</v>
      </c>
      <c r="AF1495" s="215">
        <v>2.4369999999999998</v>
      </c>
      <c r="AG1495" s="121" t="str">
        <f t="shared" si="433"/>
        <v>O</v>
      </c>
      <c r="AH1495" s="302">
        <v>1.1999999999999999E-3</v>
      </c>
      <c r="AI1495" s="121" t="str">
        <f t="shared" si="434"/>
        <v>O</v>
      </c>
      <c r="AJ1495" s="303">
        <v>0.52100000000000002</v>
      </c>
      <c r="AK1495" s="121" t="str">
        <f t="shared" si="435"/>
        <v>O</v>
      </c>
      <c r="AL1495" s="269"/>
    </row>
    <row r="1496" spans="1:38" ht="15" x14ac:dyDescent="0.25">
      <c r="A1496" s="117">
        <v>35</v>
      </c>
      <c r="B1496" s="117">
        <v>111</v>
      </c>
      <c r="C1496" s="117">
        <v>2018</v>
      </c>
      <c r="D1496" s="127">
        <f t="shared" si="417"/>
        <v>43211</v>
      </c>
      <c r="E1496" s="224">
        <v>33.900001525878899</v>
      </c>
      <c r="F1496" s="121" t="str">
        <f t="shared" si="420"/>
        <v>O</v>
      </c>
      <c r="G1496" s="224">
        <v>7.0096011161804199</v>
      </c>
      <c r="H1496" s="121" t="str">
        <f t="shared" si="421"/>
        <v>O</v>
      </c>
      <c r="I1496" s="215">
        <v>5.43527</v>
      </c>
      <c r="J1496" s="121" t="str">
        <f t="shared" si="422"/>
        <v>O</v>
      </c>
      <c r="K1496" s="215">
        <v>0.51057200000000003</v>
      </c>
      <c r="L1496" s="121" t="str">
        <f t="shared" si="423"/>
        <v>O</v>
      </c>
      <c r="M1496" s="215">
        <v>0.73044200000000004</v>
      </c>
      <c r="N1496" s="121" t="str">
        <f t="shared" si="424"/>
        <v>O</v>
      </c>
      <c r="O1496" s="215">
        <v>0.18284600000000001</v>
      </c>
      <c r="P1496" s="121" t="str">
        <f t="shared" si="425"/>
        <v>O</v>
      </c>
      <c r="Q1496" s="215">
        <v>6.0000000000000001E-3</v>
      </c>
      <c r="R1496" s="116" t="str">
        <f t="shared" si="426"/>
        <v>LO</v>
      </c>
      <c r="S1496" s="225">
        <v>0.180559948086739</v>
      </c>
      <c r="T1496" s="116" t="str">
        <f t="shared" si="427"/>
        <v>O</v>
      </c>
      <c r="U1496" s="215">
        <v>3.7773359291899005</v>
      </c>
      <c r="V1496" s="116" t="str">
        <f t="shared" si="428"/>
        <v>O</v>
      </c>
      <c r="W1496" s="345">
        <v>0.53600000000000003</v>
      </c>
      <c r="X1496" s="343" t="str">
        <f t="shared" si="429"/>
        <v>O</v>
      </c>
      <c r="Y1496" s="343"/>
      <c r="Z1496" s="215">
        <v>0.12420861536555092</v>
      </c>
      <c r="AA1496" s="116" t="str">
        <f t="shared" si="430"/>
        <v>LO</v>
      </c>
      <c r="AB1496" s="224">
        <v>6.42</v>
      </c>
      <c r="AC1496" s="121" t="str">
        <f t="shared" si="431"/>
        <v>O</v>
      </c>
      <c r="AD1496" s="215">
        <v>1.4850000000000001</v>
      </c>
      <c r="AE1496" s="121" t="str">
        <f t="shared" si="432"/>
        <v>O</v>
      </c>
      <c r="AF1496" s="215">
        <v>2.5190000000000001</v>
      </c>
      <c r="AG1496" s="121" t="str">
        <f t="shared" si="433"/>
        <v>O</v>
      </c>
      <c r="AH1496" s="302">
        <v>8.0000000000000004E-4</v>
      </c>
      <c r="AI1496" s="121" t="str">
        <f t="shared" si="434"/>
        <v>LO</v>
      </c>
      <c r="AJ1496" s="303">
        <v>0.54300000000000004</v>
      </c>
      <c r="AK1496" s="121" t="str">
        <f t="shared" si="435"/>
        <v>O</v>
      </c>
      <c r="AL1496" s="269"/>
    </row>
    <row r="1497" spans="1:38" ht="15" x14ac:dyDescent="0.25">
      <c r="A1497" s="117">
        <v>35</v>
      </c>
      <c r="B1497" s="117">
        <v>113</v>
      </c>
      <c r="C1497" s="117">
        <v>2018</v>
      </c>
      <c r="D1497" s="127">
        <f t="shared" si="417"/>
        <v>43213</v>
      </c>
      <c r="E1497" s="224">
        <v>33.400001525878899</v>
      </c>
      <c r="F1497" s="121" t="str">
        <f t="shared" si="420"/>
        <v>O</v>
      </c>
      <c r="G1497" s="224">
        <v>7.0013070106506303</v>
      </c>
      <c r="H1497" s="121" t="str">
        <f t="shared" si="421"/>
        <v>O</v>
      </c>
      <c r="I1497" s="215">
        <v>5.0866550000000004</v>
      </c>
      <c r="J1497" s="121" t="str">
        <f t="shared" si="422"/>
        <v>O</v>
      </c>
      <c r="K1497" s="215">
        <v>0.44468600000000003</v>
      </c>
      <c r="L1497" s="121" t="str">
        <f t="shared" si="423"/>
        <v>O</v>
      </c>
      <c r="M1497" s="215">
        <v>0.69839700000000005</v>
      </c>
      <c r="N1497" s="121" t="str">
        <f t="shared" si="424"/>
        <v>O</v>
      </c>
      <c r="O1497" s="215">
        <v>0.18235499999999999</v>
      </c>
      <c r="P1497" s="121" t="str">
        <f t="shared" si="425"/>
        <v>O</v>
      </c>
      <c r="Q1497" s="215">
        <v>4.0000000000000001E-3</v>
      </c>
      <c r="R1497" s="116" t="str">
        <f t="shared" si="426"/>
        <v>LO</v>
      </c>
      <c r="S1497" s="225">
        <v>0.17728805541992201</v>
      </c>
      <c r="T1497" s="116" t="str">
        <f t="shared" si="427"/>
        <v>O</v>
      </c>
      <c r="U1497" s="215">
        <v>3.6597293689435024</v>
      </c>
      <c r="V1497" s="116" t="str">
        <f t="shared" si="428"/>
        <v>O</v>
      </c>
      <c r="W1497" s="345">
        <v>0.56999999999999995</v>
      </c>
      <c r="X1497" s="343" t="str">
        <f t="shared" si="429"/>
        <v>O</v>
      </c>
      <c r="Y1497" s="343"/>
      <c r="Z1497" s="215">
        <v>0.11787063380374363</v>
      </c>
      <c r="AA1497" s="116" t="str">
        <f t="shared" si="430"/>
        <v>LO</v>
      </c>
      <c r="AB1497" s="224">
        <v>6.05</v>
      </c>
      <c r="AC1497" s="121" t="str">
        <f t="shared" si="431"/>
        <v>O</v>
      </c>
      <c r="AD1497" s="215">
        <v>1.5329999999999999</v>
      </c>
      <c r="AE1497" s="121" t="str">
        <f t="shared" si="432"/>
        <v>O</v>
      </c>
      <c r="AF1497" s="215">
        <v>2.4580000000000002</v>
      </c>
      <c r="AG1497" s="121" t="str">
        <f t="shared" si="433"/>
        <v>O</v>
      </c>
      <c r="AH1497" s="302">
        <v>1E-3</v>
      </c>
      <c r="AI1497" s="121" t="str">
        <f t="shared" si="434"/>
        <v>O</v>
      </c>
      <c r="AJ1497" s="303">
        <v>0.60499999999999998</v>
      </c>
      <c r="AK1497" s="121" t="str">
        <f t="shared" si="435"/>
        <v>O</v>
      </c>
      <c r="AL1497" s="269"/>
    </row>
    <row r="1498" spans="1:38" ht="15" x14ac:dyDescent="0.25">
      <c r="A1498" s="117">
        <v>35</v>
      </c>
      <c r="B1498" s="117">
        <v>114</v>
      </c>
      <c r="C1498" s="117">
        <v>2018</v>
      </c>
      <c r="D1498" s="127">
        <f t="shared" si="417"/>
        <v>43214</v>
      </c>
      <c r="E1498" s="224">
        <v>32.099998474121101</v>
      </c>
      <c r="F1498" s="121" t="str">
        <f t="shared" si="420"/>
        <v>O</v>
      </c>
      <c r="G1498" s="224">
        <v>6.7420988082885698</v>
      </c>
      <c r="H1498" s="121" t="str">
        <f t="shared" si="421"/>
        <v>O</v>
      </c>
      <c r="I1498" s="215">
        <v>4.288456</v>
      </c>
      <c r="J1498" s="121" t="str">
        <f t="shared" si="422"/>
        <v>O</v>
      </c>
      <c r="K1498" s="215">
        <v>0.417217</v>
      </c>
      <c r="L1498" s="121" t="str">
        <f t="shared" si="423"/>
        <v>O</v>
      </c>
      <c r="M1498" s="215">
        <v>0.56741799999999998</v>
      </c>
      <c r="N1498" s="121" t="str">
        <f t="shared" si="424"/>
        <v>O</v>
      </c>
      <c r="O1498" s="215">
        <v>0.26972099999999999</v>
      </c>
      <c r="P1498" s="121" t="str">
        <f t="shared" si="425"/>
        <v>O</v>
      </c>
      <c r="Q1498" s="215">
        <v>0.01</v>
      </c>
      <c r="R1498" s="116" t="str">
        <f t="shared" si="426"/>
        <v>O</v>
      </c>
      <c r="S1498" s="225">
        <v>8.3760827779769897E-2</v>
      </c>
      <c r="T1498" s="116" t="str">
        <f t="shared" si="427"/>
        <v>O</v>
      </c>
      <c r="U1498" s="215">
        <v>2.2135247327334322</v>
      </c>
      <c r="V1498" s="116" t="str">
        <f t="shared" si="428"/>
        <v>O</v>
      </c>
      <c r="W1498" s="345">
        <v>1.9119999999999999</v>
      </c>
      <c r="X1498" s="343" t="str">
        <f t="shared" si="429"/>
        <v>O</v>
      </c>
      <c r="Y1498" s="343"/>
      <c r="Z1498" s="215">
        <v>0.1313695709512076</v>
      </c>
      <c r="AA1498" s="116" t="str">
        <f t="shared" si="430"/>
        <v>LO</v>
      </c>
      <c r="AB1498" s="224">
        <v>4.5</v>
      </c>
      <c r="AC1498" s="121" t="str">
        <f t="shared" si="431"/>
        <v>O</v>
      </c>
      <c r="AD1498" s="215">
        <v>1.9</v>
      </c>
      <c r="AE1498" s="121" t="str">
        <f t="shared" si="432"/>
        <v>O</v>
      </c>
      <c r="AF1498" s="215">
        <v>1.1279999999999999</v>
      </c>
      <c r="AG1498" s="121" t="str">
        <f t="shared" si="433"/>
        <v>O</v>
      </c>
      <c r="AH1498" s="302">
        <v>2.7000000000000001E-3</v>
      </c>
      <c r="AI1498" s="121" t="str">
        <f t="shared" si="434"/>
        <v>O</v>
      </c>
      <c r="AJ1498" s="303">
        <v>1.958</v>
      </c>
      <c r="AK1498" s="121" t="str">
        <f t="shared" si="435"/>
        <v>O</v>
      </c>
      <c r="AL1498" s="269"/>
    </row>
    <row r="1499" spans="1:38" ht="15" x14ac:dyDescent="0.25">
      <c r="A1499" s="117">
        <v>35</v>
      </c>
      <c r="B1499" s="117">
        <v>115</v>
      </c>
      <c r="C1499" s="117">
        <v>2018</v>
      </c>
      <c r="D1499" s="127">
        <f t="shared" si="417"/>
        <v>43215</v>
      </c>
      <c r="E1499" s="224">
        <v>27.899999618530298</v>
      </c>
      <c r="F1499" s="121" t="str">
        <f t="shared" si="420"/>
        <v>O</v>
      </c>
      <c r="G1499" s="224">
        <v>6.5763878822326696</v>
      </c>
      <c r="H1499" s="121" t="str">
        <f t="shared" si="421"/>
        <v>O</v>
      </c>
      <c r="I1499" s="215">
        <v>3.6793089999999999</v>
      </c>
      <c r="J1499" s="121" t="str">
        <f t="shared" si="422"/>
        <v>O</v>
      </c>
      <c r="K1499" s="215">
        <v>0.36824800000000002</v>
      </c>
      <c r="L1499" s="121" t="str">
        <f t="shared" si="423"/>
        <v>O</v>
      </c>
      <c r="M1499" s="215">
        <v>0.55515400000000004</v>
      </c>
      <c r="N1499" s="121" t="str">
        <f t="shared" si="424"/>
        <v>O</v>
      </c>
      <c r="O1499" s="215">
        <v>0.28709800000000002</v>
      </c>
      <c r="P1499" s="121" t="str">
        <f t="shared" si="425"/>
        <v>O</v>
      </c>
      <c r="Q1499" s="215">
        <v>2E-3</v>
      </c>
      <c r="R1499" s="116" t="str">
        <f t="shared" si="426"/>
        <v>LO</v>
      </c>
      <c r="S1499" s="225">
        <v>7.5223192572593703E-2</v>
      </c>
      <c r="T1499" s="116" t="str">
        <f t="shared" si="427"/>
        <v>O</v>
      </c>
      <c r="U1499" s="215">
        <v>2.1019188513317419</v>
      </c>
      <c r="V1499" s="116" t="str">
        <f t="shared" si="428"/>
        <v>O</v>
      </c>
      <c r="W1499" s="345">
        <v>1.5820000000000001</v>
      </c>
      <c r="X1499" s="343" t="str">
        <f t="shared" si="429"/>
        <v>O</v>
      </c>
      <c r="Y1499" s="343"/>
      <c r="Z1499" s="215">
        <v>0.12223205961971312</v>
      </c>
      <c r="AA1499" s="116" t="str">
        <f t="shared" si="430"/>
        <v>LO</v>
      </c>
      <c r="AB1499" s="224">
        <v>4.6100000000000003</v>
      </c>
      <c r="AC1499" s="121" t="str">
        <f t="shared" si="431"/>
        <v>O</v>
      </c>
      <c r="AD1499" s="215">
        <v>2.1909999999999998</v>
      </c>
      <c r="AE1499" s="121" t="str">
        <f t="shared" si="432"/>
        <v>O</v>
      </c>
      <c r="AF1499" s="215">
        <v>1.1100000000000001</v>
      </c>
      <c r="AG1499" s="121" t="str">
        <f t="shared" si="433"/>
        <v>O</v>
      </c>
      <c r="AH1499" s="302">
        <v>2.3999999999999998E-3</v>
      </c>
      <c r="AI1499" s="121" t="str">
        <f t="shared" si="434"/>
        <v>O</v>
      </c>
      <c r="AJ1499" s="303">
        <v>1.6459999999999999</v>
      </c>
      <c r="AK1499" s="121" t="str">
        <f t="shared" si="435"/>
        <v>O</v>
      </c>
      <c r="AL1499" s="269"/>
    </row>
    <row r="1500" spans="1:38" ht="15" x14ac:dyDescent="0.25">
      <c r="A1500" s="117">
        <v>35</v>
      </c>
      <c r="B1500" s="117">
        <v>117</v>
      </c>
      <c r="C1500" s="117">
        <v>2018</v>
      </c>
      <c r="D1500" s="127">
        <f t="shared" si="417"/>
        <v>43217</v>
      </c>
      <c r="E1500" s="224">
        <v>26.600000381469702</v>
      </c>
      <c r="F1500" s="121" t="str">
        <f t="shared" si="420"/>
        <v>O</v>
      </c>
      <c r="G1500" s="224">
        <v>6.6005406379699698</v>
      </c>
      <c r="H1500" s="121" t="str">
        <f t="shared" si="421"/>
        <v>O</v>
      </c>
      <c r="I1500" s="215">
        <v>3.304236</v>
      </c>
      <c r="J1500" s="121" t="str">
        <f t="shared" si="422"/>
        <v>O</v>
      </c>
      <c r="K1500" s="215">
        <v>0.33359800000000001</v>
      </c>
      <c r="L1500" s="121" t="str">
        <f t="shared" si="423"/>
        <v>O</v>
      </c>
      <c r="M1500" s="215">
        <v>0.49397400000000002</v>
      </c>
      <c r="N1500" s="121" t="str">
        <f t="shared" si="424"/>
        <v>O</v>
      </c>
      <c r="O1500" s="215">
        <v>0.221108</v>
      </c>
      <c r="P1500" s="121" t="str">
        <f t="shared" si="425"/>
        <v>O</v>
      </c>
      <c r="Q1500" s="215">
        <v>5.0000000000000001E-3</v>
      </c>
      <c r="R1500" s="116" t="str">
        <f t="shared" si="426"/>
        <v>LO</v>
      </c>
      <c r="S1500" s="225">
        <v>7.1303099393844604E-2</v>
      </c>
      <c r="T1500" s="116" t="str">
        <f t="shared" si="427"/>
        <v>O</v>
      </c>
      <c r="U1500" s="215">
        <v>2.1831041640005449</v>
      </c>
      <c r="V1500" s="116" t="str">
        <f t="shared" si="428"/>
        <v>O</v>
      </c>
      <c r="W1500" s="345">
        <v>1.421</v>
      </c>
      <c r="X1500" s="343" t="str">
        <f t="shared" si="429"/>
        <v>O</v>
      </c>
      <c r="Y1500" s="343"/>
      <c r="Z1500" s="215">
        <v>0.11636154588237993</v>
      </c>
      <c r="AA1500" s="116" t="str">
        <f t="shared" si="430"/>
        <v>LO</v>
      </c>
      <c r="AB1500" s="224">
        <v>4.88</v>
      </c>
      <c r="AC1500" s="121" t="str">
        <f t="shared" si="431"/>
        <v>O</v>
      </c>
      <c r="AD1500" s="215">
        <v>2.1800000000000002</v>
      </c>
      <c r="AE1500" s="121" t="str">
        <f t="shared" si="432"/>
        <v>O</v>
      </c>
      <c r="AF1500" s="215">
        <v>1.0189999999999999</v>
      </c>
      <c r="AG1500" s="121" t="str">
        <f t="shared" si="433"/>
        <v>O</v>
      </c>
      <c r="AH1500" s="302">
        <v>1.4E-3</v>
      </c>
      <c r="AI1500" s="121" t="str">
        <f t="shared" si="434"/>
        <v>O</v>
      </c>
      <c r="AJ1500" s="303">
        <v>1.4339999999999999</v>
      </c>
      <c r="AK1500" s="121" t="str">
        <f t="shared" si="435"/>
        <v>O</v>
      </c>
      <c r="AL1500" s="269"/>
    </row>
    <row r="1501" spans="1:38" ht="15" x14ac:dyDescent="0.25">
      <c r="A1501" s="117">
        <v>35</v>
      </c>
      <c r="B1501" s="117">
        <v>119</v>
      </c>
      <c r="C1501" s="117">
        <v>2018</v>
      </c>
      <c r="D1501" s="127">
        <f t="shared" si="417"/>
        <v>43219</v>
      </c>
      <c r="E1501" s="224">
        <v>26</v>
      </c>
      <c r="F1501" s="121" t="str">
        <f t="shared" si="420"/>
        <v>O</v>
      </c>
      <c r="G1501" s="224">
        <v>6.6754527091979998</v>
      </c>
      <c r="H1501" s="121" t="str">
        <f t="shared" si="421"/>
        <v>O</v>
      </c>
      <c r="I1501" s="215">
        <v>3.4471729999999998</v>
      </c>
      <c r="J1501" s="121" t="str">
        <f t="shared" si="422"/>
        <v>O</v>
      </c>
      <c r="K1501" s="215">
        <v>0.34848299999999999</v>
      </c>
      <c r="L1501" s="121" t="str">
        <f t="shared" si="423"/>
        <v>O</v>
      </c>
      <c r="M1501" s="215">
        <v>0.51451000000000002</v>
      </c>
      <c r="N1501" s="121" t="str">
        <f t="shared" si="424"/>
        <v>O</v>
      </c>
      <c r="O1501" s="215">
        <v>0.20983499999999999</v>
      </c>
      <c r="P1501" s="121" t="str">
        <f t="shared" si="425"/>
        <v>O</v>
      </c>
      <c r="Q1501" s="215">
        <v>0.01</v>
      </c>
      <c r="R1501" s="116" t="str">
        <f t="shared" si="426"/>
        <v>O</v>
      </c>
      <c r="S1501" s="225">
        <v>8.0459341406822205E-2</v>
      </c>
      <c r="T1501" s="116" t="str">
        <f t="shared" si="427"/>
        <v>O</v>
      </c>
      <c r="U1501" s="215">
        <v>2.269168770518764</v>
      </c>
      <c r="V1501" s="116" t="str">
        <f t="shared" si="428"/>
        <v>O</v>
      </c>
      <c r="W1501" s="345">
        <v>1.266</v>
      </c>
      <c r="X1501" s="343" t="str">
        <f t="shared" si="429"/>
        <v>O</v>
      </c>
      <c r="Y1501" s="343"/>
      <c r="Z1501" s="215">
        <v>0.13194599949681288</v>
      </c>
      <c r="AA1501" s="116" t="str">
        <f t="shared" si="430"/>
        <v>LO</v>
      </c>
      <c r="AB1501" s="224">
        <v>4.8899999999999997</v>
      </c>
      <c r="AC1501" s="121" t="str">
        <f t="shared" si="431"/>
        <v>O</v>
      </c>
      <c r="AD1501" s="215">
        <v>1.85</v>
      </c>
      <c r="AE1501" s="121" t="str">
        <f t="shared" si="432"/>
        <v>O</v>
      </c>
      <c r="AF1501" s="215">
        <v>1.2470000000000001</v>
      </c>
      <c r="AG1501" s="121" t="str">
        <f t="shared" si="433"/>
        <v>O</v>
      </c>
      <c r="AH1501" s="302">
        <v>1.5E-3</v>
      </c>
      <c r="AI1501" s="121" t="str">
        <f t="shared" si="434"/>
        <v>O</v>
      </c>
      <c r="AJ1501" s="303">
        <v>1.3109999999999999</v>
      </c>
      <c r="AK1501" s="121" t="str">
        <f t="shared" si="435"/>
        <v>O</v>
      </c>
      <c r="AL1501" s="269"/>
    </row>
    <row r="1502" spans="1:38" ht="15" x14ac:dyDescent="0.25">
      <c r="A1502" s="117">
        <v>35</v>
      </c>
      <c r="B1502" s="117">
        <v>121</v>
      </c>
      <c r="C1502" s="117">
        <v>2018</v>
      </c>
      <c r="D1502" s="127">
        <f t="shared" si="417"/>
        <v>43221</v>
      </c>
      <c r="E1502" s="224">
        <v>21.700000762939499</v>
      </c>
      <c r="F1502" s="121" t="str">
        <f t="shared" si="420"/>
        <v>O</v>
      </c>
      <c r="G1502" s="224">
        <v>6.4636688232421902</v>
      </c>
      <c r="H1502" s="121" t="str">
        <f t="shared" si="421"/>
        <v>O</v>
      </c>
      <c r="I1502" s="215">
        <v>2.6842130000000002</v>
      </c>
      <c r="J1502" s="121" t="str">
        <f t="shared" si="422"/>
        <v>O</v>
      </c>
      <c r="K1502" s="215">
        <v>0.28101599999999999</v>
      </c>
      <c r="L1502" s="121" t="str">
        <f t="shared" si="423"/>
        <v>O</v>
      </c>
      <c r="M1502" s="215">
        <v>0.45102199999999998</v>
      </c>
      <c r="N1502" s="121" t="str">
        <f t="shared" si="424"/>
        <v>O</v>
      </c>
      <c r="O1502" s="215">
        <v>0.25585000000000002</v>
      </c>
      <c r="P1502" s="121" t="str">
        <f t="shared" si="425"/>
        <v>O</v>
      </c>
      <c r="Q1502" s="215">
        <v>1.0999999999999999E-2</v>
      </c>
      <c r="R1502" s="116" t="str">
        <f t="shared" si="426"/>
        <v>O</v>
      </c>
      <c r="S1502" s="225">
        <v>4.8529669642448398E-2</v>
      </c>
      <c r="T1502" s="116" t="str">
        <f t="shared" si="427"/>
        <v>O</v>
      </c>
      <c r="U1502" s="215">
        <v>1.8386936385615569</v>
      </c>
      <c r="V1502" s="116" t="str">
        <f t="shared" si="428"/>
        <v>O</v>
      </c>
      <c r="W1502" s="345">
        <v>1.147</v>
      </c>
      <c r="X1502" s="343" t="str">
        <f t="shared" si="429"/>
        <v>O</v>
      </c>
      <c r="Y1502" s="343"/>
      <c r="Z1502" s="215">
        <v>0.11523383345889097</v>
      </c>
      <c r="AA1502" s="116" t="str">
        <f t="shared" si="430"/>
        <v>LO</v>
      </c>
      <c r="AB1502" s="224">
        <v>4.47</v>
      </c>
      <c r="AC1502" s="121" t="str">
        <f t="shared" si="431"/>
        <v>O</v>
      </c>
      <c r="AD1502" s="215">
        <v>2.714</v>
      </c>
      <c r="AE1502" s="121" t="str">
        <f t="shared" si="432"/>
        <v>O</v>
      </c>
      <c r="AF1502" s="215">
        <v>0.9</v>
      </c>
      <c r="AG1502" s="121" t="str">
        <f t="shared" si="433"/>
        <v>O</v>
      </c>
      <c r="AH1502" s="302">
        <v>2.8E-3</v>
      </c>
      <c r="AI1502" s="121" t="str">
        <f t="shared" si="434"/>
        <v>O</v>
      </c>
      <c r="AJ1502" s="303">
        <v>1.254</v>
      </c>
      <c r="AK1502" s="121" t="str">
        <f t="shared" si="435"/>
        <v>O</v>
      </c>
      <c r="AL1502" s="269"/>
    </row>
    <row r="1503" spans="1:38" ht="15" x14ac:dyDescent="0.25">
      <c r="A1503" s="117">
        <v>35</v>
      </c>
      <c r="B1503" s="117">
        <v>122</v>
      </c>
      <c r="C1503" s="117">
        <v>2018</v>
      </c>
      <c r="D1503" s="127">
        <f t="shared" si="417"/>
        <v>43222</v>
      </c>
      <c r="E1503" s="224">
        <v>22.200000762939499</v>
      </c>
      <c r="F1503" s="121" t="str">
        <f t="shared" si="420"/>
        <v>O</v>
      </c>
      <c r="G1503" s="224">
        <v>6.5219297409057599</v>
      </c>
      <c r="H1503" s="121" t="str">
        <f t="shared" si="421"/>
        <v>O</v>
      </c>
      <c r="I1503" s="215">
        <v>2.8604729999999998</v>
      </c>
      <c r="J1503" s="121" t="str">
        <f t="shared" si="422"/>
        <v>O</v>
      </c>
      <c r="K1503" s="215">
        <v>0.29454900000000001</v>
      </c>
      <c r="L1503" s="121" t="str">
        <f t="shared" si="423"/>
        <v>O</v>
      </c>
      <c r="M1503" s="215">
        <v>0.46399299999999999</v>
      </c>
      <c r="N1503" s="121" t="str">
        <f t="shared" si="424"/>
        <v>O</v>
      </c>
      <c r="O1503" s="215">
        <v>0.259459</v>
      </c>
      <c r="P1503" s="121" t="str">
        <f t="shared" si="425"/>
        <v>O</v>
      </c>
      <c r="Q1503" s="215">
        <v>5.0000000000000001E-3</v>
      </c>
      <c r="R1503" s="116" t="str">
        <f t="shared" si="426"/>
        <v>LO</v>
      </c>
      <c r="S1503" s="225">
        <v>5.0663344562053701E-2</v>
      </c>
      <c r="T1503" s="116" t="str">
        <f t="shared" si="427"/>
        <v>O</v>
      </c>
      <c r="U1503" s="215">
        <v>1.8430972501222305</v>
      </c>
      <c r="V1503" s="116" t="str">
        <f t="shared" si="428"/>
        <v>O</v>
      </c>
      <c r="W1503" s="345">
        <v>1.1830000000000001</v>
      </c>
      <c r="X1503" s="343" t="str">
        <f t="shared" si="429"/>
        <v>O</v>
      </c>
      <c r="Y1503" s="343"/>
      <c r="Z1503" s="215">
        <v>0.11882697325583401</v>
      </c>
      <c r="AA1503" s="116" t="str">
        <f t="shared" si="430"/>
        <v>LO</v>
      </c>
      <c r="AB1503" s="224">
        <v>4.7</v>
      </c>
      <c r="AC1503" s="121" t="str">
        <f t="shared" si="431"/>
        <v>O</v>
      </c>
      <c r="AD1503" s="215">
        <v>2.536</v>
      </c>
      <c r="AE1503" s="121" t="str">
        <f t="shared" si="432"/>
        <v>O</v>
      </c>
      <c r="AF1503" s="215">
        <v>0.82499999999999996</v>
      </c>
      <c r="AG1503" s="121" t="str">
        <f t="shared" si="433"/>
        <v>O</v>
      </c>
      <c r="AH1503" s="302">
        <v>2.0999999999999999E-3</v>
      </c>
      <c r="AI1503" s="121" t="str">
        <f t="shared" si="434"/>
        <v>O</v>
      </c>
      <c r="AJ1503" s="303">
        <v>1.278</v>
      </c>
      <c r="AK1503" s="121" t="str">
        <f t="shared" si="435"/>
        <v>O</v>
      </c>
      <c r="AL1503" s="269"/>
    </row>
    <row r="1504" spans="1:38" ht="15" x14ac:dyDescent="0.25">
      <c r="A1504" s="117">
        <v>35</v>
      </c>
      <c r="B1504" s="117">
        <v>124</v>
      </c>
      <c r="C1504" s="117">
        <v>2018</v>
      </c>
      <c r="D1504" s="127">
        <f t="shared" si="417"/>
        <v>43224</v>
      </c>
      <c r="E1504" s="224">
        <v>21.299999237060501</v>
      </c>
      <c r="F1504" s="121" t="str">
        <f t="shared" si="420"/>
        <v>O</v>
      </c>
      <c r="G1504" s="224">
        <v>6.5955510139465297</v>
      </c>
      <c r="H1504" s="121" t="str">
        <f t="shared" si="421"/>
        <v>O</v>
      </c>
      <c r="I1504" s="215">
        <v>2.721762</v>
      </c>
      <c r="J1504" s="121" t="str">
        <f t="shared" si="422"/>
        <v>O</v>
      </c>
      <c r="K1504" s="215">
        <v>0.27859400000000001</v>
      </c>
      <c r="L1504" s="121" t="str">
        <f t="shared" si="423"/>
        <v>O</v>
      </c>
      <c r="M1504" s="215">
        <v>0.45498899999999998</v>
      </c>
      <c r="N1504" s="121" t="str">
        <f t="shared" si="424"/>
        <v>O</v>
      </c>
      <c r="O1504" s="215">
        <v>0.23397999999999999</v>
      </c>
      <c r="P1504" s="121" t="str">
        <f t="shared" si="425"/>
        <v>O</v>
      </c>
      <c r="Q1504" s="215">
        <v>8.0000000000000002E-3</v>
      </c>
      <c r="R1504" s="116" t="str">
        <f t="shared" si="426"/>
        <v>LO</v>
      </c>
      <c r="S1504" s="225">
        <v>5.5421784520149203E-2</v>
      </c>
      <c r="T1504" s="116" t="str">
        <f t="shared" si="427"/>
        <v>O</v>
      </c>
      <c r="U1504" s="215">
        <v>1.8169280988638454</v>
      </c>
      <c r="V1504" s="116" t="str">
        <f t="shared" si="428"/>
        <v>O</v>
      </c>
      <c r="W1504" s="345">
        <v>1.097</v>
      </c>
      <c r="X1504" s="343" t="str">
        <f t="shared" si="429"/>
        <v>O</v>
      </c>
      <c r="Y1504" s="343"/>
      <c r="Z1504" s="215">
        <v>0.12546356689440899</v>
      </c>
      <c r="AA1504" s="116" t="str">
        <f t="shared" si="430"/>
        <v>LO</v>
      </c>
      <c r="AB1504" s="224">
        <v>4.63</v>
      </c>
      <c r="AC1504" s="121" t="str">
        <f t="shared" si="431"/>
        <v>O</v>
      </c>
      <c r="AD1504" s="215">
        <v>2.7770000000000001</v>
      </c>
      <c r="AE1504" s="121" t="str">
        <f t="shared" si="432"/>
        <v>O</v>
      </c>
      <c r="AF1504" s="215">
        <v>0.76700000000000002</v>
      </c>
      <c r="AG1504" s="121" t="str">
        <f t="shared" si="433"/>
        <v>O</v>
      </c>
      <c r="AH1504" s="302">
        <v>2.0999999999999999E-3</v>
      </c>
      <c r="AI1504" s="121" t="str">
        <f t="shared" si="434"/>
        <v>O</v>
      </c>
      <c r="AJ1504" s="303">
        <v>1.2030000000000001</v>
      </c>
      <c r="AK1504" s="121" t="str">
        <f t="shared" si="435"/>
        <v>O</v>
      </c>
      <c r="AL1504" s="269"/>
    </row>
    <row r="1505" spans="1:38" ht="15" x14ac:dyDescent="0.25">
      <c r="A1505" s="117">
        <v>35</v>
      </c>
      <c r="B1505" s="117">
        <v>127</v>
      </c>
      <c r="C1505" s="117">
        <v>2018</v>
      </c>
      <c r="D1505" s="127">
        <f t="shared" si="417"/>
        <v>43227</v>
      </c>
      <c r="E1505" s="224">
        <v>22.700000762939499</v>
      </c>
      <c r="F1505" s="121" t="str">
        <f t="shared" si="420"/>
        <v>O</v>
      </c>
      <c r="G1505" s="224">
        <v>6.6401844024658203</v>
      </c>
      <c r="H1505" s="121" t="str">
        <f t="shared" si="421"/>
        <v>O</v>
      </c>
      <c r="I1505" s="215">
        <v>3.0108769999999998</v>
      </c>
      <c r="J1505" s="121" t="str">
        <f t="shared" si="422"/>
        <v>O</v>
      </c>
      <c r="K1505" s="215">
        <v>0.27736499999999997</v>
      </c>
      <c r="L1505" s="121" t="str">
        <f t="shared" si="423"/>
        <v>O</v>
      </c>
      <c r="M1505" s="215">
        <v>0.49591600000000002</v>
      </c>
      <c r="N1505" s="121" t="str">
        <f t="shared" si="424"/>
        <v>O</v>
      </c>
      <c r="O1505" s="215">
        <v>0.18987999999999999</v>
      </c>
      <c r="P1505" s="121" t="str">
        <f t="shared" si="425"/>
        <v>O</v>
      </c>
      <c r="Q1505" s="215">
        <v>8.0000000000000002E-3</v>
      </c>
      <c r="R1505" s="116" t="str">
        <f t="shared" si="426"/>
        <v>LO</v>
      </c>
      <c r="S1505" s="225">
        <v>7.1759499609470395E-2</v>
      </c>
      <c r="T1505" s="116" t="str">
        <f t="shared" si="427"/>
        <v>O</v>
      </c>
      <c r="U1505" s="215">
        <v>2.0740502933541003</v>
      </c>
      <c r="V1505" s="116" t="str">
        <f t="shared" si="428"/>
        <v>O</v>
      </c>
      <c r="W1505" s="345">
        <v>1.0269999999999999</v>
      </c>
      <c r="X1505" s="343" t="str">
        <f t="shared" si="429"/>
        <v>O</v>
      </c>
      <c r="Y1505" s="343"/>
      <c r="Z1505" s="215">
        <v>0.11425695044007975</v>
      </c>
      <c r="AA1505" s="116" t="str">
        <f t="shared" si="430"/>
        <v>LO</v>
      </c>
      <c r="AB1505" s="224">
        <v>4.88</v>
      </c>
      <c r="AC1505" s="121" t="str">
        <f t="shared" si="431"/>
        <v>O</v>
      </c>
      <c r="AD1505" s="215">
        <v>2.0819999999999999</v>
      </c>
      <c r="AE1505" s="121" t="str">
        <f t="shared" si="432"/>
        <v>O</v>
      </c>
      <c r="AF1505" s="215">
        <v>0.99</v>
      </c>
      <c r="AG1505" s="121" t="str">
        <f t="shared" si="433"/>
        <v>O</v>
      </c>
      <c r="AH1505" s="302">
        <v>1.4E-3</v>
      </c>
      <c r="AI1505" s="121" t="str">
        <f t="shared" si="434"/>
        <v>O</v>
      </c>
      <c r="AJ1505" s="303">
        <v>1.0740000000000001</v>
      </c>
      <c r="AK1505" s="121" t="str">
        <f t="shared" si="435"/>
        <v>O</v>
      </c>
      <c r="AL1505" s="269"/>
    </row>
    <row r="1506" spans="1:38" ht="15" x14ac:dyDescent="0.25">
      <c r="A1506" s="117">
        <v>35</v>
      </c>
      <c r="B1506" s="117">
        <v>131</v>
      </c>
      <c r="C1506" s="117">
        <v>2018</v>
      </c>
      <c r="D1506" s="127">
        <f t="shared" si="417"/>
        <v>43231</v>
      </c>
      <c r="E1506" s="224">
        <v>24.299999237060501</v>
      </c>
      <c r="F1506" s="121" t="str">
        <f t="shared" si="420"/>
        <v>O</v>
      </c>
      <c r="G1506" s="224">
        <v>6.6648888587951696</v>
      </c>
      <c r="H1506" s="121" t="str">
        <f t="shared" si="421"/>
        <v>O</v>
      </c>
      <c r="I1506" s="215">
        <v>1.403076</v>
      </c>
      <c r="J1506" s="121" t="str">
        <f t="shared" si="422"/>
        <v>O</v>
      </c>
      <c r="K1506" s="215">
        <v>0.27208900000000003</v>
      </c>
      <c r="L1506" s="121" t="str">
        <f t="shared" si="423"/>
        <v>O</v>
      </c>
      <c r="M1506" s="215">
        <v>0.43170500000000001</v>
      </c>
      <c r="N1506" s="121" t="str">
        <f t="shared" si="424"/>
        <v>O</v>
      </c>
      <c r="O1506" s="215">
        <v>0.19017500000000001</v>
      </c>
      <c r="P1506" s="121" t="str">
        <f t="shared" si="425"/>
        <v>O</v>
      </c>
      <c r="Q1506" s="215">
        <v>4.0000000000000001E-3</v>
      </c>
      <c r="R1506" s="116" t="str">
        <f t="shared" si="426"/>
        <v>LO</v>
      </c>
      <c r="S1506" s="225">
        <v>9.1309674084186596E-2</v>
      </c>
      <c r="T1506" s="116" t="str">
        <f t="shared" si="427"/>
        <v>O</v>
      </c>
      <c r="U1506" s="215">
        <v>2.3273000157459038</v>
      </c>
      <c r="V1506" s="116" t="str">
        <f t="shared" si="428"/>
        <v>O</v>
      </c>
      <c r="W1506" s="345">
        <v>0.98499999999999999</v>
      </c>
      <c r="X1506" s="343" t="str">
        <f t="shared" si="429"/>
        <v>O</v>
      </c>
      <c r="Y1506" s="343"/>
      <c r="Z1506" s="215">
        <v>0.11890452811678204</v>
      </c>
      <c r="AA1506" s="116" t="str">
        <f t="shared" si="430"/>
        <v>LO</v>
      </c>
      <c r="AB1506" s="224">
        <v>5.24</v>
      </c>
      <c r="AC1506" s="121" t="str">
        <f t="shared" si="431"/>
        <v>O</v>
      </c>
      <c r="AD1506" s="215">
        <v>1.9690000000000001</v>
      </c>
      <c r="AE1506" s="121" t="str">
        <f t="shared" si="432"/>
        <v>O</v>
      </c>
      <c r="AF1506" s="215">
        <v>1.347</v>
      </c>
      <c r="AG1506" s="121" t="str">
        <f t="shared" si="433"/>
        <v>O</v>
      </c>
      <c r="AH1506" s="302">
        <v>8.0000000000000004E-4</v>
      </c>
      <c r="AI1506" s="121" t="str">
        <f t="shared" si="434"/>
        <v>LO</v>
      </c>
      <c r="AJ1506" s="303">
        <v>0.94599999999999995</v>
      </c>
      <c r="AK1506" s="121" t="str">
        <f t="shared" si="435"/>
        <v>O</v>
      </c>
      <c r="AL1506" s="269"/>
    </row>
    <row r="1507" spans="1:38" ht="15" x14ac:dyDescent="0.25">
      <c r="A1507" s="117">
        <v>35</v>
      </c>
      <c r="B1507" s="117">
        <v>135</v>
      </c>
      <c r="C1507" s="117">
        <v>2018</v>
      </c>
      <c r="D1507" s="127">
        <f t="shared" si="417"/>
        <v>43235</v>
      </c>
      <c r="E1507" s="224">
        <v>27.200000762939499</v>
      </c>
      <c r="F1507" s="121" t="str">
        <f t="shared" si="420"/>
        <v>O</v>
      </c>
      <c r="G1507" s="224">
        <v>6.7879080772399902</v>
      </c>
      <c r="H1507" s="121" t="str">
        <f t="shared" si="421"/>
        <v>O</v>
      </c>
      <c r="I1507" s="215">
        <v>3.50834</v>
      </c>
      <c r="J1507" s="121" t="str">
        <f t="shared" si="422"/>
        <v>O</v>
      </c>
      <c r="K1507" s="215">
        <v>0.360095</v>
      </c>
      <c r="L1507" s="121" t="str">
        <f t="shared" si="423"/>
        <v>O</v>
      </c>
      <c r="M1507" s="215">
        <v>0.52327400000000002</v>
      </c>
      <c r="N1507" s="121" t="str">
        <f t="shared" si="424"/>
        <v>O</v>
      </c>
      <c r="O1507" s="215">
        <v>0.18277399999999999</v>
      </c>
      <c r="P1507" s="121" t="str">
        <f t="shared" si="425"/>
        <v>O</v>
      </c>
      <c r="Q1507" s="215">
        <v>0</v>
      </c>
      <c r="R1507" s="116" t="str">
        <f t="shared" si="426"/>
        <v>LO</v>
      </c>
      <c r="S1507" s="225">
        <v>0.118322864174843</v>
      </c>
      <c r="T1507" s="116" t="str">
        <f t="shared" si="427"/>
        <v>O</v>
      </c>
      <c r="U1507" s="215">
        <v>2.6380120159684024</v>
      </c>
      <c r="V1507" s="116" t="str">
        <f t="shared" si="428"/>
        <v>O</v>
      </c>
      <c r="W1507" s="345">
        <v>0.86299999999999999</v>
      </c>
      <c r="X1507" s="343" t="str">
        <f t="shared" si="429"/>
        <v>O</v>
      </c>
      <c r="Y1507" s="343"/>
      <c r="Z1507" s="215">
        <v>0.11576107396472726</v>
      </c>
      <c r="AA1507" s="116" t="str">
        <f t="shared" si="430"/>
        <v>LO</v>
      </c>
      <c r="AB1507" s="224">
        <v>5.61</v>
      </c>
      <c r="AC1507" s="121" t="str">
        <f t="shared" si="431"/>
        <v>O</v>
      </c>
      <c r="AD1507" s="215">
        <v>1.9570000000000001</v>
      </c>
      <c r="AE1507" s="121" t="str">
        <f t="shared" si="432"/>
        <v>O</v>
      </c>
      <c r="AF1507" s="215">
        <v>1.6990000000000001</v>
      </c>
      <c r="AG1507" s="121" t="str">
        <f t="shared" si="433"/>
        <v>O</v>
      </c>
      <c r="AH1507" s="302">
        <v>1.4E-3</v>
      </c>
      <c r="AI1507" s="121" t="str">
        <f t="shared" si="434"/>
        <v>O</v>
      </c>
      <c r="AJ1507" s="303">
        <v>0.89300000000000002</v>
      </c>
      <c r="AK1507" s="121" t="str">
        <f t="shared" si="435"/>
        <v>O</v>
      </c>
      <c r="AL1507" s="269"/>
    </row>
    <row r="1508" spans="1:38" ht="15" x14ac:dyDescent="0.25">
      <c r="A1508" s="117">
        <v>35</v>
      </c>
      <c r="B1508" s="117">
        <v>142</v>
      </c>
      <c r="C1508" s="117">
        <v>2018</v>
      </c>
      <c r="D1508" s="127">
        <f t="shared" si="417"/>
        <v>43242</v>
      </c>
      <c r="E1508" s="224">
        <v>30.299999237060501</v>
      </c>
      <c r="F1508" s="121" t="str">
        <f t="shared" si="420"/>
        <v>O</v>
      </c>
      <c r="G1508" s="224">
        <v>6.8593869209289497</v>
      </c>
      <c r="H1508" s="121" t="str">
        <f t="shared" si="421"/>
        <v>O</v>
      </c>
      <c r="I1508" s="215">
        <v>4.26457</v>
      </c>
      <c r="J1508" s="121" t="str">
        <f t="shared" si="422"/>
        <v>O</v>
      </c>
      <c r="K1508" s="215">
        <v>0.39459499999999997</v>
      </c>
      <c r="L1508" s="121" t="str">
        <f t="shared" si="423"/>
        <v>O</v>
      </c>
      <c r="M1508" s="215">
        <v>0.58180799999999999</v>
      </c>
      <c r="N1508" s="121" t="str">
        <f t="shared" si="424"/>
        <v>O</v>
      </c>
      <c r="O1508" s="215">
        <v>0.16907</v>
      </c>
      <c r="P1508" s="121" t="str">
        <f t="shared" si="425"/>
        <v>O</v>
      </c>
      <c r="Q1508" s="215">
        <v>6.0000000000000001E-3</v>
      </c>
      <c r="R1508" s="116" t="str">
        <f t="shared" si="426"/>
        <v>LO</v>
      </c>
      <c r="S1508" s="225">
        <v>0.14087978005409199</v>
      </c>
      <c r="T1508" s="116" t="str">
        <f t="shared" si="427"/>
        <v>O</v>
      </c>
      <c r="U1508" s="215">
        <v>2.9290134728428612</v>
      </c>
      <c r="V1508" s="116" t="str">
        <f t="shared" si="428"/>
        <v>O</v>
      </c>
      <c r="W1508" s="345">
        <v>0.8</v>
      </c>
      <c r="X1508" s="343" t="str">
        <f t="shared" si="429"/>
        <v>O</v>
      </c>
      <c r="Y1508" s="343"/>
      <c r="Z1508" s="215">
        <v>0.12228382765434867</v>
      </c>
      <c r="AA1508" s="116" t="str">
        <f t="shared" si="430"/>
        <v>LO</v>
      </c>
      <c r="AB1508" s="224">
        <v>6.13</v>
      </c>
      <c r="AC1508" s="121" t="str">
        <f t="shared" si="431"/>
        <v>O</v>
      </c>
      <c r="AD1508" s="215">
        <v>1.673</v>
      </c>
      <c r="AE1508" s="121" t="str">
        <f t="shared" si="432"/>
        <v>O</v>
      </c>
      <c r="AF1508" s="215">
        <v>2.081</v>
      </c>
      <c r="AG1508" s="121" t="str">
        <f t="shared" si="433"/>
        <v>O</v>
      </c>
      <c r="AH1508" s="302">
        <v>8.0000000000000004E-4</v>
      </c>
      <c r="AI1508" s="121" t="str">
        <f t="shared" si="434"/>
        <v>LO</v>
      </c>
      <c r="AJ1508" s="303">
        <v>0.80600000000000005</v>
      </c>
      <c r="AK1508" s="121" t="str">
        <f t="shared" si="435"/>
        <v>O</v>
      </c>
      <c r="AL1508" s="269"/>
    </row>
    <row r="1509" spans="1:38" ht="15" x14ac:dyDescent="0.25">
      <c r="A1509" s="117">
        <v>35</v>
      </c>
      <c r="B1509" s="117">
        <v>149</v>
      </c>
      <c r="C1509" s="117">
        <v>2018</v>
      </c>
      <c r="D1509" s="127">
        <f t="shared" si="417"/>
        <v>43249</v>
      </c>
      <c r="E1509" s="224">
        <v>31.799999237060501</v>
      </c>
      <c r="F1509" s="121" t="str">
        <f t="shared" si="420"/>
        <v>O</v>
      </c>
      <c r="G1509" s="224">
        <v>6.8351364135742196</v>
      </c>
      <c r="H1509" s="121" t="str">
        <f t="shared" si="421"/>
        <v>O</v>
      </c>
      <c r="I1509" s="215">
        <v>4.502237</v>
      </c>
      <c r="J1509" s="121" t="str">
        <f t="shared" si="422"/>
        <v>O</v>
      </c>
      <c r="K1509" s="215">
        <v>0.41626099999999999</v>
      </c>
      <c r="L1509" s="121" t="str">
        <f t="shared" si="423"/>
        <v>O</v>
      </c>
      <c r="M1509" s="215">
        <v>0.64905599999999997</v>
      </c>
      <c r="N1509" s="121" t="str">
        <f t="shared" si="424"/>
        <v>O</v>
      </c>
      <c r="O1509" s="215">
        <v>0.18142</v>
      </c>
      <c r="P1509" s="121" t="str">
        <f t="shared" si="425"/>
        <v>O</v>
      </c>
      <c r="Q1509" s="215">
        <v>2E-3</v>
      </c>
      <c r="R1509" s="116" t="str">
        <f t="shared" si="426"/>
        <v>LO</v>
      </c>
      <c r="S1509" s="225">
        <v>0.163259342312813</v>
      </c>
      <c r="T1509" s="116" t="str">
        <f t="shared" si="427"/>
        <v>O</v>
      </c>
      <c r="U1509" s="215">
        <v>3.0802830444542266</v>
      </c>
      <c r="V1509" s="116" t="str">
        <f t="shared" si="428"/>
        <v>O</v>
      </c>
      <c r="W1509" s="345">
        <v>0.749</v>
      </c>
      <c r="X1509" s="343" t="str">
        <f t="shared" si="429"/>
        <v>O</v>
      </c>
      <c r="Y1509" s="343"/>
      <c r="Z1509" s="215">
        <v>0.11813885821025556</v>
      </c>
      <c r="AA1509" s="116" t="str">
        <f t="shared" si="430"/>
        <v>LO</v>
      </c>
      <c r="AB1509" s="224">
        <v>6.23</v>
      </c>
      <c r="AC1509" s="121" t="str">
        <f t="shared" si="431"/>
        <v>O</v>
      </c>
      <c r="AD1509" s="215">
        <v>1.5880000000000001</v>
      </c>
      <c r="AE1509" s="121" t="str">
        <f t="shared" si="432"/>
        <v>O</v>
      </c>
      <c r="AF1509" s="215">
        <v>2.298</v>
      </c>
      <c r="AG1509" s="121" t="str">
        <f t="shared" si="433"/>
        <v>O</v>
      </c>
      <c r="AH1509" s="302">
        <v>1.2999999999999999E-3</v>
      </c>
      <c r="AI1509" s="121" t="str">
        <f t="shared" si="434"/>
        <v>O</v>
      </c>
      <c r="AJ1509" s="303">
        <v>0.748</v>
      </c>
      <c r="AK1509" s="121" t="str">
        <f t="shared" si="435"/>
        <v>O</v>
      </c>
      <c r="AL1509" s="269"/>
    </row>
    <row r="1510" spans="1:38" ht="15" x14ac:dyDescent="0.25">
      <c r="A1510" s="117">
        <v>35</v>
      </c>
      <c r="B1510" s="117">
        <v>163</v>
      </c>
      <c r="C1510" s="117">
        <v>2018</v>
      </c>
      <c r="D1510" s="127">
        <f t="shared" si="417"/>
        <v>43263</v>
      </c>
      <c r="E1510" s="224">
        <v>32.299999237060497</v>
      </c>
      <c r="F1510" s="121" t="str">
        <f t="shared" si="420"/>
        <v>O</v>
      </c>
      <c r="G1510" s="224">
        <v>6.8521027565002397</v>
      </c>
      <c r="H1510" s="121" t="str">
        <f t="shared" si="421"/>
        <v>O</v>
      </c>
      <c r="I1510" s="215">
        <v>4.6086919999999996</v>
      </c>
      <c r="J1510" s="121" t="str">
        <f t="shared" si="422"/>
        <v>O</v>
      </c>
      <c r="K1510" s="215">
        <v>0.43382999999999999</v>
      </c>
      <c r="L1510" s="121" t="str">
        <f t="shared" si="423"/>
        <v>O</v>
      </c>
      <c r="M1510" s="215">
        <v>0.61798900000000001</v>
      </c>
      <c r="N1510" s="121" t="str">
        <f t="shared" si="424"/>
        <v>O</v>
      </c>
      <c r="O1510" s="215">
        <v>0.19045799999999999</v>
      </c>
      <c r="P1510" s="121" t="str">
        <f t="shared" si="425"/>
        <v>O</v>
      </c>
      <c r="Q1510" s="215">
        <v>7.0000000000000001E-3</v>
      </c>
      <c r="R1510" s="116" t="str">
        <f t="shared" si="426"/>
        <v>LO</v>
      </c>
      <c r="S1510" s="225">
        <v>0.16972465813159901</v>
      </c>
      <c r="T1510" s="116" t="str">
        <f t="shared" si="427"/>
        <v>O</v>
      </c>
      <c r="U1510" s="215">
        <v>3.1896468151726776</v>
      </c>
      <c r="V1510" s="116" t="str">
        <f t="shared" si="428"/>
        <v>O</v>
      </c>
      <c r="W1510" s="345">
        <v>0.69</v>
      </c>
      <c r="X1510" s="343" t="str">
        <f t="shared" si="429"/>
        <v>O</v>
      </c>
      <c r="Y1510" s="343"/>
      <c r="Z1510" s="215">
        <v>0.11821106914715646</v>
      </c>
      <c r="AA1510" s="116" t="str">
        <f t="shared" si="430"/>
        <v>LO</v>
      </c>
      <c r="AB1510" s="224">
        <v>6.41</v>
      </c>
      <c r="AC1510" s="121" t="str">
        <f t="shared" si="431"/>
        <v>O</v>
      </c>
      <c r="AD1510" s="215">
        <v>1.5580000000000001</v>
      </c>
      <c r="AE1510" s="121" t="str">
        <f t="shared" si="432"/>
        <v>O</v>
      </c>
      <c r="AF1510" s="215">
        <v>2.3239999999999998</v>
      </c>
      <c r="AG1510" s="121" t="str">
        <f t="shared" si="433"/>
        <v>O</v>
      </c>
      <c r="AH1510" s="302">
        <v>1E-3</v>
      </c>
      <c r="AI1510" s="121" t="str">
        <f t="shared" si="434"/>
        <v>O</v>
      </c>
      <c r="AJ1510" s="303">
        <v>0.69899999999999995</v>
      </c>
      <c r="AK1510" s="121" t="str">
        <f t="shared" si="435"/>
        <v>O</v>
      </c>
      <c r="AL1510" s="269"/>
    </row>
    <row r="1511" spans="1:38" ht="15" x14ac:dyDescent="0.25">
      <c r="A1511" s="117">
        <v>35</v>
      </c>
      <c r="B1511" s="117">
        <v>177</v>
      </c>
      <c r="C1511" s="117">
        <v>2018</v>
      </c>
      <c r="D1511" s="127">
        <f t="shared" si="417"/>
        <v>43277</v>
      </c>
      <c r="E1511" s="224">
        <v>30.700000762939499</v>
      </c>
      <c r="F1511" s="121" t="str">
        <f t="shared" si="420"/>
        <v>O</v>
      </c>
      <c r="G1511" s="224">
        <v>6.7972860336303702</v>
      </c>
      <c r="H1511" s="121" t="str">
        <f t="shared" si="421"/>
        <v>O</v>
      </c>
      <c r="I1511" s="215">
        <v>4.5690080000000002</v>
      </c>
      <c r="J1511" s="121" t="str">
        <f t="shared" si="422"/>
        <v>O</v>
      </c>
      <c r="K1511" s="215">
        <v>0.44180399999999997</v>
      </c>
      <c r="L1511" s="121" t="str">
        <f t="shared" si="423"/>
        <v>O</v>
      </c>
      <c r="M1511" s="215">
        <v>0.57762800000000003</v>
      </c>
      <c r="N1511" s="121" t="str">
        <f t="shared" si="424"/>
        <v>O</v>
      </c>
      <c r="O1511" s="215">
        <v>0.156941</v>
      </c>
      <c r="P1511" s="121" t="str">
        <f t="shared" si="425"/>
        <v>O</v>
      </c>
      <c r="Q1511" s="215">
        <v>2E-3</v>
      </c>
      <c r="R1511" s="116" t="str">
        <f t="shared" si="426"/>
        <v>LO</v>
      </c>
      <c r="S1511" s="225">
        <v>0.16379731893539401</v>
      </c>
      <c r="T1511" s="116" t="str">
        <f t="shared" si="427"/>
        <v>O</v>
      </c>
      <c r="U1511" s="215">
        <v>3.167846699478218</v>
      </c>
      <c r="V1511" s="116" t="str">
        <f t="shared" si="428"/>
        <v>O</v>
      </c>
      <c r="W1511" s="345">
        <v>0.55000000000000004</v>
      </c>
      <c r="X1511" s="343" t="str">
        <f t="shared" si="429"/>
        <v>O</v>
      </c>
      <c r="Y1511" s="343"/>
      <c r="Z1511" s="215">
        <v>0.12353005349041063</v>
      </c>
      <c r="AA1511" s="116" t="str">
        <f t="shared" si="430"/>
        <v>LO</v>
      </c>
      <c r="AB1511" s="224">
        <v>6.28</v>
      </c>
      <c r="AC1511" s="121" t="str">
        <f t="shared" si="431"/>
        <v>O</v>
      </c>
      <c r="AD1511" s="215">
        <v>1.6020000000000001</v>
      </c>
      <c r="AE1511" s="121" t="str">
        <f t="shared" si="432"/>
        <v>O</v>
      </c>
      <c r="AF1511" s="215">
        <v>2.4569999999999999</v>
      </c>
      <c r="AG1511" s="121" t="str">
        <f t="shared" si="433"/>
        <v>O</v>
      </c>
      <c r="AH1511" s="302">
        <v>1.6999999999999999E-3</v>
      </c>
      <c r="AI1511" s="121" t="str">
        <f t="shared" si="434"/>
        <v>O</v>
      </c>
      <c r="AJ1511" s="303">
        <v>0.56599999999999995</v>
      </c>
      <c r="AK1511" s="121" t="str">
        <f t="shared" si="435"/>
        <v>O</v>
      </c>
      <c r="AL1511" s="269"/>
    </row>
    <row r="1512" spans="1:38" ht="15" x14ac:dyDescent="0.25">
      <c r="A1512" s="117">
        <v>35</v>
      </c>
      <c r="B1512" s="117">
        <v>192</v>
      </c>
      <c r="C1512" s="117">
        <v>2018</v>
      </c>
      <c r="D1512" s="127">
        <f t="shared" si="417"/>
        <v>43292</v>
      </c>
      <c r="E1512" s="224">
        <v>32.400001525878899</v>
      </c>
      <c r="F1512" s="121" t="str">
        <f t="shared" si="420"/>
        <v>O</v>
      </c>
      <c r="G1512" s="224">
        <v>6.9367017745971697</v>
      </c>
      <c r="H1512" s="121" t="str">
        <f t="shared" si="421"/>
        <v>O</v>
      </c>
      <c r="I1512" s="215">
        <v>4.6652870000000002</v>
      </c>
      <c r="J1512" s="121" t="str">
        <f t="shared" si="422"/>
        <v>O</v>
      </c>
      <c r="K1512" s="215">
        <v>0.41889999999999999</v>
      </c>
      <c r="L1512" s="121" t="str">
        <f t="shared" si="423"/>
        <v>O</v>
      </c>
      <c r="M1512" s="215">
        <v>0.64871400000000001</v>
      </c>
      <c r="N1512" s="121" t="str">
        <f t="shared" si="424"/>
        <v>O</v>
      </c>
      <c r="O1512" s="215">
        <v>0.15659799999999999</v>
      </c>
      <c r="P1512" s="121" t="str">
        <f t="shared" si="425"/>
        <v>O</v>
      </c>
      <c r="Q1512" s="28">
        <v>0</v>
      </c>
      <c r="R1512" s="116" t="str">
        <f t="shared" si="426"/>
        <v>LO</v>
      </c>
      <c r="S1512" s="225">
        <v>0.178150430321693</v>
      </c>
      <c r="T1512" s="116" t="str">
        <f t="shared" si="427"/>
        <v>O</v>
      </c>
      <c r="U1512" s="215">
        <v>3.2221461348006835</v>
      </c>
      <c r="V1512" s="116" t="str">
        <f t="shared" si="428"/>
        <v>O</v>
      </c>
      <c r="W1512" s="345">
        <v>0.57599999999999996</v>
      </c>
      <c r="X1512" s="343" t="str">
        <f t="shared" si="429"/>
        <v>O</v>
      </c>
      <c r="Y1512" s="343"/>
      <c r="Z1512" s="215">
        <v>0.120172629330664</v>
      </c>
      <c r="AA1512" s="116" t="str">
        <f t="shared" si="430"/>
        <v>LO</v>
      </c>
      <c r="AB1512" s="224">
        <v>6.69</v>
      </c>
      <c r="AC1512" s="121" t="str">
        <f t="shared" si="431"/>
        <v>O</v>
      </c>
      <c r="AD1512" s="215">
        <v>1.772</v>
      </c>
      <c r="AE1512" s="121" t="str">
        <f t="shared" si="432"/>
        <v>O</v>
      </c>
      <c r="AF1512" s="215">
        <v>2.496</v>
      </c>
      <c r="AG1512" s="121" t="str">
        <f t="shared" si="433"/>
        <v>O</v>
      </c>
      <c r="AH1512" s="302">
        <v>1.5E-3</v>
      </c>
      <c r="AI1512" s="121" t="str">
        <f t="shared" si="434"/>
        <v>O</v>
      </c>
      <c r="AJ1512" s="303">
        <v>0.6</v>
      </c>
      <c r="AK1512" s="121" t="str">
        <f t="shared" si="435"/>
        <v>O</v>
      </c>
      <c r="AL1512" s="269"/>
    </row>
    <row r="1513" spans="1:38" ht="15" x14ac:dyDescent="0.25">
      <c r="A1513" s="117">
        <v>35</v>
      </c>
      <c r="B1513" s="117">
        <v>205</v>
      </c>
      <c r="C1513" s="117">
        <v>2018</v>
      </c>
      <c r="D1513" s="127">
        <f t="shared" si="417"/>
        <v>43305</v>
      </c>
      <c r="E1513" s="224">
        <v>34.5</v>
      </c>
      <c r="F1513" s="121" t="str">
        <f t="shared" si="420"/>
        <v>O</v>
      </c>
      <c r="G1513" s="224">
        <v>7.0566611289978001</v>
      </c>
      <c r="H1513" s="121" t="str">
        <f t="shared" si="421"/>
        <v>O</v>
      </c>
      <c r="I1513" s="215">
        <v>4.9664729999999997</v>
      </c>
      <c r="J1513" s="121" t="str">
        <f t="shared" si="422"/>
        <v>O</v>
      </c>
      <c r="K1513" s="215">
        <v>0.441218</v>
      </c>
      <c r="L1513" s="121" t="str">
        <f t="shared" si="423"/>
        <v>O</v>
      </c>
      <c r="M1513" s="215">
        <v>0.690029</v>
      </c>
      <c r="N1513" s="121" t="str">
        <f t="shared" si="424"/>
        <v>O</v>
      </c>
      <c r="O1513" s="215">
        <v>0.16814399999999999</v>
      </c>
      <c r="P1513" s="121" t="str">
        <f t="shared" si="425"/>
        <v>O</v>
      </c>
      <c r="Q1513" s="215">
        <v>4.0000000000000001E-3</v>
      </c>
      <c r="R1513" s="116" t="str">
        <f t="shared" si="426"/>
        <v>LO</v>
      </c>
      <c r="S1513" s="225">
        <v>0.20270346105098699</v>
      </c>
      <c r="T1513" s="116" t="str">
        <f t="shared" si="427"/>
        <v>O</v>
      </c>
      <c r="U1513" s="215">
        <v>3.2484305747928794</v>
      </c>
      <c r="V1513" s="116" t="str">
        <f t="shared" si="428"/>
        <v>O</v>
      </c>
      <c r="W1513" s="345">
        <v>0.58099999999999996</v>
      </c>
      <c r="X1513" s="343" t="str">
        <f t="shared" si="429"/>
        <v>O</v>
      </c>
      <c r="Y1513" s="343"/>
      <c r="Z1513" s="215">
        <v>0.12618779278456327</v>
      </c>
      <c r="AA1513" s="116" t="str">
        <f t="shared" si="430"/>
        <v>LO</v>
      </c>
      <c r="AB1513" s="224">
        <v>7.04</v>
      </c>
      <c r="AC1513" s="121" t="str">
        <f t="shared" si="431"/>
        <v>O</v>
      </c>
      <c r="AD1513" s="215">
        <v>2.254</v>
      </c>
      <c r="AE1513" s="121" t="str">
        <f t="shared" si="432"/>
        <v>O</v>
      </c>
      <c r="AF1513" s="215">
        <v>2.8130000000000002</v>
      </c>
      <c r="AG1513" s="121" t="str">
        <f t="shared" si="433"/>
        <v>O</v>
      </c>
      <c r="AH1513" s="302">
        <v>2E-3</v>
      </c>
      <c r="AI1513" s="121" t="str">
        <f t="shared" si="434"/>
        <v>O</v>
      </c>
      <c r="AJ1513" s="303">
        <v>0.58399999999999996</v>
      </c>
      <c r="AK1513" s="121" t="str">
        <f t="shared" si="435"/>
        <v>O</v>
      </c>
      <c r="AL1513" s="269"/>
    </row>
    <row r="1514" spans="1:38" ht="15" x14ac:dyDescent="0.25">
      <c r="A1514" s="117">
        <v>35</v>
      </c>
      <c r="B1514" s="117">
        <v>219</v>
      </c>
      <c r="C1514" s="117">
        <v>2018</v>
      </c>
      <c r="D1514" s="127">
        <f t="shared" si="417"/>
        <v>43319</v>
      </c>
      <c r="E1514" s="224">
        <v>36.5</v>
      </c>
      <c r="F1514" s="121" t="str">
        <f t="shared" si="420"/>
        <v>O</v>
      </c>
      <c r="G1514" s="224">
        <v>6.9406218528747603</v>
      </c>
      <c r="H1514" s="121" t="str">
        <f t="shared" si="421"/>
        <v>O</v>
      </c>
      <c r="I1514" s="215">
        <v>4.7356020000000001</v>
      </c>
      <c r="J1514" s="121" t="str">
        <f t="shared" si="422"/>
        <v>O</v>
      </c>
      <c r="K1514" s="215">
        <v>0.38813500000000001</v>
      </c>
      <c r="L1514" s="121" t="str">
        <f t="shared" si="423"/>
        <v>O</v>
      </c>
      <c r="M1514" s="215">
        <v>0.79696699999999998</v>
      </c>
      <c r="N1514" s="121" t="str">
        <f t="shared" si="424"/>
        <v>O</v>
      </c>
      <c r="O1514" s="215">
        <v>0.12479899999999999</v>
      </c>
      <c r="P1514" s="121" t="str">
        <f t="shared" si="425"/>
        <v>O</v>
      </c>
      <c r="Q1514" s="215">
        <v>4.0000000000000001E-3</v>
      </c>
      <c r="R1514" s="116" t="str">
        <f t="shared" si="426"/>
        <v>LO</v>
      </c>
      <c r="S1514" s="225">
        <v>0.21927882730960799</v>
      </c>
      <c r="T1514" s="116" t="str">
        <f t="shared" si="427"/>
        <v>O</v>
      </c>
      <c r="U1514" s="215">
        <v>3.4058682934214928</v>
      </c>
      <c r="V1514" s="116" t="str">
        <f t="shared" si="428"/>
        <v>O</v>
      </c>
      <c r="W1514" s="345">
        <v>0.628</v>
      </c>
      <c r="X1514" s="343" t="str">
        <f t="shared" si="429"/>
        <v>O</v>
      </c>
      <c r="Y1514" s="343"/>
      <c r="Z1514" s="215">
        <v>0.11639877944186604</v>
      </c>
      <c r="AA1514" s="116" t="str">
        <f t="shared" si="430"/>
        <v>LO</v>
      </c>
      <c r="AB1514" s="224">
        <v>7.45</v>
      </c>
      <c r="AC1514" s="121" t="str">
        <f t="shared" si="431"/>
        <v>O</v>
      </c>
      <c r="AD1514" s="215">
        <v>1.919</v>
      </c>
      <c r="AE1514" s="121" t="str">
        <f t="shared" si="432"/>
        <v>O</v>
      </c>
      <c r="AF1514" s="215">
        <v>3.0960000000000001</v>
      </c>
      <c r="AG1514" s="121" t="str">
        <f t="shared" si="433"/>
        <v>O</v>
      </c>
      <c r="AH1514" s="302">
        <v>3.0999999999999999E-3</v>
      </c>
      <c r="AI1514" s="121" t="str">
        <f t="shared" si="434"/>
        <v>O</v>
      </c>
      <c r="AJ1514" s="303">
        <v>0.64600000000000002</v>
      </c>
      <c r="AK1514" s="121" t="str">
        <f t="shared" si="435"/>
        <v>O</v>
      </c>
      <c r="AL1514" s="269"/>
    </row>
    <row r="1515" spans="1:38" ht="15" x14ac:dyDescent="0.25">
      <c r="A1515" s="5">
        <v>35</v>
      </c>
      <c r="B1515" s="117">
        <v>233</v>
      </c>
      <c r="C1515" s="117">
        <v>2018</v>
      </c>
      <c r="D1515" s="127">
        <f t="shared" si="417"/>
        <v>43333</v>
      </c>
      <c r="E1515" s="224">
        <v>37.299999237060497</v>
      </c>
      <c r="F1515" s="121" t="str">
        <f t="shared" si="420"/>
        <v>O</v>
      </c>
      <c r="G1515" s="224">
        <v>7.0740556716918901</v>
      </c>
      <c r="H1515" s="121" t="str">
        <f t="shared" si="421"/>
        <v>O</v>
      </c>
      <c r="I1515" s="215">
        <v>4.6421960000000002</v>
      </c>
      <c r="J1515" s="121" t="str">
        <f t="shared" si="422"/>
        <v>O</v>
      </c>
      <c r="K1515" s="215">
        <v>0.39503300000000002</v>
      </c>
      <c r="L1515" s="121" t="str">
        <f t="shared" si="423"/>
        <v>O</v>
      </c>
      <c r="M1515" s="215">
        <v>0.83433299999999999</v>
      </c>
      <c r="N1515" s="121" t="str">
        <f t="shared" si="424"/>
        <v>O</v>
      </c>
      <c r="O1515" s="215">
        <v>0.16228799999999999</v>
      </c>
      <c r="P1515" s="121" t="str">
        <f t="shared" si="425"/>
        <v>O</v>
      </c>
      <c r="Q1515" s="215">
        <v>2.5000000000000001E-2</v>
      </c>
      <c r="R1515" s="116" t="str">
        <f t="shared" si="426"/>
        <v>O</v>
      </c>
      <c r="S1515" s="225">
        <v>0.22885024547576899</v>
      </c>
      <c r="T1515" s="116" t="str">
        <f t="shared" si="427"/>
        <v>O</v>
      </c>
      <c r="U1515" s="215">
        <v>3.4480304907986579</v>
      </c>
      <c r="V1515" s="116" t="str">
        <f t="shared" si="428"/>
        <v>O</v>
      </c>
      <c r="W1515" s="345">
        <v>0.58199999999999996</v>
      </c>
      <c r="X1515" s="343" t="str">
        <f t="shared" si="429"/>
        <v>O</v>
      </c>
      <c r="Y1515" s="343"/>
      <c r="Z1515" s="215">
        <v>0.13365407447798261</v>
      </c>
      <c r="AA1515" s="116" t="str">
        <f t="shared" si="430"/>
        <v>LO</v>
      </c>
      <c r="AB1515" s="224">
        <v>7.52</v>
      </c>
      <c r="AC1515" s="121" t="str">
        <f t="shared" si="431"/>
        <v>O</v>
      </c>
      <c r="AD1515" s="215">
        <v>2.08</v>
      </c>
      <c r="AE1515" s="121" t="str">
        <f t="shared" si="432"/>
        <v>O</v>
      </c>
      <c r="AF1515" s="215">
        <v>3.2309999999999999</v>
      </c>
      <c r="AG1515" s="121" t="str">
        <f t="shared" si="433"/>
        <v>O</v>
      </c>
      <c r="AH1515" s="302">
        <v>4.8999999999999998E-3</v>
      </c>
      <c r="AI1515" s="121" t="str">
        <f t="shared" si="434"/>
        <v>O</v>
      </c>
      <c r="AJ1515" s="303">
        <v>0.69099999999999995</v>
      </c>
      <c r="AK1515" s="121" t="str">
        <f t="shared" si="435"/>
        <v>O</v>
      </c>
      <c r="AL1515" s="269"/>
    </row>
    <row r="1516" spans="1:38" ht="15" x14ac:dyDescent="0.25">
      <c r="A1516" s="119">
        <v>35</v>
      </c>
      <c r="B1516" s="117">
        <v>247</v>
      </c>
      <c r="C1516" s="117">
        <v>2018</v>
      </c>
      <c r="D1516" s="127">
        <f t="shared" si="417"/>
        <v>43347</v>
      </c>
      <c r="E1516" s="224">
        <v>32.400001525878899</v>
      </c>
      <c r="F1516" s="121" t="str">
        <f t="shared" si="420"/>
        <v>O</v>
      </c>
      <c r="G1516" s="224">
        <v>6.90429782867432</v>
      </c>
      <c r="H1516" s="121" t="str">
        <f t="shared" si="421"/>
        <v>O</v>
      </c>
      <c r="I1516" s="215">
        <v>4.7458460000000002</v>
      </c>
      <c r="J1516" s="121" t="str">
        <f t="shared" si="422"/>
        <v>O</v>
      </c>
      <c r="K1516" s="215">
        <v>0.41992400000000002</v>
      </c>
      <c r="L1516" s="121" t="str">
        <f t="shared" si="423"/>
        <v>O</v>
      </c>
      <c r="M1516" s="215">
        <v>0.77527199999999996</v>
      </c>
      <c r="N1516" s="121" t="str">
        <f t="shared" si="424"/>
        <v>O</v>
      </c>
      <c r="O1516" s="215">
        <v>0.28160499999999999</v>
      </c>
      <c r="P1516" s="121" t="str">
        <f t="shared" si="425"/>
        <v>O</v>
      </c>
      <c r="Q1516" s="215">
        <v>1.2999999999999999E-2</v>
      </c>
      <c r="R1516" s="116" t="str">
        <f t="shared" si="426"/>
        <v>O</v>
      </c>
      <c r="S1516" s="225">
        <v>0.191997155547142</v>
      </c>
      <c r="T1516" s="116" t="str">
        <f t="shared" si="427"/>
        <v>O</v>
      </c>
      <c r="U1516" s="215">
        <v>2.869350298543087</v>
      </c>
      <c r="V1516" s="116" t="str">
        <f t="shared" si="428"/>
        <v>O</v>
      </c>
      <c r="W1516" s="345">
        <v>0.51200000000000001</v>
      </c>
      <c r="X1516" s="343" t="str">
        <f t="shared" si="429"/>
        <v>O</v>
      </c>
      <c r="Y1516" s="343"/>
      <c r="Z1516" s="215">
        <v>0.21570144374651956</v>
      </c>
      <c r="AA1516" s="116" t="str">
        <f t="shared" si="430"/>
        <v>O</v>
      </c>
      <c r="AB1516" s="224">
        <v>6.6</v>
      </c>
      <c r="AC1516" s="121" t="str">
        <f t="shared" si="431"/>
        <v>O</v>
      </c>
      <c r="AD1516" s="215">
        <v>3.0089999999999999</v>
      </c>
      <c r="AE1516" s="121" t="str">
        <f t="shared" si="432"/>
        <v>O</v>
      </c>
      <c r="AF1516" s="215">
        <v>2.7149999999999999</v>
      </c>
      <c r="AG1516" s="121" t="str">
        <f t="shared" si="433"/>
        <v>O</v>
      </c>
      <c r="AH1516" s="302">
        <v>6.8999999999999999E-3</v>
      </c>
      <c r="AI1516" s="121" t="str">
        <f t="shared" si="434"/>
        <v>O</v>
      </c>
      <c r="AJ1516" s="303">
        <v>0.64500000000000002</v>
      </c>
      <c r="AK1516" s="121" t="str">
        <f t="shared" si="435"/>
        <v>O</v>
      </c>
      <c r="AL1516" s="269"/>
    </row>
    <row r="1517" spans="1:38" ht="15" x14ac:dyDescent="0.25">
      <c r="A1517" s="117">
        <v>35</v>
      </c>
      <c r="B1517" s="117">
        <v>261</v>
      </c>
      <c r="C1517" s="117">
        <v>2018</v>
      </c>
      <c r="D1517" s="127">
        <f t="shared" si="417"/>
        <v>43361</v>
      </c>
      <c r="E1517" s="224">
        <v>34.700000762939503</v>
      </c>
      <c r="F1517" s="121" t="str">
        <f t="shared" si="420"/>
        <v>O</v>
      </c>
      <c r="G1517" s="224">
        <v>6.98726558685303</v>
      </c>
      <c r="H1517" s="121" t="str">
        <f t="shared" si="421"/>
        <v>O</v>
      </c>
      <c r="I1517" s="215">
        <v>5.4058210000000004</v>
      </c>
      <c r="J1517" s="121" t="str">
        <f t="shared" si="422"/>
        <v>O</v>
      </c>
      <c r="K1517" s="215">
        <v>0.482983</v>
      </c>
      <c r="L1517" s="121" t="str">
        <f t="shared" si="423"/>
        <v>O</v>
      </c>
      <c r="M1517" s="215">
        <v>0.82327099999999998</v>
      </c>
      <c r="N1517" s="121" t="str">
        <f t="shared" si="424"/>
        <v>O</v>
      </c>
      <c r="O1517" s="215">
        <v>0.14416799999999999</v>
      </c>
      <c r="P1517" s="121" t="str">
        <f t="shared" si="425"/>
        <v>O</v>
      </c>
      <c r="Q1517" s="215">
        <v>3.0000000000000001E-3</v>
      </c>
      <c r="R1517" s="116" t="str">
        <f t="shared" si="426"/>
        <v>LO</v>
      </c>
      <c r="S1517" s="225">
        <v>0.21842001378536199</v>
      </c>
      <c r="T1517" s="116" t="str">
        <f t="shared" si="427"/>
        <v>O</v>
      </c>
      <c r="U1517" s="215">
        <v>3.4882827789414224</v>
      </c>
      <c r="V1517" s="116" t="str">
        <f t="shared" si="428"/>
        <v>O</v>
      </c>
      <c r="W1517" s="345">
        <v>0.59299999999999997</v>
      </c>
      <c r="X1517" s="343" t="str">
        <f t="shared" si="429"/>
        <v>O</v>
      </c>
      <c r="Y1517" s="343"/>
      <c r="Z1517" s="215">
        <v>0.11943722503870813</v>
      </c>
      <c r="AA1517" s="116" t="str">
        <f t="shared" si="430"/>
        <v>LO</v>
      </c>
      <c r="AB1517" s="224">
        <v>7.23</v>
      </c>
      <c r="AC1517" s="121" t="str">
        <f t="shared" si="431"/>
        <v>O</v>
      </c>
      <c r="AD1517" s="215">
        <v>1.5669999999999999</v>
      </c>
      <c r="AE1517" s="121" t="str">
        <f t="shared" si="432"/>
        <v>O</v>
      </c>
      <c r="AF1517" s="215">
        <v>2.9079999999999999</v>
      </c>
      <c r="AG1517" s="121" t="str">
        <f t="shared" si="433"/>
        <v>O</v>
      </c>
      <c r="AH1517" s="302">
        <v>5.9999999999999995E-4</v>
      </c>
      <c r="AI1517" s="121" t="str">
        <f t="shared" si="434"/>
        <v>LO</v>
      </c>
      <c r="AJ1517" s="303">
        <v>0.60099999999999998</v>
      </c>
      <c r="AK1517" s="121" t="str">
        <f t="shared" si="435"/>
        <v>O</v>
      </c>
      <c r="AL1517" s="269"/>
    </row>
    <row r="1518" spans="1:38" ht="15" x14ac:dyDescent="0.25">
      <c r="A1518" s="5">
        <v>35</v>
      </c>
      <c r="B1518" s="117">
        <v>275</v>
      </c>
      <c r="C1518" s="117">
        <v>2018</v>
      </c>
      <c r="D1518" s="127">
        <f t="shared" si="417"/>
        <v>43375</v>
      </c>
      <c r="E1518" s="224">
        <v>35.799999237060497</v>
      </c>
      <c r="F1518" s="121" t="str">
        <f t="shared" si="420"/>
        <v>O</v>
      </c>
      <c r="G1518" s="224">
        <v>6.9852924346923801</v>
      </c>
      <c r="H1518" s="121" t="str">
        <f t="shared" si="421"/>
        <v>O</v>
      </c>
      <c r="I1518" s="215">
        <v>5.2323659999999999</v>
      </c>
      <c r="J1518" s="121" t="str">
        <f t="shared" si="422"/>
        <v>O</v>
      </c>
      <c r="K1518" s="215">
        <v>0.457785</v>
      </c>
      <c r="L1518" s="121" t="str">
        <f t="shared" si="423"/>
        <v>O</v>
      </c>
      <c r="M1518" s="215">
        <v>0.74885699999999999</v>
      </c>
      <c r="N1518" s="121" t="str">
        <f t="shared" si="424"/>
        <v>O</v>
      </c>
      <c r="O1518" s="215">
        <v>0.222164</v>
      </c>
      <c r="P1518" s="121" t="str">
        <f t="shared" si="425"/>
        <v>O</v>
      </c>
      <c r="Q1518" s="215">
        <v>3.0000000000000001E-3</v>
      </c>
      <c r="R1518" s="116" t="str">
        <f t="shared" si="426"/>
        <v>LO</v>
      </c>
      <c r="S1518" s="225">
        <v>0.21047604084014901</v>
      </c>
      <c r="T1518" s="116" t="str">
        <f t="shared" si="427"/>
        <v>O</v>
      </c>
      <c r="U1518" s="215">
        <v>3.5062746332901282</v>
      </c>
      <c r="V1518" s="116" t="str">
        <f t="shared" si="428"/>
        <v>O</v>
      </c>
      <c r="W1518" s="345">
        <v>0.59799999999999998</v>
      </c>
      <c r="X1518" s="343" t="str">
        <f t="shared" si="429"/>
        <v>O</v>
      </c>
      <c r="Y1518" s="343"/>
      <c r="Z1518" s="215">
        <v>0.12447866351260228</v>
      </c>
      <c r="AA1518" s="116" t="str">
        <f t="shared" si="430"/>
        <v>LO</v>
      </c>
      <c r="AB1518" s="224">
        <v>6.9</v>
      </c>
      <c r="AC1518" s="121" t="str">
        <f t="shared" si="431"/>
        <v>O</v>
      </c>
      <c r="AD1518" s="215">
        <v>1.7989999999999999</v>
      </c>
      <c r="AE1518" s="121" t="str">
        <f t="shared" si="432"/>
        <v>O</v>
      </c>
      <c r="AF1518" s="215">
        <v>2.9790000000000001</v>
      </c>
      <c r="AG1518" s="121" t="str">
        <f t="shared" si="433"/>
        <v>O</v>
      </c>
      <c r="AH1518" s="302">
        <v>8.0000000000000004E-4</v>
      </c>
      <c r="AI1518" s="121" t="str">
        <f t="shared" si="434"/>
        <v>LO</v>
      </c>
      <c r="AJ1518" s="303">
        <v>0.59499999999999997</v>
      </c>
      <c r="AK1518" s="121" t="str">
        <f t="shared" si="435"/>
        <v>O</v>
      </c>
      <c r="AL1518" s="269"/>
    </row>
    <row r="1519" spans="1:38" ht="15" x14ac:dyDescent="0.25">
      <c r="A1519" s="5">
        <v>35</v>
      </c>
      <c r="B1519" s="117">
        <v>289</v>
      </c>
      <c r="C1519" s="119">
        <v>2018</v>
      </c>
      <c r="D1519" s="127">
        <f t="shared" si="417"/>
        <v>43389</v>
      </c>
      <c r="E1519" s="224">
        <v>21.5</v>
      </c>
      <c r="F1519" s="121" t="str">
        <f t="shared" si="420"/>
        <v>O</v>
      </c>
      <c r="G1519" s="224">
        <v>6.78794145584106</v>
      </c>
      <c r="H1519" s="121" t="str">
        <f t="shared" si="421"/>
        <v>O</v>
      </c>
      <c r="I1519" s="215">
        <v>2.791093</v>
      </c>
      <c r="J1519" s="121" t="str">
        <f t="shared" si="422"/>
        <v>O</v>
      </c>
      <c r="K1519" s="215">
        <v>0.271565</v>
      </c>
      <c r="L1519" s="121" t="str">
        <f t="shared" si="423"/>
        <v>O</v>
      </c>
      <c r="M1519" s="215">
        <v>0.49618699999999999</v>
      </c>
      <c r="N1519" s="121" t="str">
        <f t="shared" si="424"/>
        <v>O</v>
      </c>
      <c r="O1519" s="215">
        <v>0.16042899999999999</v>
      </c>
      <c r="P1519" s="121" t="str">
        <f t="shared" si="425"/>
        <v>O</v>
      </c>
      <c r="Q1519" s="28">
        <v>0</v>
      </c>
      <c r="R1519" s="116" t="str">
        <f t="shared" si="426"/>
        <v>LO</v>
      </c>
      <c r="S1519" s="225">
        <v>0.118724890053272</v>
      </c>
      <c r="T1519" s="116" t="str">
        <f t="shared" si="427"/>
        <v>O</v>
      </c>
      <c r="U1519" s="215">
        <v>2.465286801020274</v>
      </c>
      <c r="V1519" s="116" t="str">
        <f t="shared" si="428"/>
        <v>O</v>
      </c>
      <c r="W1519" s="345">
        <v>0.16500000000000001</v>
      </c>
      <c r="X1519" s="343" t="str">
        <f t="shared" si="429"/>
        <v>O</v>
      </c>
      <c r="Y1519" s="343"/>
      <c r="Z1519" s="215">
        <v>0.15235493576495251</v>
      </c>
      <c r="AA1519" s="116" t="str">
        <f t="shared" si="430"/>
        <v>LO</v>
      </c>
      <c r="AB1519" s="224">
        <v>5.53</v>
      </c>
      <c r="AC1519" s="121" t="str">
        <f t="shared" si="431"/>
        <v>O</v>
      </c>
      <c r="AD1519" s="215">
        <v>3.0880000000000001</v>
      </c>
      <c r="AE1519" s="121" t="str">
        <f t="shared" si="432"/>
        <v>O</v>
      </c>
      <c r="AF1519" s="215">
        <v>1.5960000000000001</v>
      </c>
      <c r="AG1519" s="121" t="str">
        <f t="shared" si="433"/>
        <v>O</v>
      </c>
      <c r="AH1519" s="302">
        <v>1E-3</v>
      </c>
      <c r="AI1519" s="121" t="str">
        <f t="shared" si="434"/>
        <v>O</v>
      </c>
      <c r="AJ1519" s="303">
        <v>0.27300000000000002</v>
      </c>
      <c r="AK1519" s="121" t="str">
        <f t="shared" si="435"/>
        <v>O</v>
      </c>
      <c r="AL1519" s="269"/>
    </row>
    <row r="1520" spans="1:38" ht="15" x14ac:dyDescent="0.25">
      <c r="A1520" s="5">
        <v>35</v>
      </c>
      <c r="B1520" s="117">
        <v>303</v>
      </c>
      <c r="C1520" s="119">
        <v>2018</v>
      </c>
      <c r="D1520" s="127">
        <f t="shared" si="417"/>
        <v>43403</v>
      </c>
      <c r="E1520" s="224">
        <v>26.899999618530298</v>
      </c>
      <c r="F1520" s="121" t="str">
        <f t="shared" si="420"/>
        <v>O</v>
      </c>
      <c r="G1520" s="224">
        <v>6.8245654106140101</v>
      </c>
      <c r="H1520" s="121" t="str">
        <f t="shared" si="421"/>
        <v>O</v>
      </c>
      <c r="I1520" s="215">
        <v>3.7991329999999999</v>
      </c>
      <c r="J1520" s="121" t="str">
        <f t="shared" si="422"/>
        <v>O</v>
      </c>
      <c r="K1520" s="215">
        <v>0.37835600000000003</v>
      </c>
      <c r="L1520" s="121" t="str">
        <f t="shared" si="423"/>
        <v>O</v>
      </c>
      <c r="M1520" s="215">
        <v>0.643285</v>
      </c>
      <c r="N1520" s="121" t="str">
        <f t="shared" si="424"/>
        <v>O</v>
      </c>
      <c r="O1520" s="215">
        <v>0.13373599999999999</v>
      </c>
      <c r="P1520" s="121" t="str">
        <f t="shared" si="425"/>
        <v>O</v>
      </c>
      <c r="Q1520" s="215">
        <v>4.0000000000000001E-3</v>
      </c>
      <c r="R1520" s="116" t="str">
        <f t="shared" si="426"/>
        <v>LO</v>
      </c>
      <c r="S1520" s="225">
        <v>0.14630359411239599</v>
      </c>
      <c r="T1520" s="116" t="str">
        <f t="shared" si="427"/>
        <v>O</v>
      </c>
      <c r="U1520" s="215">
        <v>2.910563025531653</v>
      </c>
      <c r="V1520" s="116" t="str">
        <f t="shared" si="428"/>
        <v>O</v>
      </c>
      <c r="W1520" s="345">
        <v>0.318</v>
      </c>
      <c r="X1520" s="343" t="str">
        <f t="shared" si="429"/>
        <v>O</v>
      </c>
      <c r="Y1520" s="343"/>
      <c r="Z1520" s="215">
        <v>0.13509022823245745</v>
      </c>
      <c r="AA1520" s="116" t="str">
        <f t="shared" si="430"/>
        <v>LO</v>
      </c>
      <c r="AB1520" s="224">
        <v>6.46</v>
      </c>
      <c r="AC1520" s="121" t="str">
        <f t="shared" si="431"/>
        <v>O</v>
      </c>
      <c r="AD1520" s="215">
        <v>2.1070000000000002</v>
      </c>
      <c r="AE1520" s="121" t="str">
        <f t="shared" si="432"/>
        <v>O</v>
      </c>
      <c r="AF1520" s="215">
        <v>2.25</v>
      </c>
      <c r="AG1520" s="121" t="str">
        <f t="shared" si="433"/>
        <v>O</v>
      </c>
      <c r="AH1520" s="302">
        <v>8.9999999999999998E-4</v>
      </c>
      <c r="AI1520" s="121" t="str">
        <f t="shared" si="434"/>
        <v>LO</v>
      </c>
      <c r="AJ1520" s="303">
        <v>0.36599999999999999</v>
      </c>
      <c r="AK1520" s="121" t="str">
        <f t="shared" si="435"/>
        <v>O</v>
      </c>
      <c r="AL1520" s="269"/>
    </row>
    <row r="1521" spans="1:38" ht="15" x14ac:dyDescent="0.25">
      <c r="A1521" s="5">
        <v>35</v>
      </c>
      <c r="B1521" s="117">
        <v>317</v>
      </c>
      <c r="C1521" s="119">
        <v>2018</v>
      </c>
      <c r="D1521" s="127">
        <f t="shared" si="417"/>
        <v>43417</v>
      </c>
      <c r="E1521" s="224">
        <v>26.399999618530298</v>
      </c>
      <c r="F1521" s="121" t="str">
        <f t="shared" si="420"/>
        <v>O</v>
      </c>
      <c r="G1521" s="224">
        <v>6.77756690979004</v>
      </c>
      <c r="H1521" s="121" t="str">
        <f t="shared" si="421"/>
        <v>O</v>
      </c>
      <c r="I1521" s="215">
        <v>4.5059690000000003</v>
      </c>
      <c r="J1521" s="121" t="str">
        <f t="shared" si="422"/>
        <v>O</v>
      </c>
      <c r="K1521" s="215">
        <v>0.40443800000000002</v>
      </c>
      <c r="L1521" s="121" t="str">
        <f t="shared" si="423"/>
        <v>O</v>
      </c>
      <c r="M1521" s="215">
        <v>0.72367800000000004</v>
      </c>
      <c r="N1521" s="121" t="str">
        <f t="shared" si="424"/>
        <v>O</v>
      </c>
      <c r="O1521" s="215">
        <v>0.19575799999999999</v>
      </c>
      <c r="P1521" s="121" t="str">
        <f t="shared" si="425"/>
        <v>O</v>
      </c>
      <c r="Q1521" s="215">
        <v>2E-3</v>
      </c>
      <c r="R1521" s="116" t="str">
        <f t="shared" si="426"/>
        <v>LO</v>
      </c>
      <c r="S1521" s="225">
        <v>0.14851556718349501</v>
      </c>
      <c r="T1521" s="116" t="str">
        <f t="shared" si="427"/>
        <v>O</v>
      </c>
      <c r="U1521" s="215">
        <v>2.9297943900486874</v>
      </c>
      <c r="V1521" s="116" t="str">
        <f t="shared" si="428"/>
        <v>O</v>
      </c>
      <c r="W1521" s="345">
        <v>0.317</v>
      </c>
      <c r="X1521" s="343" t="str">
        <f t="shared" si="429"/>
        <v>O</v>
      </c>
      <c r="Y1521" s="343"/>
      <c r="Z1521" s="215">
        <v>0.1271292354165304</v>
      </c>
      <c r="AA1521" s="116" t="str">
        <f t="shared" si="430"/>
        <v>LO</v>
      </c>
      <c r="AB1521" s="224">
        <v>6.14</v>
      </c>
      <c r="AC1521" s="121" t="str">
        <f t="shared" si="431"/>
        <v>O</v>
      </c>
      <c r="AD1521" s="215">
        <v>2.0529999999999999</v>
      </c>
      <c r="AE1521" s="121" t="str">
        <f t="shared" si="432"/>
        <v>O</v>
      </c>
      <c r="AF1521" s="215">
        <v>2.0840000000000001</v>
      </c>
      <c r="AG1521" s="121" t="str">
        <f t="shared" si="433"/>
        <v>O</v>
      </c>
      <c r="AH1521" s="302">
        <v>8.0000000000000004E-4</v>
      </c>
      <c r="AI1521" s="121" t="str">
        <f t="shared" si="434"/>
        <v>LO</v>
      </c>
      <c r="AJ1521" s="303">
        <v>0.35699999999999998</v>
      </c>
      <c r="AK1521" s="121" t="str">
        <f t="shared" si="435"/>
        <v>O</v>
      </c>
      <c r="AL1521" s="269"/>
    </row>
    <row r="1522" spans="1:38" ht="15" x14ac:dyDescent="0.25">
      <c r="A1522" s="5">
        <v>35</v>
      </c>
      <c r="B1522" s="5">
        <v>331</v>
      </c>
      <c r="C1522" s="1">
        <v>2018</v>
      </c>
      <c r="D1522" s="127">
        <f t="shared" si="417"/>
        <v>43431</v>
      </c>
      <c r="E1522" s="224">
        <v>26.5</v>
      </c>
      <c r="F1522" s="121" t="str">
        <f t="shared" si="420"/>
        <v>O</v>
      </c>
      <c r="G1522" s="224">
        <v>6.7947025299072301</v>
      </c>
      <c r="H1522" s="121" t="str">
        <f t="shared" si="421"/>
        <v>O</v>
      </c>
      <c r="I1522" s="215">
        <v>3.80986</v>
      </c>
      <c r="J1522" s="121" t="str">
        <f t="shared" si="422"/>
        <v>O</v>
      </c>
      <c r="K1522" s="215">
        <v>0.34080899999999997</v>
      </c>
      <c r="L1522" s="121" t="str">
        <f t="shared" si="423"/>
        <v>O</v>
      </c>
      <c r="M1522" s="215">
        <v>0.60522699999999996</v>
      </c>
      <c r="N1522" s="121" t="str">
        <f t="shared" si="424"/>
        <v>O</v>
      </c>
      <c r="O1522" s="215">
        <v>0.15581200000000001</v>
      </c>
      <c r="P1522" s="121" t="str">
        <f t="shared" si="425"/>
        <v>O</v>
      </c>
      <c r="Q1522" s="215">
        <v>5.0000000000000001E-3</v>
      </c>
      <c r="R1522" s="116" t="str">
        <f t="shared" si="426"/>
        <v>LO</v>
      </c>
      <c r="S1522" s="225">
        <v>0.14228151738643599</v>
      </c>
      <c r="T1522" s="116" t="str">
        <f t="shared" si="427"/>
        <v>O</v>
      </c>
      <c r="U1522" s="215">
        <v>2.9348798114789192</v>
      </c>
      <c r="V1522" s="116" t="str">
        <f t="shared" si="428"/>
        <v>O</v>
      </c>
      <c r="W1522" s="345">
        <v>0.33600000000000002</v>
      </c>
      <c r="X1522" s="343" t="str">
        <f t="shared" si="429"/>
        <v>O</v>
      </c>
      <c r="Y1522" s="343"/>
      <c r="Z1522" s="215">
        <v>0.1236329421201844</v>
      </c>
      <c r="AA1522" s="116" t="str">
        <f t="shared" si="430"/>
        <v>LO</v>
      </c>
      <c r="AB1522" s="224">
        <v>5.99</v>
      </c>
      <c r="AC1522" s="121" t="str">
        <f t="shared" si="431"/>
        <v>O</v>
      </c>
      <c r="AD1522" s="215">
        <v>1.89</v>
      </c>
      <c r="AE1522" s="121" t="str">
        <f t="shared" si="432"/>
        <v>O</v>
      </c>
      <c r="AF1522" s="215">
        <v>2.0920000000000001</v>
      </c>
      <c r="AG1522" s="121" t="str">
        <f t="shared" si="433"/>
        <v>O</v>
      </c>
      <c r="AH1522" s="302">
        <v>5.0000000000000001E-4</v>
      </c>
      <c r="AI1522" s="121" t="str">
        <f t="shared" si="434"/>
        <v>LO</v>
      </c>
      <c r="AJ1522" s="303">
        <v>0.38400000000000001</v>
      </c>
      <c r="AK1522" s="121" t="str">
        <f t="shared" si="435"/>
        <v>O</v>
      </c>
      <c r="AL1522" s="269"/>
    </row>
    <row r="1523" spans="1:38" ht="15" x14ac:dyDescent="0.25">
      <c r="A1523" s="5">
        <v>35</v>
      </c>
      <c r="B1523" s="117">
        <v>345</v>
      </c>
      <c r="C1523" s="119">
        <v>2018</v>
      </c>
      <c r="D1523" s="127">
        <f t="shared" si="417"/>
        <v>43445</v>
      </c>
      <c r="E1523" s="224">
        <v>29.399999618530298</v>
      </c>
      <c r="F1523" s="121" t="str">
        <f t="shared" si="420"/>
        <v>O</v>
      </c>
      <c r="G1523" s="224">
        <v>6.7801012992858896</v>
      </c>
      <c r="H1523" s="121" t="str">
        <f t="shared" si="421"/>
        <v>O</v>
      </c>
      <c r="I1523" s="215">
        <v>4.5585240000000002</v>
      </c>
      <c r="J1523" s="121" t="str">
        <f t="shared" si="422"/>
        <v>O</v>
      </c>
      <c r="K1523" s="215">
        <v>0.40298299999999998</v>
      </c>
      <c r="L1523" s="121" t="str">
        <f t="shared" si="423"/>
        <v>O</v>
      </c>
      <c r="M1523" s="215">
        <v>0.70180100000000001</v>
      </c>
      <c r="N1523" s="121" t="str">
        <f t="shared" si="424"/>
        <v>O</v>
      </c>
      <c r="O1523" s="215">
        <v>0.16</v>
      </c>
      <c r="P1523" s="121" t="str">
        <f t="shared" si="425"/>
        <v>O</v>
      </c>
      <c r="Q1523" s="215">
        <v>0</v>
      </c>
      <c r="R1523" s="116" t="str">
        <f t="shared" si="426"/>
        <v>LO</v>
      </c>
      <c r="S1523" s="225">
        <v>0.16944938898086501</v>
      </c>
      <c r="T1523" s="116" t="str">
        <f t="shared" si="427"/>
        <v>O</v>
      </c>
      <c r="U1523" s="215">
        <v>3.1415320603727568</v>
      </c>
      <c r="V1523" s="116" t="str">
        <f t="shared" si="428"/>
        <v>O</v>
      </c>
      <c r="W1523" s="345">
        <v>0.35499999999999998</v>
      </c>
      <c r="X1523" s="343" t="str">
        <f t="shared" si="429"/>
        <v>O</v>
      </c>
      <c r="Y1523" s="343"/>
      <c r="Z1523" s="215">
        <v>0.12705794127246089</v>
      </c>
      <c r="AA1523" s="116" t="str">
        <f t="shared" si="430"/>
        <v>LO</v>
      </c>
      <c r="AB1523" s="224">
        <v>6.57</v>
      </c>
      <c r="AC1523" s="121" t="str">
        <f t="shared" si="431"/>
        <v>O</v>
      </c>
      <c r="AD1523" s="215">
        <v>1.8220000000000001</v>
      </c>
      <c r="AE1523" s="121" t="str">
        <f t="shared" si="432"/>
        <v>O</v>
      </c>
      <c r="AF1523" s="215">
        <v>2.4300000000000002</v>
      </c>
      <c r="AG1523" s="121" t="str">
        <f t="shared" si="433"/>
        <v>O</v>
      </c>
      <c r="AH1523" s="302">
        <v>2.9999999999999997E-4</v>
      </c>
      <c r="AI1523" s="121" t="str">
        <f t="shared" si="434"/>
        <v>LO</v>
      </c>
      <c r="AJ1523" s="303">
        <v>0.39700000000000002</v>
      </c>
      <c r="AK1523" s="121" t="str">
        <f t="shared" si="435"/>
        <v>O</v>
      </c>
      <c r="AL1523" s="269"/>
    </row>
    <row r="1524" spans="1:38" ht="15" x14ac:dyDescent="0.25">
      <c r="A1524" s="5">
        <v>35</v>
      </c>
      <c r="B1524" s="117">
        <v>361</v>
      </c>
      <c r="C1524" s="117">
        <v>2018</v>
      </c>
      <c r="D1524" s="127">
        <f t="shared" si="417"/>
        <v>43461</v>
      </c>
      <c r="E1524" s="224">
        <v>30</v>
      </c>
      <c r="F1524" s="121" t="str">
        <f t="shared" si="420"/>
        <v>O</v>
      </c>
      <c r="G1524" s="224">
        <v>6.8289437294006303</v>
      </c>
      <c r="H1524" s="121" t="str">
        <f t="shared" si="421"/>
        <v>O</v>
      </c>
      <c r="I1524" s="215">
        <v>5.5695240000000004</v>
      </c>
      <c r="J1524" s="121" t="str">
        <f t="shared" si="422"/>
        <v>O</v>
      </c>
      <c r="K1524" s="215">
        <v>0.49733500000000003</v>
      </c>
      <c r="L1524" s="121" t="str">
        <f t="shared" si="423"/>
        <v>O</v>
      </c>
      <c r="M1524" s="215">
        <v>0.87699400000000005</v>
      </c>
      <c r="N1524" s="121" t="str">
        <f>IF(M1524&gt;=0.01,"O",IF(M1524="","MO","LO"))</f>
        <v>O</v>
      </c>
      <c r="O1524" s="215">
        <v>0.24359600000000001</v>
      </c>
      <c r="P1524" s="121" t="str">
        <f t="shared" si="425"/>
        <v>O</v>
      </c>
      <c r="Q1524" s="215">
        <v>5.0000000000000001E-3</v>
      </c>
      <c r="R1524" s="116" t="str">
        <f t="shared" si="426"/>
        <v>LO</v>
      </c>
      <c r="S1524" s="225">
        <v>0.16875705122947701</v>
      </c>
      <c r="T1524" s="116" t="str">
        <f t="shared" si="427"/>
        <v>O</v>
      </c>
      <c r="U1524" s="215">
        <v>3.2496505513127034</v>
      </c>
      <c r="V1524" s="116" t="str">
        <f t="shared" si="428"/>
        <v>O</v>
      </c>
      <c r="W1524" s="345">
        <v>0.39500000000000002</v>
      </c>
      <c r="X1524" s="343" t="str">
        <f t="shared" si="429"/>
        <v>O</v>
      </c>
      <c r="Y1524" s="343"/>
      <c r="Z1524" s="215">
        <v>0.12008456612738343</v>
      </c>
      <c r="AA1524" s="116" t="str">
        <f t="shared" si="430"/>
        <v>LO</v>
      </c>
      <c r="AB1524" s="224">
        <v>6.44</v>
      </c>
      <c r="AC1524" s="121" t="str">
        <f t="shared" si="431"/>
        <v>O</v>
      </c>
      <c r="AD1524" s="215">
        <v>1.849</v>
      </c>
      <c r="AE1524" s="121" t="str">
        <f t="shared" si="432"/>
        <v>O</v>
      </c>
      <c r="AF1524" s="215">
        <v>2.347</v>
      </c>
      <c r="AG1524" s="121" t="str">
        <f t="shared" si="433"/>
        <v>O</v>
      </c>
      <c r="AH1524" s="302">
        <v>5.9999999999999995E-4</v>
      </c>
      <c r="AI1524" s="121" t="str">
        <f t="shared" si="434"/>
        <v>LO</v>
      </c>
      <c r="AJ1524" s="303">
        <v>0.43099999999999999</v>
      </c>
      <c r="AK1524" s="121" t="str">
        <f t="shared" si="435"/>
        <v>O</v>
      </c>
      <c r="AL1524" s="269"/>
    </row>
    <row r="1526" spans="1:38" x14ac:dyDescent="0.2">
      <c r="A1526" s="209"/>
      <c r="B1526" s="209"/>
      <c r="C1526" s="108"/>
      <c r="D1526" s="209"/>
      <c r="E1526" s="217"/>
      <c r="F1526" s="217"/>
      <c r="G1526" s="103"/>
      <c r="H1526" s="103"/>
      <c r="I1526" s="103"/>
      <c r="J1526" s="103"/>
      <c r="K1526" s="216"/>
      <c r="L1526" s="216"/>
      <c r="M1526" s="216"/>
      <c r="N1526" s="216"/>
      <c r="O1526" s="211"/>
    </row>
    <row r="1527" spans="1:38" ht="15" x14ac:dyDescent="0.25">
      <c r="A1527" s="209"/>
      <c r="B1527" s="209"/>
      <c r="C1527" s="108"/>
      <c r="D1527" s="119"/>
      <c r="E1527" s="217"/>
      <c r="F1527" s="217"/>
      <c r="G1527" s="103"/>
      <c r="H1527" s="103"/>
      <c r="I1527" s="103"/>
      <c r="J1527" s="103"/>
      <c r="K1527" s="216"/>
      <c r="L1527" s="209"/>
      <c r="M1527" s="216"/>
      <c r="N1527" s="216"/>
      <c r="O1527" s="211"/>
    </row>
    <row r="1528" spans="1:38" ht="15" x14ac:dyDescent="0.25">
      <c r="A1528" s="209"/>
      <c r="B1528" s="209"/>
      <c r="C1528" s="108"/>
      <c r="D1528" s="119"/>
      <c r="E1528" s="217"/>
      <c r="F1528" s="217"/>
      <c r="G1528" s="103"/>
      <c r="H1528" s="103"/>
      <c r="I1528" s="103"/>
      <c r="J1528" s="103"/>
      <c r="K1528" s="216"/>
      <c r="L1528" s="209"/>
      <c r="M1528" s="216"/>
      <c r="N1528" s="216"/>
      <c r="O1528" s="211"/>
    </row>
    <row r="1529" spans="1:38" ht="15" x14ac:dyDescent="0.25">
      <c r="A1529" s="209"/>
      <c r="B1529" s="209"/>
      <c r="C1529" s="108"/>
      <c r="D1529" s="119"/>
      <c r="E1529" s="217"/>
      <c r="F1529" s="217"/>
      <c r="G1529" s="103"/>
      <c r="H1529" s="103"/>
      <c r="I1529" s="103"/>
      <c r="J1529" s="103"/>
      <c r="K1529" s="216"/>
      <c r="L1529" s="209"/>
      <c r="M1529" s="216"/>
      <c r="N1529" s="216"/>
      <c r="O1529" s="211"/>
    </row>
    <row r="1530" spans="1:38" ht="15" x14ac:dyDescent="0.25">
      <c r="A1530" s="209"/>
      <c r="B1530" s="209"/>
      <c r="C1530" s="108"/>
      <c r="D1530" s="119"/>
      <c r="E1530" s="217"/>
      <c r="F1530" s="217"/>
      <c r="G1530" s="103"/>
      <c r="H1530" s="103"/>
      <c r="I1530" s="103"/>
      <c r="J1530" s="103"/>
      <c r="K1530" s="216"/>
      <c r="L1530" s="209"/>
      <c r="M1530" s="216"/>
      <c r="N1530" s="216"/>
      <c r="O1530" s="211"/>
    </row>
    <row r="1531" spans="1:38" ht="15" x14ac:dyDescent="0.25">
      <c r="A1531" s="209"/>
      <c r="B1531" s="209"/>
      <c r="C1531" s="108"/>
      <c r="D1531" s="119"/>
      <c r="E1531" s="217"/>
      <c r="F1531" s="217"/>
      <c r="G1531" s="103"/>
      <c r="H1531" s="103"/>
      <c r="I1531" s="103"/>
      <c r="J1531" s="103"/>
      <c r="K1531" s="216"/>
      <c r="L1531" s="209"/>
      <c r="M1531" s="216"/>
      <c r="N1531" s="216"/>
      <c r="O1531" s="211"/>
    </row>
    <row r="1532" spans="1:38" ht="15" x14ac:dyDescent="0.25">
      <c r="A1532" s="209"/>
      <c r="B1532" s="209"/>
      <c r="C1532" s="108"/>
      <c r="D1532" s="119"/>
      <c r="E1532" s="217"/>
      <c r="F1532" s="217"/>
      <c r="G1532" s="103"/>
      <c r="H1532" s="103"/>
      <c r="I1532" s="103"/>
      <c r="J1532" s="103"/>
      <c r="K1532" s="216"/>
      <c r="L1532" s="209"/>
      <c r="M1532" s="216"/>
      <c r="N1532" s="216"/>
      <c r="O1532" s="211"/>
    </row>
    <row r="1533" spans="1:38" ht="15" x14ac:dyDescent="0.25">
      <c r="A1533" s="209"/>
      <c r="B1533" s="209"/>
      <c r="C1533" s="108"/>
      <c r="D1533" s="119"/>
      <c r="E1533" s="217"/>
      <c r="F1533" s="217"/>
      <c r="G1533" s="103"/>
      <c r="H1533" s="103"/>
      <c r="I1533" s="103"/>
      <c r="J1533" s="103"/>
      <c r="K1533" s="216"/>
      <c r="L1533" s="209"/>
      <c r="M1533" s="216"/>
      <c r="N1533" s="216"/>
      <c r="O1533" s="211"/>
    </row>
    <row r="1534" spans="1:38" ht="15" x14ac:dyDescent="0.25">
      <c r="A1534" s="209"/>
      <c r="B1534" s="209"/>
      <c r="C1534" s="108"/>
      <c r="D1534" s="119"/>
      <c r="E1534" s="217"/>
      <c r="F1534" s="217"/>
      <c r="G1534" s="103"/>
      <c r="H1534" s="103"/>
      <c r="I1534" s="103"/>
      <c r="J1534" s="103"/>
      <c r="K1534" s="216"/>
      <c r="L1534" s="209"/>
      <c r="M1534" s="216"/>
      <c r="N1534" s="216"/>
      <c r="O1534" s="211"/>
    </row>
    <row r="1535" spans="1:38" ht="15" x14ac:dyDescent="0.25">
      <c r="A1535" s="209"/>
      <c r="B1535" s="209"/>
      <c r="C1535" s="108"/>
      <c r="D1535" s="119"/>
      <c r="E1535" s="217"/>
      <c r="F1535" s="217"/>
      <c r="G1535" s="103"/>
      <c r="H1535" s="103"/>
      <c r="I1535" s="103"/>
      <c r="J1535" s="103"/>
      <c r="K1535" s="216"/>
      <c r="L1535" s="209"/>
      <c r="M1535" s="216"/>
      <c r="N1535" s="216"/>
      <c r="O1535" s="211"/>
    </row>
    <row r="1536" spans="1:38" ht="15" x14ac:dyDescent="0.25">
      <c r="A1536" s="209"/>
      <c r="B1536" s="209"/>
      <c r="C1536" s="108"/>
      <c r="D1536" s="119"/>
      <c r="E1536" s="217"/>
      <c r="F1536" s="217"/>
      <c r="G1536" s="103"/>
      <c r="H1536" s="103"/>
      <c r="I1536" s="103"/>
      <c r="J1536" s="103"/>
      <c r="K1536" s="216"/>
      <c r="L1536" s="209"/>
      <c r="M1536" s="216"/>
      <c r="N1536" s="216"/>
      <c r="O1536" s="211"/>
    </row>
    <row r="1537" spans="1:15" ht="15" x14ac:dyDescent="0.25">
      <c r="A1537" s="209"/>
      <c r="B1537" s="209"/>
      <c r="C1537" s="108"/>
      <c r="D1537" s="119"/>
      <c r="E1537" s="217"/>
      <c r="F1537" s="217"/>
      <c r="G1537" s="103"/>
      <c r="H1537" s="103"/>
      <c r="I1537" s="103"/>
      <c r="J1537" s="103"/>
      <c r="K1537" s="216"/>
      <c r="L1537" s="209"/>
      <c r="M1537" s="216"/>
      <c r="N1537" s="216"/>
      <c r="O1537" s="211"/>
    </row>
    <row r="1538" spans="1:15" ht="15" x14ac:dyDescent="0.25">
      <c r="A1538" s="209"/>
      <c r="B1538" s="209"/>
      <c r="C1538" s="108"/>
      <c r="D1538" s="119"/>
      <c r="E1538" s="217"/>
      <c r="F1538" s="217"/>
      <c r="G1538" s="103"/>
      <c r="H1538" s="103"/>
      <c r="I1538" s="103"/>
      <c r="J1538" s="103"/>
      <c r="K1538" s="216"/>
      <c r="L1538" s="209"/>
      <c r="M1538" s="216"/>
      <c r="N1538" s="216"/>
      <c r="O1538" s="211"/>
    </row>
    <row r="1539" spans="1:15" ht="15" x14ac:dyDescent="0.25">
      <c r="A1539" s="209"/>
      <c r="B1539" s="209"/>
      <c r="C1539" s="108"/>
      <c r="D1539" s="119"/>
      <c r="E1539" s="217"/>
      <c r="F1539" s="217"/>
      <c r="G1539" s="103"/>
      <c r="H1539" s="103"/>
      <c r="I1539" s="103"/>
      <c r="J1539" s="103"/>
      <c r="K1539" s="216"/>
      <c r="L1539" s="209"/>
      <c r="M1539" s="216"/>
      <c r="N1539" s="216"/>
      <c r="O1539" s="211"/>
    </row>
    <row r="1540" spans="1:15" ht="15" x14ac:dyDescent="0.25">
      <c r="A1540" s="209"/>
      <c r="B1540" s="209"/>
      <c r="C1540" s="108"/>
      <c r="D1540" s="119"/>
      <c r="E1540" s="217"/>
      <c r="F1540" s="217"/>
      <c r="G1540" s="103"/>
      <c r="H1540" s="103"/>
      <c r="I1540" s="103"/>
      <c r="J1540" s="103"/>
      <c r="K1540" s="216"/>
      <c r="L1540" s="209"/>
      <c r="M1540" s="216"/>
      <c r="N1540" s="216"/>
      <c r="O1540" s="211"/>
    </row>
    <row r="1541" spans="1:15" ht="15" x14ac:dyDescent="0.25">
      <c r="A1541" s="209"/>
      <c r="B1541" s="209"/>
      <c r="C1541" s="108"/>
      <c r="D1541" s="119"/>
      <c r="E1541" s="217"/>
      <c r="F1541" s="217"/>
      <c r="G1541" s="103"/>
      <c r="H1541" s="103"/>
      <c r="I1541" s="103"/>
      <c r="J1541" s="103"/>
      <c r="K1541" s="216"/>
      <c r="L1541" s="209"/>
      <c r="M1541" s="216"/>
      <c r="N1541" s="216"/>
      <c r="O1541" s="211"/>
    </row>
    <row r="1542" spans="1:15" ht="15" x14ac:dyDescent="0.25">
      <c r="A1542" s="209"/>
      <c r="B1542" s="209"/>
      <c r="C1542" s="108"/>
      <c r="D1542" s="119"/>
      <c r="E1542" s="217"/>
      <c r="F1542" s="217"/>
      <c r="G1542" s="103"/>
      <c r="H1542" s="103"/>
      <c r="I1542" s="103"/>
      <c r="J1542" s="103"/>
      <c r="K1542" s="216"/>
      <c r="L1542" s="209"/>
      <c r="M1542" s="216"/>
      <c r="N1542" s="216"/>
      <c r="O1542" s="211"/>
    </row>
    <row r="1543" spans="1:15" ht="15" x14ac:dyDescent="0.25">
      <c r="A1543" s="209"/>
      <c r="B1543" s="209"/>
      <c r="C1543" s="108"/>
      <c r="D1543" s="119"/>
      <c r="E1543" s="217"/>
      <c r="F1543" s="217"/>
      <c r="G1543" s="103"/>
      <c r="H1543" s="103"/>
      <c r="I1543" s="103"/>
      <c r="J1543" s="103"/>
      <c r="K1543" s="216"/>
      <c r="L1543" s="209"/>
      <c r="M1543" s="216"/>
      <c r="N1543" s="216"/>
      <c r="O1543" s="211"/>
    </row>
    <row r="1544" spans="1:15" ht="15" x14ac:dyDescent="0.25">
      <c r="A1544" s="209"/>
      <c r="B1544" s="209"/>
      <c r="C1544" s="108"/>
      <c r="D1544" s="119"/>
      <c r="E1544" s="217"/>
      <c r="F1544" s="217"/>
      <c r="G1544" s="103"/>
      <c r="H1544" s="103"/>
      <c r="I1544" s="103"/>
      <c r="J1544" s="103"/>
      <c r="K1544" s="216"/>
      <c r="L1544" s="209"/>
      <c r="M1544" s="216"/>
      <c r="N1544" s="216"/>
      <c r="O1544" s="211"/>
    </row>
    <row r="1545" spans="1:15" ht="15" x14ac:dyDescent="0.25">
      <c r="A1545" s="209"/>
      <c r="B1545" s="209"/>
      <c r="C1545" s="108"/>
      <c r="D1545" s="119"/>
      <c r="E1545" s="217"/>
      <c r="F1545" s="217"/>
      <c r="G1545" s="103"/>
      <c r="H1545" s="103"/>
      <c r="I1545" s="103"/>
      <c r="J1545" s="103"/>
      <c r="K1545" s="216"/>
      <c r="L1545" s="209"/>
      <c r="M1545" s="216"/>
      <c r="N1545" s="216"/>
      <c r="O1545" s="211"/>
    </row>
    <row r="1546" spans="1:15" ht="15" x14ac:dyDescent="0.25">
      <c r="A1546" s="209"/>
      <c r="B1546" s="209"/>
      <c r="C1546" s="108"/>
      <c r="D1546" s="119"/>
      <c r="E1546" s="217"/>
      <c r="F1546" s="217"/>
      <c r="G1546" s="103"/>
      <c r="H1546" s="103"/>
      <c r="I1546" s="103"/>
      <c r="J1546" s="103"/>
      <c r="K1546" s="216"/>
      <c r="L1546" s="209"/>
      <c r="M1546" s="216"/>
      <c r="N1546" s="216"/>
      <c r="O1546" s="211"/>
    </row>
    <row r="1547" spans="1:15" ht="15" x14ac:dyDescent="0.25">
      <c r="A1547" s="209"/>
      <c r="B1547" s="209"/>
      <c r="C1547" s="108"/>
      <c r="D1547" s="119"/>
      <c r="E1547" s="217"/>
      <c r="F1547" s="217"/>
      <c r="G1547" s="103"/>
      <c r="H1547" s="103"/>
      <c r="I1547" s="103"/>
      <c r="J1547" s="103"/>
      <c r="K1547" s="216"/>
      <c r="L1547" s="209"/>
      <c r="M1547" s="216"/>
      <c r="N1547" s="216"/>
      <c r="O1547" s="211"/>
    </row>
    <row r="1548" spans="1:15" ht="15" x14ac:dyDescent="0.25">
      <c r="A1548" s="209"/>
      <c r="B1548" s="209"/>
      <c r="C1548" s="108"/>
      <c r="D1548" s="119"/>
      <c r="E1548" s="217"/>
      <c r="F1548" s="217"/>
      <c r="G1548" s="103"/>
      <c r="H1548" s="103"/>
      <c r="I1548" s="103"/>
      <c r="J1548" s="103"/>
      <c r="K1548" s="216"/>
      <c r="L1548" s="209"/>
      <c r="M1548" s="216"/>
      <c r="N1548" s="216"/>
      <c r="O1548" s="211"/>
    </row>
    <row r="1549" spans="1:15" ht="15" x14ac:dyDescent="0.25">
      <c r="A1549" s="209"/>
      <c r="B1549" s="209"/>
      <c r="C1549" s="108"/>
      <c r="D1549" s="119"/>
      <c r="E1549" s="217"/>
      <c r="F1549" s="217"/>
      <c r="G1549" s="103"/>
      <c r="H1549" s="103"/>
      <c r="I1549" s="103"/>
      <c r="J1549" s="103"/>
      <c r="K1549" s="216"/>
      <c r="L1549" s="209"/>
      <c r="M1549" s="216"/>
      <c r="N1549" s="216"/>
      <c r="O1549" s="211"/>
    </row>
    <row r="1550" spans="1:15" ht="15" x14ac:dyDescent="0.25">
      <c r="A1550" s="209"/>
      <c r="B1550" s="209"/>
      <c r="C1550" s="108"/>
      <c r="D1550" s="119"/>
      <c r="E1550" s="217"/>
      <c r="F1550" s="217"/>
      <c r="G1550" s="103"/>
      <c r="H1550" s="103"/>
      <c r="I1550" s="103"/>
      <c r="J1550" s="103"/>
      <c r="K1550" s="216"/>
      <c r="L1550" s="209"/>
      <c r="M1550" s="216"/>
      <c r="N1550" s="216"/>
      <c r="O1550" s="211"/>
    </row>
    <row r="1551" spans="1:15" ht="15" x14ac:dyDescent="0.25">
      <c r="A1551" s="209"/>
      <c r="B1551" s="209"/>
      <c r="C1551" s="108"/>
      <c r="D1551" s="119"/>
      <c r="E1551" s="217"/>
      <c r="F1551" s="217"/>
      <c r="G1551" s="103"/>
      <c r="H1551" s="103"/>
      <c r="I1551" s="103"/>
      <c r="J1551" s="103"/>
      <c r="K1551" s="216"/>
      <c r="L1551" s="209"/>
      <c r="M1551" s="216"/>
      <c r="N1551" s="216"/>
      <c r="O1551" s="211"/>
    </row>
    <row r="1552" spans="1:15" ht="15" x14ac:dyDescent="0.25">
      <c r="A1552" s="209"/>
      <c r="B1552" s="209"/>
      <c r="C1552" s="108"/>
      <c r="D1552" s="119"/>
      <c r="E1552" s="217"/>
      <c r="F1552" s="217"/>
      <c r="G1552" s="103"/>
      <c r="H1552" s="103"/>
      <c r="I1552" s="103"/>
      <c r="J1552" s="103"/>
      <c r="K1552" s="216"/>
      <c r="L1552" s="209"/>
      <c r="M1552" s="216"/>
      <c r="N1552" s="216"/>
      <c r="O1552" s="211"/>
    </row>
    <row r="1553" spans="1:15" ht="15" x14ac:dyDescent="0.25">
      <c r="A1553" s="209"/>
      <c r="B1553" s="209"/>
      <c r="C1553" s="108"/>
      <c r="D1553" s="119"/>
      <c r="E1553" s="217"/>
      <c r="F1553" s="217"/>
      <c r="G1553" s="103"/>
      <c r="H1553" s="103"/>
      <c r="I1553" s="103"/>
      <c r="J1553" s="103"/>
      <c r="K1553" s="216"/>
      <c r="L1553" s="209"/>
      <c r="M1553" s="216"/>
      <c r="N1553" s="216"/>
      <c r="O1553" s="211"/>
    </row>
    <row r="1554" spans="1:15" ht="15" x14ac:dyDescent="0.25">
      <c r="A1554" s="209"/>
      <c r="B1554" s="209"/>
      <c r="C1554" s="108"/>
      <c r="D1554" s="119"/>
      <c r="E1554" s="217"/>
      <c r="F1554" s="217"/>
      <c r="G1554" s="103"/>
      <c r="H1554" s="103"/>
      <c r="I1554" s="103"/>
      <c r="J1554" s="103"/>
      <c r="K1554" s="216"/>
      <c r="L1554" s="209"/>
      <c r="M1554" s="216"/>
      <c r="N1554" s="216"/>
      <c r="O1554" s="211"/>
    </row>
    <row r="1555" spans="1:15" ht="15" x14ac:dyDescent="0.25">
      <c r="A1555" s="209"/>
      <c r="B1555" s="209"/>
      <c r="C1555" s="108"/>
      <c r="D1555" s="119"/>
      <c r="E1555" s="217"/>
      <c r="F1555" s="217"/>
      <c r="G1555" s="103"/>
      <c r="H1555" s="103"/>
      <c r="I1555" s="103"/>
      <c r="J1555" s="103"/>
      <c r="K1555" s="216"/>
      <c r="L1555" s="209"/>
      <c r="M1555" s="216"/>
      <c r="N1555" s="216"/>
      <c r="O1555" s="211"/>
    </row>
    <row r="1556" spans="1:15" ht="15" x14ac:dyDescent="0.25">
      <c r="A1556" s="209"/>
      <c r="B1556" s="209"/>
      <c r="C1556" s="108"/>
      <c r="D1556" s="119"/>
      <c r="E1556" s="217"/>
      <c r="F1556" s="217"/>
      <c r="G1556" s="103"/>
      <c r="H1556" s="103"/>
      <c r="I1556" s="103"/>
      <c r="J1556" s="103"/>
      <c r="K1556" s="216"/>
      <c r="L1556" s="209"/>
      <c r="M1556" s="216"/>
      <c r="N1556" s="216"/>
      <c r="O1556" s="211"/>
    </row>
    <row r="1557" spans="1:15" ht="15" x14ac:dyDescent="0.25">
      <c r="A1557" s="209"/>
      <c r="B1557" s="209"/>
      <c r="C1557" s="108"/>
      <c r="D1557" s="119"/>
      <c r="E1557" s="217"/>
      <c r="F1557" s="217"/>
      <c r="G1557" s="103"/>
      <c r="H1557" s="103"/>
      <c r="I1557" s="103"/>
      <c r="J1557" s="103"/>
      <c r="K1557" s="216"/>
      <c r="L1557" s="209"/>
      <c r="M1557" s="216"/>
      <c r="N1557" s="216"/>
      <c r="O1557" s="211"/>
    </row>
    <row r="1558" spans="1:15" ht="15" x14ac:dyDescent="0.25">
      <c r="A1558" s="209"/>
      <c r="B1558" s="209"/>
      <c r="C1558" s="108"/>
      <c r="D1558" s="119"/>
      <c r="E1558" s="217"/>
      <c r="F1558" s="217"/>
      <c r="G1558" s="103"/>
      <c r="H1558" s="103"/>
      <c r="I1558" s="103"/>
      <c r="J1558" s="103"/>
      <c r="K1558" s="216"/>
      <c r="L1558" s="209"/>
      <c r="M1558" s="216"/>
      <c r="N1558" s="216"/>
      <c r="O1558" s="211"/>
    </row>
    <row r="1559" spans="1:15" ht="15" x14ac:dyDescent="0.25">
      <c r="A1559" s="209"/>
      <c r="B1559" s="209"/>
      <c r="C1559" s="108"/>
      <c r="D1559" s="119"/>
      <c r="E1559" s="217"/>
      <c r="F1559" s="217"/>
      <c r="G1559" s="103"/>
      <c r="H1559" s="103"/>
      <c r="I1559" s="103"/>
      <c r="J1559" s="103"/>
      <c r="K1559" s="216"/>
      <c r="L1559" s="209"/>
      <c r="M1559" s="216"/>
      <c r="N1559" s="216"/>
      <c r="O1559" s="211"/>
    </row>
    <row r="1560" spans="1:15" ht="15" x14ac:dyDescent="0.25">
      <c r="A1560" s="209"/>
      <c r="B1560" s="209"/>
      <c r="C1560" s="108"/>
      <c r="D1560" s="119"/>
      <c r="E1560" s="217"/>
      <c r="F1560" s="217"/>
      <c r="G1560" s="103"/>
      <c r="H1560" s="103"/>
      <c r="I1560" s="103"/>
      <c r="J1560" s="103"/>
      <c r="K1560" s="216"/>
      <c r="L1560" s="209"/>
      <c r="M1560" s="216"/>
      <c r="N1560" s="216"/>
      <c r="O1560" s="211"/>
    </row>
    <row r="1561" spans="1:15" ht="15" x14ac:dyDescent="0.25">
      <c r="A1561" s="209"/>
      <c r="B1561" s="209"/>
      <c r="C1561" s="108"/>
      <c r="D1561" s="119"/>
      <c r="E1561" s="217"/>
      <c r="F1561" s="217"/>
      <c r="G1561" s="103"/>
      <c r="H1561" s="103"/>
      <c r="I1561" s="103"/>
      <c r="J1561" s="103"/>
      <c r="K1561" s="216"/>
      <c r="L1561" s="209"/>
      <c r="M1561" s="216"/>
      <c r="N1561" s="216"/>
      <c r="O1561" s="211"/>
    </row>
    <row r="1562" spans="1:15" ht="15" x14ac:dyDescent="0.25">
      <c r="A1562" s="209"/>
      <c r="B1562" s="209"/>
      <c r="C1562" s="108"/>
      <c r="D1562" s="119"/>
      <c r="E1562" s="217"/>
      <c r="F1562" s="217"/>
      <c r="G1562" s="103"/>
      <c r="H1562" s="103"/>
      <c r="I1562" s="103"/>
      <c r="J1562" s="103"/>
      <c r="K1562" s="216"/>
      <c r="L1562" s="209"/>
      <c r="M1562" s="216"/>
      <c r="N1562" s="216"/>
      <c r="O1562" s="211"/>
    </row>
    <row r="1563" spans="1:15" ht="15" x14ac:dyDescent="0.25">
      <c r="A1563" s="209"/>
      <c r="B1563" s="209"/>
      <c r="C1563" s="108"/>
      <c r="D1563" s="119"/>
      <c r="E1563" s="217"/>
      <c r="F1563" s="217"/>
      <c r="G1563" s="103"/>
      <c r="H1563" s="103"/>
      <c r="I1563" s="103"/>
      <c r="J1563" s="103"/>
      <c r="K1563" s="216"/>
      <c r="L1563" s="209"/>
      <c r="M1563" s="216"/>
      <c r="N1563" s="216"/>
      <c r="O1563" s="211"/>
    </row>
    <row r="1564" spans="1:15" x14ac:dyDescent="0.2">
      <c r="A1564" s="105"/>
      <c r="B1564" s="104"/>
      <c r="C1564" s="108"/>
      <c r="D1564" s="218"/>
      <c r="E1564" s="217"/>
      <c r="F1564" s="217"/>
      <c r="G1564" s="103"/>
      <c r="H1564" s="103"/>
      <c r="I1564" s="103"/>
      <c r="J1564" s="103"/>
      <c r="K1564" s="216"/>
      <c r="L1564" s="216"/>
      <c r="M1564" s="216"/>
      <c r="N1564" s="216"/>
      <c r="O1564" s="211"/>
    </row>
    <row r="1565" spans="1:15" x14ac:dyDescent="0.2">
      <c r="A1565" s="102"/>
      <c r="B1565" s="102"/>
      <c r="C1565" s="177"/>
      <c r="D1565" s="102"/>
      <c r="E1565" s="121"/>
      <c r="F1565" s="121"/>
      <c r="G1565" s="212"/>
      <c r="H1565" s="212"/>
      <c r="I1565" s="99"/>
      <c r="J1565" s="99"/>
      <c r="K1565" s="216"/>
      <c r="L1565" s="216"/>
      <c r="M1565" s="216"/>
      <c r="N1565" s="216"/>
      <c r="O1565" s="211"/>
    </row>
    <row r="1566" spans="1:15" x14ac:dyDescent="0.2">
      <c r="A1566" s="108"/>
      <c r="B1566" s="111"/>
      <c r="C1566" s="102"/>
      <c r="D1566" s="102"/>
      <c r="E1566" s="121"/>
      <c r="F1566" s="121"/>
      <c r="G1566" s="212"/>
      <c r="H1566" s="212"/>
      <c r="I1566" s="99"/>
      <c r="J1566" s="99"/>
      <c r="K1566" s="216"/>
      <c r="L1566" s="216"/>
      <c r="M1566" s="216"/>
      <c r="N1566" s="216"/>
      <c r="O1566" s="211"/>
    </row>
    <row r="1567" spans="1:15" x14ac:dyDescent="0.2">
      <c r="A1567" s="108"/>
      <c r="B1567" s="111"/>
      <c r="C1567" s="102"/>
      <c r="D1567" s="102"/>
      <c r="E1567" s="121"/>
      <c r="F1567" s="121"/>
      <c r="G1567" s="212"/>
      <c r="H1567" s="212"/>
      <c r="I1567" s="99"/>
      <c r="J1567" s="99"/>
      <c r="K1567" s="216"/>
      <c r="L1567" s="216"/>
      <c r="M1567" s="216"/>
      <c r="N1567" s="216"/>
      <c r="O1567" s="211"/>
    </row>
    <row r="1568" spans="1:15" x14ac:dyDescent="0.2">
      <c r="A1568" s="102"/>
      <c r="B1568" s="102"/>
      <c r="C1568" s="102"/>
      <c r="D1568" s="102"/>
      <c r="E1568" s="121"/>
      <c r="F1568" s="121"/>
      <c r="G1568" s="212"/>
      <c r="H1568" s="212"/>
      <c r="I1568" s="100"/>
      <c r="J1568" s="100"/>
      <c r="K1568" s="216"/>
      <c r="L1568" s="216"/>
      <c r="M1568" s="216"/>
      <c r="N1568" s="216"/>
      <c r="O1568" s="211"/>
    </row>
    <row r="1569" spans="1:15" x14ac:dyDescent="0.2">
      <c r="A1569" s="102"/>
      <c r="B1569" s="111"/>
      <c r="C1569" s="102"/>
      <c r="D1569" s="102"/>
      <c r="E1569" s="121"/>
      <c r="F1569" s="121"/>
      <c r="G1569" s="212"/>
      <c r="H1569" s="212"/>
      <c r="I1569" s="99"/>
      <c r="J1569" s="99"/>
      <c r="K1569" s="216"/>
      <c r="L1569" s="216"/>
      <c r="M1569" s="216"/>
      <c r="N1569" s="216"/>
      <c r="O1569" s="211"/>
    </row>
    <row r="1570" spans="1:15" x14ac:dyDescent="0.2">
      <c r="A1570" s="102"/>
      <c r="B1570" s="111"/>
      <c r="C1570" s="102"/>
      <c r="D1570" s="102"/>
      <c r="E1570" s="121"/>
      <c r="F1570" s="121"/>
      <c r="G1570" s="212"/>
      <c r="H1570" s="212"/>
      <c r="I1570" s="99"/>
      <c r="J1570" s="99"/>
      <c r="K1570" s="216"/>
      <c r="L1570" s="216"/>
      <c r="M1570" s="216"/>
      <c r="N1570" s="216"/>
      <c r="O1570" s="211"/>
    </row>
    <row r="1571" spans="1:15" x14ac:dyDescent="0.2">
      <c r="A1571" s="102"/>
      <c r="B1571" s="102"/>
      <c r="C1571" s="102"/>
      <c r="D1571" s="102"/>
      <c r="E1571" s="121"/>
      <c r="F1571" s="121"/>
      <c r="G1571" s="212"/>
      <c r="H1571" s="212"/>
      <c r="I1571" s="99"/>
      <c r="J1571" s="99"/>
      <c r="K1571" s="216"/>
      <c r="L1571" s="216"/>
      <c r="M1571" s="216"/>
      <c r="N1571" s="216"/>
      <c r="O1571" s="211"/>
    </row>
    <row r="1572" spans="1:15" x14ac:dyDescent="0.2">
      <c r="A1572" s="102"/>
      <c r="B1572" s="102"/>
      <c r="C1572" s="102"/>
      <c r="D1572" s="102"/>
      <c r="E1572" s="121"/>
      <c r="F1572" s="121"/>
      <c r="G1572" s="212"/>
      <c r="H1572" s="212"/>
      <c r="I1572" s="99"/>
      <c r="J1572" s="99"/>
      <c r="K1572" s="216"/>
      <c r="L1572" s="216"/>
      <c r="M1572" s="216"/>
      <c r="N1572" s="216"/>
      <c r="O1572" s="211"/>
    </row>
    <row r="1573" spans="1:15" x14ac:dyDescent="0.2">
      <c r="A1573" s="102"/>
      <c r="B1573" s="102"/>
      <c r="C1573" s="102"/>
      <c r="D1573" s="102"/>
      <c r="E1573" s="121"/>
      <c r="F1573" s="121"/>
      <c r="G1573" s="212"/>
      <c r="H1573" s="212"/>
      <c r="I1573" s="99"/>
      <c r="J1573" s="99"/>
      <c r="K1573" s="216"/>
      <c r="L1573" s="216"/>
      <c r="M1573" s="216"/>
      <c r="N1573" s="216"/>
      <c r="O1573" s="211"/>
    </row>
    <row r="1574" spans="1:15" x14ac:dyDescent="0.2">
      <c r="A1574" s="102"/>
      <c r="B1574" s="102"/>
      <c r="C1574" s="102"/>
      <c r="D1574" s="102"/>
      <c r="E1574" s="121"/>
      <c r="F1574" s="121"/>
      <c r="G1574" s="212"/>
      <c r="H1574" s="212"/>
      <c r="I1574" s="99"/>
      <c r="J1574" s="99"/>
      <c r="K1574" s="216"/>
      <c r="L1574" s="216"/>
      <c r="M1574" s="216"/>
      <c r="N1574" s="216"/>
      <c r="O1574" s="211"/>
    </row>
    <row r="1575" spans="1:15" x14ac:dyDescent="0.2">
      <c r="A1575" s="102"/>
      <c r="B1575" s="111"/>
      <c r="C1575" s="102"/>
      <c r="D1575" s="102"/>
      <c r="E1575" s="121"/>
      <c r="F1575" s="121"/>
      <c r="G1575" s="212"/>
      <c r="H1575" s="212"/>
      <c r="I1575" s="99"/>
      <c r="J1575" s="99"/>
      <c r="K1575" s="216"/>
      <c r="L1575" s="216"/>
      <c r="M1575" s="216"/>
      <c r="N1575" s="216"/>
      <c r="O1575" s="211"/>
    </row>
    <row r="1576" spans="1:15" x14ac:dyDescent="0.2">
      <c r="A1576" s="102"/>
      <c r="B1576" s="111"/>
      <c r="C1576" s="102"/>
      <c r="D1576" s="102"/>
      <c r="E1576" s="121"/>
      <c r="F1576" s="121"/>
      <c r="G1576" s="212"/>
      <c r="H1576" s="212"/>
      <c r="I1576" s="99"/>
      <c r="J1576" s="99"/>
      <c r="K1576" s="216"/>
      <c r="L1576" s="216"/>
      <c r="M1576" s="216"/>
      <c r="N1576" s="216"/>
      <c r="O1576" s="211"/>
    </row>
    <row r="1577" spans="1:15" x14ac:dyDescent="0.2">
      <c r="A1577" s="102"/>
      <c r="B1577" s="111"/>
      <c r="C1577" s="102"/>
      <c r="D1577" s="102"/>
      <c r="E1577" s="121"/>
      <c r="F1577" s="121"/>
      <c r="G1577" s="212"/>
      <c r="H1577" s="212"/>
      <c r="I1577" s="99"/>
      <c r="J1577" s="99"/>
      <c r="K1577" s="216"/>
      <c r="L1577" s="216"/>
      <c r="M1577" s="216"/>
      <c r="N1577" s="216"/>
      <c r="O1577" s="211"/>
    </row>
    <row r="1578" spans="1:15" x14ac:dyDescent="0.2">
      <c r="A1578" s="102"/>
      <c r="B1578" s="102"/>
      <c r="C1578" s="102"/>
      <c r="D1578" s="102"/>
      <c r="E1578" s="121"/>
      <c r="F1578" s="121"/>
      <c r="G1578" s="212"/>
      <c r="H1578" s="212"/>
      <c r="I1578" s="99"/>
      <c r="J1578" s="99"/>
      <c r="K1578" s="216"/>
      <c r="L1578" s="216"/>
      <c r="M1578" s="216"/>
      <c r="N1578" s="216"/>
      <c r="O1578" s="211"/>
    </row>
    <row r="1579" spans="1:15" x14ac:dyDescent="0.2">
      <c r="A1579" s="102"/>
      <c r="B1579" s="102"/>
      <c r="C1579" s="102"/>
      <c r="D1579" s="102"/>
      <c r="E1579" s="121"/>
      <c r="F1579" s="121"/>
      <c r="G1579" s="212"/>
      <c r="H1579" s="212"/>
      <c r="I1579" s="99"/>
      <c r="J1579" s="99"/>
      <c r="K1579" s="216"/>
      <c r="L1579" s="216"/>
      <c r="M1579" s="216"/>
      <c r="N1579" s="216"/>
      <c r="O1579" s="211"/>
    </row>
    <row r="1580" spans="1:15" x14ac:dyDescent="0.2">
      <c r="A1580" s="102"/>
      <c r="B1580" s="111"/>
      <c r="C1580" s="102"/>
      <c r="D1580" s="102"/>
      <c r="E1580" s="121"/>
      <c r="F1580" s="121"/>
      <c r="G1580" s="212"/>
      <c r="H1580" s="212"/>
      <c r="I1580" s="99"/>
      <c r="J1580" s="99"/>
      <c r="K1580" s="216"/>
      <c r="L1580" s="216"/>
      <c r="M1580" s="216"/>
      <c r="N1580" s="216"/>
      <c r="O1580" s="211"/>
    </row>
    <row r="1581" spans="1:15" x14ac:dyDescent="0.2">
      <c r="A1581" s="102"/>
      <c r="B1581" s="111"/>
      <c r="C1581" s="102"/>
      <c r="D1581" s="102"/>
      <c r="E1581" s="121"/>
      <c r="F1581" s="121"/>
      <c r="G1581" s="212"/>
      <c r="H1581" s="212"/>
      <c r="I1581" s="99"/>
      <c r="J1581" s="99"/>
      <c r="K1581" s="216"/>
      <c r="L1581" s="216"/>
      <c r="M1581" s="216"/>
      <c r="N1581" s="216"/>
      <c r="O1581" s="211"/>
    </row>
    <row r="1582" spans="1:15" x14ac:dyDescent="0.2">
      <c r="A1582" s="102"/>
      <c r="B1582" s="111"/>
      <c r="C1582" s="102"/>
      <c r="D1582" s="102"/>
      <c r="E1582" s="121"/>
      <c r="F1582" s="121"/>
      <c r="G1582" s="212"/>
      <c r="H1582" s="212"/>
      <c r="I1582" s="99"/>
      <c r="J1582" s="99"/>
      <c r="K1582" s="216"/>
      <c r="L1582" s="216"/>
      <c r="M1582" s="216"/>
      <c r="N1582" s="216"/>
      <c r="O1582" s="211"/>
    </row>
    <row r="1583" spans="1:15" x14ac:dyDescent="0.2">
      <c r="A1583" s="102"/>
      <c r="B1583" s="101"/>
      <c r="C1583" s="102"/>
      <c r="D1583" s="109"/>
      <c r="E1583" s="121"/>
      <c r="F1583" s="121"/>
      <c r="G1583" s="212"/>
      <c r="H1583" s="212"/>
      <c r="I1583" s="99"/>
      <c r="J1583" s="99"/>
      <c r="K1583" s="216"/>
      <c r="L1583" s="216"/>
      <c r="M1583" s="216"/>
      <c r="N1583" s="216"/>
      <c r="O1583" s="211"/>
    </row>
    <row r="1584" spans="1:15" x14ac:dyDescent="0.2">
      <c r="A1584" s="102"/>
      <c r="B1584" s="101"/>
      <c r="C1584" s="102"/>
      <c r="D1584" s="110"/>
      <c r="E1584" s="121"/>
      <c r="F1584" s="121"/>
      <c r="G1584" s="212"/>
      <c r="H1584" s="212"/>
      <c r="I1584" s="99"/>
      <c r="J1584" s="99"/>
      <c r="K1584" s="216"/>
      <c r="L1584" s="216"/>
      <c r="M1584" s="216"/>
      <c r="N1584" s="216"/>
      <c r="O1584" s="211"/>
    </row>
    <row r="1585" spans="1:15" x14ac:dyDescent="0.2">
      <c r="A1585" s="102"/>
      <c r="B1585" s="101"/>
      <c r="C1585" s="112"/>
      <c r="D1585" s="102"/>
      <c r="E1585" s="121"/>
      <c r="F1585" s="121"/>
      <c r="G1585" s="212"/>
      <c r="H1585" s="212"/>
      <c r="I1585" s="99"/>
      <c r="J1585" s="99"/>
      <c r="K1585" s="216"/>
      <c r="L1585" s="216"/>
      <c r="M1585" s="216"/>
      <c r="N1585" s="216"/>
      <c r="O1585" s="211"/>
    </row>
    <row r="1586" spans="1:15" x14ac:dyDescent="0.2">
      <c r="A1586" s="102"/>
      <c r="B1586" s="101"/>
      <c r="C1586" s="112"/>
      <c r="D1586" s="102"/>
      <c r="E1586" s="121"/>
      <c r="F1586" s="121"/>
      <c r="G1586" s="212"/>
      <c r="H1586" s="212"/>
      <c r="I1586" s="99"/>
      <c r="J1586" s="99"/>
      <c r="K1586" s="216"/>
      <c r="L1586" s="216"/>
      <c r="M1586" s="216"/>
      <c r="N1586" s="216"/>
      <c r="O1586" s="211"/>
    </row>
    <row r="1587" spans="1:15" x14ac:dyDescent="0.2">
      <c r="A1587" s="102"/>
      <c r="B1587" s="101"/>
      <c r="C1587" s="102"/>
      <c r="D1587" s="110"/>
      <c r="E1587" s="121"/>
      <c r="F1587" s="121"/>
      <c r="G1587" s="212"/>
      <c r="H1587" s="212"/>
      <c r="I1587" s="99"/>
      <c r="J1587" s="99"/>
      <c r="K1587" s="216"/>
      <c r="L1587" s="216"/>
      <c r="M1587" s="216"/>
      <c r="N1587" s="216"/>
      <c r="O1587" s="211"/>
    </row>
    <row r="1588" spans="1:15" x14ac:dyDescent="0.2">
      <c r="A1588" s="102"/>
      <c r="B1588" s="101"/>
      <c r="C1588" s="102"/>
      <c r="D1588" s="102"/>
      <c r="E1588" s="121"/>
      <c r="F1588" s="121"/>
      <c r="G1588" s="212"/>
      <c r="H1588" s="212"/>
      <c r="I1588" s="99"/>
      <c r="J1588" s="99"/>
      <c r="K1588" s="216"/>
      <c r="L1588" s="216"/>
      <c r="M1588" s="216"/>
      <c r="N1588" s="216"/>
      <c r="O1588" s="211"/>
    </row>
    <row r="1589" spans="1:15" x14ac:dyDescent="0.2">
      <c r="A1589" s="102"/>
      <c r="B1589" s="101"/>
      <c r="C1589" s="102"/>
      <c r="D1589" s="102"/>
      <c r="E1589" s="121"/>
      <c r="F1589" s="121"/>
      <c r="G1589" s="212"/>
      <c r="H1589" s="212"/>
      <c r="I1589" s="99"/>
      <c r="J1589" s="99"/>
      <c r="K1589" s="216"/>
      <c r="L1589" s="216"/>
      <c r="M1589" s="216"/>
      <c r="N1589" s="216"/>
      <c r="O1589" s="211"/>
    </row>
    <row r="1590" spans="1:15" x14ac:dyDescent="0.2">
      <c r="A1590" s="102"/>
      <c r="B1590" s="101"/>
      <c r="C1590" s="102"/>
      <c r="D1590" s="110"/>
      <c r="E1590" s="121"/>
      <c r="F1590" s="121"/>
      <c r="G1590" s="212"/>
      <c r="H1590" s="212"/>
      <c r="I1590" s="99"/>
      <c r="J1590" s="99"/>
      <c r="K1590" s="216"/>
      <c r="L1590" s="216"/>
      <c r="M1590" s="216"/>
      <c r="N1590" s="216"/>
      <c r="O1590" s="211"/>
    </row>
    <row r="1591" spans="1:15" x14ac:dyDescent="0.2">
      <c r="A1591" s="102"/>
      <c r="B1591" s="101"/>
      <c r="C1591" s="102"/>
      <c r="D1591" s="102"/>
      <c r="E1591" s="121"/>
      <c r="F1591" s="121"/>
      <c r="G1591" s="212"/>
      <c r="H1591" s="212"/>
      <c r="I1591" s="99"/>
      <c r="J1591" s="99"/>
      <c r="K1591" s="216"/>
      <c r="L1591" s="216"/>
      <c r="M1591" s="216"/>
      <c r="N1591" s="216"/>
      <c r="O1591" s="211"/>
    </row>
    <row r="1592" spans="1:15" x14ac:dyDescent="0.2">
      <c r="A1592" s="102"/>
      <c r="B1592" s="102"/>
      <c r="C1592" s="102"/>
      <c r="D1592" s="102"/>
      <c r="E1592" s="121"/>
      <c r="F1592" s="121"/>
      <c r="G1592" s="212"/>
      <c r="H1592" s="212"/>
      <c r="I1592" s="99"/>
      <c r="J1592" s="99"/>
      <c r="K1592" s="216"/>
      <c r="L1592" s="216"/>
      <c r="M1592" s="216"/>
      <c r="N1592" s="216"/>
      <c r="O1592" s="211"/>
    </row>
    <row r="1593" spans="1:15" x14ac:dyDescent="0.2">
      <c r="A1593" s="102"/>
      <c r="B1593" s="111"/>
      <c r="C1593" s="102"/>
      <c r="D1593" s="110"/>
      <c r="E1593" s="121"/>
      <c r="F1593" s="121"/>
      <c r="G1593" s="212"/>
      <c r="H1593" s="212"/>
      <c r="I1593" s="99"/>
      <c r="J1593" s="99"/>
      <c r="K1593" s="216"/>
      <c r="L1593" s="216"/>
      <c r="M1593" s="216"/>
      <c r="N1593" s="216"/>
      <c r="O1593" s="211"/>
    </row>
    <row r="1594" spans="1:15" x14ac:dyDescent="0.2">
      <c r="A1594" s="102"/>
      <c r="B1594" s="111"/>
      <c r="C1594" s="102"/>
      <c r="D1594" s="102"/>
      <c r="E1594" s="121"/>
      <c r="F1594" s="121"/>
      <c r="G1594" s="212"/>
      <c r="H1594" s="212"/>
      <c r="I1594" s="99"/>
      <c r="J1594" s="99"/>
      <c r="K1594" s="216"/>
      <c r="L1594" s="216"/>
      <c r="M1594" s="216"/>
      <c r="N1594" s="216"/>
      <c r="O1594" s="211"/>
    </row>
    <row r="1595" spans="1:15" x14ac:dyDescent="0.2">
      <c r="A1595" s="102"/>
      <c r="B1595" s="102"/>
      <c r="C1595" s="102"/>
      <c r="D1595" s="110"/>
      <c r="E1595" s="121"/>
      <c r="F1595" s="121"/>
      <c r="G1595" s="212"/>
      <c r="H1595" s="212"/>
      <c r="I1595" s="99"/>
      <c r="J1595" s="99"/>
      <c r="K1595" s="216"/>
      <c r="L1595" s="216"/>
      <c r="M1595" s="216"/>
      <c r="N1595" s="216"/>
      <c r="O1595" s="211"/>
    </row>
    <row r="1596" spans="1:15" x14ac:dyDescent="0.2">
      <c r="A1596" s="102"/>
      <c r="B1596" s="111"/>
      <c r="C1596" s="102"/>
      <c r="D1596" s="110"/>
      <c r="E1596" s="121"/>
      <c r="F1596" s="121"/>
      <c r="G1596" s="212"/>
      <c r="H1596" s="212"/>
      <c r="I1596" s="99"/>
      <c r="J1596" s="99"/>
      <c r="K1596" s="216"/>
      <c r="L1596" s="216"/>
      <c r="M1596" s="216"/>
      <c r="N1596" s="216"/>
      <c r="O1596" s="211"/>
    </row>
    <row r="1597" spans="1:15" x14ac:dyDescent="0.2">
      <c r="A1597" s="102"/>
      <c r="B1597" s="111"/>
      <c r="C1597" s="102"/>
      <c r="D1597" s="102"/>
      <c r="E1597" s="121"/>
      <c r="F1597" s="121"/>
      <c r="G1597" s="212"/>
      <c r="H1597" s="212"/>
      <c r="I1597" s="99"/>
      <c r="J1597" s="99"/>
      <c r="K1597" s="216"/>
      <c r="L1597" s="216"/>
      <c r="M1597" s="216"/>
      <c r="N1597" s="216"/>
      <c r="O1597" s="211"/>
    </row>
    <row r="1598" spans="1:15" x14ac:dyDescent="0.2">
      <c r="A1598" s="102"/>
      <c r="B1598" s="102"/>
      <c r="C1598" s="113"/>
      <c r="D1598" s="102"/>
      <c r="E1598" s="121"/>
      <c r="F1598" s="121"/>
      <c r="G1598" s="212"/>
      <c r="H1598" s="212"/>
      <c r="I1598" s="100"/>
      <c r="J1598" s="100"/>
      <c r="K1598" s="216"/>
      <c r="L1598" s="216"/>
      <c r="M1598" s="216"/>
      <c r="N1598" s="216"/>
      <c r="O1598" s="211"/>
    </row>
    <row r="1599" spans="1:15" x14ac:dyDescent="0.2">
      <c r="A1599" s="102"/>
      <c r="B1599" s="111"/>
      <c r="C1599" s="102"/>
      <c r="D1599" s="110"/>
      <c r="E1599" s="121"/>
      <c r="F1599" s="121"/>
      <c r="G1599" s="212"/>
      <c r="H1599" s="212"/>
      <c r="I1599" s="100"/>
      <c r="J1599" s="100"/>
      <c r="K1599" s="216"/>
      <c r="L1599" s="216"/>
      <c r="M1599" s="216"/>
      <c r="N1599" s="216"/>
      <c r="O1599" s="211"/>
    </row>
    <row r="1600" spans="1:15" x14ac:dyDescent="0.2">
      <c r="A1600" s="102"/>
      <c r="B1600" s="102"/>
      <c r="C1600" s="102"/>
      <c r="D1600" s="102"/>
      <c r="E1600" s="121"/>
      <c r="F1600" s="121"/>
      <c r="G1600" s="212"/>
      <c r="H1600" s="212"/>
      <c r="I1600" s="99"/>
      <c r="J1600" s="99"/>
      <c r="K1600" s="216"/>
      <c r="L1600" s="216"/>
      <c r="M1600" s="216"/>
      <c r="N1600" s="216"/>
      <c r="O1600" s="211"/>
    </row>
    <row r="1601" spans="1:15" x14ac:dyDescent="0.2">
      <c r="A1601" s="102"/>
      <c r="B1601" s="111"/>
      <c r="C1601" s="102"/>
      <c r="D1601" s="102"/>
      <c r="E1601" s="121"/>
      <c r="F1601" s="121"/>
      <c r="G1601" s="212"/>
      <c r="H1601" s="212"/>
      <c r="I1601" s="99"/>
      <c r="J1601" s="99"/>
      <c r="K1601" s="216"/>
      <c r="L1601" s="216"/>
      <c r="M1601" s="216"/>
      <c r="N1601" s="216"/>
      <c r="O1601" s="211"/>
    </row>
    <row r="1602" spans="1:15" x14ac:dyDescent="0.2">
      <c r="A1602" s="102"/>
      <c r="B1602" s="111"/>
      <c r="C1602" s="102"/>
      <c r="D1602" s="110"/>
      <c r="E1602" s="121"/>
      <c r="F1602" s="121"/>
      <c r="G1602" s="212"/>
      <c r="H1602" s="212"/>
      <c r="I1602" s="99"/>
      <c r="J1602" s="99"/>
      <c r="K1602" s="216"/>
      <c r="L1602" s="216"/>
      <c r="M1602" s="216"/>
      <c r="N1602" s="216"/>
      <c r="O1602" s="211"/>
    </row>
    <row r="1603" spans="1:15" x14ac:dyDescent="0.2">
      <c r="A1603" s="102"/>
      <c r="B1603" s="102"/>
      <c r="C1603" s="102"/>
      <c r="D1603" s="102"/>
      <c r="E1603" s="121"/>
      <c r="F1603" s="121"/>
      <c r="G1603" s="212"/>
      <c r="H1603" s="212"/>
      <c r="I1603" s="99"/>
      <c r="J1603" s="99"/>
      <c r="K1603" s="216"/>
      <c r="L1603" s="216"/>
      <c r="M1603" s="216"/>
      <c r="N1603" s="216"/>
      <c r="O1603" s="211"/>
    </row>
    <row r="1604" spans="1:15" x14ac:dyDescent="0.2">
      <c r="A1604" s="102"/>
      <c r="B1604" s="111"/>
      <c r="C1604" s="102"/>
      <c r="D1604" s="102"/>
      <c r="E1604" s="121"/>
      <c r="F1604" s="121"/>
      <c r="G1604" s="212"/>
      <c r="H1604" s="212"/>
      <c r="I1604" s="99"/>
      <c r="J1604" s="99"/>
      <c r="K1604" s="216"/>
      <c r="L1604" s="216"/>
      <c r="M1604" s="216"/>
      <c r="N1604" s="216"/>
      <c r="O1604" s="211"/>
    </row>
    <row r="1605" spans="1:15" x14ac:dyDescent="0.2">
      <c r="A1605" s="102"/>
      <c r="B1605" s="111"/>
      <c r="C1605" s="102"/>
      <c r="D1605" s="102"/>
      <c r="E1605" s="121"/>
      <c r="F1605" s="121"/>
      <c r="G1605" s="212"/>
      <c r="H1605" s="212"/>
      <c r="I1605" s="99"/>
      <c r="J1605" s="99"/>
      <c r="K1605" s="216"/>
      <c r="L1605" s="216"/>
      <c r="M1605" s="216"/>
      <c r="N1605" s="216"/>
      <c r="O1605" s="211"/>
    </row>
    <row r="1606" spans="1:15" x14ac:dyDescent="0.2">
      <c r="A1606" s="102"/>
      <c r="B1606" s="111"/>
      <c r="C1606" s="102"/>
      <c r="D1606" s="102"/>
      <c r="E1606" s="121"/>
      <c r="F1606" s="121"/>
      <c r="G1606" s="212"/>
      <c r="H1606" s="212"/>
      <c r="I1606" s="99"/>
      <c r="J1606" s="99"/>
      <c r="K1606" s="216"/>
      <c r="L1606" s="216"/>
      <c r="M1606" s="216"/>
      <c r="N1606" s="216"/>
      <c r="O1606" s="211"/>
    </row>
    <row r="1607" spans="1:15" x14ac:dyDescent="0.2">
      <c r="A1607" s="102"/>
      <c r="B1607" s="101"/>
      <c r="C1607" s="102"/>
      <c r="D1607" s="102"/>
      <c r="E1607" s="121"/>
      <c r="F1607" s="121"/>
      <c r="G1607" s="212"/>
      <c r="H1607" s="212"/>
      <c r="I1607" s="99"/>
      <c r="J1607" s="99"/>
      <c r="K1607" s="216"/>
      <c r="L1607" s="216"/>
      <c r="M1607" s="216"/>
      <c r="N1607" s="216"/>
      <c r="O1607" s="211"/>
    </row>
    <row r="1608" spans="1:15" x14ac:dyDescent="0.2">
      <c r="A1608" s="102"/>
      <c r="B1608" s="101"/>
      <c r="C1608" s="102"/>
      <c r="D1608" s="102"/>
      <c r="E1608" s="121"/>
      <c r="F1608" s="121"/>
      <c r="G1608" s="212"/>
      <c r="H1608" s="212"/>
      <c r="I1608" s="99"/>
      <c r="J1608" s="99"/>
      <c r="K1608" s="216"/>
      <c r="L1608" s="216"/>
      <c r="M1608" s="216"/>
      <c r="N1608" s="216"/>
      <c r="O1608" s="211"/>
    </row>
    <row r="1609" spans="1:15" x14ac:dyDescent="0.2">
      <c r="A1609" s="102"/>
      <c r="B1609" s="101"/>
      <c r="C1609" s="102"/>
      <c r="D1609" s="102"/>
      <c r="E1609" s="121"/>
      <c r="F1609" s="121"/>
      <c r="G1609" s="212"/>
      <c r="H1609" s="212"/>
      <c r="I1609" s="99"/>
      <c r="J1609" s="99"/>
      <c r="K1609" s="216"/>
      <c r="L1609" s="216"/>
      <c r="M1609" s="216"/>
      <c r="N1609" s="216"/>
      <c r="O1609" s="211"/>
    </row>
    <row r="1610" spans="1:15" x14ac:dyDescent="0.2">
      <c r="A1610" s="102"/>
      <c r="B1610" s="102"/>
      <c r="C1610" s="102"/>
      <c r="D1610" s="102"/>
      <c r="E1610" s="121"/>
      <c r="F1610" s="121"/>
      <c r="G1610" s="212"/>
      <c r="H1610" s="212"/>
      <c r="I1610" s="99"/>
      <c r="J1610" s="99"/>
      <c r="K1610" s="216"/>
      <c r="L1610" s="216"/>
      <c r="M1610" s="216"/>
      <c r="N1610" s="216"/>
      <c r="O1610" s="211"/>
    </row>
    <row r="1611" spans="1:15" x14ac:dyDescent="0.2">
      <c r="A1611" s="102"/>
      <c r="B1611" s="111"/>
      <c r="C1611" s="102"/>
      <c r="D1611" s="102"/>
      <c r="E1611" s="121"/>
      <c r="F1611" s="121"/>
      <c r="G1611" s="212"/>
      <c r="H1611" s="212"/>
      <c r="I1611" s="99"/>
      <c r="J1611" s="99"/>
      <c r="K1611" s="216"/>
      <c r="L1611" s="216"/>
      <c r="M1611" s="216"/>
      <c r="N1611" s="216"/>
      <c r="O1611" s="211"/>
    </row>
    <row r="1612" spans="1:15" x14ac:dyDescent="0.2">
      <c r="A1612" s="102"/>
      <c r="B1612" s="111"/>
      <c r="C1612" s="102"/>
      <c r="D1612" s="102"/>
      <c r="E1612" s="121"/>
      <c r="F1612" s="121"/>
      <c r="G1612" s="212"/>
      <c r="H1612" s="212"/>
      <c r="I1612" s="99"/>
      <c r="J1612" s="99"/>
      <c r="K1612" s="216"/>
      <c r="L1612" s="216"/>
      <c r="M1612" s="216"/>
      <c r="N1612" s="216"/>
      <c r="O1612" s="211"/>
    </row>
    <row r="1613" spans="1:15" x14ac:dyDescent="0.2">
      <c r="A1613" s="102"/>
      <c r="B1613" s="111"/>
      <c r="C1613" s="102"/>
      <c r="D1613" s="102"/>
      <c r="E1613" s="121"/>
      <c r="F1613" s="121"/>
      <c r="G1613" s="212"/>
      <c r="H1613" s="212"/>
      <c r="I1613" s="99"/>
      <c r="J1613" s="99"/>
      <c r="K1613" s="216"/>
      <c r="L1613" s="216"/>
      <c r="M1613" s="216"/>
      <c r="N1613" s="216"/>
      <c r="O1613" s="211"/>
    </row>
    <row r="1614" spans="1:15" x14ac:dyDescent="0.2">
      <c r="A1614" s="102"/>
      <c r="B1614" s="101"/>
      <c r="C1614" s="102"/>
      <c r="D1614" s="102"/>
      <c r="E1614" s="121"/>
      <c r="F1614" s="121"/>
      <c r="G1614" s="212"/>
      <c r="H1614" s="212"/>
      <c r="I1614" s="99"/>
      <c r="J1614" s="99"/>
      <c r="K1614" s="216"/>
      <c r="L1614" s="216"/>
      <c r="M1614" s="216"/>
      <c r="N1614" s="216"/>
      <c r="O1614" s="211"/>
    </row>
    <row r="1615" spans="1:15" x14ac:dyDescent="0.2">
      <c r="A1615" s="102"/>
      <c r="B1615" s="101"/>
      <c r="C1615" s="102"/>
      <c r="D1615" s="102"/>
      <c r="E1615" s="121"/>
      <c r="F1615" s="121"/>
      <c r="G1615" s="212"/>
      <c r="H1615" s="212"/>
      <c r="I1615" s="99"/>
      <c r="J1615" s="99"/>
      <c r="K1615" s="216"/>
      <c r="L1615" s="216"/>
      <c r="M1615" s="216"/>
      <c r="N1615" s="216"/>
      <c r="O1615" s="211"/>
    </row>
    <row r="1616" spans="1:15" x14ac:dyDescent="0.2">
      <c r="A1616" s="102"/>
      <c r="B1616" s="101"/>
      <c r="C1616" s="102"/>
      <c r="D1616" s="102"/>
      <c r="E1616" s="121"/>
      <c r="F1616" s="121"/>
      <c r="G1616" s="212"/>
      <c r="H1616" s="212"/>
      <c r="I1616" s="99"/>
      <c r="J1616" s="99"/>
      <c r="K1616" s="216"/>
      <c r="L1616" s="216"/>
      <c r="M1616" s="216"/>
      <c r="N1616" s="216"/>
      <c r="O1616" s="211"/>
    </row>
    <row r="1617" spans="1:15" x14ac:dyDescent="0.2">
      <c r="A1617" s="102"/>
      <c r="B1617" s="102"/>
      <c r="C1617" s="102"/>
      <c r="D1617" s="102"/>
      <c r="E1617" s="121"/>
      <c r="F1617" s="121"/>
      <c r="G1617" s="212"/>
      <c r="H1617" s="212"/>
      <c r="I1617" s="99"/>
      <c r="J1617" s="99"/>
      <c r="K1617" s="216"/>
      <c r="L1617" s="216"/>
      <c r="M1617" s="216"/>
      <c r="N1617" s="216"/>
      <c r="O1617" s="211"/>
    </row>
    <row r="1618" spans="1:15" x14ac:dyDescent="0.2">
      <c r="A1618" s="102"/>
      <c r="B1618" s="102"/>
      <c r="C1618" s="102"/>
      <c r="D1618" s="102"/>
      <c r="E1618" s="121"/>
      <c r="F1618" s="121"/>
      <c r="G1618" s="212"/>
      <c r="H1618" s="212"/>
      <c r="I1618" s="99"/>
      <c r="J1618" s="99"/>
      <c r="K1618" s="216"/>
      <c r="L1618" s="216"/>
      <c r="M1618" s="216"/>
      <c r="N1618" s="216"/>
      <c r="O1618" s="211"/>
    </row>
    <row r="1619" spans="1:15" x14ac:dyDescent="0.2">
      <c r="A1619" s="102"/>
      <c r="B1619" s="111"/>
      <c r="C1619" s="102"/>
      <c r="D1619" s="102"/>
      <c r="E1619" s="121"/>
      <c r="F1619" s="121"/>
      <c r="G1619" s="212"/>
      <c r="H1619" s="212"/>
      <c r="I1619" s="99"/>
      <c r="J1619" s="99"/>
      <c r="K1619" s="216"/>
      <c r="L1619" s="216"/>
      <c r="M1619" s="216"/>
      <c r="N1619" s="216"/>
      <c r="O1619" s="211"/>
    </row>
    <row r="1620" spans="1:15" x14ac:dyDescent="0.2">
      <c r="A1620" s="102"/>
      <c r="B1620" s="111"/>
      <c r="C1620" s="102"/>
      <c r="D1620" s="102"/>
      <c r="E1620" s="121"/>
      <c r="F1620" s="121"/>
      <c r="G1620" s="212"/>
      <c r="H1620" s="212"/>
      <c r="I1620" s="99"/>
      <c r="J1620" s="99"/>
      <c r="K1620" s="216"/>
      <c r="L1620" s="216"/>
      <c r="M1620" s="216"/>
      <c r="N1620" s="216"/>
      <c r="O1620" s="211"/>
    </row>
    <row r="1621" spans="1:15" x14ac:dyDescent="0.2">
      <c r="A1621" s="102"/>
      <c r="B1621" s="101"/>
      <c r="C1621" s="102"/>
      <c r="D1621" s="102"/>
      <c r="E1621" s="121"/>
      <c r="F1621" s="121"/>
      <c r="G1621" s="212"/>
      <c r="H1621" s="212"/>
      <c r="I1621" s="99"/>
      <c r="J1621" s="99"/>
      <c r="K1621" s="216"/>
      <c r="L1621" s="216"/>
      <c r="M1621" s="216"/>
      <c r="N1621" s="216"/>
      <c r="O1621" s="211"/>
    </row>
    <row r="1622" spans="1:15" x14ac:dyDescent="0.2">
      <c r="A1622" s="102"/>
      <c r="B1622" s="101"/>
      <c r="C1622" s="102"/>
      <c r="D1622" s="102"/>
      <c r="E1622" s="121"/>
      <c r="F1622" s="121"/>
      <c r="G1622" s="212"/>
      <c r="H1622" s="212"/>
      <c r="I1622" s="99"/>
      <c r="J1622" s="99"/>
      <c r="K1622" s="216"/>
      <c r="L1622" s="216"/>
      <c r="M1622" s="216"/>
      <c r="N1622" s="216"/>
      <c r="O1622" s="211"/>
    </row>
    <row r="1623" spans="1:15" x14ac:dyDescent="0.2">
      <c r="A1623" s="102"/>
      <c r="B1623" s="101"/>
      <c r="C1623" s="102"/>
      <c r="D1623" s="102"/>
      <c r="E1623" s="121"/>
      <c r="F1623" s="121"/>
      <c r="G1623" s="212"/>
      <c r="H1623" s="212"/>
      <c r="I1623" s="99"/>
      <c r="J1623" s="99"/>
      <c r="K1623" s="216"/>
      <c r="L1623" s="216"/>
      <c r="M1623" s="216"/>
      <c r="N1623" s="216"/>
      <c r="O1623" s="211"/>
    </row>
    <row r="1624" spans="1:15" x14ac:dyDescent="0.2">
      <c r="A1624" s="102"/>
      <c r="B1624" s="102"/>
      <c r="C1624" s="102"/>
      <c r="D1624" s="102"/>
      <c r="E1624" s="121"/>
      <c r="F1624" s="121"/>
      <c r="G1624" s="212"/>
      <c r="H1624" s="212"/>
      <c r="I1624" s="99"/>
      <c r="J1624" s="99"/>
      <c r="K1624" s="216"/>
      <c r="L1624" s="216"/>
      <c r="M1624" s="216"/>
      <c r="N1624" s="216"/>
      <c r="O1624" s="211"/>
    </row>
    <row r="1625" spans="1:15" x14ac:dyDescent="0.2">
      <c r="A1625" s="102"/>
      <c r="B1625" s="102"/>
      <c r="C1625" s="102"/>
      <c r="D1625" s="102"/>
      <c r="E1625" s="121"/>
      <c r="F1625" s="121"/>
      <c r="G1625" s="212"/>
      <c r="H1625" s="212"/>
      <c r="I1625" s="99"/>
      <c r="J1625" s="99"/>
      <c r="K1625" s="216"/>
      <c r="L1625" s="216"/>
      <c r="M1625" s="216"/>
      <c r="N1625" s="216"/>
      <c r="O1625" s="211"/>
    </row>
    <row r="1626" spans="1:15" x14ac:dyDescent="0.2">
      <c r="A1626" s="102"/>
      <c r="B1626" s="111"/>
      <c r="C1626" s="102"/>
      <c r="D1626" s="102"/>
      <c r="E1626" s="121"/>
      <c r="F1626" s="121"/>
      <c r="G1626" s="212"/>
      <c r="H1626" s="212"/>
      <c r="I1626" s="99"/>
      <c r="J1626" s="99"/>
      <c r="K1626" s="216"/>
      <c r="L1626" s="216"/>
      <c r="M1626" s="216"/>
      <c r="N1626" s="216"/>
      <c r="O1626" s="211"/>
    </row>
    <row r="1627" spans="1:15" x14ac:dyDescent="0.2">
      <c r="A1627" s="102"/>
      <c r="B1627" s="111"/>
      <c r="C1627" s="102"/>
      <c r="D1627" s="102"/>
      <c r="E1627" s="121"/>
      <c r="F1627" s="121"/>
      <c r="G1627" s="212"/>
      <c r="H1627" s="212"/>
      <c r="I1627" s="99"/>
      <c r="J1627" s="99"/>
      <c r="K1627" s="216"/>
      <c r="L1627" s="216"/>
      <c r="M1627" s="216"/>
      <c r="N1627" s="216"/>
      <c r="O1627" s="211"/>
    </row>
    <row r="1628" spans="1:15" x14ac:dyDescent="0.2">
      <c r="A1628" s="102"/>
      <c r="B1628" s="101"/>
      <c r="C1628" s="102"/>
      <c r="D1628" s="102"/>
      <c r="E1628" s="121"/>
      <c r="F1628" s="121"/>
      <c r="G1628" s="212"/>
      <c r="H1628" s="212"/>
      <c r="I1628" s="99"/>
      <c r="J1628" s="99"/>
      <c r="K1628" s="216"/>
      <c r="L1628" s="216"/>
      <c r="M1628" s="216"/>
      <c r="N1628" s="216"/>
      <c r="O1628" s="211"/>
    </row>
    <row r="1629" spans="1:15" x14ac:dyDescent="0.2">
      <c r="A1629" s="102"/>
      <c r="B1629" s="101"/>
      <c r="C1629" s="102"/>
      <c r="D1629" s="102"/>
      <c r="E1629" s="121"/>
      <c r="F1629" s="121"/>
      <c r="G1629" s="212"/>
      <c r="H1629" s="212"/>
      <c r="I1629" s="99"/>
      <c r="J1629" s="99"/>
      <c r="K1629" s="216"/>
      <c r="L1629" s="216"/>
      <c r="M1629" s="216"/>
      <c r="N1629" s="216"/>
      <c r="O1629" s="211"/>
    </row>
    <row r="1630" spans="1:15" x14ac:dyDescent="0.2">
      <c r="A1630" s="102"/>
      <c r="B1630" s="101"/>
      <c r="C1630" s="102"/>
      <c r="D1630" s="102"/>
      <c r="E1630" s="121"/>
      <c r="F1630" s="121"/>
      <c r="G1630" s="212"/>
      <c r="H1630" s="212"/>
      <c r="I1630" s="99"/>
      <c r="J1630" s="99"/>
      <c r="K1630" s="216"/>
      <c r="L1630" s="216"/>
      <c r="M1630" s="216"/>
      <c r="N1630" s="216"/>
      <c r="O1630" s="211"/>
    </row>
    <row r="1631" spans="1:15" x14ac:dyDescent="0.2">
      <c r="A1631" s="102"/>
      <c r="B1631" s="101"/>
      <c r="C1631" s="102"/>
      <c r="D1631" s="102"/>
      <c r="E1631" s="121"/>
      <c r="F1631" s="121"/>
      <c r="G1631" s="212"/>
      <c r="H1631" s="212"/>
      <c r="I1631" s="99"/>
      <c r="J1631" s="99"/>
      <c r="K1631" s="216"/>
      <c r="L1631" s="216"/>
      <c r="M1631" s="216"/>
      <c r="N1631" s="216"/>
      <c r="O1631" s="211"/>
    </row>
    <row r="1632" spans="1:15" x14ac:dyDescent="0.2">
      <c r="A1632" s="102"/>
      <c r="B1632" s="102"/>
      <c r="C1632" s="102"/>
      <c r="D1632" s="102"/>
      <c r="E1632" s="121"/>
      <c r="F1632" s="121"/>
      <c r="G1632" s="212"/>
      <c r="H1632" s="212"/>
      <c r="I1632" s="99"/>
      <c r="J1632" s="99"/>
      <c r="K1632" s="216"/>
      <c r="L1632" s="216"/>
      <c r="M1632" s="216"/>
      <c r="N1632" s="216"/>
      <c r="O1632" s="211"/>
    </row>
    <row r="1633" spans="1:15" x14ac:dyDescent="0.2">
      <c r="A1633" s="102"/>
      <c r="B1633" s="102"/>
      <c r="C1633" s="102"/>
      <c r="D1633" s="102"/>
      <c r="E1633" s="121"/>
      <c r="F1633" s="121"/>
      <c r="G1633" s="212"/>
      <c r="H1633" s="212"/>
      <c r="I1633" s="99"/>
      <c r="J1633" s="99"/>
      <c r="K1633" s="216"/>
      <c r="L1633" s="216"/>
      <c r="M1633" s="216"/>
      <c r="N1633" s="216"/>
      <c r="O1633" s="211"/>
    </row>
    <row r="1634" spans="1:15" x14ac:dyDescent="0.2">
      <c r="A1634" s="102"/>
      <c r="B1634" s="111"/>
      <c r="C1634" s="102"/>
      <c r="D1634" s="102"/>
      <c r="E1634" s="121"/>
      <c r="F1634" s="121"/>
      <c r="G1634" s="212"/>
      <c r="H1634" s="212"/>
      <c r="I1634" s="99"/>
      <c r="J1634" s="99"/>
      <c r="K1634" s="216"/>
      <c r="L1634" s="216"/>
      <c r="M1634" s="216"/>
      <c r="N1634" s="216"/>
      <c r="O1634" s="211"/>
    </row>
    <row r="1635" spans="1:15" x14ac:dyDescent="0.2">
      <c r="A1635" s="102"/>
      <c r="B1635" s="101"/>
      <c r="C1635" s="102"/>
      <c r="D1635" s="102"/>
      <c r="E1635" s="121"/>
      <c r="F1635" s="121"/>
      <c r="G1635" s="212"/>
      <c r="H1635" s="212"/>
      <c r="I1635" s="99"/>
      <c r="J1635" s="99"/>
      <c r="K1635" s="216"/>
      <c r="L1635" s="216"/>
      <c r="M1635" s="216"/>
      <c r="N1635" s="216"/>
      <c r="O1635" s="211"/>
    </row>
    <row r="1636" spans="1:15" x14ac:dyDescent="0.2">
      <c r="A1636" s="102"/>
      <c r="B1636" s="101"/>
      <c r="C1636" s="102"/>
      <c r="D1636" s="102"/>
      <c r="E1636" s="121"/>
      <c r="F1636" s="121"/>
      <c r="G1636" s="212"/>
      <c r="H1636" s="212"/>
      <c r="I1636" s="99"/>
      <c r="J1636" s="99"/>
      <c r="K1636" s="216"/>
      <c r="L1636" s="216"/>
      <c r="M1636" s="216"/>
      <c r="N1636" s="216"/>
      <c r="O1636" s="211"/>
    </row>
    <row r="1637" spans="1:15" x14ac:dyDescent="0.2">
      <c r="A1637" s="102"/>
      <c r="B1637" s="101"/>
      <c r="C1637" s="102"/>
      <c r="D1637" s="102"/>
      <c r="E1637" s="218"/>
      <c r="F1637" s="218"/>
      <c r="G1637" s="212"/>
      <c r="H1637" s="212"/>
      <c r="I1637" s="218"/>
      <c r="J1637" s="218"/>
      <c r="K1637" s="216"/>
      <c r="L1637" s="216"/>
      <c r="M1637" s="216"/>
      <c r="N1637" s="216"/>
      <c r="O1637" s="211"/>
    </row>
    <row r="1638" spans="1:15" x14ac:dyDescent="0.2">
      <c r="A1638" s="102"/>
      <c r="B1638" s="102"/>
      <c r="C1638" s="102"/>
      <c r="D1638" s="102"/>
      <c r="E1638" s="218"/>
      <c r="F1638" s="218"/>
      <c r="G1638" s="212"/>
      <c r="H1638" s="212"/>
      <c r="I1638" s="218"/>
      <c r="J1638" s="218"/>
      <c r="K1638" s="216"/>
      <c r="L1638" s="216"/>
      <c r="M1638" s="216"/>
      <c r="N1638" s="216"/>
      <c r="O1638" s="211"/>
    </row>
    <row r="1639" spans="1:15" x14ac:dyDescent="0.2">
      <c r="A1639" s="102"/>
      <c r="B1639" s="102"/>
      <c r="C1639" s="102"/>
      <c r="D1639" s="102"/>
      <c r="E1639" s="218"/>
      <c r="F1639" s="218"/>
      <c r="G1639" s="212"/>
      <c r="H1639" s="212"/>
      <c r="I1639" s="218"/>
      <c r="J1639" s="218"/>
      <c r="K1639" s="216"/>
      <c r="L1639" s="216"/>
      <c r="M1639" s="216"/>
      <c r="N1639" s="216"/>
      <c r="O1639" s="211"/>
    </row>
    <row r="1640" spans="1:15" x14ac:dyDescent="0.2">
      <c r="A1640" s="102"/>
      <c r="B1640" s="111"/>
      <c r="C1640" s="102"/>
      <c r="D1640" s="102"/>
      <c r="E1640" s="218"/>
      <c r="F1640" s="218"/>
      <c r="G1640" s="212"/>
      <c r="H1640" s="212"/>
      <c r="I1640" s="218"/>
      <c r="J1640" s="218"/>
      <c r="K1640" s="216"/>
      <c r="L1640" s="216"/>
      <c r="M1640" s="216"/>
      <c r="N1640" s="216"/>
      <c r="O1640" s="211"/>
    </row>
    <row r="1641" spans="1:15" x14ac:dyDescent="0.2">
      <c r="A1641" s="102"/>
      <c r="B1641" s="101"/>
      <c r="C1641" s="102"/>
      <c r="D1641" s="102"/>
      <c r="E1641" s="218"/>
      <c r="F1641" s="218"/>
      <c r="G1641" s="212"/>
      <c r="H1641" s="212"/>
      <c r="I1641" s="218"/>
      <c r="J1641" s="218"/>
      <c r="K1641" s="216"/>
      <c r="L1641" s="216"/>
      <c r="M1641" s="216"/>
      <c r="N1641" s="216"/>
      <c r="O1641" s="211"/>
    </row>
    <row r="1642" spans="1:15" x14ac:dyDescent="0.2">
      <c r="A1642" s="102"/>
      <c r="B1642" s="101"/>
      <c r="C1642" s="102"/>
      <c r="D1642" s="102"/>
      <c r="E1642" s="218"/>
      <c r="F1642" s="218"/>
      <c r="G1642" s="212"/>
      <c r="H1642" s="212"/>
      <c r="I1642" s="218"/>
      <c r="J1642" s="218"/>
      <c r="K1642" s="216"/>
      <c r="L1642" s="216"/>
      <c r="M1642" s="216"/>
      <c r="N1642" s="216"/>
      <c r="O1642" s="211"/>
    </row>
    <row r="1643" spans="1:15" x14ac:dyDescent="0.2">
      <c r="A1643" s="102"/>
      <c r="B1643" s="101"/>
      <c r="C1643" s="102"/>
      <c r="D1643" s="102"/>
      <c r="E1643" s="218"/>
      <c r="F1643" s="218"/>
      <c r="G1643" s="212"/>
      <c r="H1643" s="212"/>
      <c r="I1643" s="218"/>
      <c r="J1643" s="218"/>
      <c r="K1643" s="216"/>
      <c r="L1643" s="216"/>
      <c r="M1643" s="216"/>
      <c r="N1643" s="216"/>
      <c r="O1643" s="211"/>
    </row>
    <row r="1644" spans="1:15" x14ac:dyDescent="0.2">
      <c r="A1644" s="102"/>
      <c r="B1644" s="102"/>
      <c r="C1644" s="102"/>
      <c r="D1644" s="102"/>
      <c r="E1644" s="218"/>
      <c r="F1644" s="218"/>
      <c r="G1644" s="212"/>
      <c r="H1644" s="212"/>
      <c r="I1644" s="218"/>
      <c r="J1644" s="218"/>
      <c r="K1644" s="216"/>
      <c r="L1644" s="216"/>
      <c r="M1644" s="216"/>
      <c r="N1644" s="216"/>
      <c r="O1644" s="211"/>
    </row>
    <row r="1645" spans="1:15" x14ac:dyDescent="0.2">
      <c r="A1645" s="102"/>
      <c r="B1645" s="102"/>
      <c r="C1645" s="102"/>
      <c r="D1645" s="102"/>
      <c r="E1645" s="218"/>
      <c r="F1645" s="218"/>
      <c r="G1645" s="212"/>
      <c r="H1645" s="212"/>
      <c r="I1645" s="218"/>
      <c r="J1645" s="218"/>
      <c r="K1645" s="216"/>
      <c r="L1645" s="216"/>
      <c r="M1645" s="216"/>
      <c r="N1645" s="216"/>
      <c r="O1645" s="211"/>
    </row>
    <row r="1646" spans="1:15" x14ac:dyDescent="0.2">
      <c r="A1646" s="102"/>
      <c r="B1646" s="111"/>
      <c r="C1646" s="102"/>
      <c r="D1646" s="102"/>
      <c r="E1646" s="218"/>
      <c r="F1646" s="218"/>
      <c r="G1646" s="212"/>
      <c r="H1646" s="212"/>
      <c r="I1646" s="218"/>
      <c r="J1646" s="218"/>
      <c r="K1646" s="216"/>
      <c r="L1646" s="216"/>
      <c r="M1646" s="216"/>
      <c r="N1646" s="216"/>
      <c r="O1646" s="211"/>
    </row>
    <row r="1647" spans="1:15" x14ac:dyDescent="0.2">
      <c r="A1647" s="102"/>
      <c r="B1647" s="101"/>
      <c r="C1647" s="102"/>
      <c r="D1647" s="102"/>
      <c r="E1647" s="218"/>
      <c r="F1647" s="218"/>
      <c r="G1647" s="212"/>
      <c r="H1647" s="212"/>
      <c r="I1647" s="218"/>
      <c r="J1647" s="218"/>
      <c r="K1647" s="216"/>
      <c r="L1647" s="216"/>
      <c r="M1647" s="216"/>
      <c r="N1647" s="216"/>
      <c r="O1647" s="211"/>
    </row>
    <row r="1648" spans="1:15" x14ac:dyDescent="0.2">
      <c r="A1648" s="102"/>
      <c r="B1648" s="101"/>
      <c r="C1648" s="102"/>
      <c r="D1648" s="102"/>
      <c r="E1648" s="218"/>
      <c r="F1648" s="218"/>
      <c r="G1648" s="212"/>
      <c r="H1648" s="212"/>
      <c r="I1648" s="218"/>
      <c r="J1648" s="218"/>
      <c r="K1648" s="216"/>
      <c r="L1648" s="216"/>
      <c r="M1648" s="216"/>
      <c r="N1648" s="216"/>
      <c r="O1648" s="211"/>
    </row>
    <row r="1649" spans="1:15" x14ac:dyDescent="0.2">
      <c r="A1649" s="102"/>
      <c r="B1649" s="101"/>
      <c r="C1649" s="102"/>
      <c r="D1649" s="102"/>
      <c r="E1649" s="218"/>
      <c r="F1649" s="218"/>
      <c r="G1649" s="212"/>
      <c r="H1649" s="212"/>
      <c r="I1649" s="218"/>
      <c r="J1649" s="218"/>
      <c r="K1649" s="216"/>
      <c r="L1649" s="216"/>
      <c r="M1649" s="216"/>
      <c r="N1649" s="216"/>
      <c r="O1649" s="211"/>
    </row>
    <row r="1650" spans="1:15" x14ac:dyDescent="0.2">
      <c r="A1650" s="102"/>
      <c r="B1650" s="102"/>
      <c r="C1650" s="114"/>
      <c r="D1650" s="102"/>
      <c r="E1650" s="218"/>
      <c r="F1650" s="218"/>
      <c r="G1650" s="212"/>
      <c r="H1650" s="212"/>
      <c r="I1650" s="218"/>
      <c r="J1650" s="218"/>
      <c r="K1650" s="216"/>
      <c r="L1650" s="216"/>
      <c r="M1650" s="216"/>
      <c r="N1650" s="216"/>
      <c r="O1650" s="211"/>
    </row>
    <row r="1651" spans="1:15" x14ac:dyDescent="0.2">
      <c r="A1651" s="102"/>
      <c r="B1651" s="102"/>
      <c r="C1651" s="114"/>
      <c r="D1651" s="102"/>
      <c r="E1651" s="218"/>
      <c r="F1651" s="218"/>
      <c r="G1651" s="212"/>
      <c r="H1651" s="212"/>
      <c r="I1651" s="218"/>
      <c r="J1651" s="218"/>
      <c r="K1651" s="216"/>
      <c r="L1651" s="216"/>
      <c r="M1651" s="216"/>
      <c r="N1651" s="216"/>
      <c r="O1651" s="211"/>
    </row>
    <row r="1652" spans="1:15" x14ac:dyDescent="0.2">
      <c r="A1652" s="102"/>
      <c r="B1652" s="111"/>
      <c r="C1652" s="114"/>
      <c r="D1652" s="102"/>
      <c r="E1652" s="218"/>
      <c r="F1652" s="218"/>
      <c r="G1652" s="212"/>
      <c r="H1652" s="212"/>
      <c r="I1652" s="218"/>
      <c r="J1652" s="218"/>
      <c r="K1652" s="216"/>
      <c r="L1652" s="216"/>
      <c r="M1652" s="216"/>
      <c r="N1652" s="216"/>
      <c r="O1652" s="211"/>
    </row>
    <row r="1653" spans="1:15" x14ac:dyDescent="0.2">
      <c r="A1653" s="102"/>
      <c r="B1653" s="101"/>
      <c r="C1653" s="114"/>
      <c r="D1653" s="102"/>
      <c r="E1653" s="218"/>
      <c r="F1653" s="218"/>
      <c r="G1653" s="212"/>
      <c r="H1653" s="212"/>
      <c r="I1653" s="218"/>
      <c r="J1653" s="218"/>
      <c r="K1653" s="216"/>
      <c r="L1653" s="216"/>
      <c r="M1653" s="216"/>
      <c r="N1653" s="216"/>
      <c r="O1653" s="211"/>
    </row>
    <row r="1654" spans="1:15" x14ac:dyDescent="0.2">
      <c r="A1654" s="102"/>
      <c r="B1654" s="101"/>
      <c r="C1654" s="114"/>
      <c r="D1654" s="102"/>
      <c r="E1654" s="218"/>
      <c r="F1654" s="218"/>
      <c r="G1654" s="212"/>
      <c r="H1654" s="212"/>
      <c r="I1654" s="105"/>
      <c r="J1654" s="105"/>
      <c r="K1654" s="216"/>
      <c r="L1654" s="216"/>
      <c r="M1654" s="216"/>
      <c r="N1654" s="216"/>
      <c r="O1654" s="211"/>
    </row>
    <row r="1655" spans="1:15" x14ac:dyDescent="0.2">
      <c r="A1655" s="102"/>
      <c r="B1655" s="101"/>
      <c r="C1655" s="114"/>
      <c r="D1655" s="102"/>
      <c r="E1655" s="228"/>
      <c r="F1655" s="228"/>
      <c r="G1655" s="212"/>
      <c r="H1655" s="212"/>
      <c r="I1655" s="218"/>
      <c r="J1655" s="218"/>
      <c r="K1655" s="216"/>
      <c r="L1655" s="216"/>
      <c r="M1655" s="216"/>
      <c r="N1655" s="216"/>
      <c r="O1655" s="211"/>
    </row>
    <row r="1656" spans="1:15" x14ac:dyDescent="0.2">
      <c r="A1656" s="102"/>
      <c r="B1656" s="102"/>
      <c r="C1656" s="102"/>
      <c r="D1656" s="102"/>
      <c r="E1656" s="228"/>
      <c r="F1656" s="228"/>
      <c r="G1656" s="212"/>
      <c r="H1656" s="212"/>
      <c r="I1656" s="218"/>
      <c r="J1656" s="218"/>
      <c r="K1656" s="216"/>
      <c r="L1656" s="216"/>
      <c r="M1656" s="216"/>
      <c r="N1656" s="216"/>
      <c r="O1656" s="211"/>
    </row>
    <row r="1657" spans="1:15" x14ac:dyDescent="0.2">
      <c r="A1657" s="102"/>
      <c r="B1657" s="101"/>
      <c r="C1657" s="102"/>
      <c r="D1657" s="102"/>
      <c r="E1657" s="228"/>
      <c r="F1657" s="228"/>
      <c r="G1657" s="212"/>
      <c r="H1657" s="212"/>
      <c r="I1657" s="218"/>
      <c r="J1657" s="218"/>
      <c r="K1657" s="216"/>
      <c r="L1657" s="216"/>
      <c r="M1657" s="216"/>
      <c r="N1657" s="216"/>
      <c r="O1657" s="211"/>
    </row>
    <row r="1658" spans="1:15" x14ac:dyDescent="0.2">
      <c r="A1658" s="102"/>
      <c r="B1658" s="101"/>
      <c r="C1658" s="102"/>
      <c r="D1658" s="102"/>
      <c r="E1658" s="228"/>
      <c r="F1658" s="228"/>
      <c r="G1658" s="212"/>
      <c r="H1658" s="212"/>
      <c r="I1658" s="218"/>
      <c r="J1658" s="218"/>
      <c r="K1658" s="216"/>
      <c r="L1658" s="216"/>
      <c r="M1658" s="216"/>
      <c r="N1658" s="216"/>
      <c r="O1658" s="211"/>
    </row>
    <row r="1659" spans="1:15" x14ac:dyDescent="0.2">
      <c r="A1659" s="102"/>
      <c r="B1659" s="101"/>
      <c r="C1659" s="102"/>
      <c r="D1659" s="102"/>
      <c r="E1659" s="228"/>
      <c r="F1659" s="228"/>
      <c r="G1659" s="212"/>
      <c r="H1659" s="212"/>
      <c r="I1659" s="218"/>
      <c r="J1659" s="218"/>
      <c r="K1659" s="216"/>
      <c r="L1659" s="216"/>
      <c r="M1659" s="216"/>
      <c r="N1659" s="211"/>
      <c r="O1659" s="211"/>
    </row>
    <row r="1660" spans="1:15" x14ac:dyDescent="0.2">
      <c r="A1660" s="102"/>
      <c r="B1660" s="101"/>
      <c r="C1660" s="102"/>
      <c r="D1660" s="102"/>
      <c r="E1660" s="218"/>
      <c r="F1660" s="218"/>
      <c r="G1660" s="212"/>
      <c r="H1660" s="212"/>
      <c r="I1660" s="219"/>
      <c r="J1660" s="219"/>
      <c r="K1660" s="212"/>
      <c r="L1660" s="216"/>
      <c r="M1660" s="212"/>
      <c r="N1660" s="211"/>
      <c r="O1660" s="211"/>
    </row>
    <row r="1661" spans="1:15" x14ac:dyDescent="0.2">
      <c r="A1661" s="102"/>
      <c r="B1661" s="102"/>
      <c r="C1661" s="102"/>
      <c r="D1661" s="102"/>
      <c r="E1661" s="218"/>
      <c r="F1661" s="218"/>
      <c r="G1661" s="212"/>
      <c r="H1661" s="212"/>
      <c r="I1661" s="219"/>
      <c r="J1661" s="219"/>
      <c r="K1661" s="212"/>
      <c r="L1661" s="216"/>
      <c r="M1661" s="212"/>
      <c r="N1661" s="211"/>
      <c r="O1661" s="211"/>
    </row>
    <row r="1662" spans="1:15" x14ac:dyDescent="0.2">
      <c r="A1662" s="102"/>
      <c r="B1662" s="101"/>
      <c r="C1662" s="102"/>
      <c r="D1662" s="102"/>
      <c r="E1662" s="218"/>
      <c r="F1662" s="218"/>
      <c r="G1662" s="212"/>
      <c r="H1662" s="212"/>
      <c r="I1662" s="219"/>
      <c r="J1662" s="219"/>
      <c r="K1662" s="212"/>
      <c r="L1662" s="216"/>
      <c r="M1662" s="212"/>
      <c r="N1662" s="211"/>
      <c r="O1662" s="211"/>
    </row>
    <row r="1663" spans="1:15" x14ac:dyDescent="0.2">
      <c r="A1663" s="102"/>
      <c r="B1663" s="101"/>
      <c r="C1663" s="102"/>
      <c r="D1663" s="102"/>
      <c r="E1663" s="218"/>
      <c r="F1663" s="218"/>
      <c r="G1663" s="212"/>
      <c r="H1663" s="212"/>
      <c r="I1663" s="219"/>
      <c r="J1663" s="219"/>
      <c r="K1663" s="212"/>
      <c r="L1663" s="216"/>
      <c r="M1663" s="212"/>
      <c r="N1663" s="211"/>
      <c r="O1663" s="211"/>
    </row>
    <row r="1664" spans="1:15" x14ac:dyDescent="0.2">
      <c r="A1664" s="102"/>
      <c r="B1664" s="101"/>
      <c r="C1664" s="102"/>
      <c r="D1664" s="102"/>
      <c r="E1664" s="218"/>
      <c r="F1664" s="218"/>
      <c r="G1664" s="212"/>
      <c r="H1664" s="212"/>
      <c r="I1664" s="219"/>
      <c r="J1664" s="219"/>
      <c r="K1664" s="212"/>
      <c r="L1664" s="216"/>
      <c r="M1664" s="212"/>
      <c r="N1664" s="211"/>
      <c r="O1664" s="211"/>
    </row>
    <row r="1665" spans="1:15" x14ac:dyDescent="0.2">
      <c r="A1665" s="102"/>
      <c r="B1665" s="101"/>
      <c r="C1665" s="102"/>
      <c r="D1665" s="102"/>
      <c r="E1665" s="218"/>
      <c r="F1665" s="218"/>
      <c r="G1665" s="212"/>
      <c r="H1665" s="212"/>
      <c r="I1665" s="219"/>
      <c r="J1665" s="219"/>
      <c r="K1665" s="212"/>
      <c r="L1665" s="216"/>
      <c r="M1665" s="212"/>
      <c r="N1665" s="211"/>
      <c r="O1665" s="211"/>
    </row>
    <row r="1666" spans="1:15" x14ac:dyDescent="0.2">
      <c r="A1666" s="102"/>
      <c r="B1666" s="102"/>
      <c r="C1666" s="102"/>
      <c r="D1666" s="102"/>
      <c r="E1666" s="218"/>
      <c r="F1666" s="218"/>
      <c r="G1666" s="212"/>
      <c r="H1666" s="212"/>
      <c r="I1666" s="219"/>
      <c r="J1666" s="219"/>
      <c r="K1666" s="212"/>
      <c r="L1666" s="216"/>
      <c r="M1666" s="212"/>
      <c r="N1666" s="211"/>
      <c r="O1666" s="211"/>
    </row>
    <row r="1667" spans="1:15" x14ac:dyDescent="0.2">
      <c r="A1667" s="102"/>
      <c r="B1667" s="101"/>
      <c r="C1667" s="102"/>
      <c r="D1667" s="102"/>
      <c r="E1667" s="218"/>
      <c r="F1667" s="218"/>
      <c r="G1667" s="212"/>
      <c r="H1667" s="212"/>
      <c r="I1667" s="219"/>
      <c r="J1667" s="219"/>
      <c r="K1667" s="212"/>
      <c r="L1667" s="216"/>
      <c r="M1667" s="212"/>
      <c r="N1667" s="211"/>
      <c r="O1667" s="211"/>
    </row>
    <row r="1668" spans="1:15" x14ac:dyDescent="0.2">
      <c r="A1668" s="102"/>
      <c r="B1668" s="101"/>
      <c r="C1668" s="102"/>
      <c r="D1668" s="102"/>
      <c r="E1668" s="218"/>
      <c r="F1668" s="218"/>
      <c r="G1668" s="212"/>
      <c r="H1668" s="212"/>
      <c r="I1668" s="219"/>
      <c r="J1668" s="219"/>
      <c r="K1668" s="212"/>
      <c r="L1668" s="216"/>
      <c r="M1668" s="212"/>
      <c r="N1668" s="211"/>
      <c r="O1668" s="211"/>
    </row>
    <row r="1669" spans="1:15" x14ac:dyDescent="0.2">
      <c r="A1669" s="102"/>
      <c r="B1669" s="101"/>
      <c r="C1669" s="102"/>
      <c r="D1669" s="102"/>
      <c r="E1669" s="218"/>
      <c r="F1669" s="218"/>
      <c r="G1669" s="212"/>
      <c r="H1669" s="212"/>
      <c r="I1669" s="219"/>
      <c r="J1669" s="219"/>
      <c r="K1669" s="212"/>
      <c r="L1669" s="216"/>
      <c r="M1669" s="212"/>
      <c r="N1669" s="211"/>
      <c r="O1669" s="211"/>
    </row>
    <row r="1670" spans="1:15" x14ac:dyDescent="0.2">
      <c r="A1670" s="102"/>
      <c r="B1670" s="101"/>
      <c r="C1670" s="102"/>
      <c r="D1670" s="102"/>
      <c r="E1670" s="218"/>
      <c r="F1670" s="218"/>
      <c r="G1670" s="212"/>
      <c r="H1670" s="212"/>
      <c r="I1670" s="219"/>
      <c r="J1670" s="219"/>
      <c r="K1670" s="212"/>
      <c r="L1670" s="216"/>
      <c r="M1670" s="212"/>
      <c r="N1670" s="211"/>
      <c r="O1670" s="211"/>
    </row>
    <row r="1671" spans="1:15" x14ac:dyDescent="0.2">
      <c r="A1671" s="102"/>
      <c r="B1671" s="102"/>
      <c r="C1671" s="102"/>
      <c r="D1671" s="102"/>
      <c r="E1671" s="218"/>
      <c r="F1671" s="218"/>
      <c r="G1671" s="212"/>
      <c r="H1671" s="212"/>
      <c r="I1671" s="219"/>
      <c r="J1671" s="219"/>
      <c r="K1671" s="212"/>
      <c r="L1671" s="216"/>
      <c r="M1671" s="212"/>
      <c r="N1671" s="211"/>
      <c r="O1671" s="211"/>
    </row>
    <row r="1672" spans="1:15" x14ac:dyDescent="0.2">
      <c r="A1672" s="102"/>
      <c r="B1672" s="101"/>
      <c r="C1672" s="102"/>
      <c r="D1672" s="102"/>
      <c r="E1672" s="218"/>
      <c r="F1672" s="218"/>
      <c r="G1672" s="212"/>
      <c r="H1672" s="212"/>
      <c r="I1672" s="219"/>
      <c r="J1672" s="219"/>
      <c r="K1672" s="212"/>
      <c r="L1672" s="216"/>
      <c r="M1672" s="212"/>
      <c r="N1672" s="211"/>
      <c r="O1672" s="211"/>
    </row>
    <row r="1673" spans="1:15" x14ac:dyDescent="0.2">
      <c r="A1673" s="102"/>
      <c r="B1673" s="101"/>
      <c r="C1673" s="102"/>
      <c r="D1673" s="102"/>
      <c r="E1673" s="218"/>
      <c r="F1673" s="218"/>
      <c r="G1673" s="212"/>
      <c r="H1673" s="212"/>
      <c r="I1673" s="219"/>
      <c r="J1673" s="219"/>
      <c r="K1673" s="212"/>
      <c r="L1673" s="216"/>
      <c r="M1673" s="212"/>
      <c r="N1673" s="211"/>
      <c r="O1673" s="211"/>
    </row>
    <row r="1674" spans="1:15" x14ac:dyDescent="0.2">
      <c r="A1674" s="102"/>
      <c r="B1674" s="101"/>
      <c r="C1674" s="102"/>
      <c r="D1674" s="102"/>
      <c r="E1674" s="218"/>
      <c r="F1674" s="218"/>
      <c r="G1674" s="212"/>
      <c r="H1674" s="212"/>
      <c r="I1674" s="219"/>
      <c r="J1674" s="219"/>
      <c r="K1674" s="212"/>
      <c r="L1674" s="216"/>
      <c r="M1674" s="212"/>
      <c r="N1674" s="211"/>
      <c r="O1674" s="211"/>
    </row>
    <row r="1675" spans="1:15" x14ac:dyDescent="0.2">
      <c r="A1675" s="102"/>
      <c r="B1675" s="101"/>
      <c r="C1675" s="102"/>
      <c r="D1675" s="102"/>
      <c r="E1675" s="218"/>
      <c r="F1675" s="218"/>
      <c r="G1675" s="212"/>
      <c r="H1675" s="212"/>
      <c r="I1675" s="219"/>
      <c r="J1675" s="219"/>
      <c r="K1675" s="212"/>
      <c r="L1675" s="216"/>
      <c r="M1675" s="212"/>
      <c r="N1675" s="211"/>
      <c r="O1675" s="211"/>
    </row>
  </sheetData>
  <conditionalFormatting sqref="M13:P13 O1364:O1458 O1276:O1323 K1487:K1524 O1487:O1524 I1364:I1458 K1364:K1458 I1276:I1323 K1276:K1323">
    <cfRule type="cellIs" dxfId="276" priority="216" stopIfTrue="1" operator="lessThan">
      <formula>0.018</formula>
    </cfRule>
  </conditionalFormatting>
  <conditionalFormatting sqref="AK13 AF13:AG13 AL1487:AL1490">
    <cfRule type="cellIs" dxfId="275" priority="221" stopIfTrue="1" operator="lessThan">
      <formula>0.45</formula>
    </cfRule>
  </conditionalFormatting>
  <conditionalFormatting sqref="AL1491:AL1524">
    <cfRule type="cellIs" dxfId="274" priority="213" stopIfTrue="1" operator="lessThan">
      <formula>0.45</formula>
    </cfRule>
  </conditionalFormatting>
  <conditionalFormatting sqref="I13:L13">
    <cfRule type="cellIs" dxfId="273" priority="201" stopIfTrue="1" operator="lessThan">
      <formula>0.018</formula>
    </cfRule>
  </conditionalFormatting>
  <conditionalFormatting sqref="U13:V13 AB13:AC13">
    <cfRule type="cellIs" dxfId="272" priority="202" stopIfTrue="1" operator="lessThan">
      <formula>0.18</formula>
    </cfRule>
  </conditionalFormatting>
  <conditionalFormatting sqref="Z13:AA13">
    <cfRule type="cellIs" dxfId="271" priority="203" stopIfTrue="1" operator="lessThan">
      <formula>0.0225</formula>
    </cfRule>
  </conditionalFormatting>
  <conditionalFormatting sqref="Q13:R13">
    <cfRule type="cellIs" dxfId="270" priority="204" stopIfTrue="1" operator="lessThan">
      <formula>0.009</formula>
    </cfRule>
  </conditionalFormatting>
  <conditionalFormatting sqref="W13:Y13">
    <cfRule type="cellIs" dxfId="269" priority="205" stopIfTrue="1" operator="lessThan">
      <formula>0.036</formula>
    </cfRule>
  </conditionalFormatting>
  <conditionalFormatting sqref="AJ13">
    <cfRule type="cellIs" dxfId="268" priority="206" stopIfTrue="1" operator="lessThan">
      <formula>0.045</formula>
    </cfRule>
  </conditionalFormatting>
  <conditionalFormatting sqref="AH13:AI13">
    <cfRule type="cellIs" dxfId="267" priority="207" stopIfTrue="1" operator="lessThan">
      <formula>0.0009</formula>
    </cfRule>
  </conditionalFormatting>
  <conditionalFormatting sqref="AD13:AE13">
    <cfRule type="cellIs" dxfId="266" priority="208" stopIfTrue="1" operator="lessThan">
      <formula>0.36</formula>
    </cfRule>
  </conditionalFormatting>
  <conditionalFormatting sqref="I1487:I1493">
    <cfRule type="cellIs" dxfId="265" priority="163" stopIfTrue="1" operator="lessThan">
      <formula>0.018</formula>
    </cfRule>
  </conditionalFormatting>
  <conditionalFormatting sqref="I1494:I1507">
    <cfRule type="cellIs" dxfId="264" priority="162" stopIfTrue="1" operator="lessThan">
      <formula>0.018</formula>
    </cfRule>
  </conditionalFormatting>
  <conditionalFormatting sqref="I1467:I1470">
    <cfRule type="cellIs" dxfId="263" priority="161" operator="lessThan">
      <formula>0.009</formula>
    </cfRule>
  </conditionalFormatting>
  <conditionalFormatting sqref="O1467:O1470">
    <cfRule type="cellIs" dxfId="262" priority="160" operator="lessThan">
      <formula>0.009</formula>
    </cfRule>
  </conditionalFormatting>
  <conditionalFormatting sqref="K1467:K1470">
    <cfRule type="cellIs" dxfId="261" priority="159" operator="lessThan">
      <formula>0.0045</formula>
    </cfRule>
  </conditionalFormatting>
  <conditionalFormatting sqref="I1508:I1524">
    <cfRule type="cellIs" dxfId="260" priority="157" stopIfTrue="1" operator="lessThan">
      <formula>0.018</formula>
    </cfRule>
  </conditionalFormatting>
  <conditionalFormatting sqref="M1276:M1283 M1364:M1404 M1286:M1323">
    <cfRule type="cellIs" dxfId="259" priority="156" stopIfTrue="1" operator="lessThan">
      <formula>0.018</formula>
    </cfRule>
  </conditionalFormatting>
  <conditionalFormatting sqref="M1405:M1458">
    <cfRule type="cellIs" dxfId="258" priority="155" stopIfTrue="1" operator="lessThan">
      <formula>0.018</formula>
    </cfRule>
  </conditionalFormatting>
  <conditionalFormatting sqref="M1284:M1285">
    <cfRule type="cellIs" dxfId="257" priority="154" stopIfTrue="1" operator="lessThan">
      <formula>0.018</formula>
    </cfRule>
  </conditionalFormatting>
  <conditionalFormatting sqref="M1487:M1507">
    <cfRule type="cellIs" dxfId="256" priority="153" stopIfTrue="1" operator="lessThan">
      <formula>0.018</formula>
    </cfRule>
  </conditionalFormatting>
  <conditionalFormatting sqref="M1467:M1470">
    <cfRule type="cellIs" dxfId="255" priority="152" operator="lessThan">
      <formula>0.009</formula>
    </cfRule>
  </conditionalFormatting>
  <conditionalFormatting sqref="M1508:M1524">
    <cfRule type="cellIs" dxfId="254" priority="151" stopIfTrue="1" operator="lessThan">
      <formula>0.018</formula>
    </cfRule>
  </conditionalFormatting>
  <conditionalFormatting sqref="Q1276:Q1290 Q1392:Q1404">
    <cfRule type="cellIs" dxfId="253" priority="150" stopIfTrue="1" operator="lessThan">
      <formula>0.009</formula>
    </cfRule>
  </conditionalFormatting>
  <conditionalFormatting sqref="Q1291:Q1391">
    <cfRule type="cellIs" dxfId="252" priority="149" stopIfTrue="1" operator="lessThan">
      <formula>0.009</formula>
    </cfRule>
  </conditionalFormatting>
  <conditionalFormatting sqref="Q1405:Q1458">
    <cfRule type="cellIs" dxfId="251" priority="148" stopIfTrue="1" operator="lessThan">
      <formula>0.009</formula>
    </cfRule>
  </conditionalFormatting>
  <conditionalFormatting sqref="Q1459:Q1472 Q1474:Q1476 Q1478:Q1486">
    <cfRule type="cellIs" dxfId="250" priority="147" stopIfTrue="1" operator="lessThan">
      <formula>0.009</formula>
    </cfRule>
  </conditionalFormatting>
  <conditionalFormatting sqref="Q1487:Q1499">
    <cfRule type="cellIs" dxfId="249" priority="146" stopIfTrue="1" operator="lessThan">
      <formula>0.009</formula>
    </cfRule>
  </conditionalFormatting>
  <conditionalFormatting sqref="Q1500:Q1511 Q1513:Q1518 Q1520:Q1521">
    <cfRule type="cellIs" dxfId="248" priority="145" stopIfTrue="1" operator="lessThan">
      <formula>0.009</formula>
    </cfRule>
  </conditionalFormatting>
  <conditionalFormatting sqref="Q1473">
    <cfRule type="cellIs" dxfId="247" priority="144" stopIfTrue="1" operator="lessThan">
      <formula>0.009</formula>
    </cfRule>
  </conditionalFormatting>
  <conditionalFormatting sqref="Q1477">
    <cfRule type="cellIs" dxfId="246" priority="143" stopIfTrue="1" operator="lessThan">
      <formula>0.009</formula>
    </cfRule>
  </conditionalFormatting>
  <conditionalFormatting sqref="Q1512">
    <cfRule type="cellIs" dxfId="245" priority="142" stopIfTrue="1" operator="lessThan">
      <formula>0.009</formula>
    </cfRule>
  </conditionalFormatting>
  <conditionalFormatting sqref="Q1519">
    <cfRule type="cellIs" dxfId="244" priority="141" stopIfTrue="1" operator="lessThan">
      <formula>0.009</formula>
    </cfRule>
  </conditionalFormatting>
  <conditionalFormatting sqref="Q1522:Q1524">
    <cfRule type="cellIs" dxfId="243" priority="140" stopIfTrue="1" operator="lessThan">
      <formula>0.009</formula>
    </cfRule>
  </conditionalFormatting>
  <conditionalFormatting sqref="U1364:U1404">
    <cfRule type="cellIs" dxfId="242" priority="139" stopIfTrue="1" operator="lessThan">
      <formula>0.18</formula>
    </cfRule>
  </conditionalFormatting>
  <conditionalFormatting sqref="U1487:U1522">
    <cfRule type="cellIs" dxfId="241" priority="138" stopIfTrue="1" operator="lessThan">
      <formula>0.18</formula>
    </cfRule>
  </conditionalFormatting>
  <conditionalFormatting sqref="U1523:U1524">
    <cfRule type="cellIs" dxfId="240" priority="137" stopIfTrue="1" operator="lessThan">
      <formula>0.18</formula>
    </cfRule>
  </conditionalFormatting>
  <conditionalFormatting sqref="W1276:W1290 W1392:W1404">
    <cfRule type="cellIs" dxfId="239" priority="136" stopIfTrue="1" operator="lessThan">
      <formula>0.036</formula>
    </cfRule>
  </conditionalFormatting>
  <conditionalFormatting sqref="W1291:W1391">
    <cfRule type="cellIs" dxfId="238" priority="135" stopIfTrue="1" operator="lessThan">
      <formula>0.036</formula>
    </cfRule>
  </conditionalFormatting>
  <conditionalFormatting sqref="W1405:W1458">
    <cfRule type="cellIs" dxfId="237" priority="134" stopIfTrue="1" operator="lessThan">
      <formula>0.036</formula>
    </cfRule>
  </conditionalFormatting>
  <conditionalFormatting sqref="W1459:W1486">
    <cfRule type="cellIs" dxfId="236" priority="133" stopIfTrue="1" operator="lessThan">
      <formula>0.036</formula>
    </cfRule>
  </conditionalFormatting>
  <conditionalFormatting sqref="W1487:W1499">
    <cfRule type="cellIs" dxfId="235" priority="132" stopIfTrue="1" operator="lessThan">
      <formula>0.036</formula>
    </cfRule>
  </conditionalFormatting>
  <conditionalFormatting sqref="W1500:W1521">
    <cfRule type="cellIs" dxfId="234" priority="131" stopIfTrue="1" operator="lessThan">
      <formula>0.036</formula>
    </cfRule>
  </conditionalFormatting>
  <conditionalFormatting sqref="W1522:W1524">
    <cfRule type="cellIs" dxfId="233" priority="130" stopIfTrue="1" operator="lessThan">
      <formula>0.036</formula>
    </cfRule>
  </conditionalFormatting>
  <conditionalFormatting sqref="Z1276:Z1283 Z1364:Z1404 Z1286:Z1323">
    <cfRule type="cellIs" dxfId="232" priority="129" stopIfTrue="1" operator="lessThan">
      <formula>0.18</formula>
    </cfRule>
  </conditionalFormatting>
  <conditionalFormatting sqref="Z1405:Z1458">
    <cfRule type="cellIs" dxfId="231" priority="128" stopIfTrue="1" operator="lessThan">
      <formula>0.18</formula>
    </cfRule>
  </conditionalFormatting>
  <conditionalFormatting sqref="Z1284:Z1285">
    <cfRule type="cellIs" dxfId="230" priority="127" stopIfTrue="1" operator="lessThan">
      <formula>0.18</formula>
    </cfRule>
  </conditionalFormatting>
  <conditionalFormatting sqref="Z1487:Z1522">
    <cfRule type="cellIs" dxfId="229" priority="126" stopIfTrue="1" operator="lessThan">
      <formula>0.18</formula>
    </cfRule>
  </conditionalFormatting>
  <conditionalFormatting sqref="Z1523:Z1524">
    <cfRule type="cellIs" dxfId="228" priority="125" stopIfTrue="1" operator="lessThan">
      <formula>0.18</formula>
    </cfRule>
  </conditionalFormatting>
  <conditionalFormatting sqref="AB1364:AB1404">
    <cfRule type="cellIs" dxfId="227" priority="124" stopIfTrue="1" operator="lessThan">
      <formula>0.235</formula>
    </cfRule>
  </conditionalFormatting>
  <conditionalFormatting sqref="AB1487:AB1493">
    <cfRule type="cellIs" dxfId="226" priority="123" stopIfTrue="1" operator="lessThan">
      <formula>0.235</formula>
    </cfRule>
  </conditionalFormatting>
  <conditionalFormatting sqref="AB1494:AB1519">
    <cfRule type="cellIs" dxfId="225" priority="122" stopIfTrue="1" operator="lessThan">
      <formula>0.235</formula>
    </cfRule>
  </conditionalFormatting>
  <conditionalFormatting sqref="AB1520:AB1524">
    <cfRule type="cellIs" dxfId="224" priority="121" stopIfTrue="1" operator="lessThan">
      <formula>0.235</formula>
    </cfRule>
  </conditionalFormatting>
  <conditionalFormatting sqref="AD1276:AD1290 AD1392:AD1404">
    <cfRule type="cellIs" dxfId="223" priority="119" stopIfTrue="1" operator="lessThan">
      <formula>0.36</formula>
    </cfRule>
  </conditionalFormatting>
  <conditionalFormatting sqref="AF1276:AF1290 AF1392:AF1404">
    <cfRule type="cellIs" dxfId="222" priority="120" stopIfTrue="1" operator="lessThan">
      <formula>0.45</formula>
    </cfRule>
  </conditionalFormatting>
  <conditionalFormatting sqref="AD1291:AD1391">
    <cfRule type="cellIs" dxfId="221" priority="117" stopIfTrue="1" operator="lessThan">
      <formula>0.36</formula>
    </cfRule>
  </conditionalFormatting>
  <conditionalFormatting sqref="AF1291:AF1391">
    <cfRule type="cellIs" dxfId="220" priority="118" stopIfTrue="1" operator="lessThan">
      <formula>0.45</formula>
    </cfRule>
  </conditionalFormatting>
  <conditionalFormatting sqref="AD1405:AD1458">
    <cfRule type="cellIs" dxfId="219" priority="115" stopIfTrue="1" operator="lessThan">
      <formula>0.36</formula>
    </cfRule>
  </conditionalFormatting>
  <conditionalFormatting sqref="AF1405:AF1486">
    <cfRule type="cellIs" dxfId="218" priority="116" stopIfTrue="1" operator="lessThan">
      <formula>0.45</formula>
    </cfRule>
  </conditionalFormatting>
  <conditionalFormatting sqref="AD1459:AD1486">
    <cfRule type="cellIs" dxfId="217" priority="114" stopIfTrue="1" operator="lessThan">
      <formula>0.36</formula>
    </cfRule>
  </conditionalFormatting>
  <conditionalFormatting sqref="AD1487:AD1499">
    <cfRule type="cellIs" dxfId="216" priority="112" stopIfTrue="1" operator="lessThan">
      <formula>0.36</formula>
    </cfRule>
  </conditionalFormatting>
  <conditionalFormatting sqref="AF1487:AF1499">
    <cfRule type="cellIs" dxfId="215" priority="113" stopIfTrue="1" operator="lessThan">
      <formula>0.45</formula>
    </cfRule>
  </conditionalFormatting>
  <conditionalFormatting sqref="AD1500:AD1521">
    <cfRule type="cellIs" dxfId="214" priority="110" stopIfTrue="1" operator="lessThan">
      <formula>0.36</formula>
    </cfRule>
  </conditionalFormatting>
  <conditionalFormatting sqref="AF1500:AF1521">
    <cfRule type="cellIs" dxfId="213" priority="111" stopIfTrue="1" operator="lessThan">
      <formula>0.45</formula>
    </cfRule>
  </conditionalFormatting>
  <conditionalFormatting sqref="AD1522:AD1524">
    <cfRule type="cellIs" dxfId="212" priority="108" stopIfTrue="1" operator="lessThan">
      <formula>0.36</formula>
    </cfRule>
  </conditionalFormatting>
  <conditionalFormatting sqref="AF1522:AF1524">
    <cfRule type="cellIs" dxfId="211" priority="109" stopIfTrue="1" operator="lessThan">
      <formula>0.45</formula>
    </cfRule>
  </conditionalFormatting>
  <conditionalFormatting sqref="AJ1324:AJ1434">
    <cfRule type="cellIs" dxfId="210" priority="107" stopIfTrue="1" operator="lessThan">
      <formula>0.045</formula>
    </cfRule>
  </conditionalFormatting>
  <conditionalFormatting sqref="AH1324:AH1446">
    <cfRule type="cellIs" dxfId="209" priority="106" stopIfTrue="1" operator="lessThan">
      <formula>0.0009</formula>
    </cfRule>
  </conditionalFormatting>
  <conditionalFormatting sqref="AJ1435:AJ1443">
    <cfRule type="cellIs" dxfId="208" priority="105" stopIfTrue="1" operator="lessThan">
      <formula>0.045</formula>
    </cfRule>
  </conditionalFormatting>
  <conditionalFormatting sqref="AJ1444:AJ1446">
    <cfRule type="cellIs" dxfId="207" priority="104" stopIfTrue="1" operator="lessThan">
      <formula>0.045</formula>
    </cfRule>
  </conditionalFormatting>
  <conditionalFormatting sqref="AH1447:AH1461">
    <cfRule type="cellIs" dxfId="206" priority="103" operator="lessThan">
      <formula>0.0009</formula>
    </cfRule>
  </conditionalFormatting>
  <conditionalFormatting sqref="AH1462">
    <cfRule type="cellIs" dxfId="205" priority="102" operator="lessThan">
      <formula>0.0009</formula>
    </cfRule>
  </conditionalFormatting>
  <conditionalFormatting sqref="AH1463">
    <cfRule type="cellIs" dxfId="204" priority="101" operator="lessThan">
      <formula>0.0009</formula>
    </cfRule>
  </conditionalFormatting>
  <conditionalFormatting sqref="AH1464">
    <cfRule type="cellIs" dxfId="203" priority="100" operator="lessThan">
      <formula>0.0009</formula>
    </cfRule>
  </conditionalFormatting>
  <conditionalFormatting sqref="AH1465">
    <cfRule type="cellIs" dxfId="202" priority="99" operator="lessThan">
      <formula>0.0009</formula>
    </cfRule>
  </conditionalFormatting>
  <conditionalFormatting sqref="AH1466">
    <cfRule type="cellIs" dxfId="201" priority="98" operator="lessThan">
      <formula>0.0009</formula>
    </cfRule>
  </conditionalFormatting>
  <conditionalFormatting sqref="AH1467">
    <cfRule type="cellIs" dxfId="200" priority="97" operator="lessThan">
      <formula>0.0009</formula>
    </cfRule>
  </conditionalFormatting>
  <conditionalFormatting sqref="AH1468">
    <cfRule type="cellIs" dxfId="199" priority="96" operator="lessThan">
      <formula>0.0009</formula>
    </cfRule>
  </conditionalFormatting>
  <conditionalFormatting sqref="AH1469">
    <cfRule type="cellIs" dxfId="198" priority="95" operator="lessThan">
      <formula>0.0009</formula>
    </cfRule>
  </conditionalFormatting>
  <conditionalFormatting sqref="AH1470">
    <cfRule type="cellIs" dxfId="197" priority="94" operator="lessThan">
      <formula>0.0009</formula>
    </cfRule>
  </conditionalFormatting>
  <conditionalFormatting sqref="AH1471">
    <cfRule type="cellIs" dxfId="196" priority="93" operator="lessThan">
      <formula>0.0009</formula>
    </cfRule>
  </conditionalFormatting>
  <conditionalFormatting sqref="AH1472">
    <cfRule type="cellIs" dxfId="195" priority="92" operator="lessThan">
      <formula>0.0009</formula>
    </cfRule>
  </conditionalFormatting>
  <conditionalFormatting sqref="AH1473">
    <cfRule type="cellIs" dxfId="194" priority="91" operator="lessThan">
      <formula>0.0009</formula>
    </cfRule>
  </conditionalFormatting>
  <conditionalFormatting sqref="AH1474">
    <cfRule type="cellIs" dxfId="193" priority="90" operator="lessThan">
      <formula>0.0009</formula>
    </cfRule>
  </conditionalFormatting>
  <conditionalFormatting sqref="AH1475">
    <cfRule type="cellIs" dxfId="192" priority="89" operator="lessThan">
      <formula>0.0009</formula>
    </cfRule>
  </conditionalFormatting>
  <conditionalFormatting sqref="AH1476">
    <cfRule type="cellIs" dxfId="191" priority="88" operator="lessThan">
      <formula>0.0009</formula>
    </cfRule>
  </conditionalFormatting>
  <conditionalFormatting sqref="AH1477">
    <cfRule type="cellIs" dxfId="190" priority="87" operator="lessThan">
      <formula>0.0009</formula>
    </cfRule>
  </conditionalFormatting>
  <conditionalFormatting sqref="AH1478">
    <cfRule type="cellIs" dxfId="189" priority="86" operator="lessThan">
      <formula>0.0009</formula>
    </cfRule>
  </conditionalFormatting>
  <conditionalFormatting sqref="AH1479">
    <cfRule type="cellIs" dxfId="188" priority="85" operator="lessThan">
      <formula>0.0009</formula>
    </cfRule>
  </conditionalFormatting>
  <conditionalFormatting sqref="AH1480">
    <cfRule type="cellIs" dxfId="187" priority="84" operator="lessThan">
      <formula>0.0009</formula>
    </cfRule>
  </conditionalFormatting>
  <conditionalFormatting sqref="AH1481">
    <cfRule type="cellIs" dxfId="186" priority="83" operator="lessThan">
      <formula>0.0009</formula>
    </cfRule>
  </conditionalFormatting>
  <conditionalFormatting sqref="AH1482">
    <cfRule type="cellIs" dxfId="185" priority="82" operator="lessThan">
      <formula>0.0009</formula>
    </cfRule>
  </conditionalFormatting>
  <conditionalFormatting sqref="AH1483">
    <cfRule type="cellIs" dxfId="184" priority="81" operator="lessThan">
      <formula>0.0009</formula>
    </cfRule>
  </conditionalFormatting>
  <conditionalFormatting sqref="AH1484">
    <cfRule type="cellIs" dxfId="183" priority="80" operator="lessThan">
      <formula>0.0009</formula>
    </cfRule>
  </conditionalFormatting>
  <conditionalFormatting sqref="AH1485">
    <cfRule type="cellIs" dxfId="182" priority="79" operator="lessThan">
      <formula>0.0009</formula>
    </cfRule>
  </conditionalFormatting>
  <conditionalFormatting sqref="AH1486">
    <cfRule type="cellIs" dxfId="181" priority="78" operator="lessThan">
      <formula>0.0009</formula>
    </cfRule>
  </conditionalFormatting>
  <conditionalFormatting sqref="AJ1447">
    <cfRule type="cellIs" dxfId="180" priority="77" stopIfTrue="1" operator="lessThan">
      <formula>0.045</formula>
    </cfRule>
  </conditionalFormatting>
  <conditionalFormatting sqref="AJ1448">
    <cfRule type="cellIs" dxfId="179" priority="76" stopIfTrue="1" operator="lessThan">
      <formula>0.045</formula>
    </cfRule>
  </conditionalFormatting>
  <conditionalFormatting sqref="AJ1449">
    <cfRule type="cellIs" dxfId="178" priority="75" stopIfTrue="1" operator="lessThan">
      <formula>0.045</formula>
    </cfRule>
  </conditionalFormatting>
  <conditionalFormatting sqref="AJ1450">
    <cfRule type="cellIs" dxfId="177" priority="74" stopIfTrue="1" operator="lessThan">
      <formula>0.045</formula>
    </cfRule>
  </conditionalFormatting>
  <conditionalFormatting sqref="AJ1451">
    <cfRule type="cellIs" dxfId="176" priority="73" stopIfTrue="1" operator="lessThan">
      <formula>0.045</formula>
    </cfRule>
  </conditionalFormatting>
  <conditionalFormatting sqref="AJ1452">
    <cfRule type="cellIs" dxfId="175" priority="72" stopIfTrue="1" operator="lessThan">
      <formula>0.045</formula>
    </cfRule>
  </conditionalFormatting>
  <conditionalFormatting sqref="AJ1453">
    <cfRule type="cellIs" dxfId="174" priority="71" stopIfTrue="1" operator="lessThan">
      <formula>0.045</formula>
    </cfRule>
  </conditionalFormatting>
  <conditionalFormatting sqref="AJ1454">
    <cfRule type="cellIs" dxfId="173" priority="70" stopIfTrue="1" operator="lessThan">
      <formula>0.045</formula>
    </cfRule>
  </conditionalFormatting>
  <conditionalFormatting sqref="AJ1455">
    <cfRule type="cellIs" dxfId="172" priority="69" stopIfTrue="1" operator="lessThan">
      <formula>0.045</formula>
    </cfRule>
  </conditionalFormatting>
  <conditionalFormatting sqref="AJ1456">
    <cfRule type="cellIs" dxfId="171" priority="68" stopIfTrue="1" operator="lessThan">
      <formula>0.045</formula>
    </cfRule>
  </conditionalFormatting>
  <conditionalFormatting sqref="AJ1457">
    <cfRule type="cellIs" dxfId="170" priority="67" stopIfTrue="1" operator="lessThan">
      <formula>0.045</formula>
    </cfRule>
  </conditionalFormatting>
  <conditionalFormatting sqref="AJ1458">
    <cfRule type="cellIs" dxfId="169" priority="66" stopIfTrue="1" operator="lessThan">
      <formula>0.045</formula>
    </cfRule>
  </conditionalFormatting>
  <conditionalFormatting sqref="AJ1459">
    <cfRule type="cellIs" dxfId="168" priority="65" stopIfTrue="1" operator="lessThan">
      <formula>0.045</formula>
    </cfRule>
  </conditionalFormatting>
  <conditionalFormatting sqref="AJ1460">
    <cfRule type="cellIs" dxfId="167" priority="64" stopIfTrue="1" operator="lessThan">
      <formula>0.045</formula>
    </cfRule>
  </conditionalFormatting>
  <conditionalFormatting sqref="AJ1461">
    <cfRule type="cellIs" dxfId="166" priority="63" stopIfTrue="1" operator="lessThan">
      <formula>0.045</formula>
    </cfRule>
  </conditionalFormatting>
  <conditionalFormatting sqref="AJ1462">
    <cfRule type="cellIs" dxfId="165" priority="62" stopIfTrue="1" operator="lessThan">
      <formula>0.045</formula>
    </cfRule>
  </conditionalFormatting>
  <conditionalFormatting sqref="AJ1463">
    <cfRule type="cellIs" dxfId="164" priority="61" stopIfTrue="1" operator="lessThan">
      <formula>0.045</formula>
    </cfRule>
  </conditionalFormatting>
  <conditionalFormatting sqref="AJ1464:AJ1468">
    <cfRule type="cellIs" dxfId="163" priority="60" stopIfTrue="1" operator="lessThan">
      <formula>0.045</formula>
    </cfRule>
  </conditionalFormatting>
  <conditionalFormatting sqref="AJ1469:AJ1475">
    <cfRule type="cellIs" dxfId="162" priority="59" stopIfTrue="1" operator="lessThan">
      <formula>0.045</formula>
    </cfRule>
  </conditionalFormatting>
  <conditionalFormatting sqref="AJ1476:AJ1482">
    <cfRule type="cellIs" dxfId="161" priority="58" stopIfTrue="1" operator="lessThan">
      <formula>0.045</formula>
    </cfRule>
  </conditionalFormatting>
  <conditionalFormatting sqref="AJ1483:AJ1486">
    <cfRule type="cellIs" dxfId="160" priority="57" stopIfTrue="1" operator="lessThan">
      <formula>0.045</formula>
    </cfRule>
  </conditionalFormatting>
  <conditionalFormatting sqref="M1631:M1659 K1631:L1645">
    <cfRule type="cellIs" dxfId="159" priority="26" stopIfTrue="1" operator="lessThan">
      <formula>0.018</formula>
    </cfRule>
  </conditionalFormatting>
  <conditionalFormatting sqref="K1646:K1659">
    <cfRule type="cellIs" dxfId="158" priority="25" stopIfTrue="1" operator="lessThan">
      <formula>0.018</formula>
    </cfRule>
  </conditionalFormatting>
  <conditionalFormatting sqref="L1646:L1649">
    <cfRule type="cellIs" dxfId="157" priority="24" stopIfTrue="1" operator="lessThan">
      <formula>0.018</formula>
    </cfRule>
  </conditionalFormatting>
  <conditionalFormatting sqref="L1650:L1651">
    <cfRule type="cellIs" dxfId="156" priority="23" stopIfTrue="1" operator="lessThan">
      <formula>0.018</formula>
    </cfRule>
  </conditionalFormatting>
  <conditionalFormatting sqref="L1652:L1655">
    <cfRule type="cellIs" dxfId="155" priority="22" stopIfTrue="1" operator="lessThan">
      <formula>0.018</formula>
    </cfRule>
  </conditionalFormatting>
  <conditionalFormatting sqref="L1656:L1657">
    <cfRule type="cellIs" dxfId="154" priority="21" stopIfTrue="1" operator="lessThan">
      <formula>0.018</formula>
    </cfRule>
  </conditionalFormatting>
  <conditionalFormatting sqref="L1659:L1660">
    <cfRule type="cellIs" dxfId="153" priority="20" stopIfTrue="1" operator="lessThan">
      <formula>0.018</formula>
    </cfRule>
  </conditionalFormatting>
  <conditionalFormatting sqref="L1661">
    <cfRule type="cellIs" dxfId="152" priority="19" stopIfTrue="1" operator="lessThan">
      <formula>0.018</formula>
    </cfRule>
  </conditionalFormatting>
  <conditionalFormatting sqref="L1658">
    <cfRule type="cellIs" dxfId="151" priority="18" stopIfTrue="1" operator="lessThan">
      <formula>0.018</formula>
    </cfRule>
  </conditionalFormatting>
  <conditionalFormatting sqref="L1662">
    <cfRule type="cellIs" dxfId="150" priority="17" stopIfTrue="1" operator="lessThan">
      <formula>0.018</formula>
    </cfRule>
  </conditionalFormatting>
  <conditionalFormatting sqref="L1664:L1665">
    <cfRule type="cellIs" dxfId="149" priority="16" stopIfTrue="1" operator="lessThan">
      <formula>0.018</formula>
    </cfRule>
  </conditionalFormatting>
  <conditionalFormatting sqref="L1666">
    <cfRule type="cellIs" dxfId="148" priority="15" stopIfTrue="1" operator="lessThan">
      <formula>0.018</formula>
    </cfRule>
  </conditionalFormatting>
  <conditionalFormatting sqref="L1663">
    <cfRule type="cellIs" dxfId="147" priority="14" stopIfTrue="1" operator="lessThan">
      <formula>0.018</formula>
    </cfRule>
  </conditionalFormatting>
  <conditionalFormatting sqref="L1667">
    <cfRule type="cellIs" dxfId="146" priority="13" stopIfTrue="1" operator="lessThan">
      <formula>0.018</formula>
    </cfRule>
  </conditionalFormatting>
  <conditionalFormatting sqref="L1668">
    <cfRule type="cellIs" dxfId="145" priority="12" stopIfTrue="1" operator="lessThan">
      <formula>0.018</formula>
    </cfRule>
  </conditionalFormatting>
  <conditionalFormatting sqref="L1669:L1670">
    <cfRule type="cellIs" dxfId="144" priority="11" stopIfTrue="1" operator="lessThan">
      <formula>0.018</formula>
    </cfRule>
  </conditionalFormatting>
  <conditionalFormatting sqref="L1671">
    <cfRule type="cellIs" dxfId="143" priority="10" stopIfTrue="1" operator="lessThan">
      <formula>0.018</formula>
    </cfRule>
  </conditionalFormatting>
  <conditionalFormatting sqref="L1672">
    <cfRule type="cellIs" dxfId="142" priority="9" stopIfTrue="1" operator="lessThan">
      <formula>0.018</formula>
    </cfRule>
  </conditionalFormatting>
  <conditionalFormatting sqref="L1673">
    <cfRule type="cellIs" dxfId="141" priority="8" stopIfTrue="1" operator="lessThan">
      <formula>0.018</formula>
    </cfRule>
  </conditionalFormatting>
  <conditionalFormatting sqref="L1674:L1675">
    <cfRule type="cellIs" dxfId="140" priority="7" stopIfTrue="1" operator="lessThan">
      <formula>0.018</formula>
    </cfRule>
  </conditionalFormatting>
  <conditionalFormatting sqref="N1631:N1658">
    <cfRule type="cellIs" dxfId="139" priority="28" stopIfTrue="1" operator="lessThan">
      <formula>0.18</formula>
    </cfRule>
  </conditionalFormatting>
  <conditionalFormatting sqref="M1526:M1630 K1564:L1630">
    <cfRule type="cellIs" dxfId="138" priority="5" stopIfTrue="1" operator="lessThan">
      <formula>0.018</formula>
    </cfRule>
  </conditionalFormatting>
  <conditionalFormatting sqref="N1526:N1623">
    <cfRule type="cellIs" dxfId="137" priority="6" stopIfTrue="1" operator="lessThan">
      <formula>0.18</formula>
    </cfRule>
  </conditionalFormatting>
  <conditionalFormatting sqref="N1624:N1630">
    <cfRule type="cellIs" dxfId="136" priority="4" stopIfTrue="1" operator="lessThan">
      <formula>0.18</formula>
    </cfRule>
  </conditionalFormatting>
  <conditionalFormatting sqref="K1526:L1526 K1527:K1563">
    <cfRule type="cellIs" dxfId="135" priority="3" stopIfTrue="1" operator="lessThan">
      <formula>0.018</formula>
    </cfRule>
  </conditionalFormatting>
  <conditionalFormatting sqref="AH1487:AH1524">
    <cfRule type="cellIs" dxfId="134" priority="2" stopIfTrue="1" operator="lessThan">
      <formula>0.0009</formula>
    </cfRule>
  </conditionalFormatting>
  <conditionalFormatting sqref="AJ1487:AJ1524">
    <cfRule type="cellIs" dxfId="133" priority="1" stopIfTrue="1" operator="lessThan">
      <formula>0.045</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550"/>
  <sheetViews>
    <sheetView tabSelected="1" workbookViewId="0">
      <selection activeCell="O1163" sqref="O1163"/>
    </sheetView>
  </sheetViews>
  <sheetFormatPr defaultColWidth="9.140625" defaultRowHeight="15" x14ac:dyDescent="0.25"/>
  <cols>
    <col min="1" max="5" width="9.140625" style="119"/>
    <col min="6" max="6" width="6.42578125" style="119" customWidth="1"/>
    <col min="7" max="7" width="5.85546875" style="260" customWidth="1"/>
    <col min="8" max="8" width="5.28515625" style="260" customWidth="1"/>
    <col min="9" max="9" width="7.42578125" style="260" bestFit="1" customWidth="1"/>
    <col min="10" max="10" width="5.7109375" style="260" customWidth="1"/>
    <col min="11" max="11" width="9.140625" style="260"/>
    <col min="12" max="12" width="6" style="260" customWidth="1"/>
    <col min="13" max="13" width="8" style="260" bestFit="1" customWidth="1"/>
    <col min="14" max="14" width="5.42578125" style="260" customWidth="1"/>
    <col min="15" max="15" width="8.140625" style="260" customWidth="1"/>
    <col min="16" max="16" width="5.28515625" style="260" customWidth="1"/>
    <col min="17" max="17" width="9.140625" style="260"/>
    <col min="18" max="18" width="5.7109375" style="260" customWidth="1"/>
    <col min="19" max="19" width="8.42578125" style="260" bestFit="1" customWidth="1"/>
    <col min="20" max="20" width="5.140625" style="260" customWidth="1"/>
    <col min="21" max="21" width="7" style="260" customWidth="1"/>
    <col min="22" max="22" width="4.42578125" style="260" customWidth="1"/>
    <col min="23" max="24" width="12.85546875" style="329" customWidth="1"/>
    <col min="25" max="25" width="7" style="260" customWidth="1"/>
    <col min="26" max="26" width="6.42578125" style="260" customWidth="1"/>
    <col min="27" max="27" width="7" style="260" bestFit="1" customWidth="1"/>
    <col min="28" max="28" width="6.28515625" style="260" customWidth="1"/>
    <col min="29" max="29" width="8.140625" style="260" customWidth="1"/>
    <col min="30" max="30" width="5.42578125" style="260" customWidth="1"/>
    <col min="31" max="31" width="7.28515625" style="260" customWidth="1"/>
    <col min="32" max="32" width="6" style="260" customWidth="1"/>
    <col min="33" max="33" width="9.140625" style="260"/>
    <col min="34" max="34" width="5.85546875" style="260" customWidth="1"/>
    <col min="35" max="35" width="9.85546875" style="260" customWidth="1"/>
    <col min="36" max="36" width="7.42578125" style="260" bestFit="1" customWidth="1"/>
    <col min="37" max="16384" width="9.140625" style="119"/>
  </cols>
  <sheetData>
    <row r="1" spans="1:69" s="209" customFormat="1" ht="12.75" customHeight="1" x14ac:dyDescent="0.2">
      <c r="A1" s="209" t="s">
        <v>306</v>
      </c>
      <c r="C1" s="108"/>
      <c r="J1" s="114"/>
      <c r="L1" s="210"/>
      <c r="T1" s="114"/>
      <c r="V1" s="114"/>
      <c r="W1" s="328"/>
      <c r="X1" s="328"/>
      <c r="Z1" s="114"/>
      <c r="AB1" s="114"/>
      <c r="AD1" s="220"/>
      <c r="AH1" s="114"/>
      <c r="AJ1" s="221"/>
    </row>
    <row r="2" spans="1:69" s="209" customFormat="1" ht="12.75" customHeight="1" x14ac:dyDescent="0.2">
      <c r="A2" s="209" t="s">
        <v>314</v>
      </c>
      <c r="C2" s="108"/>
      <c r="J2" s="114"/>
      <c r="L2" s="210"/>
      <c r="T2" s="114"/>
      <c r="V2" s="114"/>
      <c r="W2" s="328"/>
      <c r="X2" s="328"/>
      <c r="Z2" s="114"/>
      <c r="AB2" s="114"/>
      <c r="AD2" s="220"/>
      <c r="AH2" s="114"/>
      <c r="AJ2" s="221"/>
    </row>
    <row r="3" spans="1:69" s="209" customFormat="1" ht="12.75" customHeight="1" x14ac:dyDescent="0.2">
      <c r="A3" s="209" t="s">
        <v>316</v>
      </c>
      <c r="C3" s="108"/>
      <c r="J3" s="114"/>
      <c r="L3" s="210"/>
      <c r="T3" s="114"/>
      <c r="V3" s="114"/>
      <c r="W3" s="328"/>
      <c r="X3" s="328"/>
      <c r="Z3" s="114"/>
      <c r="AB3" s="114"/>
      <c r="AD3" s="220"/>
      <c r="AH3" s="114"/>
      <c r="AJ3" s="221"/>
    </row>
    <row r="4" spans="1:69" s="209" customFormat="1" ht="12.75" customHeight="1" x14ac:dyDescent="0.2">
      <c r="A4" s="209" t="s">
        <v>307</v>
      </c>
      <c r="C4" s="108"/>
      <c r="J4" s="114"/>
      <c r="L4" s="210"/>
      <c r="T4" s="114"/>
      <c r="V4" s="114"/>
      <c r="W4" s="328"/>
      <c r="X4" s="328"/>
      <c r="Z4" s="114"/>
      <c r="AB4" s="114"/>
      <c r="AD4" s="220"/>
      <c r="AH4" s="114"/>
      <c r="AJ4" s="221"/>
    </row>
    <row r="5" spans="1:69" s="209" customFormat="1" ht="12.75" customHeight="1" x14ac:dyDescent="0.2">
      <c r="A5" s="209" t="s">
        <v>308</v>
      </c>
      <c r="C5" s="108"/>
      <c r="J5" s="114"/>
      <c r="L5" s="210"/>
      <c r="T5" s="114"/>
      <c r="V5" s="114"/>
      <c r="W5" s="328"/>
      <c r="X5" s="328"/>
      <c r="Z5" s="114"/>
      <c r="AB5" s="114"/>
      <c r="AD5" s="220"/>
      <c r="AH5" s="114"/>
      <c r="AJ5" s="221"/>
    </row>
    <row r="6" spans="1:69" s="209" customFormat="1" ht="12.75" customHeight="1" x14ac:dyDescent="0.2">
      <c r="A6" s="209" t="s">
        <v>309</v>
      </c>
      <c r="C6" s="108"/>
      <c r="J6" s="114"/>
      <c r="L6" s="210"/>
      <c r="T6" s="114"/>
      <c r="V6" s="114"/>
      <c r="W6" s="328"/>
      <c r="X6" s="328"/>
      <c r="Z6" s="114"/>
      <c r="AB6" s="114"/>
      <c r="AD6" s="220"/>
      <c r="AH6" s="114"/>
      <c r="AJ6" s="221"/>
    </row>
    <row r="7" spans="1:69" s="209" customFormat="1" ht="12.75" customHeight="1" x14ac:dyDescent="0.2">
      <c r="A7" s="209" t="s">
        <v>310</v>
      </c>
      <c r="C7" s="108"/>
      <c r="J7" s="114"/>
      <c r="L7" s="210"/>
      <c r="T7" s="114"/>
      <c r="V7" s="114"/>
      <c r="W7" s="328"/>
      <c r="X7" s="328"/>
      <c r="Z7" s="114"/>
      <c r="AB7" s="114"/>
      <c r="AD7" s="220"/>
      <c r="AH7" s="114"/>
      <c r="AJ7" s="221"/>
    </row>
    <row r="8" spans="1:69" s="209" customFormat="1" ht="12.75" customHeight="1" x14ac:dyDescent="0.2">
      <c r="A8" s="209" t="s">
        <v>311</v>
      </c>
      <c r="C8" s="108"/>
      <c r="J8" s="114"/>
      <c r="L8" s="210"/>
      <c r="T8" s="114"/>
      <c r="V8" s="114"/>
      <c r="W8" s="328"/>
      <c r="X8" s="328"/>
      <c r="Z8" s="114"/>
      <c r="AB8" s="114"/>
      <c r="AD8" s="220"/>
      <c r="AH8" s="114"/>
      <c r="AJ8" s="221"/>
    </row>
    <row r="9" spans="1:69" s="209" customFormat="1" ht="12.75" customHeight="1" x14ac:dyDescent="0.2">
      <c r="A9" s="209" t="s">
        <v>312</v>
      </c>
      <c r="C9" s="108"/>
      <c r="J9" s="114"/>
      <c r="L9" s="210"/>
      <c r="T9" s="114"/>
      <c r="V9" s="114"/>
      <c r="W9" s="328"/>
      <c r="X9" s="328"/>
      <c r="Z9" s="114"/>
      <c r="AB9" s="114"/>
      <c r="AD9" s="220"/>
      <c r="AH9" s="114"/>
      <c r="AJ9" s="221"/>
    </row>
    <row r="10" spans="1:69" s="209" customFormat="1" ht="12.75" customHeight="1" x14ac:dyDescent="0.2">
      <c r="A10" s="209" t="s">
        <v>313</v>
      </c>
      <c r="C10" s="108"/>
      <c r="J10" s="114"/>
      <c r="L10" s="210"/>
      <c r="T10" s="114"/>
      <c r="V10" s="114"/>
      <c r="W10" s="328"/>
      <c r="X10" s="328"/>
      <c r="Z10" s="114"/>
      <c r="AB10" s="114"/>
      <c r="AD10" s="220"/>
      <c r="AH10" s="114"/>
      <c r="AJ10" s="221"/>
    </row>
    <row r="11" spans="1:69" s="209" customFormat="1" ht="12.75" customHeight="1" x14ac:dyDescent="0.2">
      <c r="A11" s="209" t="s">
        <v>315</v>
      </c>
      <c r="C11" s="108"/>
      <c r="J11" s="114"/>
      <c r="L11" s="210"/>
      <c r="T11" s="114"/>
      <c r="V11" s="114"/>
      <c r="W11" s="328"/>
      <c r="X11" s="328"/>
      <c r="Z11" s="114"/>
      <c r="AB11" s="114"/>
      <c r="AD11" s="220"/>
      <c r="AH11" s="114"/>
      <c r="AJ11" s="221"/>
    </row>
    <row r="12" spans="1:69" s="209" customFormat="1" ht="12.75" customHeight="1" x14ac:dyDescent="0.2">
      <c r="C12" s="222"/>
      <c r="W12" s="328"/>
      <c r="X12" s="328"/>
      <c r="BQ12" s="229"/>
    </row>
    <row r="13" spans="1:69" s="277" customFormat="1" x14ac:dyDescent="0.25">
      <c r="A13" s="119"/>
      <c r="B13" s="119"/>
      <c r="C13" s="119"/>
      <c r="D13" s="127"/>
      <c r="E13" s="260" t="s">
        <v>3</v>
      </c>
      <c r="F13" s="260"/>
      <c r="G13" s="260"/>
      <c r="H13" s="260"/>
      <c r="I13" s="260" t="s">
        <v>5</v>
      </c>
      <c r="J13" s="260"/>
      <c r="K13" s="260" t="s">
        <v>5</v>
      </c>
      <c r="L13" s="260"/>
      <c r="M13" s="260" t="s">
        <v>5</v>
      </c>
      <c r="N13" s="260"/>
      <c r="O13" s="260" t="s">
        <v>5</v>
      </c>
      <c r="P13" s="260"/>
      <c r="Q13" s="260" t="s">
        <v>5</v>
      </c>
      <c r="R13" s="260"/>
      <c r="S13" s="260" t="s">
        <v>4</v>
      </c>
      <c r="T13" s="260"/>
      <c r="U13" s="260" t="s">
        <v>5</v>
      </c>
      <c r="V13" s="260"/>
      <c r="W13" s="329" t="s">
        <v>5</v>
      </c>
      <c r="X13" s="329"/>
      <c r="Y13" s="260" t="s">
        <v>5</v>
      </c>
      <c r="Z13" s="260"/>
      <c r="AA13" s="260" t="s">
        <v>5</v>
      </c>
      <c r="AB13" s="260"/>
      <c r="AC13" s="260" t="s">
        <v>5</v>
      </c>
      <c r="AD13" s="260"/>
      <c r="AE13" s="260" t="s">
        <v>5</v>
      </c>
      <c r="AF13" s="260"/>
      <c r="AG13" s="260" t="s">
        <v>5</v>
      </c>
      <c r="AH13" s="260"/>
      <c r="AI13" s="260" t="s">
        <v>5</v>
      </c>
    </row>
    <row r="14" spans="1:69" s="121" customFormat="1" ht="12.75" customHeight="1" x14ac:dyDescent="0.2">
      <c r="A14" s="218" t="s">
        <v>6</v>
      </c>
      <c r="B14" s="218" t="s">
        <v>7</v>
      </c>
      <c r="C14" s="108" t="s">
        <v>2</v>
      </c>
      <c r="D14" s="219" t="s">
        <v>1</v>
      </c>
      <c r="E14" s="212" t="s">
        <v>48</v>
      </c>
      <c r="F14" s="212" t="s">
        <v>220</v>
      </c>
      <c r="G14" s="212" t="s">
        <v>0</v>
      </c>
      <c r="H14" s="212" t="s">
        <v>221</v>
      </c>
      <c r="I14" s="212" t="s">
        <v>49</v>
      </c>
      <c r="J14" s="212" t="s">
        <v>222</v>
      </c>
      <c r="K14" s="212" t="s">
        <v>50</v>
      </c>
      <c r="L14" s="212" t="s">
        <v>223</v>
      </c>
      <c r="M14" s="212" t="s">
        <v>51</v>
      </c>
      <c r="N14" s="212" t="s">
        <v>224</v>
      </c>
      <c r="O14" s="212" t="s">
        <v>52</v>
      </c>
      <c r="P14" s="212" t="s">
        <v>225</v>
      </c>
      <c r="Q14" s="211" t="s">
        <v>56</v>
      </c>
      <c r="R14" s="212" t="s">
        <v>226</v>
      </c>
      <c r="S14" s="212" t="s">
        <v>53</v>
      </c>
      <c r="T14" s="212" t="s">
        <v>227</v>
      </c>
      <c r="U14" s="211" t="s">
        <v>54</v>
      </c>
      <c r="V14" s="212" t="s">
        <v>228</v>
      </c>
      <c r="W14" s="330" t="s">
        <v>55</v>
      </c>
      <c r="X14" s="331" t="s">
        <v>229</v>
      </c>
      <c r="Y14" s="211" t="s">
        <v>63</v>
      </c>
      <c r="Z14" s="212" t="s">
        <v>230</v>
      </c>
      <c r="AA14" s="211" t="s">
        <v>57</v>
      </c>
      <c r="AB14" s="212" t="s">
        <v>231</v>
      </c>
      <c r="AC14" s="212" t="s">
        <v>58</v>
      </c>
      <c r="AD14" s="212" t="s">
        <v>232</v>
      </c>
      <c r="AE14" s="212" t="s">
        <v>59</v>
      </c>
      <c r="AF14" s="212" t="s">
        <v>233</v>
      </c>
      <c r="AG14" s="212" t="s">
        <v>60</v>
      </c>
      <c r="AH14" s="212" t="s">
        <v>234</v>
      </c>
      <c r="AI14" s="223" t="s">
        <v>61</v>
      </c>
      <c r="AJ14" s="121" t="s">
        <v>235</v>
      </c>
    </row>
    <row r="15" spans="1:69" x14ac:dyDescent="0.25">
      <c r="A15" s="119">
        <v>38</v>
      </c>
      <c r="B15" s="119">
        <v>54</v>
      </c>
      <c r="C15" s="119">
        <v>1981</v>
      </c>
      <c r="D15" s="127">
        <f t="shared" ref="D15:D78" si="0">DATE(C15,1,B15)</f>
        <v>29640</v>
      </c>
      <c r="E15" s="260">
        <v>55</v>
      </c>
      <c r="F15" s="213" t="str">
        <f>IF(E15&gt;0,"UQ","M")</f>
        <v>UQ</v>
      </c>
      <c r="G15" s="260">
        <v>6.72</v>
      </c>
      <c r="H15" s="213" t="str">
        <f>IF(G15&gt;0,"UQ","M")</f>
        <v>UQ</v>
      </c>
      <c r="I15" s="260">
        <v>7.64</v>
      </c>
      <c r="J15" s="213" t="str">
        <f>IF(I15&gt;0,"UQ","M")</f>
        <v>UQ</v>
      </c>
      <c r="K15" s="260">
        <v>0.73</v>
      </c>
      <c r="L15" s="213" t="str">
        <f>IF(K15&gt;0,"UQ","M")</f>
        <v>UQ</v>
      </c>
      <c r="M15" s="260">
        <v>0.66</v>
      </c>
      <c r="N15" s="213" t="str">
        <f>IF(M15&gt;0,"UQ","M")</f>
        <v>UQ</v>
      </c>
      <c r="O15" s="260">
        <v>0.38</v>
      </c>
      <c r="P15" s="213" t="str">
        <f>IF(O15&gt;0,"UQ","M")</f>
        <v>UQ</v>
      </c>
      <c r="Q15" s="260">
        <v>0.06</v>
      </c>
      <c r="R15" s="213" t="str">
        <f>IF(Q15&gt;0,"UQ","M")</f>
        <v>UQ</v>
      </c>
      <c r="S15" s="260">
        <v>0.23699999999999999</v>
      </c>
      <c r="T15" s="213" t="str">
        <f>IF(S15&gt;0,"UQ","M")</f>
        <v>UQ</v>
      </c>
      <c r="U15" s="260">
        <v>8.44</v>
      </c>
      <c r="V15" s="121" t="str">
        <f>IF(U15&gt;=0.5,"Q",IF(U15="","M","LQ"))</f>
        <v>Q</v>
      </c>
      <c r="W15" s="329">
        <v>2.1000000000000001E-2</v>
      </c>
      <c r="X15" s="332" t="str">
        <f>IF(W15&gt;0,"UQ","M")</f>
        <v>UQ</v>
      </c>
      <c r="Y15" s="260">
        <v>0.56000000000000005</v>
      </c>
      <c r="Z15" s="121" t="str">
        <f>IF(Y15&gt;=0.2,"Q",IF(Y15="","M","LQ"))</f>
        <v>Q</v>
      </c>
      <c r="AA15" s="260">
        <v>6.75</v>
      </c>
      <c r="AB15" s="121" t="str">
        <f>IF(AA15&gt;=0.5,"Q",IF(AA15="","M","LQ"))</f>
        <v>Q</v>
      </c>
      <c r="AD15" s="213" t="str">
        <f>IF(AC15&gt;0,"UQ","M")</f>
        <v>M</v>
      </c>
      <c r="AF15" s="213" t="str">
        <f>IF(AE15&gt;0,"UQ","M")</f>
        <v>M</v>
      </c>
      <c r="AG15" s="260">
        <v>6.8999999999999999E-3</v>
      </c>
      <c r="AH15" s="121" t="str">
        <f>IF(AG15&gt;=0.001,"Q",IF(AG15="","M","LQ"))</f>
        <v>Q</v>
      </c>
      <c r="AI15" s="278">
        <v>4.5999999999999999E-2</v>
      </c>
      <c r="AJ15" s="121" t="str">
        <f>IF(AI15&gt;=0.02,"Q",IF(AI15="","M","LQ"))</f>
        <v>Q</v>
      </c>
    </row>
    <row r="16" spans="1:69" x14ac:dyDescent="0.25">
      <c r="A16" s="119">
        <v>38</v>
      </c>
      <c r="B16" s="119">
        <v>89</v>
      </c>
      <c r="C16" s="119">
        <v>1981</v>
      </c>
      <c r="D16" s="127">
        <f t="shared" si="0"/>
        <v>29675</v>
      </c>
      <c r="E16" s="260">
        <v>33</v>
      </c>
      <c r="F16" s="213" t="str">
        <f t="shared" ref="F16:F79" si="1">IF(E16&gt;0,"UQ","M")</f>
        <v>UQ</v>
      </c>
      <c r="G16" s="260">
        <v>6.32</v>
      </c>
      <c r="H16" s="213" t="str">
        <f t="shared" ref="H16:H79" si="2">IF(G16&gt;0,"UQ","M")</f>
        <v>UQ</v>
      </c>
      <c r="I16" s="260">
        <v>4.28</v>
      </c>
      <c r="J16" s="213" t="str">
        <f t="shared" ref="J16:J79" si="3">IF(I16&gt;0,"UQ","M")</f>
        <v>UQ</v>
      </c>
      <c r="K16" s="260">
        <v>0.54</v>
      </c>
      <c r="L16" s="213" t="str">
        <f t="shared" ref="L16:L79" si="4">IF(K16&gt;0,"UQ","M")</f>
        <v>UQ</v>
      </c>
      <c r="M16" s="260">
        <v>0.54</v>
      </c>
      <c r="N16" s="213" t="str">
        <f t="shared" ref="N16:N79" si="5">IF(M16&gt;0,"UQ","M")</f>
        <v>UQ</v>
      </c>
      <c r="O16" s="260">
        <v>1.02</v>
      </c>
      <c r="P16" s="213" t="str">
        <f t="shared" ref="P16:P79" si="6">IF(O16&gt;0,"UQ","M")</f>
        <v>UQ</v>
      </c>
      <c r="Q16" s="260">
        <v>5.0000000000000001E-3</v>
      </c>
      <c r="R16" s="213" t="str">
        <f t="shared" ref="R16:R79" si="7">IF(Q16&gt;0,"UQ","M")</f>
        <v>UQ</v>
      </c>
      <c r="S16" s="260">
        <v>0.08</v>
      </c>
      <c r="T16" s="213" t="str">
        <f t="shared" ref="T16:T79" si="8">IF(S16&gt;0,"UQ","M")</f>
        <v>UQ</v>
      </c>
      <c r="U16" s="260">
        <v>7.93</v>
      </c>
      <c r="V16" s="121" t="str">
        <f t="shared" ref="V16:V79" si="9">IF(U16&gt;=0.5,"Q",IF(U16="","M","LQ"))</f>
        <v>Q</v>
      </c>
      <c r="W16" s="329">
        <v>0.59</v>
      </c>
      <c r="X16" s="332" t="str">
        <f t="shared" ref="X16:X79" si="10">IF(W16&gt;0,"UQ","M")</f>
        <v>UQ</v>
      </c>
      <c r="Y16" s="260">
        <v>0.69399999999999995</v>
      </c>
      <c r="Z16" s="121" t="str">
        <f t="shared" ref="Z16:Z79" si="11">IF(Y16&gt;=0.2,"Q",IF(Y16="","M","LQ"))</f>
        <v>Q</v>
      </c>
      <c r="AA16" s="260">
        <v>4.26</v>
      </c>
      <c r="AB16" s="121" t="str">
        <f t="shared" ref="AB16:AB79" si="12">IF(AA16&gt;=0.5,"Q",IF(AA16="","M","LQ"))</f>
        <v>Q</v>
      </c>
      <c r="AD16" s="213" t="str">
        <f t="shared" ref="AD16:AD79" si="13">IF(AC16&gt;0,"UQ","M")</f>
        <v>M</v>
      </c>
      <c r="AF16" s="213" t="str">
        <f t="shared" ref="AF16:AF79" si="14">IF(AE16&gt;0,"UQ","M")</f>
        <v>M</v>
      </c>
      <c r="AG16" s="260">
        <v>7.7000000000000002E-3</v>
      </c>
      <c r="AH16" s="121" t="str">
        <f t="shared" ref="AH16:AH79" si="15">IF(AG16&gt;=0.001,"Q",IF(AG16="","M","LQ"))</f>
        <v>Q</v>
      </c>
      <c r="AI16" s="278">
        <v>0.95</v>
      </c>
      <c r="AJ16" s="121" t="str">
        <f t="shared" ref="AJ16:AJ79" si="16">IF(AI16&gt;=0.02,"Q",IF(AI16="","M","LQ"))</f>
        <v>Q</v>
      </c>
    </row>
    <row r="17" spans="1:36" x14ac:dyDescent="0.25">
      <c r="A17" s="119">
        <v>38</v>
      </c>
      <c r="B17" s="119">
        <v>92</v>
      </c>
      <c r="C17" s="119">
        <v>1981</v>
      </c>
      <c r="D17" s="127">
        <f t="shared" si="0"/>
        <v>29678</v>
      </c>
      <c r="E17" s="260">
        <v>38</v>
      </c>
      <c r="F17" s="213" t="str">
        <f t="shared" si="1"/>
        <v>UQ</v>
      </c>
      <c r="G17" s="260">
        <v>5.95</v>
      </c>
      <c r="H17" s="213" t="str">
        <f t="shared" si="2"/>
        <v>UQ</v>
      </c>
      <c r="I17" s="260">
        <v>4.4909999999999997</v>
      </c>
      <c r="J17" s="213" t="str">
        <f t="shared" si="3"/>
        <v>UQ</v>
      </c>
      <c r="K17" s="260">
        <v>0.53300000000000003</v>
      </c>
      <c r="L17" s="213" t="str">
        <f t="shared" si="4"/>
        <v>UQ</v>
      </c>
      <c r="M17" s="260">
        <v>0.85</v>
      </c>
      <c r="N17" s="213" t="str">
        <f t="shared" si="5"/>
        <v>UQ</v>
      </c>
      <c r="O17" s="260">
        <v>0.76</v>
      </c>
      <c r="P17" s="213" t="str">
        <f t="shared" si="6"/>
        <v>UQ</v>
      </c>
      <c r="Q17" s="260">
        <v>4.3799999999999999E-2</v>
      </c>
      <c r="R17" s="213" t="str">
        <f t="shared" si="7"/>
        <v>UQ</v>
      </c>
      <c r="S17" s="260">
        <v>0.105</v>
      </c>
      <c r="T17" s="213" t="str">
        <f t="shared" si="8"/>
        <v>UQ</v>
      </c>
      <c r="U17" s="260">
        <v>7.17</v>
      </c>
      <c r="V17" s="121" t="str">
        <f t="shared" si="9"/>
        <v>Q</v>
      </c>
      <c r="W17" s="329">
        <v>0.25900000000000001</v>
      </c>
      <c r="X17" s="332" t="str">
        <f t="shared" si="10"/>
        <v>UQ</v>
      </c>
      <c r="Y17" s="260">
        <v>0.47099999999999997</v>
      </c>
      <c r="Z17" s="121" t="str">
        <f t="shared" si="11"/>
        <v>Q</v>
      </c>
      <c r="AA17" s="260">
        <v>4.3899999999999997</v>
      </c>
      <c r="AB17" s="121" t="str">
        <f t="shared" si="12"/>
        <v>Q</v>
      </c>
      <c r="AD17" s="213" t="str">
        <f t="shared" si="13"/>
        <v>M</v>
      </c>
      <c r="AF17" s="213" t="str">
        <f t="shared" si="14"/>
        <v>M</v>
      </c>
      <c r="AG17" s="260">
        <v>6.1000000000000004E-3</v>
      </c>
      <c r="AH17" s="121" t="str">
        <f t="shared" si="15"/>
        <v>Q</v>
      </c>
      <c r="AI17" s="278">
        <v>0.69900000000000007</v>
      </c>
      <c r="AJ17" s="121" t="str">
        <f t="shared" si="16"/>
        <v>Q</v>
      </c>
    </row>
    <row r="18" spans="1:36" x14ac:dyDescent="0.25">
      <c r="A18" s="119">
        <v>38</v>
      </c>
      <c r="B18" s="119">
        <v>94</v>
      </c>
      <c r="C18" s="119">
        <v>1981</v>
      </c>
      <c r="D18" s="127">
        <f t="shared" si="0"/>
        <v>29680</v>
      </c>
      <c r="E18" s="260">
        <v>27</v>
      </c>
      <c r="F18" s="213" t="str">
        <f t="shared" si="1"/>
        <v>UQ</v>
      </c>
      <c r="G18" s="260">
        <v>6.34</v>
      </c>
      <c r="H18" s="213" t="str">
        <f t="shared" si="2"/>
        <v>UQ</v>
      </c>
      <c r="I18" s="260">
        <v>3.74</v>
      </c>
      <c r="J18" s="213" t="str">
        <f t="shared" si="3"/>
        <v>UQ</v>
      </c>
      <c r="K18" s="260">
        <v>0.45</v>
      </c>
      <c r="L18" s="213" t="str">
        <f t="shared" si="4"/>
        <v>UQ</v>
      </c>
      <c r="M18" s="260">
        <v>0.47</v>
      </c>
      <c r="N18" s="213" t="str">
        <f t="shared" si="5"/>
        <v>UQ</v>
      </c>
      <c r="O18" s="260">
        <v>0.55000000000000004</v>
      </c>
      <c r="P18" s="213" t="str">
        <f t="shared" si="6"/>
        <v>UQ</v>
      </c>
      <c r="Q18" s="260">
        <v>3.3500000000000002E-2</v>
      </c>
      <c r="R18" s="213" t="str">
        <f t="shared" si="7"/>
        <v>UQ</v>
      </c>
      <c r="S18" s="260">
        <v>8.6099999999999996E-2</v>
      </c>
      <c r="T18" s="213" t="str">
        <f t="shared" si="8"/>
        <v>UQ</v>
      </c>
      <c r="U18" s="260">
        <v>7.04</v>
      </c>
      <c r="V18" s="121" t="str">
        <f t="shared" si="9"/>
        <v>Q</v>
      </c>
      <c r="W18" s="329">
        <v>0.36799999999999999</v>
      </c>
      <c r="X18" s="332" t="str">
        <f t="shared" si="10"/>
        <v>UQ</v>
      </c>
      <c r="Y18" s="260">
        <v>0.42099999999999999</v>
      </c>
      <c r="Z18" s="121" t="str">
        <f t="shared" si="11"/>
        <v>Q</v>
      </c>
      <c r="AA18" s="260">
        <v>3.85</v>
      </c>
      <c r="AB18" s="121" t="str">
        <f t="shared" si="12"/>
        <v>Q</v>
      </c>
      <c r="AD18" s="213" t="str">
        <f t="shared" si="13"/>
        <v>M</v>
      </c>
      <c r="AF18" s="213" t="str">
        <f t="shared" si="14"/>
        <v>M</v>
      </c>
      <c r="AG18" s="260">
        <v>8.8000000000000005E-3</v>
      </c>
      <c r="AH18" s="121" t="str">
        <f t="shared" si="15"/>
        <v>Q</v>
      </c>
      <c r="AI18" s="278">
        <v>0.69799999999999995</v>
      </c>
      <c r="AJ18" s="121" t="str">
        <f t="shared" si="16"/>
        <v>Q</v>
      </c>
    </row>
    <row r="19" spans="1:36" x14ac:dyDescent="0.25">
      <c r="A19" s="119">
        <v>38</v>
      </c>
      <c r="B19" s="119">
        <v>97</v>
      </c>
      <c r="C19" s="119">
        <v>1981</v>
      </c>
      <c r="D19" s="127">
        <f t="shared" si="0"/>
        <v>29683</v>
      </c>
      <c r="E19" s="260">
        <v>36</v>
      </c>
      <c r="F19" s="213" t="str">
        <f t="shared" si="1"/>
        <v>UQ</v>
      </c>
      <c r="G19" s="260">
        <v>6.66</v>
      </c>
      <c r="H19" s="213" t="str">
        <f t="shared" si="2"/>
        <v>UQ</v>
      </c>
      <c r="I19" s="260">
        <v>4.5629999999999997</v>
      </c>
      <c r="J19" s="213" t="str">
        <f t="shared" si="3"/>
        <v>UQ</v>
      </c>
      <c r="K19" s="260">
        <v>0.51200000000000001</v>
      </c>
      <c r="L19" s="213" t="str">
        <f t="shared" si="4"/>
        <v>UQ</v>
      </c>
      <c r="M19" s="260">
        <v>0.54800000000000004</v>
      </c>
      <c r="N19" s="213" t="str">
        <f t="shared" si="5"/>
        <v>UQ</v>
      </c>
      <c r="O19" s="260">
        <v>0.53700000000000003</v>
      </c>
      <c r="P19" s="213" t="str">
        <f t="shared" si="6"/>
        <v>UQ</v>
      </c>
      <c r="Q19" s="260">
        <v>3.9899999999999998E-2</v>
      </c>
      <c r="R19" s="213" t="str">
        <f t="shared" si="7"/>
        <v>UQ</v>
      </c>
      <c r="S19" s="260">
        <v>0.1077</v>
      </c>
      <c r="T19" s="213" t="str">
        <f t="shared" si="8"/>
        <v>UQ</v>
      </c>
      <c r="U19" s="260">
        <v>7.26</v>
      </c>
      <c r="V19" s="121" t="str">
        <f t="shared" si="9"/>
        <v>Q</v>
      </c>
      <c r="W19" s="329">
        <v>0.17699999999999999</v>
      </c>
      <c r="X19" s="332" t="str">
        <f t="shared" si="10"/>
        <v>UQ</v>
      </c>
      <c r="Y19" s="260">
        <v>0.23</v>
      </c>
      <c r="Z19" s="121" t="str">
        <f t="shared" si="11"/>
        <v>Q</v>
      </c>
      <c r="AA19" s="260">
        <v>4.53</v>
      </c>
      <c r="AB19" s="121" t="str">
        <f t="shared" si="12"/>
        <v>Q</v>
      </c>
      <c r="AD19" s="213" t="str">
        <f t="shared" si="13"/>
        <v>M</v>
      </c>
      <c r="AF19" s="213" t="str">
        <f t="shared" si="14"/>
        <v>M</v>
      </c>
      <c r="AG19" s="260">
        <v>8.5000000000000006E-3</v>
      </c>
      <c r="AH19" s="121" t="str">
        <f t="shared" si="15"/>
        <v>Q</v>
      </c>
      <c r="AI19" s="278">
        <v>0.45700000000000002</v>
      </c>
      <c r="AJ19" s="121" t="str">
        <f t="shared" si="16"/>
        <v>Q</v>
      </c>
    </row>
    <row r="20" spans="1:36" x14ac:dyDescent="0.25">
      <c r="A20" s="119">
        <v>38</v>
      </c>
      <c r="B20" s="119">
        <v>98</v>
      </c>
      <c r="C20" s="119">
        <v>1981</v>
      </c>
      <c r="D20" s="127">
        <f t="shared" si="0"/>
        <v>29684</v>
      </c>
      <c r="E20" s="260">
        <v>39</v>
      </c>
      <c r="F20" s="213" t="str">
        <f t="shared" si="1"/>
        <v>UQ</v>
      </c>
      <c r="G20" s="260">
        <v>6.78</v>
      </c>
      <c r="H20" s="213" t="str">
        <f t="shared" si="2"/>
        <v>UQ</v>
      </c>
      <c r="I20" s="260">
        <v>4.71</v>
      </c>
      <c r="J20" s="213" t="str">
        <f t="shared" si="3"/>
        <v>UQ</v>
      </c>
      <c r="K20" s="260">
        <v>0.48</v>
      </c>
      <c r="L20" s="213" t="str">
        <f t="shared" si="4"/>
        <v>UQ</v>
      </c>
      <c r="M20" s="260">
        <v>0.5</v>
      </c>
      <c r="N20" s="213" t="str">
        <f t="shared" si="5"/>
        <v>UQ</v>
      </c>
      <c r="O20" s="260">
        <v>0.56000000000000005</v>
      </c>
      <c r="P20" s="213" t="str">
        <f t="shared" si="6"/>
        <v>UQ</v>
      </c>
      <c r="Q20" s="260">
        <v>3.4599999999999999E-2</v>
      </c>
      <c r="R20" s="213" t="str">
        <f t="shared" si="7"/>
        <v>UQ</v>
      </c>
      <c r="S20" s="260">
        <v>0.11899999999999999</v>
      </c>
      <c r="T20" s="213" t="str">
        <f t="shared" si="8"/>
        <v>UQ</v>
      </c>
      <c r="U20" s="260">
        <v>7.02</v>
      </c>
      <c r="V20" s="121" t="str">
        <f t="shared" si="9"/>
        <v>Q</v>
      </c>
      <c r="W20" s="329">
        <v>1.36</v>
      </c>
      <c r="X20" s="332" t="str">
        <f t="shared" si="10"/>
        <v>UQ</v>
      </c>
      <c r="Y20" s="260">
        <v>0.56000000000000005</v>
      </c>
      <c r="Z20" s="121" t="str">
        <f t="shared" si="11"/>
        <v>Q</v>
      </c>
      <c r="AA20" s="260">
        <v>4.4800000000000004</v>
      </c>
      <c r="AB20" s="121" t="str">
        <f t="shared" si="12"/>
        <v>Q</v>
      </c>
      <c r="AD20" s="213" t="str">
        <f t="shared" si="13"/>
        <v>M</v>
      </c>
      <c r="AF20" s="213" t="str">
        <f t="shared" si="14"/>
        <v>M</v>
      </c>
      <c r="AG20" s="260">
        <v>4.0000000000000001E-3</v>
      </c>
      <c r="AH20" s="121" t="str">
        <f t="shared" si="15"/>
        <v>Q</v>
      </c>
      <c r="AI20" s="278">
        <v>1.385</v>
      </c>
      <c r="AJ20" s="121" t="str">
        <f t="shared" si="16"/>
        <v>Q</v>
      </c>
    </row>
    <row r="21" spans="1:36" x14ac:dyDescent="0.25">
      <c r="A21" s="119">
        <v>38</v>
      </c>
      <c r="B21" s="119">
        <v>107</v>
      </c>
      <c r="C21" s="119">
        <v>1981</v>
      </c>
      <c r="D21" s="127">
        <f t="shared" si="0"/>
        <v>29693</v>
      </c>
      <c r="E21" s="260">
        <v>31</v>
      </c>
      <c r="F21" s="213" t="str">
        <f t="shared" si="1"/>
        <v>UQ</v>
      </c>
      <c r="G21" s="260">
        <v>6.88</v>
      </c>
      <c r="H21" s="213" t="str">
        <f t="shared" si="2"/>
        <v>UQ</v>
      </c>
      <c r="I21" s="260">
        <v>4.6710000000000003</v>
      </c>
      <c r="J21" s="213" t="str">
        <f t="shared" si="3"/>
        <v>UQ</v>
      </c>
      <c r="K21" s="260">
        <v>0.51800000000000002</v>
      </c>
      <c r="L21" s="213" t="str">
        <f t="shared" si="4"/>
        <v>UQ</v>
      </c>
      <c r="M21" s="260">
        <v>0.45200000000000001</v>
      </c>
      <c r="N21" s="213" t="str">
        <f t="shared" si="5"/>
        <v>UQ</v>
      </c>
      <c r="O21" s="260">
        <v>0.40899999999999997</v>
      </c>
      <c r="P21" s="213" t="str">
        <f t="shared" si="6"/>
        <v>UQ</v>
      </c>
      <c r="Q21" s="260">
        <v>3.4099999999999998E-2</v>
      </c>
      <c r="R21" s="213" t="str">
        <f t="shared" si="7"/>
        <v>UQ</v>
      </c>
      <c r="S21" s="260">
        <v>0.12180000000000001</v>
      </c>
      <c r="T21" s="213" t="str">
        <f t="shared" si="8"/>
        <v>UQ</v>
      </c>
      <c r="U21" s="260">
        <v>6.2</v>
      </c>
      <c r="V21" s="121" t="str">
        <f t="shared" si="9"/>
        <v>Q</v>
      </c>
      <c r="W21" s="329">
        <v>0.129</v>
      </c>
      <c r="X21" s="332" t="str">
        <f t="shared" si="10"/>
        <v>UQ</v>
      </c>
      <c r="Y21" s="260">
        <v>0.48199999999999998</v>
      </c>
      <c r="Z21" s="121" t="str">
        <f t="shared" si="11"/>
        <v>Q</v>
      </c>
      <c r="AA21" s="260">
        <v>3.82</v>
      </c>
      <c r="AB21" s="121" t="str">
        <f t="shared" si="12"/>
        <v>Q</v>
      </c>
      <c r="AD21" s="213" t="str">
        <f t="shared" si="13"/>
        <v>M</v>
      </c>
      <c r="AF21" s="213" t="str">
        <f t="shared" si="14"/>
        <v>M</v>
      </c>
      <c r="AG21" s="260">
        <v>7.1999999999999998E-3</v>
      </c>
      <c r="AH21" s="121" t="str">
        <f t="shared" si="15"/>
        <v>Q</v>
      </c>
      <c r="AI21" s="278">
        <v>0.57899999999999996</v>
      </c>
      <c r="AJ21" s="121" t="str">
        <f t="shared" si="16"/>
        <v>Q</v>
      </c>
    </row>
    <row r="22" spans="1:36" x14ac:dyDescent="0.25">
      <c r="A22" s="119">
        <v>38</v>
      </c>
      <c r="B22" s="119">
        <v>113</v>
      </c>
      <c r="C22" s="119">
        <v>1981</v>
      </c>
      <c r="D22" s="127">
        <f t="shared" si="0"/>
        <v>29699</v>
      </c>
      <c r="E22" s="260">
        <v>31</v>
      </c>
      <c r="F22" s="213" t="str">
        <f t="shared" si="1"/>
        <v>UQ</v>
      </c>
      <c r="G22" s="260">
        <v>6.98</v>
      </c>
      <c r="H22" s="213" t="str">
        <f t="shared" si="2"/>
        <v>UQ</v>
      </c>
      <c r="I22" s="260">
        <v>4.0220000000000002</v>
      </c>
      <c r="J22" s="213" t="str">
        <f t="shared" si="3"/>
        <v>UQ</v>
      </c>
      <c r="K22" s="260">
        <v>0.42599999999999999</v>
      </c>
      <c r="L22" s="213" t="str">
        <f t="shared" si="4"/>
        <v>UQ</v>
      </c>
      <c r="M22" s="260">
        <v>0.79</v>
      </c>
      <c r="N22" s="213" t="str">
        <f t="shared" si="5"/>
        <v>UQ</v>
      </c>
      <c r="O22" s="260">
        <v>0.25</v>
      </c>
      <c r="P22" s="213" t="str">
        <f t="shared" si="6"/>
        <v>UQ</v>
      </c>
      <c r="Q22" s="260">
        <v>1.8599999999999998E-2</v>
      </c>
      <c r="R22" s="213" t="str">
        <f t="shared" si="7"/>
        <v>UQ</v>
      </c>
      <c r="S22" s="260">
        <v>0.15859999999999999</v>
      </c>
      <c r="T22" s="213" t="str">
        <f t="shared" si="8"/>
        <v>UQ</v>
      </c>
      <c r="U22" s="260">
        <v>6.32</v>
      </c>
      <c r="V22" s="121" t="str">
        <f t="shared" si="9"/>
        <v>Q</v>
      </c>
      <c r="W22" s="329">
        <v>0.105</v>
      </c>
      <c r="X22" s="332" t="str">
        <f t="shared" si="10"/>
        <v>UQ</v>
      </c>
      <c r="Y22" s="260">
        <v>0.38</v>
      </c>
      <c r="Z22" s="121" t="str">
        <f t="shared" si="11"/>
        <v>Q</v>
      </c>
      <c r="AA22" s="260">
        <v>3.8</v>
      </c>
      <c r="AB22" s="121" t="str">
        <f t="shared" si="12"/>
        <v>Q</v>
      </c>
      <c r="AD22" s="213" t="str">
        <f t="shared" si="13"/>
        <v>M</v>
      </c>
      <c r="AF22" s="213" t="str">
        <f t="shared" si="14"/>
        <v>M</v>
      </c>
      <c r="AG22" s="260">
        <v>6.1999999999999998E-3</v>
      </c>
      <c r="AH22" s="121" t="str">
        <f t="shared" si="15"/>
        <v>Q</v>
      </c>
      <c r="AI22" s="278">
        <v>0.66500000000000004</v>
      </c>
      <c r="AJ22" s="121" t="str">
        <f t="shared" si="16"/>
        <v>Q</v>
      </c>
    </row>
    <row r="23" spans="1:36" x14ac:dyDescent="0.25">
      <c r="A23" s="119">
        <v>38</v>
      </c>
      <c r="B23" s="119">
        <v>118</v>
      </c>
      <c r="C23" s="119">
        <v>1981</v>
      </c>
      <c r="D23" s="127">
        <f t="shared" si="0"/>
        <v>29704</v>
      </c>
      <c r="E23" s="260">
        <v>32</v>
      </c>
      <c r="F23" s="213" t="str">
        <f t="shared" si="1"/>
        <v>UQ</v>
      </c>
      <c r="G23" s="260">
        <v>6.78</v>
      </c>
      <c r="H23" s="213" t="str">
        <f t="shared" si="2"/>
        <v>UQ</v>
      </c>
      <c r="I23" s="260">
        <v>4.67</v>
      </c>
      <c r="J23" s="213" t="str">
        <f t="shared" si="3"/>
        <v>UQ</v>
      </c>
      <c r="K23" s="260">
        <v>0.44</v>
      </c>
      <c r="L23" s="213" t="str">
        <f t="shared" si="4"/>
        <v>UQ</v>
      </c>
      <c r="M23" s="260">
        <v>0.51</v>
      </c>
      <c r="N23" s="213" t="str">
        <f t="shared" si="5"/>
        <v>UQ</v>
      </c>
      <c r="O23" s="260">
        <v>0.38</v>
      </c>
      <c r="P23" s="213" t="str">
        <f t="shared" si="6"/>
        <v>UQ</v>
      </c>
      <c r="Q23" s="260">
        <v>4.6600000000000003E-2</v>
      </c>
      <c r="R23" s="213" t="str">
        <f t="shared" si="7"/>
        <v>UQ</v>
      </c>
      <c r="S23" s="260">
        <v>0.1396</v>
      </c>
      <c r="T23" s="213" t="str">
        <f t="shared" si="8"/>
        <v>UQ</v>
      </c>
      <c r="U23" s="260">
        <v>6.8</v>
      </c>
      <c r="V23" s="121" t="str">
        <f t="shared" si="9"/>
        <v>Q</v>
      </c>
      <c r="W23" s="329">
        <v>2.5000000000000001E-2</v>
      </c>
      <c r="X23" s="332" t="str">
        <f t="shared" si="10"/>
        <v>UQ</v>
      </c>
      <c r="Y23" s="260">
        <v>0.68200000000000005</v>
      </c>
      <c r="Z23" s="121" t="str">
        <f t="shared" si="11"/>
        <v>Q</v>
      </c>
      <c r="AA23" s="260">
        <v>3.34</v>
      </c>
      <c r="AB23" s="121" t="str">
        <f t="shared" si="12"/>
        <v>Q</v>
      </c>
      <c r="AD23" s="213" t="str">
        <f t="shared" si="13"/>
        <v>M</v>
      </c>
      <c r="AF23" s="213" t="str">
        <f t="shared" si="14"/>
        <v>M</v>
      </c>
      <c r="AG23" s="260">
        <v>3.5000000000000001E-3</v>
      </c>
      <c r="AH23" s="121" t="str">
        <f t="shared" si="15"/>
        <v>Q</v>
      </c>
      <c r="AI23" s="278">
        <v>0.33500000000000002</v>
      </c>
      <c r="AJ23" s="121" t="str">
        <f t="shared" si="16"/>
        <v>Q</v>
      </c>
    </row>
    <row r="24" spans="1:36" x14ac:dyDescent="0.25">
      <c r="A24" s="119">
        <v>38</v>
      </c>
      <c r="B24" s="119">
        <v>131</v>
      </c>
      <c r="C24" s="119">
        <v>1981</v>
      </c>
      <c r="D24" s="127">
        <f t="shared" si="0"/>
        <v>29717</v>
      </c>
      <c r="E24" s="260">
        <v>35</v>
      </c>
      <c r="F24" s="213" t="str">
        <f t="shared" si="1"/>
        <v>UQ</v>
      </c>
      <c r="G24" s="260">
        <v>6.84</v>
      </c>
      <c r="H24" s="213" t="str">
        <f t="shared" si="2"/>
        <v>UQ</v>
      </c>
      <c r="I24" s="260">
        <v>5.25</v>
      </c>
      <c r="J24" s="213" t="str">
        <f t="shared" si="3"/>
        <v>UQ</v>
      </c>
      <c r="K24" s="260">
        <v>0.52900000000000003</v>
      </c>
      <c r="L24" s="213" t="str">
        <f t="shared" si="4"/>
        <v>UQ</v>
      </c>
      <c r="M24" s="260">
        <v>0.52800000000000002</v>
      </c>
      <c r="N24" s="213" t="str">
        <f t="shared" si="5"/>
        <v>UQ</v>
      </c>
      <c r="O24" s="260">
        <v>0.27100000000000002</v>
      </c>
      <c r="P24" s="213" t="str">
        <f t="shared" si="6"/>
        <v>UQ</v>
      </c>
      <c r="Q24" s="260">
        <v>2.2499999999999999E-2</v>
      </c>
      <c r="R24" s="213" t="str">
        <f t="shared" si="7"/>
        <v>UQ</v>
      </c>
      <c r="S24" s="260">
        <v>0.15859999999999999</v>
      </c>
      <c r="T24" s="213" t="str">
        <f t="shared" si="8"/>
        <v>UQ</v>
      </c>
      <c r="U24" s="260">
        <v>6.68</v>
      </c>
      <c r="V24" s="121" t="str">
        <f t="shared" si="9"/>
        <v>Q</v>
      </c>
      <c r="W24" s="329">
        <v>7.5999999999999998E-2</v>
      </c>
      <c r="X24" s="332" t="str">
        <f t="shared" si="10"/>
        <v>UQ</v>
      </c>
      <c r="Y24" s="260">
        <v>0.377</v>
      </c>
      <c r="Z24" s="121" t="str">
        <f t="shared" si="11"/>
        <v>Q</v>
      </c>
      <c r="AA24" s="260">
        <v>1.9</v>
      </c>
      <c r="AB24" s="121" t="str">
        <f t="shared" si="12"/>
        <v>Q</v>
      </c>
      <c r="AD24" s="213" t="str">
        <f t="shared" si="13"/>
        <v>M</v>
      </c>
      <c r="AF24" s="213" t="str">
        <f t="shared" si="14"/>
        <v>M</v>
      </c>
      <c r="AG24" s="260">
        <v>5.4000000000000003E-3</v>
      </c>
      <c r="AH24" s="121" t="str">
        <f t="shared" si="15"/>
        <v>Q</v>
      </c>
      <c r="AI24" s="278">
        <v>0.33600000000000002</v>
      </c>
      <c r="AJ24" s="121" t="str">
        <f t="shared" si="16"/>
        <v>Q</v>
      </c>
    </row>
    <row r="25" spans="1:36" x14ac:dyDescent="0.25">
      <c r="A25" s="119">
        <v>38</v>
      </c>
      <c r="B25" s="119">
        <v>139</v>
      </c>
      <c r="C25" s="119">
        <v>1981</v>
      </c>
      <c r="D25" s="127">
        <f t="shared" si="0"/>
        <v>29725</v>
      </c>
      <c r="E25" s="260">
        <v>35</v>
      </c>
      <c r="F25" s="213" t="str">
        <f t="shared" si="1"/>
        <v>UQ</v>
      </c>
      <c r="G25" s="260">
        <v>6.86</v>
      </c>
      <c r="H25" s="213" t="str">
        <f t="shared" si="2"/>
        <v>UQ</v>
      </c>
      <c r="I25" s="260">
        <v>5.82</v>
      </c>
      <c r="J25" s="213" t="str">
        <f t="shared" si="3"/>
        <v>UQ</v>
      </c>
      <c r="K25" s="260">
        <v>0.54</v>
      </c>
      <c r="L25" s="213" t="str">
        <f t="shared" si="4"/>
        <v>UQ</v>
      </c>
      <c r="M25" s="260">
        <v>0.52</v>
      </c>
      <c r="N25" s="213" t="str">
        <f t="shared" si="5"/>
        <v>UQ</v>
      </c>
      <c r="O25" s="260">
        <v>0.35</v>
      </c>
      <c r="P25" s="213" t="str">
        <f t="shared" si="6"/>
        <v>UQ</v>
      </c>
      <c r="Q25" s="260">
        <v>5.0000000000000001E-3</v>
      </c>
      <c r="R25" s="213" t="str">
        <f t="shared" si="7"/>
        <v>UQ</v>
      </c>
      <c r="S25" s="260">
        <v>0.21</v>
      </c>
      <c r="T25" s="213" t="str">
        <f t="shared" si="8"/>
        <v>UQ</v>
      </c>
      <c r="U25" s="260">
        <v>6.08</v>
      </c>
      <c r="V25" s="121" t="str">
        <f t="shared" si="9"/>
        <v>Q</v>
      </c>
      <c r="W25" s="329">
        <v>0.02</v>
      </c>
      <c r="X25" s="332" t="str">
        <f t="shared" si="10"/>
        <v>UQ</v>
      </c>
      <c r="Y25" s="260">
        <v>0.438</v>
      </c>
      <c r="Z25" s="121" t="str">
        <f t="shared" si="11"/>
        <v>Q</v>
      </c>
      <c r="AA25" s="260">
        <v>2.11</v>
      </c>
      <c r="AB25" s="121" t="str">
        <f t="shared" si="12"/>
        <v>Q</v>
      </c>
      <c r="AD25" s="213" t="str">
        <f t="shared" si="13"/>
        <v>M</v>
      </c>
      <c r="AF25" s="213" t="str">
        <f t="shared" si="14"/>
        <v>M</v>
      </c>
      <c r="AG25" s="260">
        <v>3.3999999999999998E-3</v>
      </c>
      <c r="AH25" s="121" t="str">
        <f t="shared" si="15"/>
        <v>Q</v>
      </c>
      <c r="AI25" s="278">
        <v>0.55000000000000004</v>
      </c>
      <c r="AJ25" s="121" t="str">
        <f t="shared" si="16"/>
        <v>Q</v>
      </c>
    </row>
    <row r="26" spans="1:36" x14ac:dyDescent="0.25">
      <c r="A26" s="119">
        <v>38</v>
      </c>
      <c r="B26" s="119">
        <v>146</v>
      </c>
      <c r="C26" s="119">
        <v>1981</v>
      </c>
      <c r="D26" s="127">
        <f t="shared" si="0"/>
        <v>29732</v>
      </c>
      <c r="E26" s="260">
        <v>39</v>
      </c>
      <c r="F26" s="213" t="str">
        <f t="shared" si="1"/>
        <v>UQ</v>
      </c>
      <c r="G26" s="260">
        <v>6.88</v>
      </c>
      <c r="H26" s="213" t="str">
        <f t="shared" si="2"/>
        <v>UQ</v>
      </c>
      <c r="I26" s="260">
        <v>8.6300000000000008</v>
      </c>
      <c r="J26" s="213" t="str">
        <f t="shared" si="3"/>
        <v>UQ</v>
      </c>
      <c r="K26" s="260">
        <v>0.59</v>
      </c>
      <c r="L26" s="213" t="str">
        <f t="shared" si="4"/>
        <v>UQ</v>
      </c>
      <c r="M26" s="260">
        <v>0.66</v>
      </c>
      <c r="N26" s="213" t="str">
        <f t="shared" si="5"/>
        <v>UQ</v>
      </c>
      <c r="O26" s="260">
        <v>0.46</v>
      </c>
      <c r="P26" s="213" t="str">
        <f t="shared" si="6"/>
        <v>UQ</v>
      </c>
      <c r="Q26" s="260">
        <v>4.2599999999999999E-2</v>
      </c>
      <c r="R26" s="213" t="str">
        <f t="shared" si="7"/>
        <v>UQ</v>
      </c>
      <c r="S26" s="260">
        <v>0.28100000000000003</v>
      </c>
      <c r="T26" s="213" t="str">
        <f t="shared" si="8"/>
        <v>UQ</v>
      </c>
      <c r="U26" s="260">
        <v>5.33</v>
      </c>
      <c r="V26" s="121" t="str">
        <f t="shared" si="9"/>
        <v>Q</v>
      </c>
      <c r="W26" s="329">
        <v>7.1999999999999995E-2</v>
      </c>
      <c r="X26" s="332" t="str">
        <f t="shared" si="10"/>
        <v>UQ</v>
      </c>
      <c r="Y26" s="260">
        <v>0.6</v>
      </c>
      <c r="Z26" s="121" t="str">
        <f t="shared" si="11"/>
        <v>Q</v>
      </c>
      <c r="AA26" s="260">
        <v>3.11</v>
      </c>
      <c r="AB26" s="121" t="str">
        <f t="shared" si="12"/>
        <v>Q</v>
      </c>
      <c r="AD26" s="213" t="str">
        <f t="shared" si="13"/>
        <v>M</v>
      </c>
      <c r="AF26" s="213" t="str">
        <f t="shared" si="14"/>
        <v>M</v>
      </c>
      <c r="AG26" s="260">
        <v>6.0000000000000001E-3</v>
      </c>
      <c r="AH26" s="121" t="str">
        <f t="shared" si="15"/>
        <v>Q</v>
      </c>
      <c r="AI26" s="278">
        <v>0.96199999999999997</v>
      </c>
      <c r="AJ26" s="121" t="str">
        <f t="shared" si="16"/>
        <v>Q</v>
      </c>
    </row>
    <row r="27" spans="1:36" x14ac:dyDescent="0.25">
      <c r="A27" s="119">
        <v>38</v>
      </c>
      <c r="B27" s="119">
        <v>154</v>
      </c>
      <c r="C27" s="119">
        <v>1981</v>
      </c>
      <c r="D27" s="127">
        <f t="shared" si="0"/>
        <v>29740</v>
      </c>
      <c r="E27" s="260">
        <v>31</v>
      </c>
      <c r="F27" s="213" t="str">
        <f t="shared" si="1"/>
        <v>UQ</v>
      </c>
      <c r="G27" s="260">
        <v>6.74</v>
      </c>
      <c r="H27" s="213" t="str">
        <f t="shared" si="2"/>
        <v>UQ</v>
      </c>
      <c r="I27" s="260">
        <v>5.82</v>
      </c>
      <c r="J27" s="213" t="str">
        <f t="shared" si="3"/>
        <v>UQ</v>
      </c>
      <c r="K27" s="260">
        <v>0.54</v>
      </c>
      <c r="L27" s="213" t="str">
        <f t="shared" si="4"/>
        <v>UQ</v>
      </c>
      <c r="M27" s="260">
        <v>0.39</v>
      </c>
      <c r="N27" s="213" t="str">
        <f t="shared" si="5"/>
        <v>UQ</v>
      </c>
      <c r="O27" s="260">
        <v>0.28999999999999998</v>
      </c>
      <c r="P27" s="213" t="str">
        <f t="shared" si="6"/>
        <v>UQ</v>
      </c>
      <c r="Q27" s="260">
        <v>4.7800000000000002E-2</v>
      </c>
      <c r="R27" s="213" t="str">
        <f t="shared" si="7"/>
        <v>UQ</v>
      </c>
      <c r="S27" s="260">
        <v>0.12970000000000001</v>
      </c>
      <c r="T27" s="213" t="str">
        <f t="shared" si="8"/>
        <v>UQ</v>
      </c>
      <c r="U27" s="260">
        <v>7.67</v>
      </c>
      <c r="V27" s="121" t="str">
        <f t="shared" si="9"/>
        <v>Q</v>
      </c>
      <c r="W27" s="329">
        <v>0.02</v>
      </c>
      <c r="X27" s="332" t="str">
        <f t="shared" si="10"/>
        <v>UQ</v>
      </c>
      <c r="Y27" s="260">
        <v>0.70199999999999996</v>
      </c>
      <c r="Z27" s="121" t="str">
        <f t="shared" si="11"/>
        <v>Q</v>
      </c>
      <c r="AA27" s="260">
        <v>2.95</v>
      </c>
      <c r="AB27" s="121" t="str">
        <f t="shared" si="12"/>
        <v>Q</v>
      </c>
      <c r="AD27" s="213" t="str">
        <f t="shared" si="13"/>
        <v>M</v>
      </c>
      <c r="AF27" s="213" t="str">
        <f t="shared" si="14"/>
        <v>M</v>
      </c>
      <c r="AG27" s="260">
        <v>1.0800000000000001E-2</v>
      </c>
      <c r="AH27" s="121" t="str">
        <f t="shared" si="15"/>
        <v>Q</v>
      </c>
      <c r="AI27" s="278">
        <v>0.35000000000000003</v>
      </c>
      <c r="AJ27" s="121" t="str">
        <f t="shared" si="16"/>
        <v>Q</v>
      </c>
    </row>
    <row r="28" spans="1:36" x14ac:dyDescent="0.25">
      <c r="A28" s="119">
        <v>38</v>
      </c>
      <c r="B28" s="119">
        <v>161</v>
      </c>
      <c r="C28" s="119">
        <v>1981</v>
      </c>
      <c r="D28" s="127">
        <f t="shared" si="0"/>
        <v>29747</v>
      </c>
      <c r="E28" s="260">
        <v>31</v>
      </c>
      <c r="F28" s="213" t="str">
        <f t="shared" si="1"/>
        <v>UQ</v>
      </c>
      <c r="G28" s="260">
        <v>7.02</v>
      </c>
      <c r="H28" s="213" t="str">
        <f t="shared" si="2"/>
        <v>UQ</v>
      </c>
      <c r="I28" s="260">
        <v>5.89</v>
      </c>
      <c r="J28" s="213" t="str">
        <f t="shared" si="3"/>
        <v>UQ</v>
      </c>
      <c r="K28" s="260">
        <v>0.56000000000000005</v>
      </c>
      <c r="L28" s="213" t="str">
        <f t="shared" si="4"/>
        <v>UQ</v>
      </c>
      <c r="M28" s="260">
        <v>0.46</v>
      </c>
      <c r="N28" s="213" t="str">
        <f t="shared" si="5"/>
        <v>UQ</v>
      </c>
      <c r="O28" s="260">
        <v>0.22</v>
      </c>
      <c r="P28" s="213" t="str">
        <f t="shared" si="6"/>
        <v>UQ</v>
      </c>
      <c r="Q28" s="260">
        <v>2.4E-2</v>
      </c>
      <c r="R28" s="213" t="str">
        <f t="shared" si="7"/>
        <v>UQ</v>
      </c>
      <c r="S28" s="260">
        <v>0.2172</v>
      </c>
      <c r="T28" s="213" t="str">
        <f t="shared" si="8"/>
        <v>UQ</v>
      </c>
      <c r="U28" s="260">
        <v>5.48</v>
      </c>
      <c r="V28" s="121" t="str">
        <f t="shared" si="9"/>
        <v>Q</v>
      </c>
      <c r="W28" s="329">
        <v>0.32600000000000001</v>
      </c>
      <c r="X28" s="332" t="str">
        <f t="shared" si="10"/>
        <v>UQ</v>
      </c>
      <c r="Y28" s="260">
        <v>0.61399999999999999</v>
      </c>
      <c r="Z28" s="121" t="str">
        <f t="shared" si="11"/>
        <v>Q</v>
      </c>
      <c r="AA28" s="260">
        <v>3.73</v>
      </c>
      <c r="AB28" s="121" t="str">
        <f t="shared" si="12"/>
        <v>Q</v>
      </c>
      <c r="AD28" s="213" t="str">
        <f t="shared" si="13"/>
        <v>M</v>
      </c>
      <c r="AF28" s="213" t="str">
        <f t="shared" si="14"/>
        <v>M</v>
      </c>
      <c r="AG28" s="260">
        <v>7.1999999999999998E-3</v>
      </c>
      <c r="AH28" s="121" t="str">
        <f t="shared" si="15"/>
        <v>Q</v>
      </c>
      <c r="AI28" s="278">
        <v>0.80600000000000005</v>
      </c>
      <c r="AJ28" s="121" t="str">
        <f t="shared" si="16"/>
        <v>Q</v>
      </c>
    </row>
    <row r="29" spans="1:36" x14ac:dyDescent="0.25">
      <c r="A29" s="119">
        <v>38</v>
      </c>
      <c r="B29" s="119">
        <v>169</v>
      </c>
      <c r="C29" s="119">
        <v>1981</v>
      </c>
      <c r="D29" s="127">
        <f t="shared" si="0"/>
        <v>29755</v>
      </c>
      <c r="E29" s="260">
        <v>28</v>
      </c>
      <c r="F29" s="213" t="str">
        <f t="shared" si="1"/>
        <v>UQ</v>
      </c>
      <c r="G29" s="260">
        <v>6.78</v>
      </c>
      <c r="H29" s="213" t="str">
        <f t="shared" si="2"/>
        <v>UQ</v>
      </c>
      <c r="I29" s="260">
        <v>5.17</v>
      </c>
      <c r="J29" s="213" t="str">
        <f t="shared" si="3"/>
        <v>UQ</v>
      </c>
      <c r="K29" s="260">
        <v>0.5</v>
      </c>
      <c r="L29" s="213" t="str">
        <f t="shared" si="4"/>
        <v>UQ</v>
      </c>
      <c r="M29" s="260">
        <v>0.48</v>
      </c>
      <c r="N29" s="213" t="str">
        <f t="shared" si="5"/>
        <v>UQ</v>
      </c>
      <c r="O29" s="260">
        <v>0.36</v>
      </c>
      <c r="P29" s="213" t="str">
        <f t="shared" si="6"/>
        <v>UQ</v>
      </c>
      <c r="Q29" s="260">
        <v>5.0000000000000001E-3</v>
      </c>
      <c r="R29" s="213" t="str">
        <f t="shared" si="7"/>
        <v>UQ</v>
      </c>
      <c r="S29" s="260">
        <v>0.1883</v>
      </c>
      <c r="T29" s="213" t="str">
        <f t="shared" si="8"/>
        <v>UQ</v>
      </c>
      <c r="U29" s="260">
        <v>5.3</v>
      </c>
      <c r="V29" s="121" t="str">
        <f t="shared" si="9"/>
        <v>Q</v>
      </c>
      <c r="W29" s="329">
        <v>1.3759999999999999</v>
      </c>
      <c r="X29" s="332" t="str">
        <f t="shared" si="10"/>
        <v>UQ</v>
      </c>
      <c r="Y29" s="260">
        <v>0.60399999999999998</v>
      </c>
      <c r="Z29" s="121" t="str">
        <f t="shared" si="11"/>
        <v>Q</v>
      </c>
      <c r="AA29" s="260">
        <v>4.5199999999999996</v>
      </c>
      <c r="AB29" s="121" t="str">
        <f t="shared" si="12"/>
        <v>Q</v>
      </c>
      <c r="AD29" s="213" t="str">
        <f t="shared" si="13"/>
        <v>M</v>
      </c>
      <c r="AF29" s="213" t="str">
        <f t="shared" si="14"/>
        <v>M</v>
      </c>
      <c r="AG29" s="260">
        <v>8.3999999999999995E-3</v>
      </c>
      <c r="AH29" s="121" t="str">
        <f t="shared" si="15"/>
        <v>Q</v>
      </c>
      <c r="AI29" s="278">
        <v>1.9359999999999999</v>
      </c>
      <c r="AJ29" s="121" t="str">
        <f t="shared" si="16"/>
        <v>Q</v>
      </c>
    </row>
    <row r="30" spans="1:36" x14ac:dyDescent="0.25">
      <c r="A30" s="119">
        <v>38</v>
      </c>
      <c r="B30" s="119">
        <v>175</v>
      </c>
      <c r="C30" s="119">
        <v>1981</v>
      </c>
      <c r="D30" s="127">
        <f t="shared" si="0"/>
        <v>29761</v>
      </c>
      <c r="E30" s="260">
        <v>34</v>
      </c>
      <c r="F30" s="213" t="str">
        <f t="shared" si="1"/>
        <v>UQ</v>
      </c>
      <c r="G30" s="260">
        <v>6.94</v>
      </c>
      <c r="H30" s="213" t="str">
        <f t="shared" si="2"/>
        <v>UQ</v>
      </c>
      <c r="I30" s="260">
        <v>6.38</v>
      </c>
      <c r="J30" s="213" t="str">
        <f t="shared" si="3"/>
        <v>UQ</v>
      </c>
      <c r="K30" s="260">
        <v>0.59</v>
      </c>
      <c r="L30" s="213" t="str">
        <f t="shared" si="4"/>
        <v>UQ</v>
      </c>
      <c r="M30" s="260">
        <v>0.52</v>
      </c>
      <c r="N30" s="213" t="str">
        <f t="shared" si="5"/>
        <v>UQ</v>
      </c>
      <c r="O30" s="260">
        <v>0.23</v>
      </c>
      <c r="P30" s="213" t="str">
        <f t="shared" si="6"/>
        <v>UQ</v>
      </c>
      <c r="Q30" s="260">
        <v>1.95E-2</v>
      </c>
      <c r="R30" s="213" t="str">
        <f t="shared" si="7"/>
        <v>UQ</v>
      </c>
      <c r="S30" s="260">
        <v>0.25109999999999999</v>
      </c>
      <c r="T30" s="213" t="str">
        <f t="shared" si="8"/>
        <v>UQ</v>
      </c>
      <c r="U30" s="260">
        <v>4.46</v>
      </c>
      <c r="V30" s="121" t="str">
        <f t="shared" si="9"/>
        <v>Q</v>
      </c>
      <c r="W30" s="329">
        <v>0.26800000000000002</v>
      </c>
      <c r="X30" s="332" t="str">
        <f t="shared" si="10"/>
        <v>UQ</v>
      </c>
      <c r="Y30" s="260">
        <v>0.496</v>
      </c>
      <c r="Z30" s="121" t="str">
        <f t="shared" si="11"/>
        <v>Q</v>
      </c>
      <c r="AA30" s="260">
        <v>5.09</v>
      </c>
      <c r="AB30" s="121" t="str">
        <f t="shared" si="12"/>
        <v>Q</v>
      </c>
      <c r="AD30" s="213" t="str">
        <f t="shared" si="13"/>
        <v>M</v>
      </c>
      <c r="AF30" s="213" t="str">
        <f t="shared" si="14"/>
        <v>M</v>
      </c>
      <c r="AG30" s="260">
        <v>8.9999999999999993E-3</v>
      </c>
      <c r="AH30" s="121" t="str">
        <f t="shared" si="15"/>
        <v>Q</v>
      </c>
      <c r="AI30" s="278">
        <v>1.3480000000000001</v>
      </c>
      <c r="AJ30" s="121" t="str">
        <f t="shared" si="16"/>
        <v>Q</v>
      </c>
    </row>
    <row r="31" spans="1:36" x14ac:dyDescent="0.25">
      <c r="A31" s="119">
        <v>38</v>
      </c>
      <c r="B31" s="119">
        <v>181</v>
      </c>
      <c r="C31" s="119">
        <v>1981</v>
      </c>
      <c r="D31" s="127">
        <f t="shared" si="0"/>
        <v>29767</v>
      </c>
      <c r="E31" s="260">
        <v>34</v>
      </c>
      <c r="F31" s="213" t="str">
        <f t="shared" si="1"/>
        <v>UQ</v>
      </c>
      <c r="G31" s="260">
        <v>7.02</v>
      </c>
      <c r="H31" s="213" t="str">
        <f t="shared" si="2"/>
        <v>UQ</v>
      </c>
      <c r="I31" s="260">
        <v>5.44</v>
      </c>
      <c r="J31" s="213" t="str">
        <f t="shared" si="3"/>
        <v>UQ</v>
      </c>
      <c r="K31" s="260">
        <v>0.53</v>
      </c>
      <c r="L31" s="213" t="str">
        <f t="shared" si="4"/>
        <v>UQ</v>
      </c>
      <c r="M31" s="260">
        <v>0.48</v>
      </c>
      <c r="N31" s="213" t="str">
        <f t="shared" si="5"/>
        <v>UQ</v>
      </c>
      <c r="O31" s="260">
        <v>0.2</v>
      </c>
      <c r="P31" s="213" t="str">
        <f t="shared" si="6"/>
        <v>UQ</v>
      </c>
      <c r="Q31" s="260">
        <v>1.01E-2</v>
      </c>
      <c r="R31" s="213" t="str">
        <f t="shared" si="7"/>
        <v>UQ</v>
      </c>
      <c r="S31" s="260">
        <v>0.20430000000000001</v>
      </c>
      <c r="T31" s="213" t="str">
        <f t="shared" si="8"/>
        <v>UQ</v>
      </c>
      <c r="U31" s="260">
        <v>4.83</v>
      </c>
      <c r="V31" s="121" t="str">
        <f t="shared" si="9"/>
        <v>Q</v>
      </c>
      <c r="W31" s="329">
        <v>0.53800000000000003</v>
      </c>
      <c r="X31" s="332" t="str">
        <f t="shared" si="10"/>
        <v>UQ</v>
      </c>
      <c r="Y31" s="260">
        <v>0.65200000000000002</v>
      </c>
      <c r="Z31" s="121" t="str">
        <f t="shared" si="11"/>
        <v>Q</v>
      </c>
      <c r="AA31" s="260">
        <v>4.6500000000000004</v>
      </c>
      <c r="AB31" s="121" t="str">
        <f t="shared" si="12"/>
        <v>Q</v>
      </c>
      <c r="AD31" s="213" t="str">
        <f t="shared" si="13"/>
        <v>M</v>
      </c>
      <c r="AF31" s="213" t="str">
        <f t="shared" si="14"/>
        <v>M</v>
      </c>
      <c r="AG31" s="260">
        <v>8.0000000000000002E-3</v>
      </c>
      <c r="AH31" s="121" t="str">
        <f t="shared" si="15"/>
        <v>Q</v>
      </c>
      <c r="AI31" s="278">
        <v>0.72799999999999998</v>
      </c>
      <c r="AJ31" s="121" t="str">
        <f t="shared" si="16"/>
        <v>Q</v>
      </c>
    </row>
    <row r="32" spans="1:36" x14ac:dyDescent="0.25">
      <c r="A32" s="119">
        <v>38</v>
      </c>
      <c r="B32" s="119">
        <v>188</v>
      </c>
      <c r="C32" s="119">
        <v>1981</v>
      </c>
      <c r="D32" s="127">
        <f t="shared" si="0"/>
        <v>29774</v>
      </c>
      <c r="E32" s="260">
        <v>37</v>
      </c>
      <c r="F32" s="213" t="str">
        <f t="shared" si="1"/>
        <v>UQ</v>
      </c>
      <c r="G32" s="260">
        <v>7.34</v>
      </c>
      <c r="H32" s="213" t="str">
        <f t="shared" si="2"/>
        <v>UQ</v>
      </c>
      <c r="I32" s="260">
        <v>6.94</v>
      </c>
      <c r="J32" s="213" t="str">
        <f t="shared" si="3"/>
        <v>UQ</v>
      </c>
      <c r="K32" s="260">
        <v>0.67</v>
      </c>
      <c r="L32" s="213" t="str">
        <f t="shared" si="4"/>
        <v>UQ</v>
      </c>
      <c r="M32" s="260">
        <v>0.63</v>
      </c>
      <c r="N32" s="213" t="str">
        <f t="shared" si="5"/>
        <v>UQ</v>
      </c>
      <c r="O32" s="260">
        <v>0.47</v>
      </c>
      <c r="P32" s="213" t="str">
        <f t="shared" si="6"/>
        <v>UQ</v>
      </c>
      <c r="Q32" s="260">
        <v>2.7099999999999999E-2</v>
      </c>
      <c r="R32" s="213" t="str">
        <f t="shared" si="7"/>
        <v>UQ</v>
      </c>
      <c r="S32" s="260">
        <v>0.36909999999999998</v>
      </c>
      <c r="T32" s="213" t="str">
        <f t="shared" si="8"/>
        <v>UQ</v>
      </c>
      <c r="U32" s="260">
        <v>3.23</v>
      </c>
      <c r="V32" s="121" t="str">
        <f t="shared" si="9"/>
        <v>Q</v>
      </c>
      <c r="W32" s="329">
        <v>8.5000000000000006E-2</v>
      </c>
      <c r="X32" s="332" t="str">
        <f t="shared" si="10"/>
        <v>UQ</v>
      </c>
      <c r="Y32" s="260">
        <v>0.57899999999999996</v>
      </c>
      <c r="Z32" s="121" t="str">
        <f t="shared" si="11"/>
        <v>Q</v>
      </c>
      <c r="AA32" s="260">
        <v>6</v>
      </c>
      <c r="AB32" s="121" t="str">
        <f t="shared" si="12"/>
        <v>Q</v>
      </c>
      <c r="AD32" s="213" t="str">
        <f t="shared" si="13"/>
        <v>M</v>
      </c>
      <c r="AF32" s="213" t="str">
        <f t="shared" si="14"/>
        <v>M</v>
      </c>
      <c r="AG32" s="260">
        <v>1.72E-2</v>
      </c>
      <c r="AH32" s="121" t="str">
        <f t="shared" si="15"/>
        <v>Q</v>
      </c>
      <c r="AI32" s="278">
        <v>0.97499999999999998</v>
      </c>
      <c r="AJ32" s="121" t="str">
        <f t="shared" si="16"/>
        <v>Q</v>
      </c>
    </row>
    <row r="33" spans="1:36" x14ac:dyDescent="0.25">
      <c r="A33" s="119">
        <v>38</v>
      </c>
      <c r="B33" s="119">
        <v>195</v>
      </c>
      <c r="C33" s="119">
        <v>1981</v>
      </c>
      <c r="D33" s="127">
        <f t="shared" si="0"/>
        <v>29781</v>
      </c>
      <c r="E33" s="260">
        <v>41</v>
      </c>
      <c r="F33" s="213" t="str">
        <f t="shared" si="1"/>
        <v>UQ</v>
      </c>
      <c r="G33" s="260">
        <v>7.12</v>
      </c>
      <c r="H33" s="213" t="str">
        <f t="shared" si="2"/>
        <v>UQ</v>
      </c>
      <c r="I33" s="260">
        <v>8.1999999999999993</v>
      </c>
      <c r="J33" s="213" t="str">
        <f t="shared" si="3"/>
        <v>UQ</v>
      </c>
      <c r="K33" s="260">
        <v>0.78</v>
      </c>
      <c r="L33" s="213" t="str">
        <f t="shared" si="4"/>
        <v>UQ</v>
      </c>
      <c r="M33" s="260">
        <v>0.79</v>
      </c>
      <c r="N33" s="213" t="str">
        <f t="shared" si="5"/>
        <v>UQ</v>
      </c>
      <c r="O33" s="260">
        <v>0.6</v>
      </c>
      <c r="P33" s="213" t="str">
        <f t="shared" si="6"/>
        <v>UQ</v>
      </c>
      <c r="Q33" s="260">
        <v>1.38E-2</v>
      </c>
      <c r="R33" s="213" t="str">
        <f t="shared" si="7"/>
        <v>UQ</v>
      </c>
      <c r="S33" s="260">
        <v>0.40550000000000003</v>
      </c>
      <c r="T33" s="213" t="str">
        <f t="shared" si="8"/>
        <v>UQ</v>
      </c>
      <c r="U33" s="260">
        <v>3.19</v>
      </c>
      <c r="V33" s="121" t="str">
        <f t="shared" si="9"/>
        <v>Q</v>
      </c>
      <c r="W33" s="329">
        <v>0.17100000000000001</v>
      </c>
      <c r="X33" s="332" t="str">
        <f t="shared" si="10"/>
        <v>UQ</v>
      </c>
      <c r="Y33" s="260">
        <v>0.628</v>
      </c>
      <c r="Z33" s="121" t="str">
        <f t="shared" si="11"/>
        <v>Q</v>
      </c>
      <c r="AA33" s="260">
        <v>6.75</v>
      </c>
      <c r="AB33" s="121" t="str">
        <f t="shared" si="12"/>
        <v>Q</v>
      </c>
      <c r="AD33" s="213" t="str">
        <f t="shared" si="13"/>
        <v>M</v>
      </c>
      <c r="AF33" s="213" t="str">
        <f t="shared" si="14"/>
        <v>M</v>
      </c>
      <c r="AG33" s="260">
        <v>8.3000000000000001E-3</v>
      </c>
      <c r="AH33" s="121" t="str">
        <f t="shared" si="15"/>
        <v>Q</v>
      </c>
      <c r="AI33" s="278">
        <v>0.84100000000000008</v>
      </c>
      <c r="AJ33" s="121" t="str">
        <f t="shared" si="16"/>
        <v>Q</v>
      </c>
    </row>
    <row r="34" spans="1:36" x14ac:dyDescent="0.25">
      <c r="A34" s="119">
        <v>38</v>
      </c>
      <c r="B34" s="119">
        <v>216</v>
      </c>
      <c r="C34" s="119">
        <v>1981</v>
      </c>
      <c r="D34" s="127">
        <f t="shared" si="0"/>
        <v>29802</v>
      </c>
      <c r="E34" s="260">
        <v>53</v>
      </c>
      <c r="F34" s="213" t="str">
        <f t="shared" si="1"/>
        <v>UQ</v>
      </c>
      <c r="G34" s="260">
        <v>6.96</v>
      </c>
      <c r="H34" s="213" t="str">
        <f t="shared" si="2"/>
        <v>UQ</v>
      </c>
      <c r="I34" s="260">
        <v>10.5</v>
      </c>
      <c r="J34" s="213" t="str">
        <f t="shared" si="3"/>
        <v>UQ</v>
      </c>
      <c r="K34" s="260">
        <v>0.91</v>
      </c>
      <c r="L34" s="213" t="str">
        <f t="shared" si="4"/>
        <v>UQ</v>
      </c>
      <c r="M34" s="260">
        <v>0.55000000000000004</v>
      </c>
      <c r="N34" s="213" t="str">
        <f t="shared" si="5"/>
        <v>UQ</v>
      </c>
      <c r="O34" s="260">
        <v>0.46</v>
      </c>
      <c r="P34" s="213" t="str">
        <f t="shared" si="6"/>
        <v>UQ</v>
      </c>
      <c r="Q34" s="260">
        <v>2.8000000000000001E-2</v>
      </c>
      <c r="R34" s="213" t="str">
        <f t="shared" si="7"/>
        <v>UQ</v>
      </c>
      <c r="S34" s="260">
        <v>0.23269999999999999</v>
      </c>
      <c r="T34" s="213" t="str">
        <f t="shared" si="8"/>
        <v>UQ</v>
      </c>
      <c r="U34" s="260">
        <v>24.4</v>
      </c>
      <c r="V34" s="121" t="str">
        <f t="shared" si="9"/>
        <v>Q</v>
      </c>
      <c r="W34" s="329">
        <v>7.4999999999999997E-2</v>
      </c>
      <c r="X34" s="332" t="str">
        <f t="shared" si="10"/>
        <v>UQ</v>
      </c>
      <c r="Y34" s="260">
        <v>0.85099999999999998</v>
      </c>
      <c r="Z34" s="121" t="str">
        <f t="shared" si="11"/>
        <v>Q</v>
      </c>
      <c r="AA34" s="260">
        <v>6.27</v>
      </c>
      <c r="AB34" s="121" t="str">
        <f t="shared" si="12"/>
        <v>Q</v>
      </c>
      <c r="AD34" s="213" t="str">
        <f t="shared" si="13"/>
        <v>M</v>
      </c>
      <c r="AF34" s="213" t="str">
        <f t="shared" si="14"/>
        <v>M</v>
      </c>
      <c r="AG34" s="260">
        <v>1.21E-2</v>
      </c>
      <c r="AH34" s="121" t="str">
        <f t="shared" si="15"/>
        <v>Q</v>
      </c>
      <c r="AI34" s="278">
        <v>0.81499999999999995</v>
      </c>
      <c r="AJ34" s="121" t="str">
        <f t="shared" si="16"/>
        <v>Q</v>
      </c>
    </row>
    <row r="35" spans="1:36" x14ac:dyDescent="0.25">
      <c r="A35" s="119">
        <v>38</v>
      </c>
      <c r="B35" s="119">
        <v>279</v>
      </c>
      <c r="C35" s="119">
        <v>1981</v>
      </c>
      <c r="D35" s="127">
        <f t="shared" si="0"/>
        <v>29865</v>
      </c>
      <c r="E35" s="260">
        <v>77</v>
      </c>
      <c r="F35" s="213" t="str">
        <f t="shared" si="1"/>
        <v>UQ</v>
      </c>
      <c r="G35" s="260">
        <v>6.84</v>
      </c>
      <c r="H35" s="213" t="str">
        <f t="shared" si="2"/>
        <v>UQ</v>
      </c>
      <c r="I35" s="260">
        <v>16.89</v>
      </c>
      <c r="J35" s="213" t="str">
        <f t="shared" si="3"/>
        <v>UQ</v>
      </c>
      <c r="K35" s="260">
        <v>1.46</v>
      </c>
      <c r="L35" s="213" t="str">
        <f t="shared" si="4"/>
        <v>UQ</v>
      </c>
      <c r="M35" s="260">
        <v>0.62</v>
      </c>
      <c r="N35" s="213" t="str">
        <f t="shared" si="5"/>
        <v>UQ</v>
      </c>
      <c r="O35" s="260">
        <v>0.78</v>
      </c>
      <c r="P35" s="213" t="str">
        <f t="shared" si="6"/>
        <v>UQ</v>
      </c>
      <c r="Q35" s="260">
        <v>1.46E-2</v>
      </c>
      <c r="R35" s="213" t="str">
        <f t="shared" si="7"/>
        <v>UQ</v>
      </c>
      <c r="S35" s="260">
        <v>0.14199999999999999</v>
      </c>
      <c r="T35" s="213" t="str">
        <f t="shared" si="8"/>
        <v>UQ</v>
      </c>
      <c r="U35" s="260">
        <v>16.11</v>
      </c>
      <c r="V35" s="121" t="str">
        <f t="shared" si="9"/>
        <v>Q</v>
      </c>
      <c r="W35" s="329">
        <v>0.54</v>
      </c>
      <c r="X35" s="332" t="str">
        <f t="shared" si="10"/>
        <v>UQ</v>
      </c>
      <c r="Y35" s="260">
        <v>0.91200000000000003</v>
      </c>
      <c r="Z35" s="121" t="str">
        <f t="shared" si="11"/>
        <v>Q</v>
      </c>
      <c r="AA35" s="260">
        <v>8.6199999999999992</v>
      </c>
      <c r="AB35" s="121" t="str">
        <f t="shared" si="12"/>
        <v>Q</v>
      </c>
      <c r="AD35" s="213" t="str">
        <f t="shared" si="13"/>
        <v>M</v>
      </c>
      <c r="AF35" s="213" t="str">
        <f t="shared" si="14"/>
        <v>M</v>
      </c>
      <c r="AG35" s="260">
        <v>4.3E-3</v>
      </c>
      <c r="AH35" s="121" t="str">
        <f t="shared" si="15"/>
        <v>Q</v>
      </c>
      <c r="AI35" s="278">
        <v>0.77</v>
      </c>
      <c r="AJ35" s="121" t="str">
        <f t="shared" si="16"/>
        <v>Q</v>
      </c>
    </row>
    <row r="36" spans="1:36" x14ac:dyDescent="0.25">
      <c r="A36" s="119">
        <v>38</v>
      </c>
      <c r="B36" s="119">
        <v>293</v>
      </c>
      <c r="C36" s="119">
        <v>1981</v>
      </c>
      <c r="D36" s="127">
        <f t="shared" si="0"/>
        <v>29879</v>
      </c>
      <c r="E36" s="260">
        <v>84</v>
      </c>
      <c r="F36" s="213" t="str">
        <f t="shared" si="1"/>
        <v>UQ</v>
      </c>
      <c r="G36" s="260">
        <v>6.72</v>
      </c>
      <c r="H36" s="213" t="str">
        <f t="shared" si="2"/>
        <v>UQ</v>
      </c>
      <c r="I36" s="260">
        <v>11.04</v>
      </c>
      <c r="J36" s="213" t="str">
        <f t="shared" si="3"/>
        <v>UQ</v>
      </c>
      <c r="K36" s="260">
        <v>1.04</v>
      </c>
      <c r="L36" s="213" t="str">
        <f t="shared" si="4"/>
        <v>UQ</v>
      </c>
      <c r="M36" s="260">
        <v>0.48</v>
      </c>
      <c r="N36" s="213" t="str">
        <f t="shared" si="5"/>
        <v>UQ</v>
      </c>
      <c r="O36" s="260">
        <v>1.1399999999999999</v>
      </c>
      <c r="P36" s="213" t="str">
        <f t="shared" si="6"/>
        <v>UQ</v>
      </c>
      <c r="Q36" s="260">
        <v>5.0000000000000001E-3</v>
      </c>
      <c r="R36" s="213" t="str">
        <f t="shared" si="7"/>
        <v>UQ</v>
      </c>
      <c r="S36" s="260">
        <v>0.10299999999999999</v>
      </c>
      <c r="T36" s="213" t="str">
        <f t="shared" si="8"/>
        <v>UQ</v>
      </c>
      <c r="U36" s="260">
        <v>19.8</v>
      </c>
      <c r="V36" s="121" t="str">
        <f t="shared" si="9"/>
        <v>Q</v>
      </c>
      <c r="W36" s="329">
        <v>0.02</v>
      </c>
      <c r="X36" s="332" t="str">
        <f t="shared" si="10"/>
        <v>UQ</v>
      </c>
      <c r="Y36" s="260">
        <v>1.25</v>
      </c>
      <c r="Z36" s="121" t="str">
        <f t="shared" si="11"/>
        <v>Q</v>
      </c>
      <c r="AA36" s="260">
        <v>4.66</v>
      </c>
      <c r="AB36" s="121" t="str">
        <f t="shared" si="12"/>
        <v>Q</v>
      </c>
      <c r="AD36" s="213" t="str">
        <f t="shared" si="13"/>
        <v>M</v>
      </c>
      <c r="AF36" s="213" t="str">
        <f t="shared" si="14"/>
        <v>M</v>
      </c>
      <c r="AG36" s="260">
        <v>4.7999999999999996E-3</v>
      </c>
      <c r="AH36" s="121" t="str">
        <f t="shared" si="15"/>
        <v>Q</v>
      </c>
      <c r="AI36" s="278">
        <v>0.5</v>
      </c>
      <c r="AJ36" s="121" t="str">
        <f t="shared" si="16"/>
        <v>Q</v>
      </c>
    </row>
    <row r="37" spans="1:36" x14ac:dyDescent="0.25">
      <c r="A37" s="119">
        <v>38</v>
      </c>
      <c r="B37" s="119">
        <v>300</v>
      </c>
      <c r="C37" s="119">
        <v>1981</v>
      </c>
      <c r="D37" s="127">
        <f t="shared" si="0"/>
        <v>29886</v>
      </c>
      <c r="E37" s="260">
        <v>85</v>
      </c>
      <c r="F37" s="213" t="str">
        <f t="shared" si="1"/>
        <v>UQ</v>
      </c>
      <c r="G37" s="260">
        <v>6.76</v>
      </c>
      <c r="H37" s="213" t="str">
        <f t="shared" si="2"/>
        <v>UQ</v>
      </c>
      <c r="I37" s="260">
        <v>11.53</v>
      </c>
      <c r="J37" s="213" t="str">
        <f t="shared" si="3"/>
        <v>UQ</v>
      </c>
      <c r="K37" s="260">
        <v>1.02</v>
      </c>
      <c r="L37" s="213" t="str">
        <f t="shared" si="4"/>
        <v>UQ</v>
      </c>
      <c r="M37" s="260">
        <v>0.49</v>
      </c>
      <c r="N37" s="213" t="str">
        <f t="shared" si="5"/>
        <v>UQ</v>
      </c>
      <c r="O37" s="260">
        <v>0.84</v>
      </c>
      <c r="P37" s="213" t="str">
        <f t="shared" si="6"/>
        <v>UQ</v>
      </c>
      <c r="Q37" s="260">
        <v>5.0000000000000001E-3</v>
      </c>
      <c r="R37" s="213" t="str">
        <f t="shared" si="7"/>
        <v>UQ</v>
      </c>
      <c r="S37" s="260">
        <v>0.1077</v>
      </c>
      <c r="T37" s="213" t="str">
        <f t="shared" si="8"/>
        <v>UQ</v>
      </c>
      <c r="U37" s="260">
        <v>18.850000000000001</v>
      </c>
      <c r="V37" s="121" t="str">
        <f t="shared" si="9"/>
        <v>Q</v>
      </c>
      <c r="W37" s="329">
        <v>0.60299999999999998</v>
      </c>
      <c r="X37" s="332" t="str">
        <f t="shared" si="10"/>
        <v>UQ</v>
      </c>
      <c r="Y37" s="260">
        <v>0.96</v>
      </c>
      <c r="Z37" s="121" t="str">
        <f t="shared" si="11"/>
        <v>Q</v>
      </c>
      <c r="AA37" s="260">
        <v>5.66</v>
      </c>
      <c r="AB37" s="121" t="str">
        <f t="shared" si="12"/>
        <v>Q</v>
      </c>
      <c r="AD37" s="213" t="str">
        <f t="shared" si="13"/>
        <v>M</v>
      </c>
      <c r="AF37" s="213" t="str">
        <f t="shared" si="14"/>
        <v>M</v>
      </c>
      <c r="AG37" s="260">
        <v>3.8999999999999998E-3</v>
      </c>
      <c r="AH37" s="121" t="str">
        <f t="shared" si="15"/>
        <v>Q</v>
      </c>
      <c r="AI37" s="278">
        <v>0.97299999999999998</v>
      </c>
      <c r="AJ37" s="121" t="str">
        <f t="shared" si="16"/>
        <v>Q</v>
      </c>
    </row>
    <row r="38" spans="1:36" x14ac:dyDescent="0.25">
      <c r="A38" s="119">
        <v>38</v>
      </c>
      <c r="B38" s="119">
        <v>307</v>
      </c>
      <c r="C38" s="119">
        <v>1981</v>
      </c>
      <c r="D38" s="127">
        <f t="shared" si="0"/>
        <v>29893</v>
      </c>
      <c r="E38" s="260">
        <v>77</v>
      </c>
      <c r="F38" s="213" t="str">
        <f t="shared" si="1"/>
        <v>UQ</v>
      </c>
      <c r="G38" s="260">
        <v>6.8</v>
      </c>
      <c r="H38" s="213" t="str">
        <f t="shared" si="2"/>
        <v>UQ</v>
      </c>
      <c r="I38" s="260">
        <v>10.17</v>
      </c>
      <c r="J38" s="213" t="str">
        <f t="shared" si="3"/>
        <v>UQ</v>
      </c>
      <c r="K38" s="260">
        <v>0.96</v>
      </c>
      <c r="L38" s="213" t="str">
        <f t="shared" si="4"/>
        <v>UQ</v>
      </c>
      <c r="M38" s="260">
        <v>0.49</v>
      </c>
      <c r="N38" s="213" t="str">
        <f t="shared" si="5"/>
        <v>UQ</v>
      </c>
      <c r="O38" s="260">
        <v>0.63</v>
      </c>
      <c r="P38" s="213" t="str">
        <f t="shared" si="6"/>
        <v>UQ</v>
      </c>
      <c r="Q38" s="260">
        <v>5.0000000000000001E-3</v>
      </c>
      <c r="R38" s="213" t="str">
        <f t="shared" si="7"/>
        <v>UQ</v>
      </c>
      <c r="S38" s="260">
        <v>0.18890000000000001</v>
      </c>
      <c r="T38" s="213" t="str">
        <f t="shared" si="8"/>
        <v>UQ</v>
      </c>
      <c r="U38" s="260">
        <v>27.9</v>
      </c>
      <c r="V38" s="121" t="str">
        <f t="shared" si="9"/>
        <v>Q</v>
      </c>
      <c r="W38" s="329">
        <v>4.4999999999999998E-2</v>
      </c>
      <c r="X38" s="332" t="str">
        <f t="shared" si="10"/>
        <v>UQ</v>
      </c>
      <c r="Y38" s="260">
        <v>0.91300000000000003</v>
      </c>
      <c r="Z38" s="121" t="str">
        <f t="shared" si="11"/>
        <v>Q</v>
      </c>
      <c r="AA38" s="260">
        <v>5.56</v>
      </c>
      <c r="AB38" s="121" t="str">
        <f t="shared" si="12"/>
        <v>Q</v>
      </c>
      <c r="AD38" s="213" t="str">
        <f t="shared" si="13"/>
        <v>M</v>
      </c>
      <c r="AF38" s="213" t="str">
        <f t="shared" si="14"/>
        <v>M</v>
      </c>
      <c r="AG38" s="260">
        <v>4.1000000000000003E-3</v>
      </c>
      <c r="AH38" s="121" t="str">
        <f t="shared" si="15"/>
        <v>Q</v>
      </c>
      <c r="AI38" s="278">
        <v>0.93500000000000005</v>
      </c>
      <c r="AJ38" s="121" t="str">
        <f t="shared" si="16"/>
        <v>Q</v>
      </c>
    </row>
    <row r="39" spans="1:36" x14ac:dyDescent="0.25">
      <c r="A39" s="119">
        <v>38</v>
      </c>
      <c r="B39" s="119">
        <v>315</v>
      </c>
      <c r="C39" s="119">
        <v>1981</v>
      </c>
      <c r="D39" s="127">
        <f t="shared" si="0"/>
        <v>29901</v>
      </c>
      <c r="E39" s="260">
        <v>76</v>
      </c>
      <c r="F39" s="213" t="str">
        <f t="shared" si="1"/>
        <v>UQ</v>
      </c>
      <c r="G39" s="260">
        <v>6.9</v>
      </c>
      <c r="H39" s="213" t="str">
        <f t="shared" si="2"/>
        <v>UQ</v>
      </c>
      <c r="I39" s="260">
        <v>9.5399999999999991</v>
      </c>
      <c r="J39" s="213" t="str">
        <f t="shared" si="3"/>
        <v>UQ</v>
      </c>
      <c r="K39" s="260">
        <v>0.92</v>
      </c>
      <c r="L39" s="213" t="str">
        <f t="shared" si="4"/>
        <v>UQ</v>
      </c>
      <c r="M39" s="260">
        <v>0.52</v>
      </c>
      <c r="N39" s="213" t="str">
        <f t="shared" si="5"/>
        <v>UQ</v>
      </c>
      <c r="O39" s="260">
        <v>0.49</v>
      </c>
      <c r="P39" s="213" t="str">
        <f t="shared" si="6"/>
        <v>UQ</v>
      </c>
      <c r="Q39" s="260">
        <v>3.7999999999999999E-2</v>
      </c>
      <c r="R39" s="213" t="str">
        <f t="shared" si="7"/>
        <v>UQ</v>
      </c>
      <c r="S39" s="260">
        <v>0.1176</v>
      </c>
      <c r="T39" s="213" t="str">
        <f t="shared" si="8"/>
        <v>UQ</v>
      </c>
      <c r="U39" s="260">
        <v>17</v>
      </c>
      <c r="V39" s="121" t="str">
        <f t="shared" si="9"/>
        <v>Q</v>
      </c>
      <c r="W39" s="329">
        <v>0.02</v>
      </c>
      <c r="X39" s="332" t="str">
        <f t="shared" si="10"/>
        <v>UQ</v>
      </c>
      <c r="Y39" s="260">
        <v>0.73</v>
      </c>
      <c r="Z39" s="121" t="str">
        <f t="shared" si="11"/>
        <v>Q</v>
      </c>
      <c r="AA39" s="260">
        <v>5.98</v>
      </c>
      <c r="AB39" s="121" t="str">
        <f t="shared" si="12"/>
        <v>Q</v>
      </c>
      <c r="AD39" s="213" t="str">
        <f t="shared" si="13"/>
        <v>M</v>
      </c>
      <c r="AF39" s="213" t="str">
        <f t="shared" si="14"/>
        <v>M</v>
      </c>
      <c r="AG39" s="260">
        <v>3.3999999999999998E-3</v>
      </c>
      <c r="AH39" s="121" t="str">
        <f t="shared" si="15"/>
        <v>Q</v>
      </c>
      <c r="AI39" s="278">
        <v>0.47000000000000003</v>
      </c>
      <c r="AJ39" s="121" t="str">
        <f t="shared" si="16"/>
        <v>Q</v>
      </c>
    </row>
    <row r="40" spans="1:36" x14ac:dyDescent="0.25">
      <c r="A40" s="119">
        <v>38</v>
      </c>
      <c r="B40" s="119">
        <v>322</v>
      </c>
      <c r="C40" s="119">
        <v>1981</v>
      </c>
      <c r="D40" s="127">
        <f t="shared" si="0"/>
        <v>29908</v>
      </c>
      <c r="E40" s="260">
        <v>74</v>
      </c>
      <c r="F40" s="213" t="str">
        <f t="shared" si="1"/>
        <v>UQ</v>
      </c>
      <c r="G40" s="260">
        <v>6.98</v>
      </c>
      <c r="H40" s="213" t="str">
        <f t="shared" si="2"/>
        <v>UQ</v>
      </c>
      <c r="I40" s="260">
        <v>9.7200000000000006</v>
      </c>
      <c r="J40" s="213" t="str">
        <f t="shared" si="3"/>
        <v>UQ</v>
      </c>
      <c r="K40" s="260">
        <v>1.1100000000000001</v>
      </c>
      <c r="L40" s="213" t="str">
        <f t="shared" si="4"/>
        <v>UQ</v>
      </c>
      <c r="M40" s="260">
        <v>0.83</v>
      </c>
      <c r="N40" s="213" t="str">
        <f t="shared" si="5"/>
        <v>UQ</v>
      </c>
      <c r="O40" s="260">
        <v>0.53</v>
      </c>
      <c r="P40" s="213" t="str">
        <f t="shared" si="6"/>
        <v>UQ</v>
      </c>
      <c r="Q40" s="260">
        <v>1.47E-2</v>
      </c>
      <c r="R40" s="213" t="str">
        <f t="shared" si="7"/>
        <v>UQ</v>
      </c>
      <c r="S40" s="260">
        <v>0.1236</v>
      </c>
      <c r="T40" s="213" t="str">
        <f t="shared" si="8"/>
        <v>UQ</v>
      </c>
      <c r="U40" s="260">
        <v>16.600000000000001</v>
      </c>
      <c r="V40" s="121" t="str">
        <f t="shared" si="9"/>
        <v>Q</v>
      </c>
      <c r="W40" s="329">
        <v>0.02</v>
      </c>
      <c r="X40" s="332" t="str">
        <f t="shared" si="10"/>
        <v>UQ</v>
      </c>
      <c r="Y40" s="260">
        <v>0.69099999999999995</v>
      </c>
      <c r="Z40" s="121" t="str">
        <f t="shared" si="11"/>
        <v>Q</v>
      </c>
      <c r="AA40" s="260">
        <v>6.28</v>
      </c>
      <c r="AB40" s="121" t="str">
        <f t="shared" si="12"/>
        <v>Q</v>
      </c>
      <c r="AD40" s="213" t="str">
        <f t="shared" si="13"/>
        <v>M</v>
      </c>
      <c r="AF40" s="213" t="str">
        <f t="shared" si="14"/>
        <v>M</v>
      </c>
      <c r="AG40" s="260">
        <v>2.8E-3</v>
      </c>
      <c r="AH40" s="121" t="str">
        <f t="shared" si="15"/>
        <v>Q</v>
      </c>
      <c r="AI40" s="278">
        <v>0.24</v>
      </c>
      <c r="AJ40" s="121" t="str">
        <f t="shared" si="16"/>
        <v>Q</v>
      </c>
    </row>
    <row r="41" spans="1:36" x14ac:dyDescent="0.25">
      <c r="A41" s="119">
        <v>38</v>
      </c>
      <c r="B41" s="119">
        <v>328</v>
      </c>
      <c r="C41" s="119">
        <v>1981</v>
      </c>
      <c r="D41" s="127">
        <f t="shared" si="0"/>
        <v>29914</v>
      </c>
      <c r="E41" s="260">
        <v>71</v>
      </c>
      <c r="F41" s="213" t="str">
        <f t="shared" si="1"/>
        <v>UQ</v>
      </c>
      <c r="G41" s="260">
        <v>6.76</v>
      </c>
      <c r="H41" s="213" t="str">
        <f t="shared" si="2"/>
        <v>UQ</v>
      </c>
      <c r="I41" s="260">
        <v>9.7799999999999994</v>
      </c>
      <c r="J41" s="213" t="str">
        <f t="shared" si="3"/>
        <v>UQ</v>
      </c>
      <c r="K41" s="260">
        <v>1.17</v>
      </c>
      <c r="L41" s="213" t="str">
        <f t="shared" si="4"/>
        <v>UQ</v>
      </c>
      <c r="M41" s="260">
        <v>0.89</v>
      </c>
      <c r="N41" s="213" t="str">
        <f t="shared" si="5"/>
        <v>UQ</v>
      </c>
      <c r="O41" s="260">
        <v>0.59</v>
      </c>
      <c r="P41" s="213" t="str">
        <f t="shared" si="6"/>
        <v>UQ</v>
      </c>
      <c r="Q41" s="260">
        <v>3.6499999999999998E-2</v>
      </c>
      <c r="R41" s="213" t="str">
        <f t="shared" si="7"/>
        <v>UQ</v>
      </c>
      <c r="S41" s="260">
        <v>0.1174</v>
      </c>
      <c r="T41" s="213" t="str">
        <f t="shared" si="8"/>
        <v>UQ</v>
      </c>
      <c r="U41" s="260">
        <v>8.4499999999999993</v>
      </c>
      <c r="V41" s="121" t="str">
        <f t="shared" si="9"/>
        <v>Q</v>
      </c>
      <c r="W41" s="329">
        <v>6.9000000000000006E-2</v>
      </c>
      <c r="X41" s="332" t="str">
        <f t="shared" si="10"/>
        <v>UQ</v>
      </c>
      <c r="Y41" s="260">
        <v>0.373</v>
      </c>
      <c r="Z41" s="121" t="str">
        <f t="shared" si="11"/>
        <v>Q</v>
      </c>
      <c r="AA41" s="260">
        <v>4.88</v>
      </c>
      <c r="AB41" s="121" t="str">
        <f t="shared" si="12"/>
        <v>Q</v>
      </c>
      <c r="AD41" s="213" t="str">
        <f t="shared" si="13"/>
        <v>M</v>
      </c>
      <c r="AF41" s="213" t="str">
        <f t="shared" si="14"/>
        <v>M</v>
      </c>
      <c r="AG41" s="260">
        <v>4.1000000000000003E-3</v>
      </c>
      <c r="AH41" s="121" t="str">
        <f t="shared" si="15"/>
        <v>Q</v>
      </c>
      <c r="AI41" s="278">
        <v>0.42899999999999999</v>
      </c>
      <c r="AJ41" s="121" t="str">
        <f t="shared" si="16"/>
        <v>Q</v>
      </c>
    </row>
    <row r="42" spans="1:36" x14ac:dyDescent="0.25">
      <c r="A42" s="119">
        <v>38</v>
      </c>
      <c r="B42" s="119">
        <v>90</v>
      </c>
      <c r="C42" s="119">
        <v>1982</v>
      </c>
      <c r="D42" s="127">
        <f t="shared" si="0"/>
        <v>30041</v>
      </c>
      <c r="E42" s="260">
        <v>55</v>
      </c>
      <c r="F42" s="213" t="str">
        <f t="shared" si="1"/>
        <v>UQ</v>
      </c>
      <c r="G42" s="260">
        <v>6.62</v>
      </c>
      <c r="H42" s="213" t="str">
        <f t="shared" si="2"/>
        <v>UQ</v>
      </c>
      <c r="I42" s="260">
        <v>8.16</v>
      </c>
      <c r="J42" s="213" t="str">
        <f t="shared" si="3"/>
        <v>UQ</v>
      </c>
      <c r="K42" s="260">
        <v>0.84899999999999998</v>
      </c>
      <c r="L42" s="213" t="str">
        <f t="shared" si="4"/>
        <v>UQ</v>
      </c>
      <c r="M42" s="260">
        <v>0.93</v>
      </c>
      <c r="N42" s="213" t="str">
        <f t="shared" si="5"/>
        <v>UQ</v>
      </c>
      <c r="O42" s="260">
        <v>0.70499999999999996</v>
      </c>
      <c r="P42" s="213" t="str">
        <f t="shared" si="6"/>
        <v>UQ</v>
      </c>
      <c r="Q42" s="260">
        <v>2.8799999999999999E-2</v>
      </c>
      <c r="R42" s="213" t="str">
        <f t="shared" si="7"/>
        <v>UQ</v>
      </c>
      <c r="S42" s="260">
        <v>0.191</v>
      </c>
      <c r="T42" s="213" t="str">
        <f t="shared" si="8"/>
        <v>UQ</v>
      </c>
      <c r="U42" s="260">
        <v>9.15</v>
      </c>
      <c r="V42" s="121" t="str">
        <f t="shared" si="9"/>
        <v>Q</v>
      </c>
      <c r="W42" s="329">
        <v>0.29799999999999999</v>
      </c>
      <c r="X42" s="332" t="str">
        <f t="shared" si="10"/>
        <v>UQ</v>
      </c>
      <c r="Y42" s="260">
        <v>0.71899999999999997</v>
      </c>
      <c r="Z42" s="121" t="str">
        <f t="shared" si="11"/>
        <v>Q</v>
      </c>
      <c r="AA42" s="260">
        <v>4.8499999999999996</v>
      </c>
      <c r="AB42" s="121" t="str">
        <f t="shared" si="12"/>
        <v>Q</v>
      </c>
      <c r="AD42" s="213" t="str">
        <f t="shared" si="13"/>
        <v>M</v>
      </c>
      <c r="AF42" s="213" t="str">
        <f t="shared" si="14"/>
        <v>M</v>
      </c>
      <c r="AG42" s="260">
        <v>9.2999999999999992E-3</v>
      </c>
      <c r="AH42" s="121" t="str">
        <f t="shared" si="15"/>
        <v>Q</v>
      </c>
      <c r="AI42" s="278">
        <v>0.60799999999999998</v>
      </c>
      <c r="AJ42" s="121" t="str">
        <f t="shared" si="16"/>
        <v>Q</v>
      </c>
    </row>
    <row r="43" spans="1:36" x14ac:dyDescent="0.25">
      <c r="A43" s="119">
        <v>38</v>
      </c>
      <c r="B43" s="119">
        <v>92</v>
      </c>
      <c r="C43" s="119">
        <v>1982</v>
      </c>
      <c r="D43" s="127">
        <f t="shared" si="0"/>
        <v>30043</v>
      </c>
      <c r="E43" s="260">
        <v>49</v>
      </c>
      <c r="F43" s="213" t="str">
        <f t="shared" si="1"/>
        <v>UQ</v>
      </c>
      <c r="G43" s="260">
        <v>6.81</v>
      </c>
      <c r="H43" s="213" t="str">
        <f t="shared" si="2"/>
        <v>UQ</v>
      </c>
      <c r="I43" s="260">
        <v>7.56</v>
      </c>
      <c r="J43" s="213" t="str">
        <f t="shared" si="3"/>
        <v>UQ</v>
      </c>
      <c r="K43" s="260">
        <v>0.79100000000000004</v>
      </c>
      <c r="L43" s="213" t="str">
        <f t="shared" si="4"/>
        <v>UQ</v>
      </c>
      <c r="M43" s="260">
        <v>0.74</v>
      </c>
      <c r="N43" s="213" t="str">
        <f t="shared" si="5"/>
        <v>UQ</v>
      </c>
      <c r="O43" s="260">
        <v>0.67100000000000004</v>
      </c>
      <c r="P43" s="213" t="str">
        <f t="shared" si="6"/>
        <v>UQ</v>
      </c>
      <c r="Q43" s="260">
        <v>1.14E-2</v>
      </c>
      <c r="R43" s="213" t="str">
        <f t="shared" si="7"/>
        <v>UQ</v>
      </c>
      <c r="S43" s="260">
        <v>0.17599999999999999</v>
      </c>
      <c r="T43" s="213" t="str">
        <f t="shared" si="8"/>
        <v>UQ</v>
      </c>
      <c r="U43" s="260">
        <v>11.5</v>
      </c>
      <c r="V43" s="121" t="str">
        <f t="shared" si="9"/>
        <v>Q</v>
      </c>
      <c r="W43" s="329">
        <v>0.13700000000000001</v>
      </c>
      <c r="X43" s="332" t="str">
        <f t="shared" si="10"/>
        <v>UQ</v>
      </c>
      <c r="Y43" s="260">
        <v>0.46700000000000003</v>
      </c>
      <c r="Z43" s="121" t="str">
        <f t="shared" si="11"/>
        <v>Q</v>
      </c>
      <c r="AA43" s="260">
        <v>5.38</v>
      </c>
      <c r="AB43" s="121" t="str">
        <f t="shared" si="12"/>
        <v>Q</v>
      </c>
      <c r="AD43" s="213" t="str">
        <f t="shared" si="13"/>
        <v>M</v>
      </c>
      <c r="AF43" s="213" t="str">
        <f t="shared" si="14"/>
        <v>M</v>
      </c>
      <c r="AG43" s="260">
        <v>9.7000000000000003E-3</v>
      </c>
      <c r="AH43" s="121" t="str">
        <f t="shared" si="15"/>
        <v>Q</v>
      </c>
      <c r="AI43" s="278">
        <v>0.36699999999999999</v>
      </c>
      <c r="AJ43" s="121" t="str">
        <f t="shared" si="16"/>
        <v>Q</v>
      </c>
    </row>
    <row r="44" spans="1:36" x14ac:dyDescent="0.25">
      <c r="A44" s="119">
        <v>38</v>
      </c>
      <c r="B44" s="119">
        <v>96</v>
      </c>
      <c r="C44" s="119">
        <v>1982</v>
      </c>
      <c r="D44" s="127">
        <f t="shared" si="0"/>
        <v>30047</v>
      </c>
      <c r="E44" s="260">
        <v>43</v>
      </c>
      <c r="F44" s="213" t="str">
        <f t="shared" si="1"/>
        <v>UQ</v>
      </c>
      <c r="G44" s="260">
        <v>6.77</v>
      </c>
      <c r="H44" s="213" t="str">
        <f t="shared" si="2"/>
        <v>UQ</v>
      </c>
      <c r="I44" s="260">
        <v>6.96</v>
      </c>
      <c r="J44" s="213" t="str">
        <f t="shared" si="3"/>
        <v>UQ</v>
      </c>
      <c r="K44" s="260">
        <v>0.72399999999999998</v>
      </c>
      <c r="L44" s="213" t="str">
        <f t="shared" si="4"/>
        <v>UQ</v>
      </c>
      <c r="M44" s="260">
        <v>0.59</v>
      </c>
      <c r="N44" s="213" t="str">
        <f t="shared" si="5"/>
        <v>UQ</v>
      </c>
      <c r="O44" s="260">
        <v>0.77500000000000002</v>
      </c>
      <c r="P44" s="213" t="str">
        <f t="shared" si="6"/>
        <v>UQ</v>
      </c>
      <c r="Q44" s="260">
        <v>1.35E-2</v>
      </c>
      <c r="R44" s="213" t="str">
        <f t="shared" si="7"/>
        <v>UQ</v>
      </c>
      <c r="S44" s="260">
        <v>0.14699999999999999</v>
      </c>
      <c r="T44" s="213" t="str">
        <f t="shared" si="8"/>
        <v>UQ</v>
      </c>
      <c r="U44" s="260">
        <v>10.199999999999999</v>
      </c>
      <c r="V44" s="121" t="str">
        <f t="shared" si="9"/>
        <v>Q</v>
      </c>
      <c r="W44" s="329">
        <v>9.5000000000000001E-2</v>
      </c>
      <c r="X44" s="332" t="str">
        <f t="shared" si="10"/>
        <v>UQ</v>
      </c>
      <c r="Y44" s="260">
        <v>0.502</v>
      </c>
      <c r="Z44" s="121" t="str">
        <f t="shared" si="11"/>
        <v>Q</v>
      </c>
      <c r="AA44" s="260">
        <v>4.9000000000000004</v>
      </c>
      <c r="AB44" s="121" t="str">
        <f t="shared" si="12"/>
        <v>Q</v>
      </c>
      <c r="AD44" s="213" t="str">
        <f t="shared" si="13"/>
        <v>M</v>
      </c>
      <c r="AF44" s="213" t="str">
        <f t="shared" si="14"/>
        <v>M</v>
      </c>
      <c r="AG44" s="260">
        <v>6.8999999999999999E-3</v>
      </c>
      <c r="AH44" s="121" t="str">
        <f t="shared" si="15"/>
        <v>Q</v>
      </c>
      <c r="AI44" s="278">
        <v>0.375</v>
      </c>
      <c r="AJ44" s="121" t="str">
        <f t="shared" si="16"/>
        <v>Q</v>
      </c>
    </row>
    <row r="45" spans="1:36" x14ac:dyDescent="0.25">
      <c r="A45" s="119">
        <v>38</v>
      </c>
      <c r="B45" s="119">
        <v>98</v>
      </c>
      <c r="C45" s="119">
        <v>1982</v>
      </c>
      <c r="D45" s="127">
        <f t="shared" si="0"/>
        <v>30049</v>
      </c>
      <c r="E45" s="260">
        <v>49</v>
      </c>
      <c r="F45" s="213" t="str">
        <f t="shared" si="1"/>
        <v>UQ</v>
      </c>
      <c r="G45" s="260">
        <v>6.76</v>
      </c>
      <c r="H45" s="213" t="str">
        <f t="shared" si="2"/>
        <v>UQ</v>
      </c>
      <c r="I45" s="260">
        <v>7.38</v>
      </c>
      <c r="J45" s="213" t="str">
        <f t="shared" si="3"/>
        <v>UQ</v>
      </c>
      <c r="K45" s="260">
        <v>0.77200000000000002</v>
      </c>
      <c r="L45" s="213" t="str">
        <f t="shared" si="4"/>
        <v>UQ</v>
      </c>
      <c r="M45" s="260">
        <v>0.64</v>
      </c>
      <c r="N45" s="213" t="str">
        <f t="shared" si="5"/>
        <v>UQ</v>
      </c>
      <c r="O45" s="260">
        <v>0.748</v>
      </c>
      <c r="P45" s="213" t="str">
        <f t="shared" si="6"/>
        <v>UQ</v>
      </c>
      <c r="Q45" s="260">
        <v>3.1300000000000001E-2</v>
      </c>
      <c r="R45" s="213" t="str">
        <f t="shared" si="7"/>
        <v>UQ</v>
      </c>
      <c r="S45" s="260">
        <v>0.185</v>
      </c>
      <c r="T45" s="213" t="str">
        <f t="shared" si="8"/>
        <v>UQ</v>
      </c>
      <c r="U45" s="260">
        <v>10.1</v>
      </c>
      <c r="V45" s="121" t="str">
        <f t="shared" si="9"/>
        <v>Q</v>
      </c>
      <c r="W45" s="329">
        <v>0.13</v>
      </c>
      <c r="X45" s="332" t="str">
        <f t="shared" si="10"/>
        <v>UQ</v>
      </c>
      <c r="Y45" s="260">
        <v>0.503</v>
      </c>
      <c r="Z45" s="121" t="str">
        <f t="shared" si="11"/>
        <v>Q</v>
      </c>
      <c r="AA45" s="260">
        <v>5.21</v>
      </c>
      <c r="AB45" s="121" t="str">
        <f t="shared" si="12"/>
        <v>Q</v>
      </c>
      <c r="AD45" s="213" t="str">
        <f t="shared" si="13"/>
        <v>M</v>
      </c>
      <c r="AF45" s="213" t="str">
        <f t="shared" si="14"/>
        <v>M</v>
      </c>
      <c r="AG45" s="260">
        <v>6.1999999999999998E-3</v>
      </c>
      <c r="AH45" s="121" t="str">
        <f t="shared" si="15"/>
        <v>Q</v>
      </c>
      <c r="AI45" s="278">
        <v>0.41000000000000003</v>
      </c>
      <c r="AJ45" s="121" t="str">
        <f t="shared" si="16"/>
        <v>Q</v>
      </c>
    </row>
    <row r="46" spans="1:36" x14ac:dyDescent="0.25">
      <c r="A46" s="119">
        <v>38</v>
      </c>
      <c r="B46" s="119">
        <v>104</v>
      </c>
      <c r="C46" s="119">
        <v>1982</v>
      </c>
      <c r="D46" s="127">
        <f t="shared" si="0"/>
        <v>30055</v>
      </c>
      <c r="E46" s="260">
        <v>57</v>
      </c>
      <c r="F46" s="213" t="str">
        <f t="shared" si="1"/>
        <v>UQ</v>
      </c>
      <c r="G46" s="260">
        <v>6.81</v>
      </c>
      <c r="H46" s="213" t="str">
        <f t="shared" si="2"/>
        <v>UQ</v>
      </c>
      <c r="I46" s="260">
        <v>7.2</v>
      </c>
      <c r="J46" s="213" t="str">
        <f t="shared" si="3"/>
        <v>UQ</v>
      </c>
      <c r="K46" s="260">
        <v>0.75600000000000001</v>
      </c>
      <c r="L46" s="213" t="str">
        <f t="shared" si="4"/>
        <v>UQ</v>
      </c>
      <c r="M46" s="260">
        <v>0.64</v>
      </c>
      <c r="N46" s="213" t="str">
        <f t="shared" si="5"/>
        <v>UQ</v>
      </c>
      <c r="O46" s="260">
        <v>0.66</v>
      </c>
      <c r="P46" s="213" t="str">
        <f t="shared" si="6"/>
        <v>UQ</v>
      </c>
      <c r="Q46" s="260">
        <v>5.0000000000000001E-3</v>
      </c>
      <c r="R46" s="213" t="str">
        <f t="shared" si="7"/>
        <v>UQ</v>
      </c>
      <c r="S46" s="260">
        <v>0.186</v>
      </c>
      <c r="T46" s="213" t="str">
        <f t="shared" si="8"/>
        <v>UQ</v>
      </c>
      <c r="U46" s="260">
        <v>11</v>
      </c>
      <c r="V46" s="121" t="str">
        <f t="shared" si="9"/>
        <v>Q</v>
      </c>
      <c r="W46" s="329">
        <v>0.13900000000000001</v>
      </c>
      <c r="X46" s="332" t="str">
        <f t="shared" si="10"/>
        <v>UQ</v>
      </c>
      <c r="Y46" s="260">
        <v>0.39800000000000002</v>
      </c>
      <c r="Z46" s="121" t="str">
        <f t="shared" si="11"/>
        <v>Q</v>
      </c>
      <c r="AA46" s="260">
        <v>5.69</v>
      </c>
      <c r="AB46" s="121" t="str">
        <f t="shared" si="12"/>
        <v>Q</v>
      </c>
      <c r="AD46" s="213" t="str">
        <f t="shared" si="13"/>
        <v>M</v>
      </c>
      <c r="AF46" s="213" t="str">
        <f t="shared" si="14"/>
        <v>M</v>
      </c>
      <c r="AG46" s="260">
        <v>5.3E-3</v>
      </c>
      <c r="AH46" s="121" t="str">
        <f t="shared" si="15"/>
        <v>Q</v>
      </c>
      <c r="AI46" s="278">
        <v>0.48899999999999999</v>
      </c>
      <c r="AJ46" s="121" t="str">
        <f t="shared" si="16"/>
        <v>Q</v>
      </c>
    </row>
    <row r="47" spans="1:36" x14ac:dyDescent="0.25">
      <c r="A47" s="119">
        <v>38</v>
      </c>
      <c r="B47" s="119">
        <v>106</v>
      </c>
      <c r="C47" s="119">
        <v>1982</v>
      </c>
      <c r="D47" s="127">
        <f t="shared" si="0"/>
        <v>30057</v>
      </c>
      <c r="E47" s="260">
        <v>45</v>
      </c>
      <c r="F47" s="213" t="str">
        <f t="shared" si="1"/>
        <v>UQ</v>
      </c>
      <c r="G47" s="260">
        <v>6.68</v>
      </c>
      <c r="H47" s="213" t="str">
        <f t="shared" si="2"/>
        <v>UQ</v>
      </c>
      <c r="I47" s="260">
        <v>7.43</v>
      </c>
      <c r="J47" s="213" t="str">
        <f t="shared" si="3"/>
        <v>UQ</v>
      </c>
      <c r="K47" s="260">
        <v>0.76700000000000002</v>
      </c>
      <c r="L47" s="213" t="str">
        <f t="shared" si="4"/>
        <v>UQ</v>
      </c>
      <c r="M47" s="260">
        <v>0.76</v>
      </c>
      <c r="N47" s="213" t="str">
        <f t="shared" si="5"/>
        <v>UQ</v>
      </c>
      <c r="O47" s="260">
        <v>0.73499999999999999</v>
      </c>
      <c r="P47" s="213" t="str">
        <f t="shared" si="6"/>
        <v>UQ</v>
      </c>
      <c r="Q47" s="260">
        <v>2.6599999999999999E-2</v>
      </c>
      <c r="R47" s="213" t="str">
        <f t="shared" si="7"/>
        <v>UQ</v>
      </c>
      <c r="S47" s="260">
        <v>0.187</v>
      </c>
      <c r="T47" s="213" t="str">
        <f t="shared" si="8"/>
        <v>UQ</v>
      </c>
      <c r="U47" s="260">
        <v>9.36</v>
      </c>
      <c r="V47" s="121" t="str">
        <f t="shared" si="9"/>
        <v>Q</v>
      </c>
      <c r="W47" s="329">
        <v>0.105</v>
      </c>
      <c r="X47" s="332" t="str">
        <f t="shared" si="10"/>
        <v>UQ</v>
      </c>
      <c r="Y47" s="260">
        <v>0.436</v>
      </c>
      <c r="Z47" s="121" t="str">
        <f t="shared" si="11"/>
        <v>Q</v>
      </c>
      <c r="AA47" s="260">
        <v>5.41</v>
      </c>
      <c r="AB47" s="121" t="str">
        <f t="shared" si="12"/>
        <v>Q</v>
      </c>
      <c r="AD47" s="213" t="str">
        <f t="shared" si="13"/>
        <v>M</v>
      </c>
      <c r="AF47" s="213" t="str">
        <f t="shared" si="14"/>
        <v>M</v>
      </c>
      <c r="AG47" s="260">
        <v>7.1999999999999998E-3</v>
      </c>
      <c r="AH47" s="121" t="str">
        <f t="shared" si="15"/>
        <v>Q</v>
      </c>
      <c r="AI47" s="278">
        <v>0.42499999999999999</v>
      </c>
      <c r="AJ47" s="121" t="str">
        <f t="shared" si="16"/>
        <v>Q</v>
      </c>
    </row>
    <row r="48" spans="1:36" x14ac:dyDescent="0.25">
      <c r="A48" s="119">
        <v>38</v>
      </c>
      <c r="B48" s="119">
        <v>108</v>
      </c>
      <c r="C48" s="119">
        <v>1982</v>
      </c>
      <c r="D48" s="127">
        <f t="shared" si="0"/>
        <v>30059</v>
      </c>
      <c r="E48" s="260">
        <v>43</v>
      </c>
      <c r="F48" s="213" t="str">
        <f t="shared" si="1"/>
        <v>UQ</v>
      </c>
      <c r="G48" s="260">
        <v>6.64</v>
      </c>
      <c r="H48" s="213" t="str">
        <f t="shared" si="2"/>
        <v>UQ</v>
      </c>
      <c r="I48" s="260">
        <v>6.67</v>
      </c>
      <c r="J48" s="213" t="str">
        <f t="shared" si="3"/>
        <v>UQ</v>
      </c>
      <c r="K48" s="260">
        <v>0.69099999999999995</v>
      </c>
      <c r="L48" s="213" t="str">
        <f t="shared" si="4"/>
        <v>UQ</v>
      </c>
      <c r="M48" s="260">
        <v>0.75</v>
      </c>
      <c r="N48" s="213" t="str">
        <f t="shared" si="5"/>
        <v>UQ</v>
      </c>
      <c r="O48" s="260">
        <v>0.73699999999999999</v>
      </c>
      <c r="P48" s="213" t="str">
        <f t="shared" si="6"/>
        <v>UQ</v>
      </c>
      <c r="Q48" s="260">
        <v>5.0000000000000001E-3</v>
      </c>
      <c r="R48" s="213" t="str">
        <f t="shared" si="7"/>
        <v>UQ</v>
      </c>
      <c r="S48" s="260">
        <v>0.18</v>
      </c>
      <c r="T48" s="213" t="str">
        <f t="shared" si="8"/>
        <v>UQ</v>
      </c>
      <c r="U48" s="260">
        <v>9.1300000000000008</v>
      </c>
      <c r="V48" s="121" t="str">
        <f t="shared" si="9"/>
        <v>Q</v>
      </c>
      <c r="W48" s="329">
        <v>0.14899999999999999</v>
      </c>
      <c r="X48" s="332" t="str">
        <f t="shared" si="10"/>
        <v>UQ</v>
      </c>
      <c r="Y48" s="260">
        <v>0.46400000000000002</v>
      </c>
      <c r="Z48" s="121" t="str">
        <f t="shared" si="11"/>
        <v>Q</v>
      </c>
      <c r="AA48" s="260">
        <v>4.8600000000000003</v>
      </c>
      <c r="AB48" s="121" t="str">
        <f t="shared" si="12"/>
        <v>Q</v>
      </c>
      <c r="AD48" s="213" t="str">
        <f t="shared" si="13"/>
        <v>M</v>
      </c>
      <c r="AF48" s="213" t="str">
        <f t="shared" si="14"/>
        <v>M</v>
      </c>
      <c r="AG48" s="260">
        <v>5.1000000000000004E-3</v>
      </c>
      <c r="AH48" s="121" t="str">
        <f t="shared" si="15"/>
        <v>Q</v>
      </c>
      <c r="AI48" s="278">
        <v>0.44899999999999995</v>
      </c>
      <c r="AJ48" s="121" t="str">
        <f t="shared" si="16"/>
        <v>Q</v>
      </c>
    </row>
    <row r="49" spans="1:36" x14ac:dyDescent="0.25">
      <c r="A49" s="119">
        <v>38</v>
      </c>
      <c r="B49" s="119">
        <v>110</v>
      </c>
      <c r="C49" s="119">
        <v>1982</v>
      </c>
      <c r="D49" s="127">
        <f t="shared" si="0"/>
        <v>30061</v>
      </c>
      <c r="E49" s="260">
        <v>44</v>
      </c>
      <c r="F49" s="213" t="str">
        <f t="shared" si="1"/>
        <v>UQ</v>
      </c>
      <c r="G49" s="260">
        <v>6.63</v>
      </c>
      <c r="H49" s="213" t="str">
        <f t="shared" si="2"/>
        <v>UQ</v>
      </c>
      <c r="I49" s="260">
        <v>6.6</v>
      </c>
      <c r="J49" s="213" t="str">
        <f t="shared" si="3"/>
        <v>UQ</v>
      </c>
      <c r="K49" s="260">
        <v>0.66</v>
      </c>
      <c r="L49" s="213" t="str">
        <f t="shared" si="4"/>
        <v>UQ</v>
      </c>
      <c r="M49" s="260">
        <v>0.64</v>
      </c>
      <c r="N49" s="213" t="str">
        <f t="shared" si="5"/>
        <v>UQ</v>
      </c>
      <c r="O49" s="260">
        <v>0.66700000000000004</v>
      </c>
      <c r="P49" s="213" t="str">
        <f t="shared" si="6"/>
        <v>UQ</v>
      </c>
      <c r="Q49" s="260">
        <v>5.0000000000000001E-3</v>
      </c>
      <c r="R49" s="213" t="str">
        <f t="shared" si="7"/>
        <v>UQ</v>
      </c>
      <c r="S49" s="260">
        <v>0.17499999999999999</v>
      </c>
      <c r="T49" s="213" t="str">
        <f t="shared" si="8"/>
        <v>UQ</v>
      </c>
      <c r="U49" s="260">
        <v>9.43</v>
      </c>
      <c r="V49" s="121" t="str">
        <f t="shared" si="9"/>
        <v>Q</v>
      </c>
      <c r="W49" s="329">
        <v>8.8999999999999996E-2</v>
      </c>
      <c r="X49" s="332" t="str">
        <f t="shared" si="10"/>
        <v>UQ</v>
      </c>
      <c r="Y49" s="260">
        <v>0.496</v>
      </c>
      <c r="Z49" s="121" t="str">
        <f t="shared" si="11"/>
        <v>Q</v>
      </c>
      <c r="AA49" s="260">
        <v>5.0999999999999996</v>
      </c>
      <c r="AB49" s="121" t="str">
        <f t="shared" si="12"/>
        <v>Q</v>
      </c>
      <c r="AD49" s="213" t="str">
        <f t="shared" si="13"/>
        <v>M</v>
      </c>
      <c r="AF49" s="213" t="str">
        <f t="shared" si="14"/>
        <v>M</v>
      </c>
      <c r="AG49" s="260">
        <v>8.8999999999999999E-3</v>
      </c>
      <c r="AH49" s="121" t="str">
        <f t="shared" si="15"/>
        <v>Q</v>
      </c>
      <c r="AI49" s="278">
        <v>0.28900000000000003</v>
      </c>
      <c r="AJ49" s="121" t="str">
        <f t="shared" si="16"/>
        <v>Q</v>
      </c>
    </row>
    <row r="50" spans="1:36" x14ac:dyDescent="0.25">
      <c r="A50" s="119">
        <v>38</v>
      </c>
      <c r="B50" s="119">
        <v>112</v>
      </c>
      <c r="C50" s="119">
        <v>1982</v>
      </c>
      <c r="D50" s="127">
        <f t="shared" si="0"/>
        <v>30063</v>
      </c>
      <c r="E50" s="260">
        <v>44</v>
      </c>
      <c r="F50" s="213" t="str">
        <f t="shared" si="1"/>
        <v>UQ</v>
      </c>
      <c r="G50" s="260">
        <v>6.6</v>
      </c>
      <c r="H50" s="213" t="str">
        <f t="shared" si="2"/>
        <v>UQ</v>
      </c>
      <c r="I50" s="260">
        <v>6.5</v>
      </c>
      <c r="J50" s="213" t="str">
        <f t="shared" si="3"/>
        <v>UQ</v>
      </c>
      <c r="K50" s="260">
        <v>0.65200000000000002</v>
      </c>
      <c r="L50" s="213" t="str">
        <f t="shared" si="4"/>
        <v>UQ</v>
      </c>
      <c r="M50" s="260">
        <v>0.63</v>
      </c>
      <c r="N50" s="213" t="str">
        <f t="shared" si="5"/>
        <v>UQ</v>
      </c>
      <c r="O50" s="260">
        <v>0.60499999999999998</v>
      </c>
      <c r="P50" s="213" t="str">
        <f t="shared" si="6"/>
        <v>UQ</v>
      </c>
      <c r="Q50" s="260">
        <v>1.9900000000000001E-2</v>
      </c>
      <c r="R50" s="213" t="str">
        <f t="shared" si="7"/>
        <v>UQ</v>
      </c>
      <c r="S50" s="260">
        <v>0.161</v>
      </c>
      <c r="T50" s="213" t="str">
        <f t="shared" si="8"/>
        <v>UQ</v>
      </c>
      <c r="U50" s="260">
        <v>9.48</v>
      </c>
      <c r="V50" s="121" t="str">
        <f t="shared" si="9"/>
        <v>Q</v>
      </c>
      <c r="W50" s="329">
        <v>9.2999999999999999E-2</v>
      </c>
      <c r="X50" s="332" t="str">
        <f t="shared" si="10"/>
        <v>UQ</v>
      </c>
      <c r="Y50" s="260">
        <v>0.39900000000000002</v>
      </c>
      <c r="Z50" s="121" t="str">
        <f t="shared" si="11"/>
        <v>Q</v>
      </c>
      <c r="AA50" s="260">
        <v>5.1100000000000003</v>
      </c>
      <c r="AB50" s="121" t="str">
        <f t="shared" si="12"/>
        <v>Q</v>
      </c>
      <c r="AD50" s="213" t="str">
        <f t="shared" si="13"/>
        <v>M</v>
      </c>
      <c r="AF50" s="213" t="str">
        <f t="shared" si="14"/>
        <v>M</v>
      </c>
      <c r="AG50" s="260">
        <v>7.7999999999999996E-3</v>
      </c>
      <c r="AH50" s="121" t="str">
        <f t="shared" si="15"/>
        <v>Q</v>
      </c>
      <c r="AI50" s="278">
        <v>0.34299999999999997</v>
      </c>
      <c r="AJ50" s="121" t="str">
        <f t="shared" si="16"/>
        <v>Q</v>
      </c>
    </row>
    <row r="51" spans="1:36" x14ac:dyDescent="0.25">
      <c r="A51" s="119">
        <v>38</v>
      </c>
      <c r="B51" s="119">
        <v>115</v>
      </c>
      <c r="C51" s="119">
        <v>1982</v>
      </c>
      <c r="D51" s="127">
        <f t="shared" si="0"/>
        <v>30066</v>
      </c>
      <c r="E51" s="260">
        <v>36</v>
      </c>
      <c r="F51" s="213" t="str">
        <f t="shared" si="1"/>
        <v>UQ</v>
      </c>
      <c r="G51" s="260">
        <v>6.49</v>
      </c>
      <c r="H51" s="213" t="str">
        <f t="shared" si="2"/>
        <v>UQ</v>
      </c>
      <c r="I51" s="260">
        <v>5.32</v>
      </c>
      <c r="J51" s="213" t="str">
        <f t="shared" si="3"/>
        <v>UQ</v>
      </c>
      <c r="K51" s="260">
        <v>0.55200000000000005</v>
      </c>
      <c r="L51" s="213" t="str">
        <f t="shared" si="4"/>
        <v>UQ</v>
      </c>
      <c r="M51" s="260">
        <v>0.5</v>
      </c>
      <c r="N51" s="213" t="str">
        <f t="shared" si="5"/>
        <v>UQ</v>
      </c>
      <c r="O51" s="260">
        <v>0.64500000000000002</v>
      </c>
      <c r="P51" s="213" t="str">
        <f t="shared" si="6"/>
        <v>UQ</v>
      </c>
      <c r="Q51" s="260">
        <v>5.0000000000000001E-3</v>
      </c>
      <c r="R51" s="213" t="str">
        <f t="shared" si="7"/>
        <v>UQ</v>
      </c>
      <c r="S51" s="260">
        <v>0.14799999999999999</v>
      </c>
      <c r="T51" s="213" t="str">
        <f t="shared" si="8"/>
        <v>UQ</v>
      </c>
      <c r="U51" s="260">
        <v>7.31</v>
      </c>
      <c r="V51" s="121" t="str">
        <f t="shared" si="9"/>
        <v>Q</v>
      </c>
      <c r="W51" s="329">
        <v>0.17299999999999999</v>
      </c>
      <c r="X51" s="332" t="str">
        <f t="shared" si="10"/>
        <v>UQ</v>
      </c>
      <c r="Y51" s="260">
        <v>0.41199999999999998</v>
      </c>
      <c r="Z51" s="121" t="str">
        <f t="shared" si="11"/>
        <v>Q</v>
      </c>
      <c r="AA51" s="260">
        <v>4.1500000000000004</v>
      </c>
      <c r="AB51" s="121" t="str">
        <f t="shared" si="12"/>
        <v>Q</v>
      </c>
      <c r="AD51" s="213" t="str">
        <f t="shared" si="13"/>
        <v>M</v>
      </c>
      <c r="AF51" s="213" t="str">
        <f t="shared" si="14"/>
        <v>M</v>
      </c>
      <c r="AG51" s="260">
        <v>7.9000000000000008E-3</v>
      </c>
      <c r="AH51" s="121" t="str">
        <f t="shared" si="15"/>
        <v>Q</v>
      </c>
      <c r="AI51" s="278">
        <v>0.42299999999999999</v>
      </c>
      <c r="AJ51" s="121" t="str">
        <f t="shared" si="16"/>
        <v>Q</v>
      </c>
    </row>
    <row r="52" spans="1:36" x14ac:dyDescent="0.25">
      <c r="A52" s="119">
        <v>38</v>
      </c>
      <c r="B52" s="119">
        <v>116</v>
      </c>
      <c r="C52" s="119">
        <v>1982</v>
      </c>
      <c r="D52" s="127">
        <f t="shared" si="0"/>
        <v>30067</v>
      </c>
      <c r="E52" s="260">
        <v>31</v>
      </c>
      <c r="F52" s="213" t="str">
        <f t="shared" si="1"/>
        <v>UQ</v>
      </c>
      <c r="G52" s="260">
        <v>6.32</v>
      </c>
      <c r="H52" s="213" t="str">
        <f t="shared" si="2"/>
        <v>UQ</v>
      </c>
      <c r="I52" s="260">
        <v>4.37</v>
      </c>
      <c r="J52" s="213" t="str">
        <f t="shared" si="3"/>
        <v>UQ</v>
      </c>
      <c r="K52" s="260">
        <v>0.48199999999999998</v>
      </c>
      <c r="L52" s="213" t="str">
        <f t="shared" si="4"/>
        <v>UQ</v>
      </c>
      <c r="M52" s="260">
        <v>0.51</v>
      </c>
      <c r="N52" s="213" t="str">
        <f t="shared" si="5"/>
        <v>UQ</v>
      </c>
      <c r="O52" s="260">
        <v>0.69499999999999995</v>
      </c>
      <c r="P52" s="213" t="str">
        <f t="shared" si="6"/>
        <v>UQ</v>
      </c>
      <c r="Q52" s="260">
        <v>5.0000000000000001E-3</v>
      </c>
      <c r="R52" s="213" t="str">
        <f t="shared" si="7"/>
        <v>UQ</v>
      </c>
      <c r="S52" s="260">
        <v>0.106</v>
      </c>
      <c r="T52" s="213" t="str">
        <f t="shared" si="8"/>
        <v>UQ</v>
      </c>
      <c r="U52" s="260">
        <v>7.03</v>
      </c>
      <c r="V52" s="121" t="str">
        <f t="shared" si="9"/>
        <v>Q</v>
      </c>
      <c r="W52" s="329">
        <v>0.23100000000000001</v>
      </c>
      <c r="X52" s="332" t="str">
        <f t="shared" si="10"/>
        <v>UQ</v>
      </c>
      <c r="Y52" s="260">
        <v>0.47399999999999998</v>
      </c>
      <c r="Z52" s="121" t="str">
        <f t="shared" si="11"/>
        <v>Q</v>
      </c>
      <c r="AA52" s="260">
        <v>3.8</v>
      </c>
      <c r="AB52" s="121" t="str">
        <f t="shared" si="12"/>
        <v>Q</v>
      </c>
      <c r="AD52" s="213" t="str">
        <f t="shared" si="13"/>
        <v>M</v>
      </c>
      <c r="AF52" s="213" t="str">
        <f t="shared" si="14"/>
        <v>M</v>
      </c>
      <c r="AG52" s="260">
        <v>1.66E-2</v>
      </c>
      <c r="AH52" s="121" t="str">
        <f t="shared" si="15"/>
        <v>Q</v>
      </c>
      <c r="AI52" s="278">
        <v>0.69100000000000006</v>
      </c>
      <c r="AJ52" s="121" t="str">
        <f t="shared" si="16"/>
        <v>Q</v>
      </c>
    </row>
    <row r="53" spans="1:36" x14ac:dyDescent="0.25">
      <c r="A53" s="119">
        <v>38</v>
      </c>
      <c r="B53" s="119">
        <v>117</v>
      </c>
      <c r="C53" s="119">
        <v>1982</v>
      </c>
      <c r="D53" s="127">
        <f t="shared" si="0"/>
        <v>30068</v>
      </c>
      <c r="E53" s="260">
        <v>30</v>
      </c>
      <c r="F53" s="213" t="str">
        <f t="shared" si="1"/>
        <v>UQ</v>
      </c>
      <c r="G53" s="260">
        <v>6.29</v>
      </c>
      <c r="H53" s="213" t="str">
        <f t="shared" si="2"/>
        <v>UQ</v>
      </c>
      <c r="I53" s="260">
        <v>4.83</v>
      </c>
      <c r="J53" s="213" t="str">
        <f t="shared" si="3"/>
        <v>UQ</v>
      </c>
      <c r="K53" s="260">
        <v>0.53600000000000003</v>
      </c>
      <c r="L53" s="213" t="str">
        <f t="shared" si="4"/>
        <v>UQ</v>
      </c>
      <c r="M53" s="260">
        <v>0.5</v>
      </c>
      <c r="N53" s="213" t="str">
        <f t="shared" si="5"/>
        <v>UQ</v>
      </c>
      <c r="O53" s="260">
        <v>0.64700000000000002</v>
      </c>
      <c r="P53" s="213" t="str">
        <f t="shared" si="6"/>
        <v>UQ</v>
      </c>
      <c r="Q53" s="260">
        <v>2.3300000000000001E-2</v>
      </c>
      <c r="R53" s="213" t="str">
        <f t="shared" si="7"/>
        <v>UQ</v>
      </c>
      <c r="S53" s="260">
        <v>0.13800000000000001</v>
      </c>
      <c r="T53" s="213" t="str">
        <f t="shared" si="8"/>
        <v>UQ</v>
      </c>
      <c r="U53" s="260">
        <v>7.18</v>
      </c>
      <c r="V53" s="121" t="str">
        <f t="shared" si="9"/>
        <v>Q</v>
      </c>
      <c r="W53" s="329">
        <v>0.16600000000000001</v>
      </c>
      <c r="X53" s="332" t="str">
        <f t="shared" si="10"/>
        <v>UQ</v>
      </c>
      <c r="Y53" s="260">
        <v>0.3</v>
      </c>
      <c r="Z53" s="121" t="str">
        <f t="shared" si="11"/>
        <v>Q</v>
      </c>
      <c r="AA53" s="260">
        <v>3.97</v>
      </c>
      <c r="AB53" s="121" t="str">
        <f t="shared" si="12"/>
        <v>Q</v>
      </c>
      <c r="AD53" s="213" t="str">
        <f t="shared" si="13"/>
        <v>M</v>
      </c>
      <c r="AF53" s="213" t="str">
        <f t="shared" si="14"/>
        <v>M</v>
      </c>
      <c r="AG53" s="260">
        <v>6.4000000000000003E-3</v>
      </c>
      <c r="AH53" s="121" t="str">
        <f t="shared" si="15"/>
        <v>Q</v>
      </c>
      <c r="AI53" s="278">
        <v>0.43600000000000005</v>
      </c>
      <c r="AJ53" s="121" t="str">
        <f t="shared" si="16"/>
        <v>Q</v>
      </c>
    </row>
    <row r="54" spans="1:36" x14ac:dyDescent="0.25">
      <c r="A54" s="119">
        <v>38</v>
      </c>
      <c r="B54" s="119">
        <v>118</v>
      </c>
      <c r="C54" s="119">
        <v>1982</v>
      </c>
      <c r="D54" s="127">
        <f t="shared" si="0"/>
        <v>30069</v>
      </c>
      <c r="E54" s="260">
        <v>32</v>
      </c>
      <c r="F54" s="213" t="str">
        <f t="shared" si="1"/>
        <v>UQ</v>
      </c>
      <c r="G54" s="260">
        <v>6.47</v>
      </c>
      <c r="H54" s="213" t="str">
        <f t="shared" si="2"/>
        <v>UQ</v>
      </c>
      <c r="I54" s="260">
        <v>4.5999999999999996</v>
      </c>
      <c r="J54" s="213" t="str">
        <f t="shared" si="3"/>
        <v>UQ</v>
      </c>
      <c r="K54" s="260">
        <v>0.49099999999999999</v>
      </c>
      <c r="L54" s="213" t="str">
        <f t="shared" si="4"/>
        <v>UQ</v>
      </c>
      <c r="M54" s="260">
        <v>0.51</v>
      </c>
      <c r="N54" s="213" t="str">
        <f t="shared" si="5"/>
        <v>UQ</v>
      </c>
      <c r="O54" s="260">
        <v>0.60699999999999998</v>
      </c>
      <c r="P54" s="213" t="str">
        <f t="shared" si="6"/>
        <v>UQ</v>
      </c>
      <c r="Q54" s="260">
        <v>5.0000000000000001E-3</v>
      </c>
      <c r="R54" s="213" t="str">
        <f t="shared" si="7"/>
        <v>UQ</v>
      </c>
      <c r="S54" s="260">
        <v>0.121</v>
      </c>
      <c r="T54" s="213" t="str">
        <f t="shared" si="8"/>
        <v>UQ</v>
      </c>
      <c r="U54" s="260">
        <v>7.52</v>
      </c>
      <c r="V54" s="121" t="str">
        <f t="shared" si="9"/>
        <v>Q</v>
      </c>
      <c r="W54" s="329">
        <v>0.111</v>
      </c>
      <c r="X54" s="332" t="str">
        <f t="shared" si="10"/>
        <v>UQ</v>
      </c>
      <c r="Y54" s="260">
        <v>0.378</v>
      </c>
      <c r="Z54" s="121" t="str">
        <f t="shared" si="11"/>
        <v>Q</v>
      </c>
      <c r="AA54" s="260">
        <v>4.04</v>
      </c>
      <c r="AB54" s="121" t="str">
        <f t="shared" si="12"/>
        <v>Q</v>
      </c>
      <c r="AD54" s="213" t="str">
        <f t="shared" si="13"/>
        <v>M</v>
      </c>
      <c r="AF54" s="213" t="str">
        <f t="shared" si="14"/>
        <v>M</v>
      </c>
      <c r="AG54" s="260">
        <v>5.7999999999999996E-3</v>
      </c>
      <c r="AH54" s="121" t="str">
        <f t="shared" si="15"/>
        <v>Q</v>
      </c>
      <c r="AI54" s="278">
        <v>0.32100000000000001</v>
      </c>
      <c r="AJ54" s="121" t="str">
        <f t="shared" si="16"/>
        <v>Q</v>
      </c>
    </row>
    <row r="55" spans="1:36" x14ac:dyDescent="0.25">
      <c r="A55" s="119">
        <v>38</v>
      </c>
      <c r="B55" s="119">
        <v>119</v>
      </c>
      <c r="C55" s="119">
        <v>1982</v>
      </c>
      <c r="D55" s="127">
        <f t="shared" si="0"/>
        <v>30070</v>
      </c>
      <c r="E55" s="260">
        <v>31</v>
      </c>
      <c r="F55" s="213" t="str">
        <f t="shared" si="1"/>
        <v>UQ</v>
      </c>
      <c r="G55" s="260">
        <v>6.46</v>
      </c>
      <c r="H55" s="213" t="str">
        <f t="shared" si="2"/>
        <v>UQ</v>
      </c>
      <c r="I55" s="260">
        <v>4.4400000000000004</v>
      </c>
      <c r="J55" s="213" t="str">
        <f t="shared" si="3"/>
        <v>UQ</v>
      </c>
      <c r="K55" s="260">
        <v>0.49</v>
      </c>
      <c r="L55" s="213" t="str">
        <f t="shared" si="4"/>
        <v>UQ</v>
      </c>
      <c r="M55" s="260">
        <v>0.52</v>
      </c>
      <c r="N55" s="213" t="str">
        <f t="shared" si="5"/>
        <v>UQ</v>
      </c>
      <c r="O55" s="260">
        <v>0.61599999999999999</v>
      </c>
      <c r="P55" s="213" t="str">
        <f t="shared" si="6"/>
        <v>UQ</v>
      </c>
      <c r="Q55" s="260">
        <v>7.0699999999999999E-2</v>
      </c>
      <c r="R55" s="213" t="str">
        <f t="shared" si="7"/>
        <v>UQ</v>
      </c>
      <c r="S55" s="260">
        <v>0.121</v>
      </c>
      <c r="T55" s="213" t="str">
        <f t="shared" si="8"/>
        <v>UQ</v>
      </c>
      <c r="U55" s="260">
        <v>6.2</v>
      </c>
      <c r="V55" s="121" t="str">
        <f t="shared" si="9"/>
        <v>Q</v>
      </c>
      <c r="W55" s="329">
        <v>0.121</v>
      </c>
      <c r="X55" s="332" t="str">
        <f t="shared" si="10"/>
        <v>UQ</v>
      </c>
      <c r="Y55" s="260">
        <v>0.252</v>
      </c>
      <c r="Z55" s="121" t="str">
        <f t="shared" si="11"/>
        <v>Q</v>
      </c>
      <c r="AA55" s="260">
        <v>4.25</v>
      </c>
      <c r="AB55" s="121" t="str">
        <f t="shared" si="12"/>
        <v>Q</v>
      </c>
      <c r="AD55" s="213" t="str">
        <f t="shared" si="13"/>
        <v>M</v>
      </c>
      <c r="AF55" s="213" t="str">
        <f t="shared" si="14"/>
        <v>M</v>
      </c>
      <c r="AG55" s="260">
        <v>1.0999999999999999E-2</v>
      </c>
      <c r="AH55" s="121" t="str">
        <f t="shared" si="15"/>
        <v>Q</v>
      </c>
      <c r="AI55" s="278">
        <v>0.30099999999999999</v>
      </c>
      <c r="AJ55" s="121" t="str">
        <f t="shared" si="16"/>
        <v>Q</v>
      </c>
    </row>
    <row r="56" spans="1:36" x14ac:dyDescent="0.25">
      <c r="A56" s="119">
        <v>38</v>
      </c>
      <c r="B56" s="119">
        <v>120</v>
      </c>
      <c r="C56" s="119">
        <v>1982</v>
      </c>
      <c r="D56" s="127">
        <f t="shared" si="0"/>
        <v>30071</v>
      </c>
      <c r="E56" s="260">
        <v>28</v>
      </c>
      <c r="F56" s="213" t="str">
        <f t="shared" si="1"/>
        <v>UQ</v>
      </c>
      <c r="G56" s="260">
        <v>6.44</v>
      </c>
      <c r="H56" s="213" t="str">
        <f t="shared" si="2"/>
        <v>UQ</v>
      </c>
      <c r="I56" s="260">
        <v>4.17</v>
      </c>
      <c r="J56" s="213" t="str">
        <f t="shared" si="3"/>
        <v>UQ</v>
      </c>
      <c r="K56" s="260">
        <v>0.46</v>
      </c>
      <c r="L56" s="213" t="str">
        <f t="shared" si="4"/>
        <v>UQ</v>
      </c>
      <c r="M56" s="260">
        <v>0.59</v>
      </c>
      <c r="N56" s="213" t="str">
        <f t="shared" si="5"/>
        <v>UQ</v>
      </c>
      <c r="O56" s="260">
        <v>0.63</v>
      </c>
      <c r="P56" s="213" t="str">
        <f t="shared" si="6"/>
        <v>UQ</v>
      </c>
      <c r="Q56" s="260">
        <v>3.0599999999999999E-2</v>
      </c>
      <c r="R56" s="213" t="str">
        <f t="shared" si="7"/>
        <v>UQ</v>
      </c>
      <c r="S56" s="260">
        <v>0.11700000000000001</v>
      </c>
      <c r="T56" s="213" t="str">
        <f t="shared" si="8"/>
        <v>UQ</v>
      </c>
      <c r="U56" s="260">
        <v>6.43</v>
      </c>
      <c r="V56" s="121" t="str">
        <f t="shared" si="9"/>
        <v>Q</v>
      </c>
      <c r="W56" s="329">
        <v>0.123</v>
      </c>
      <c r="X56" s="332" t="str">
        <f t="shared" si="10"/>
        <v>UQ</v>
      </c>
      <c r="Y56" s="260">
        <v>0.27300000000000002</v>
      </c>
      <c r="Z56" s="121" t="str">
        <f t="shared" si="11"/>
        <v>Q</v>
      </c>
      <c r="AA56" s="260">
        <v>3.72</v>
      </c>
      <c r="AB56" s="121" t="str">
        <f t="shared" si="12"/>
        <v>Q</v>
      </c>
      <c r="AD56" s="213" t="str">
        <f t="shared" si="13"/>
        <v>M</v>
      </c>
      <c r="AF56" s="213" t="str">
        <f t="shared" si="14"/>
        <v>M</v>
      </c>
      <c r="AG56" s="260">
        <v>5.1999999999999998E-3</v>
      </c>
      <c r="AH56" s="121" t="str">
        <f t="shared" si="15"/>
        <v>Q</v>
      </c>
      <c r="AI56" s="278">
        <v>0.36299999999999999</v>
      </c>
      <c r="AJ56" s="121" t="str">
        <f t="shared" si="16"/>
        <v>Q</v>
      </c>
    </row>
    <row r="57" spans="1:36" x14ac:dyDescent="0.25">
      <c r="A57" s="119">
        <v>38</v>
      </c>
      <c r="B57" s="119">
        <v>125</v>
      </c>
      <c r="C57" s="119">
        <v>1982</v>
      </c>
      <c r="D57" s="127">
        <f t="shared" si="0"/>
        <v>30076</v>
      </c>
      <c r="E57" s="260">
        <v>25</v>
      </c>
      <c r="F57" s="213" t="str">
        <f t="shared" si="1"/>
        <v>UQ</v>
      </c>
      <c r="G57" s="260">
        <v>6.64</v>
      </c>
      <c r="H57" s="213" t="str">
        <f t="shared" si="2"/>
        <v>UQ</v>
      </c>
      <c r="I57" s="260">
        <v>3.67</v>
      </c>
      <c r="J57" s="213" t="str">
        <f t="shared" si="3"/>
        <v>UQ</v>
      </c>
      <c r="K57" s="260">
        <v>0.39700000000000002</v>
      </c>
      <c r="L57" s="213" t="str">
        <f t="shared" si="4"/>
        <v>UQ</v>
      </c>
      <c r="M57" s="260">
        <v>0.43</v>
      </c>
      <c r="N57" s="213" t="str">
        <f t="shared" si="5"/>
        <v>UQ</v>
      </c>
      <c r="O57" s="260">
        <v>0.33900000000000002</v>
      </c>
      <c r="P57" s="213" t="str">
        <f t="shared" si="6"/>
        <v>UQ</v>
      </c>
      <c r="Q57" s="260">
        <v>5.0000000000000001E-3</v>
      </c>
      <c r="R57" s="213" t="str">
        <f t="shared" si="7"/>
        <v>UQ</v>
      </c>
      <c r="S57" s="260">
        <v>0.19</v>
      </c>
      <c r="T57" s="213" t="str">
        <f t="shared" si="8"/>
        <v>UQ</v>
      </c>
      <c r="U57" s="260">
        <v>5.8</v>
      </c>
      <c r="V57" s="121" t="str">
        <f t="shared" si="9"/>
        <v>Q</v>
      </c>
      <c r="W57" s="329">
        <v>0.12</v>
      </c>
      <c r="X57" s="332" t="str">
        <f t="shared" si="10"/>
        <v>UQ</v>
      </c>
      <c r="Y57" s="260">
        <v>0.28699999999999998</v>
      </c>
      <c r="Z57" s="121" t="str">
        <f t="shared" si="11"/>
        <v>Q</v>
      </c>
      <c r="AA57" s="260">
        <v>3.26</v>
      </c>
      <c r="AB57" s="121" t="str">
        <f t="shared" si="12"/>
        <v>Q</v>
      </c>
      <c r="AD57" s="213" t="str">
        <f t="shared" si="13"/>
        <v>M</v>
      </c>
      <c r="AF57" s="213" t="str">
        <f t="shared" si="14"/>
        <v>M</v>
      </c>
      <c r="AG57" s="260">
        <v>5.8999999999999999E-3</v>
      </c>
      <c r="AH57" s="121" t="str">
        <f t="shared" si="15"/>
        <v>Q</v>
      </c>
      <c r="AI57" s="278">
        <v>0.48</v>
      </c>
      <c r="AJ57" s="121" t="str">
        <f t="shared" si="16"/>
        <v>Q</v>
      </c>
    </row>
    <row r="58" spans="1:36" x14ac:dyDescent="0.25">
      <c r="A58" s="119">
        <v>38</v>
      </c>
      <c r="B58" s="119">
        <v>130</v>
      </c>
      <c r="C58" s="119">
        <v>1982</v>
      </c>
      <c r="D58" s="127">
        <f t="shared" si="0"/>
        <v>30081</v>
      </c>
      <c r="E58" s="260">
        <v>25</v>
      </c>
      <c r="F58" s="213" t="str">
        <f t="shared" si="1"/>
        <v>UQ</v>
      </c>
      <c r="G58" s="260">
        <v>6.94</v>
      </c>
      <c r="H58" s="213" t="str">
        <f t="shared" si="2"/>
        <v>UQ</v>
      </c>
      <c r="I58" s="260">
        <v>3.86</v>
      </c>
      <c r="J58" s="213" t="str">
        <f t="shared" si="3"/>
        <v>UQ</v>
      </c>
      <c r="K58" s="260">
        <v>0.39400000000000002</v>
      </c>
      <c r="L58" s="213" t="str">
        <f t="shared" si="4"/>
        <v>UQ</v>
      </c>
      <c r="M58" s="260">
        <v>0.41</v>
      </c>
      <c r="N58" s="213" t="str">
        <f t="shared" si="5"/>
        <v>UQ</v>
      </c>
      <c r="O58" s="260">
        <v>0.34699999999999998</v>
      </c>
      <c r="P58" s="213" t="str">
        <f t="shared" si="6"/>
        <v>UQ</v>
      </c>
      <c r="Q58" s="260">
        <v>2.1100000000000001E-2</v>
      </c>
      <c r="R58" s="213" t="str">
        <f t="shared" si="7"/>
        <v>UQ</v>
      </c>
      <c r="S58" s="260">
        <v>0.104</v>
      </c>
      <c r="T58" s="213" t="str">
        <f t="shared" si="8"/>
        <v>UQ</v>
      </c>
      <c r="U58" s="260">
        <v>5.38</v>
      </c>
      <c r="V58" s="121" t="str">
        <f t="shared" si="9"/>
        <v>Q</v>
      </c>
      <c r="W58" s="329">
        <v>4.7E-2</v>
      </c>
      <c r="X58" s="332" t="str">
        <f t="shared" si="10"/>
        <v>UQ</v>
      </c>
      <c r="Y58" s="260">
        <v>0.441</v>
      </c>
      <c r="Z58" s="121" t="str">
        <f t="shared" si="11"/>
        <v>Q</v>
      </c>
      <c r="AA58" s="260">
        <v>5.19</v>
      </c>
      <c r="AB58" s="121" t="str">
        <f t="shared" si="12"/>
        <v>Q</v>
      </c>
      <c r="AD58" s="213" t="str">
        <f t="shared" si="13"/>
        <v>M</v>
      </c>
      <c r="AF58" s="213" t="str">
        <f t="shared" si="14"/>
        <v>M</v>
      </c>
      <c r="AG58" s="260">
        <v>7.1999999999999998E-3</v>
      </c>
      <c r="AH58" s="121" t="str">
        <f t="shared" si="15"/>
        <v>Q</v>
      </c>
      <c r="AI58" s="278">
        <v>0.28699999999999998</v>
      </c>
      <c r="AJ58" s="121" t="str">
        <f t="shared" si="16"/>
        <v>Q</v>
      </c>
    </row>
    <row r="59" spans="1:36" x14ac:dyDescent="0.25">
      <c r="A59" s="119">
        <v>38</v>
      </c>
      <c r="B59" s="119">
        <v>131</v>
      </c>
      <c r="C59" s="119">
        <v>1982</v>
      </c>
      <c r="D59" s="127">
        <f t="shared" si="0"/>
        <v>30082</v>
      </c>
      <c r="E59" s="260">
        <v>27</v>
      </c>
      <c r="F59" s="213" t="str">
        <f t="shared" si="1"/>
        <v>UQ</v>
      </c>
      <c r="G59" s="260">
        <v>6.74</v>
      </c>
      <c r="H59" s="213" t="str">
        <f t="shared" si="2"/>
        <v>UQ</v>
      </c>
      <c r="I59" s="260">
        <v>3.89</v>
      </c>
      <c r="J59" s="213" t="str">
        <f t="shared" si="3"/>
        <v>UQ</v>
      </c>
      <c r="K59" s="260">
        <v>0.39200000000000002</v>
      </c>
      <c r="L59" s="213" t="str">
        <f t="shared" si="4"/>
        <v>UQ</v>
      </c>
      <c r="M59" s="260">
        <v>0.4</v>
      </c>
      <c r="N59" s="213" t="str">
        <f t="shared" si="5"/>
        <v>UQ</v>
      </c>
      <c r="O59" s="260">
        <v>0.35399999999999998</v>
      </c>
      <c r="P59" s="213" t="str">
        <f t="shared" si="6"/>
        <v>UQ</v>
      </c>
      <c r="Q59" s="260">
        <v>5.0000000000000001E-3</v>
      </c>
      <c r="R59" s="213" t="str">
        <f t="shared" si="7"/>
        <v>UQ</v>
      </c>
      <c r="S59" s="260">
        <v>0.105</v>
      </c>
      <c r="T59" s="213" t="str">
        <f t="shared" si="8"/>
        <v>UQ</v>
      </c>
      <c r="U59" s="260">
        <v>5.56</v>
      </c>
      <c r="V59" s="121" t="str">
        <f t="shared" si="9"/>
        <v>Q</v>
      </c>
      <c r="W59" s="329">
        <v>9.2999999999999999E-2</v>
      </c>
      <c r="X59" s="332" t="str">
        <f t="shared" si="10"/>
        <v>UQ</v>
      </c>
      <c r="Y59" s="260">
        <v>0.39400000000000002</v>
      </c>
      <c r="Z59" s="121" t="str">
        <f t="shared" si="11"/>
        <v>Q</v>
      </c>
      <c r="AA59" s="260">
        <v>3.07</v>
      </c>
      <c r="AB59" s="121" t="str">
        <f t="shared" si="12"/>
        <v>Q</v>
      </c>
      <c r="AD59" s="213" t="str">
        <f t="shared" si="13"/>
        <v>M</v>
      </c>
      <c r="AF59" s="213" t="str">
        <f t="shared" si="14"/>
        <v>M</v>
      </c>
      <c r="AG59" s="260">
        <v>8.8999999999999999E-3</v>
      </c>
      <c r="AH59" s="121" t="str">
        <f t="shared" si="15"/>
        <v>Q</v>
      </c>
      <c r="AI59" s="278">
        <v>0.20300000000000001</v>
      </c>
      <c r="AJ59" s="121" t="str">
        <f t="shared" si="16"/>
        <v>Q</v>
      </c>
    </row>
    <row r="60" spans="1:36" x14ac:dyDescent="0.25">
      <c r="A60" s="119">
        <v>38</v>
      </c>
      <c r="B60" s="119">
        <v>133</v>
      </c>
      <c r="C60" s="119">
        <v>1982</v>
      </c>
      <c r="D60" s="127">
        <f t="shared" si="0"/>
        <v>30084</v>
      </c>
      <c r="E60" s="260">
        <v>28</v>
      </c>
      <c r="F60" s="213" t="str">
        <f t="shared" si="1"/>
        <v>UQ</v>
      </c>
      <c r="G60" s="260">
        <v>6.86</v>
      </c>
      <c r="H60" s="213" t="str">
        <f t="shared" si="2"/>
        <v>UQ</v>
      </c>
      <c r="I60" s="260">
        <v>4.63</v>
      </c>
      <c r="J60" s="213" t="str">
        <f t="shared" si="3"/>
        <v>UQ</v>
      </c>
      <c r="K60" s="260">
        <v>0.44700000000000001</v>
      </c>
      <c r="L60" s="213" t="str">
        <f t="shared" si="4"/>
        <v>UQ</v>
      </c>
      <c r="M60" s="260">
        <v>0.41</v>
      </c>
      <c r="N60" s="213" t="str">
        <f t="shared" si="5"/>
        <v>UQ</v>
      </c>
      <c r="O60" s="260">
        <v>0.38300000000000001</v>
      </c>
      <c r="P60" s="213" t="str">
        <f t="shared" si="6"/>
        <v>UQ</v>
      </c>
      <c r="Q60" s="260">
        <v>2.87E-2</v>
      </c>
      <c r="R60" s="213" t="str">
        <f t="shared" si="7"/>
        <v>UQ</v>
      </c>
      <c r="S60" s="260">
        <v>0.124</v>
      </c>
      <c r="T60" s="213" t="str">
        <f t="shared" si="8"/>
        <v>UQ</v>
      </c>
      <c r="U60" s="260">
        <v>5.7</v>
      </c>
      <c r="V60" s="121" t="str">
        <f t="shared" si="9"/>
        <v>Q</v>
      </c>
      <c r="W60" s="329">
        <v>0.11700000000000001</v>
      </c>
      <c r="X60" s="332" t="str">
        <f t="shared" si="10"/>
        <v>UQ</v>
      </c>
      <c r="Y60" s="260">
        <v>0.34200000000000003</v>
      </c>
      <c r="Z60" s="121" t="str">
        <f t="shared" si="11"/>
        <v>Q</v>
      </c>
      <c r="AA60" s="260">
        <v>3.1</v>
      </c>
      <c r="AB60" s="121" t="str">
        <f t="shared" si="12"/>
        <v>Q</v>
      </c>
      <c r="AD60" s="213" t="str">
        <f t="shared" si="13"/>
        <v>M</v>
      </c>
      <c r="AF60" s="213" t="str">
        <f t="shared" si="14"/>
        <v>M</v>
      </c>
      <c r="AG60" s="260">
        <v>9.2999999999999992E-3</v>
      </c>
      <c r="AH60" s="121" t="str">
        <f t="shared" si="15"/>
        <v>Q</v>
      </c>
      <c r="AI60" s="278">
        <v>0.307</v>
      </c>
      <c r="AJ60" s="121" t="str">
        <f t="shared" si="16"/>
        <v>Q</v>
      </c>
    </row>
    <row r="61" spans="1:36" x14ac:dyDescent="0.25">
      <c r="A61" s="119">
        <v>38</v>
      </c>
      <c r="B61" s="119">
        <v>138</v>
      </c>
      <c r="C61" s="119">
        <v>1982</v>
      </c>
      <c r="D61" s="127">
        <f t="shared" si="0"/>
        <v>30089</v>
      </c>
      <c r="E61" s="260">
        <v>33</v>
      </c>
      <c r="F61" s="213" t="str">
        <f t="shared" si="1"/>
        <v>UQ</v>
      </c>
      <c r="G61" s="260">
        <v>7.03</v>
      </c>
      <c r="H61" s="213" t="str">
        <f t="shared" si="2"/>
        <v>UQ</v>
      </c>
      <c r="I61" s="260">
        <v>5.68</v>
      </c>
      <c r="J61" s="213" t="str">
        <f t="shared" si="3"/>
        <v>UQ</v>
      </c>
      <c r="K61" s="260">
        <v>0.53</v>
      </c>
      <c r="L61" s="213" t="str">
        <f t="shared" si="4"/>
        <v>UQ</v>
      </c>
      <c r="M61" s="260">
        <v>0.53</v>
      </c>
      <c r="N61" s="213" t="str">
        <f t="shared" si="5"/>
        <v>UQ</v>
      </c>
      <c r="O61" s="260">
        <v>0.503</v>
      </c>
      <c r="P61" s="213" t="str">
        <f t="shared" si="6"/>
        <v>UQ</v>
      </c>
      <c r="Q61" s="260">
        <v>5.0000000000000001E-3</v>
      </c>
      <c r="R61" s="213" t="str">
        <f t="shared" si="7"/>
        <v>UQ</v>
      </c>
      <c r="S61" s="260">
        <v>0.17699999999999999</v>
      </c>
      <c r="T61" s="213" t="str">
        <f t="shared" si="8"/>
        <v>UQ</v>
      </c>
      <c r="U61" s="260">
        <v>5.13</v>
      </c>
      <c r="V61" s="121" t="str">
        <f t="shared" si="9"/>
        <v>Q</v>
      </c>
      <c r="W61" s="329">
        <v>0.02</v>
      </c>
      <c r="X61" s="332" t="str">
        <f t="shared" si="10"/>
        <v>UQ</v>
      </c>
      <c r="Y61" s="260">
        <v>0.64900000000000002</v>
      </c>
      <c r="Z61" s="121" t="str">
        <f t="shared" si="11"/>
        <v>Q</v>
      </c>
      <c r="AA61" s="260">
        <v>3.3</v>
      </c>
      <c r="AB61" s="121" t="str">
        <f t="shared" si="12"/>
        <v>Q</v>
      </c>
      <c r="AD61" s="213" t="str">
        <f t="shared" si="13"/>
        <v>M</v>
      </c>
      <c r="AF61" s="213" t="str">
        <f t="shared" si="14"/>
        <v>M</v>
      </c>
      <c r="AG61" s="260">
        <v>8.5000000000000006E-3</v>
      </c>
      <c r="AH61" s="121" t="str">
        <f t="shared" si="15"/>
        <v>Q</v>
      </c>
      <c r="AI61" s="278">
        <v>0.39</v>
      </c>
      <c r="AJ61" s="121" t="str">
        <f t="shared" si="16"/>
        <v>Q</v>
      </c>
    </row>
    <row r="62" spans="1:36" x14ac:dyDescent="0.25">
      <c r="A62" s="119">
        <v>38</v>
      </c>
      <c r="B62" s="119">
        <v>146</v>
      </c>
      <c r="C62" s="119">
        <v>1982</v>
      </c>
      <c r="D62" s="127">
        <f t="shared" si="0"/>
        <v>30097</v>
      </c>
      <c r="E62" s="260">
        <v>32</v>
      </c>
      <c r="F62" s="213" t="str">
        <f t="shared" si="1"/>
        <v>UQ</v>
      </c>
      <c r="G62" s="260">
        <v>6.93</v>
      </c>
      <c r="H62" s="213" t="str">
        <f t="shared" si="2"/>
        <v>UQ</v>
      </c>
      <c r="I62" s="260">
        <v>5.57</v>
      </c>
      <c r="J62" s="213" t="str">
        <f t="shared" si="3"/>
        <v>UQ</v>
      </c>
      <c r="K62" s="260">
        <v>0.61899999999999999</v>
      </c>
      <c r="L62" s="213" t="str">
        <f t="shared" si="4"/>
        <v>UQ</v>
      </c>
      <c r="M62" s="260">
        <v>0.59</v>
      </c>
      <c r="N62" s="213" t="str">
        <f t="shared" si="5"/>
        <v>UQ</v>
      </c>
      <c r="O62" s="260">
        <v>0.47699999999999998</v>
      </c>
      <c r="P62" s="213" t="str">
        <f t="shared" si="6"/>
        <v>UQ</v>
      </c>
      <c r="Q62" s="260">
        <v>5.0000000000000001E-3</v>
      </c>
      <c r="R62" s="213" t="str">
        <f t="shared" si="7"/>
        <v>UQ</v>
      </c>
      <c r="S62" s="260">
        <v>0.22</v>
      </c>
      <c r="T62" s="213" t="str">
        <f t="shared" si="8"/>
        <v>UQ</v>
      </c>
      <c r="U62" s="260">
        <v>3.01</v>
      </c>
      <c r="V62" s="121" t="str">
        <f t="shared" si="9"/>
        <v>Q</v>
      </c>
      <c r="W62" s="329">
        <v>0.02</v>
      </c>
      <c r="X62" s="332" t="str">
        <f t="shared" si="10"/>
        <v>UQ</v>
      </c>
      <c r="Y62" s="260">
        <v>0.38300000000000001</v>
      </c>
      <c r="Z62" s="121" t="str">
        <f t="shared" si="11"/>
        <v>Q</v>
      </c>
      <c r="AA62" s="260">
        <v>3.9</v>
      </c>
      <c r="AB62" s="121" t="str">
        <f t="shared" si="12"/>
        <v>Q</v>
      </c>
      <c r="AD62" s="213" t="str">
        <f t="shared" si="13"/>
        <v>M</v>
      </c>
      <c r="AF62" s="213" t="str">
        <f t="shared" si="14"/>
        <v>M</v>
      </c>
      <c r="AG62" s="260">
        <v>1.8800000000000001E-2</v>
      </c>
      <c r="AH62" s="121" t="str">
        <f t="shared" si="15"/>
        <v>Q</v>
      </c>
      <c r="AI62" s="278">
        <v>0.4</v>
      </c>
      <c r="AJ62" s="121" t="str">
        <f t="shared" si="16"/>
        <v>Q</v>
      </c>
    </row>
    <row r="63" spans="1:36" x14ac:dyDescent="0.25">
      <c r="A63" s="119">
        <v>38</v>
      </c>
      <c r="B63" s="119">
        <v>152</v>
      </c>
      <c r="C63" s="119">
        <v>1982</v>
      </c>
      <c r="D63" s="127">
        <f t="shared" si="0"/>
        <v>30103</v>
      </c>
      <c r="E63" s="260">
        <v>41</v>
      </c>
      <c r="F63" s="213" t="str">
        <f t="shared" si="1"/>
        <v>UQ</v>
      </c>
      <c r="G63" s="260">
        <v>7.01</v>
      </c>
      <c r="H63" s="213" t="str">
        <f t="shared" si="2"/>
        <v>UQ</v>
      </c>
      <c r="I63" s="260">
        <v>5.83</v>
      </c>
      <c r="J63" s="213" t="str">
        <f t="shared" si="3"/>
        <v>UQ</v>
      </c>
      <c r="K63" s="260">
        <v>0.63300000000000001</v>
      </c>
      <c r="L63" s="213" t="str">
        <f t="shared" si="4"/>
        <v>UQ</v>
      </c>
      <c r="M63" s="260">
        <v>0.64</v>
      </c>
      <c r="N63" s="213" t="str">
        <f t="shared" si="5"/>
        <v>UQ</v>
      </c>
      <c r="O63" s="260">
        <v>0.47</v>
      </c>
      <c r="P63" s="213" t="str">
        <f t="shared" si="6"/>
        <v>UQ</v>
      </c>
      <c r="Q63" s="260">
        <v>5.0000000000000001E-3</v>
      </c>
      <c r="R63" s="213" t="str">
        <f t="shared" si="7"/>
        <v>UQ</v>
      </c>
      <c r="S63" s="260">
        <v>0.26400000000000001</v>
      </c>
      <c r="T63" s="213" t="str">
        <f t="shared" si="8"/>
        <v>UQ</v>
      </c>
      <c r="U63" s="260">
        <v>2.99</v>
      </c>
      <c r="V63" s="121" t="str">
        <f t="shared" si="9"/>
        <v>Q</v>
      </c>
      <c r="W63" s="329">
        <v>4.2999999999999997E-2</v>
      </c>
      <c r="X63" s="332" t="str">
        <f t="shared" si="10"/>
        <v>UQ</v>
      </c>
      <c r="Y63" s="260">
        <v>0.36199999999999999</v>
      </c>
      <c r="Z63" s="121" t="str">
        <f t="shared" si="11"/>
        <v>Q</v>
      </c>
      <c r="AA63" s="260">
        <v>5.19</v>
      </c>
      <c r="AB63" s="121" t="str">
        <f t="shared" si="12"/>
        <v>Q</v>
      </c>
      <c r="AD63" s="213" t="str">
        <f t="shared" si="13"/>
        <v>M</v>
      </c>
      <c r="AF63" s="213" t="str">
        <f t="shared" si="14"/>
        <v>M</v>
      </c>
      <c r="AG63" s="260">
        <v>1.4800000000000001E-2</v>
      </c>
      <c r="AH63" s="121" t="str">
        <f t="shared" si="15"/>
        <v>Q</v>
      </c>
      <c r="AI63" s="278">
        <v>0.42299999999999999</v>
      </c>
      <c r="AJ63" s="121" t="str">
        <f t="shared" si="16"/>
        <v>Q</v>
      </c>
    </row>
    <row r="64" spans="1:36" x14ac:dyDescent="0.25">
      <c r="A64" s="119">
        <v>38</v>
      </c>
      <c r="B64" s="119">
        <v>159</v>
      </c>
      <c r="C64" s="119">
        <v>1982</v>
      </c>
      <c r="D64" s="127">
        <f t="shared" si="0"/>
        <v>30110</v>
      </c>
      <c r="E64" s="260">
        <v>37</v>
      </c>
      <c r="F64" s="213" t="str">
        <f t="shared" si="1"/>
        <v>UQ</v>
      </c>
      <c r="G64" s="260">
        <v>6.85</v>
      </c>
      <c r="H64" s="213" t="str">
        <f t="shared" si="2"/>
        <v>UQ</v>
      </c>
      <c r="I64" s="260">
        <v>6.85</v>
      </c>
      <c r="J64" s="213" t="str">
        <f t="shared" si="3"/>
        <v>UQ</v>
      </c>
      <c r="K64" s="260">
        <v>0.71699999999999997</v>
      </c>
      <c r="L64" s="213" t="str">
        <f t="shared" si="4"/>
        <v>UQ</v>
      </c>
      <c r="M64" s="260">
        <v>0.74</v>
      </c>
      <c r="N64" s="213" t="str">
        <f t="shared" si="5"/>
        <v>UQ</v>
      </c>
      <c r="O64" s="260">
        <v>0.53</v>
      </c>
      <c r="P64" s="213" t="str">
        <f t="shared" si="6"/>
        <v>UQ</v>
      </c>
      <c r="Q64" s="260">
        <v>4.5999999999999999E-2</v>
      </c>
      <c r="R64" s="213" t="str">
        <f t="shared" si="7"/>
        <v>UQ</v>
      </c>
      <c r="S64" s="260">
        <v>0.28999999999999998</v>
      </c>
      <c r="T64" s="213" t="str">
        <f t="shared" si="8"/>
        <v>UQ</v>
      </c>
      <c r="U64" s="260">
        <v>3.77</v>
      </c>
      <c r="V64" s="121" t="str">
        <f t="shared" si="9"/>
        <v>Q</v>
      </c>
      <c r="W64" s="329">
        <v>0.109</v>
      </c>
      <c r="X64" s="332" t="str">
        <f t="shared" si="10"/>
        <v>UQ</v>
      </c>
      <c r="Y64" s="260">
        <v>0.39900000000000002</v>
      </c>
      <c r="Z64" s="121" t="str">
        <f t="shared" si="11"/>
        <v>Q</v>
      </c>
      <c r="AA64" s="260">
        <v>5.82</v>
      </c>
      <c r="AB64" s="121" t="str">
        <f t="shared" si="12"/>
        <v>Q</v>
      </c>
      <c r="AD64" s="213" t="str">
        <f t="shared" si="13"/>
        <v>M</v>
      </c>
      <c r="AF64" s="213" t="str">
        <f t="shared" si="14"/>
        <v>M</v>
      </c>
      <c r="AG64" s="260">
        <v>8.9999999999999993E-3</v>
      </c>
      <c r="AH64" s="121" t="str">
        <f t="shared" si="15"/>
        <v>Q</v>
      </c>
      <c r="AI64" s="278">
        <v>0.439</v>
      </c>
      <c r="AJ64" s="121" t="str">
        <f t="shared" si="16"/>
        <v>Q</v>
      </c>
    </row>
    <row r="65" spans="1:36" x14ac:dyDescent="0.25">
      <c r="A65" s="119">
        <v>38</v>
      </c>
      <c r="B65" s="119">
        <v>166</v>
      </c>
      <c r="C65" s="119">
        <v>1982</v>
      </c>
      <c r="D65" s="127">
        <f t="shared" si="0"/>
        <v>30117</v>
      </c>
      <c r="E65" s="260">
        <v>36</v>
      </c>
      <c r="F65" s="213" t="str">
        <f t="shared" si="1"/>
        <v>UQ</v>
      </c>
      <c r="G65" s="260">
        <v>6.97</v>
      </c>
      <c r="H65" s="213" t="str">
        <f t="shared" si="2"/>
        <v>UQ</v>
      </c>
      <c r="I65" s="260">
        <v>7.08</v>
      </c>
      <c r="J65" s="213" t="str">
        <f t="shared" si="3"/>
        <v>UQ</v>
      </c>
      <c r="K65" s="260">
        <v>0.74399999999999999</v>
      </c>
      <c r="L65" s="213" t="str">
        <f t="shared" si="4"/>
        <v>UQ</v>
      </c>
      <c r="M65" s="260">
        <v>0.76</v>
      </c>
      <c r="N65" s="213" t="str">
        <f t="shared" si="5"/>
        <v>UQ</v>
      </c>
      <c r="O65" s="260">
        <v>0.48599999999999999</v>
      </c>
      <c r="P65" s="213" t="str">
        <f t="shared" si="6"/>
        <v>UQ</v>
      </c>
      <c r="Q65" s="260">
        <v>5.0000000000000001E-3</v>
      </c>
      <c r="R65" s="213" t="str">
        <f t="shared" si="7"/>
        <v>UQ</v>
      </c>
      <c r="S65" s="260">
        <v>0.26800000000000002</v>
      </c>
      <c r="T65" s="213" t="str">
        <f t="shared" si="8"/>
        <v>UQ</v>
      </c>
      <c r="U65" s="260">
        <v>3.65</v>
      </c>
      <c r="V65" s="121" t="str">
        <f t="shared" si="9"/>
        <v>Q</v>
      </c>
      <c r="W65" s="329">
        <v>0.06</v>
      </c>
      <c r="X65" s="332" t="str">
        <f t="shared" si="10"/>
        <v>UQ</v>
      </c>
      <c r="Y65" s="260">
        <v>0.76700000000000002</v>
      </c>
      <c r="Z65" s="121" t="str">
        <f t="shared" si="11"/>
        <v>Q</v>
      </c>
      <c r="AA65" s="260">
        <v>6.72</v>
      </c>
      <c r="AB65" s="121" t="str">
        <f t="shared" si="12"/>
        <v>Q</v>
      </c>
      <c r="AD65" s="213" t="str">
        <f t="shared" si="13"/>
        <v>M</v>
      </c>
      <c r="AF65" s="213" t="str">
        <f t="shared" si="14"/>
        <v>M</v>
      </c>
      <c r="AG65" s="260">
        <v>1.41E-2</v>
      </c>
      <c r="AH65" s="121" t="str">
        <f t="shared" si="15"/>
        <v>Q</v>
      </c>
      <c r="AI65" s="278">
        <v>0.51</v>
      </c>
      <c r="AJ65" s="121" t="str">
        <f t="shared" si="16"/>
        <v>Q</v>
      </c>
    </row>
    <row r="66" spans="1:36" x14ac:dyDescent="0.25">
      <c r="A66" s="119">
        <v>38</v>
      </c>
      <c r="B66" s="119">
        <v>173</v>
      </c>
      <c r="C66" s="119">
        <v>1982</v>
      </c>
      <c r="D66" s="127">
        <f t="shared" si="0"/>
        <v>30124</v>
      </c>
      <c r="E66" s="260">
        <v>38</v>
      </c>
      <c r="F66" s="213" t="str">
        <f t="shared" si="1"/>
        <v>UQ</v>
      </c>
      <c r="G66" s="260">
        <v>6.93</v>
      </c>
      <c r="H66" s="213" t="str">
        <f t="shared" si="2"/>
        <v>UQ</v>
      </c>
      <c r="I66" s="260">
        <v>6.48</v>
      </c>
      <c r="J66" s="213" t="str">
        <f t="shared" si="3"/>
        <v>UQ</v>
      </c>
      <c r="K66" s="260">
        <v>0.62</v>
      </c>
      <c r="L66" s="213" t="str">
        <f t="shared" si="4"/>
        <v>UQ</v>
      </c>
      <c r="M66" s="260">
        <v>0.49</v>
      </c>
      <c r="N66" s="213" t="str">
        <f t="shared" si="5"/>
        <v>UQ</v>
      </c>
      <c r="O66" s="260">
        <v>0.33</v>
      </c>
      <c r="P66" s="213" t="str">
        <f t="shared" si="6"/>
        <v>UQ</v>
      </c>
      <c r="Q66" s="260">
        <v>7.7700000000000005E-2</v>
      </c>
      <c r="R66" s="213" t="str">
        <f t="shared" si="7"/>
        <v>UQ</v>
      </c>
      <c r="S66" s="260">
        <v>0.309</v>
      </c>
      <c r="T66" s="213" t="str">
        <f t="shared" si="8"/>
        <v>UQ</v>
      </c>
      <c r="U66" s="260">
        <v>3.22</v>
      </c>
      <c r="V66" s="121" t="str">
        <f t="shared" si="9"/>
        <v>Q</v>
      </c>
      <c r="W66" s="329">
        <v>0.26100000000000001</v>
      </c>
      <c r="X66" s="332" t="str">
        <f t="shared" si="10"/>
        <v>UQ</v>
      </c>
      <c r="Y66" s="260">
        <v>0.52700000000000002</v>
      </c>
      <c r="Z66" s="121" t="str">
        <f t="shared" si="11"/>
        <v>Q</v>
      </c>
      <c r="AA66" s="260">
        <v>6.15</v>
      </c>
      <c r="AB66" s="121" t="str">
        <f t="shared" si="12"/>
        <v>Q</v>
      </c>
      <c r="AD66" s="213" t="str">
        <f t="shared" si="13"/>
        <v>M</v>
      </c>
      <c r="AF66" s="213" t="str">
        <f t="shared" si="14"/>
        <v>M</v>
      </c>
      <c r="AG66" s="260">
        <v>1.18E-2</v>
      </c>
      <c r="AH66" s="121" t="str">
        <f t="shared" si="15"/>
        <v>Q</v>
      </c>
      <c r="AI66" s="278">
        <v>0.67100000000000004</v>
      </c>
      <c r="AJ66" s="121" t="str">
        <f t="shared" si="16"/>
        <v>Q</v>
      </c>
    </row>
    <row r="67" spans="1:36" x14ac:dyDescent="0.25">
      <c r="A67" s="119">
        <v>38</v>
      </c>
      <c r="B67" s="119">
        <v>194</v>
      </c>
      <c r="C67" s="119">
        <v>1982</v>
      </c>
      <c r="D67" s="127">
        <f t="shared" si="0"/>
        <v>30145</v>
      </c>
      <c r="E67" s="260">
        <v>48</v>
      </c>
      <c r="F67" s="213" t="str">
        <f t="shared" si="1"/>
        <v>UQ</v>
      </c>
      <c r="G67" s="260">
        <v>7.02</v>
      </c>
      <c r="H67" s="213" t="str">
        <f t="shared" si="2"/>
        <v>UQ</v>
      </c>
      <c r="I67" s="260">
        <v>8.57</v>
      </c>
      <c r="J67" s="213" t="str">
        <f t="shared" si="3"/>
        <v>UQ</v>
      </c>
      <c r="K67" s="260">
        <v>0.76</v>
      </c>
      <c r="L67" s="213" t="str">
        <f t="shared" si="4"/>
        <v>UQ</v>
      </c>
      <c r="M67" s="260">
        <v>0.42</v>
      </c>
      <c r="N67" s="213" t="str">
        <f t="shared" si="5"/>
        <v>UQ</v>
      </c>
      <c r="O67" s="260">
        <v>0.31</v>
      </c>
      <c r="P67" s="213" t="str">
        <f t="shared" si="6"/>
        <v>UQ</v>
      </c>
      <c r="Q67" s="260">
        <v>5.0000000000000001E-3</v>
      </c>
      <c r="R67" s="213" t="str">
        <f t="shared" si="7"/>
        <v>UQ</v>
      </c>
      <c r="S67" s="260">
        <v>0.23400000000000001</v>
      </c>
      <c r="T67" s="213" t="str">
        <f t="shared" si="8"/>
        <v>UQ</v>
      </c>
      <c r="U67" s="260">
        <v>11.2</v>
      </c>
      <c r="V67" s="121" t="str">
        <f t="shared" si="9"/>
        <v>Q</v>
      </c>
      <c r="W67" s="329">
        <v>0.02</v>
      </c>
      <c r="X67" s="332" t="str">
        <f t="shared" si="10"/>
        <v>UQ</v>
      </c>
      <c r="Y67" s="260">
        <v>0.63800000000000001</v>
      </c>
      <c r="Z67" s="121" t="str">
        <f t="shared" si="11"/>
        <v>Q</v>
      </c>
      <c r="AA67" s="260">
        <v>6.64</v>
      </c>
      <c r="AB67" s="121" t="str">
        <f t="shared" si="12"/>
        <v>Q</v>
      </c>
      <c r="AD67" s="213" t="str">
        <f t="shared" si="13"/>
        <v>M</v>
      </c>
      <c r="AF67" s="213" t="str">
        <f t="shared" si="14"/>
        <v>M</v>
      </c>
      <c r="AG67" s="260">
        <v>1.2699999999999999E-2</v>
      </c>
      <c r="AH67" s="121" t="str">
        <f t="shared" si="15"/>
        <v>Q</v>
      </c>
      <c r="AI67" s="278">
        <v>0.32</v>
      </c>
      <c r="AJ67" s="121" t="str">
        <f t="shared" si="16"/>
        <v>Q</v>
      </c>
    </row>
    <row r="68" spans="1:36" x14ac:dyDescent="0.25">
      <c r="A68" s="119">
        <v>38</v>
      </c>
      <c r="B68" s="119">
        <v>201</v>
      </c>
      <c r="C68" s="119">
        <v>1982</v>
      </c>
      <c r="D68" s="127">
        <f t="shared" si="0"/>
        <v>30152</v>
      </c>
      <c r="E68" s="260">
        <v>46</v>
      </c>
      <c r="F68" s="213" t="str">
        <f t="shared" si="1"/>
        <v>UQ</v>
      </c>
      <c r="G68" s="260">
        <v>6.89</v>
      </c>
      <c r="H68" s="213" t="str">
        <f t="shared" si="2"/>
        <v>UQ</v>
      </c>
      <c r="I68" s="260">
        <v>7.99</v>
      </c>
      <c r="J68" s="213" t="str">
        <f t="shared" si="3"/>
        <v>UQ</v>
      </c>
      <c r="K68" s="260">
        <v>0.7</v>
      </c>
      <c r="L68" s="213" t="str">
        <f t="shared" si="4"/>
        <v>UQ</v>
      </c>
      <c r="M68" s="260">
        <v>0.34</v>
      </c>
      <c r="N68" s="213" t="str">
        <f t="shared" si="5"/>
        <v>UQ</v>
      </c>
      <c r="O68" s="260">
        <v>0.31</v>
      </c>
      <c r="P68" s="213" t="str">
        <f t="shared" si="6"/>
        <v>UQ</v>
      </c>
      <c r="Q68" s="260">
        <v>1.9800000000000002E-2</v>
      </c>
      <c r="R68" s="213" t="str">
        <f t="shared" si="7"/>
        <v>UQ</v>
      </c>
      <c r="S68" s="260">
        <v>0.221</v>
      </c>
      <c r="T68" s="213" t="str">
        <f t="shared" si="8"/>
        <v>UQ</v>
      </c>
      <c r="U68" s="260">
        <v>18.420000000000002</v>
      </c>
      <c r="V68" s="121" t="str">
        <f t="shared" si="9"/>
        <v>Q</v>
      </c>
      <c r="W68" s="329">
        <v>0.02</v>
      </c>
      <c r="X68" s="332" t="str">
        <f t="shared" si="10"/>
        <v>UQ</v>
      </c>
      <c r="Y68" s="260">
        <v>0.54800000000000004</v>
      </c>
      <c r="Z68" s="121" t="str">
        <f t="shared" si="11"/>
        <v>Q</v>
      </c>
      <c r="AA68" s="260">
        <v>6.68</v>
      </c>
      <c r="AB68" s="121" t="str">
        <f t="shared" si="12"/>
        <v>Q</v>
      </c>
      <c r="AD68" s="213" t="str">
        <f t="shared" si="13"/>
        <v>M</v>
      </c>
      <c r="AF68" s="213" t="str">
        <f t="shared" si="14"/>
        <v>M</v>
      </c>
      <c r="AG68" s="260">
        <v>1.5100000000000001E-2</v>
      </c>
      <c r="AH68" s="121" t="str">
        <f t="shared" si="15"/>
        <v>Q</v>
      </c>
      <c r="AI68" s="278">
        <v>0.44</v>
      </c>
      <c r="AJ68" s="121" t="str">
        <f t="shared" si="16"/>
        <v>Q</v>
      </c>
    </row>
    <row r="69" spans="1:36" x14ac:dyDescent="0.25">
      <c r="A69" s="119">
        <v>38</v>
      </c>
      <c r="B69" s="119">
        <v>236</v>
      </c>
      <c r="C69" s="119">
        <v>1982</v>
      </c>
      <c r="D69" s="127">
        <f t="shared" si="0"/>
        <v>30187</v>
      </c>
      <c r="E69" s="260">
        <v>62</v>
      </c>
      <c r="F69" s="213" t="str">
        <f t="shared" si="1"/>
        <v>UQ</v>
      </c>
      <c r="G69" s="260">
        <v>6.96</v>
      </c>
      <c r="H69" s="213" t="str">
        <f t="shared" si="2"/>
        <v>UQ</v>
      </c>
      <c r="I69" s="260">
        <v>11.11</v>
      </c>
      <c r="J69" s="213" t="str">
        <f t="shared" si="3"/>
        <v>UQ</v>
      </c>
      <c r="K69" s="260">
        <v>1.19</v>
      </c>
      <c r="L69" s="213" t="str">
        <f t="shared" si="4"/>
        <v>UQ</v>
      </c>
      <c r="M69" s="260">
        <v>0.8</v>
      </c>
      <c r="N69" s="213" t="str">
        <f t="shared" si="5"/>
        <v>UQ</v>
      </c>
      <c r="O69" s="260">
        <v>0.46</v>
      </c>
      <c r="P69" s="213" t="str">
        <f t="shared" si="6"/>
        <v>UQ</v>
      </c>
      <c r="Q69" s="260">
        <v>1.44E-2</v>
      </c>
      <c r="R69" s="213" t="str">
        <f t="shared" si="7"/>
        <v>UQ</v>
      </c>
      <c r="S69" s="260">
        <v>0.13</v>
      </c>
      <c r="T69" s="213" t="str">
        <f t="shared" si="8"/>
        <v>UQ</v>
      </c>
      <c r="U69" s="260">
        <v>20.7</v>
      </c>
      <c r="V69" s="121" t="str">
        <f t="shared" si="9"/>
        <v>Q</v>
      </c>
      <c r="W69" s="329">
        <v>0.106</v>
      </c>
      <c r="X69" s="332" t="str">
        <f t="shared" si="10"/>
        <v>UQ</v>
      </c>
      <c r="Y69" s="260">
        <v>0.47499999999999998</v>
      </c>
      <c r="Z69" s="121" t="str">
        <f t="shared" si="11"/>
        <v>Q</v>
      </c>
      <c r="AA69" s="260">
        <v>8.5299999999999994</v>
      </c>
      <c r="AB69" s="121" t="str">
        <f t="shared" si="12"/>
        <v>Q</v>
      </c>
      <c r="AD69" s="213" t="str">
        <f t="shared" si="13"/>
        <v>M</v>
      </c>
      <c r="AF69" s="213" t="str">
        <f t="shared" si="14"/>
        <v>M</v>
      </c>
      <c r="AG69" s="260">
        <v>1.0999999999999999E-2</v>
      </c>
      <c r="AH69" s="121" t="str">
        <f t="shared" si="15"/>
        <v>Q</v>
      </c>
      <c r="AI69" s="278">
        <v>0.51600000000000001</v>
      </c>
      <c r="AJ69" s="121" t="str">
        <f t="shared" si="16"/>
        <v>Q</v>
      </c>
    </row>
    <row r="70" spans="1:36" x14ac:dyDescent="0.25">
      <c r="A70" s="119">
        <v>38</v>
      </c>
      <c r="B70" s="119">
        <v>243</v>
      </c>
      <c r="C70" s="119">
        <v>1982</v>
      </c>
      <c r="D70" s="127">
        <f t="shared" si="0"/>
        <v>30194</v>
      </c>
      <c r="E70" s="260">
        <v>62</v>
      </c>
      <c r="F70" s="213" t="str">
        <f t="shared" si="1"/>
        <v>UQ</v>
      </c>
      <c r="G70" s="260">
        <v>7.09</v>
      </c>
      <c r="H70" s="213" t="str">
        <f t="shared" si="2"/>
        <v>UQ</v>
      </c>
      <c r="I70" s="260">
        <v>10.93</v>
      </c>
      <c r="J70" s="213" t="str">
        <f t="shared" si="3"/>
        <v>UQ</v>
      </c>
      <c r="K70" s="260">
        <v>1.23</v>
      </c>
      <c r="L70" s="213" t="str">
        <f t="shared" si="4"/>
        <v>UQ</v>
      </c>
      <c r="M70" s="260">
        <v>0.7</v>
      </c>
      <c r="N70" s="213" t="str">
        <f t="shared" si="5"/>
        <v>UQ</v>
      </c>
      <c r="O70" s="260">
        <v>0.47</v>
      </c>
      <c r="P70" s="213" t="str">
        <f t="shared" si="6"/>
        <v>UQ</v>
      </c>
      <c r="Q70" s="260">
        <v>5.0000000000000001E-3</v>
      </c>
      <c r="R70" s="213" t="str">
        <f t="shared" si="7"/>
        <v>UQ</v>
      </c>
      <c r="S70" s="260">
        <v>0.17199999999999999</v>
      </c>
      <c r="T70" s="213" t="str">
        <f t="shared" si="8"/>
        <v>UQ</v>
      </c>
      <c r="U70" s="260">
        <v>17.5</v>
      </c>
      <c r="V70" s="121" t="str">
        <f t="shared" si="9"/>
        <v>Q</v>
      </c>
      <c r="W70" s="329">
        <v>0.02</v>
      </c>
      <c r="X70" s="332" t="str">
        <f t="shared" si="10"/>
        <v>UQ</v>
      </c>
      <c r="Y70" s="260">
        <v>0.38700000000000001</v>
      </c>
      <c r="Z70" s="121" t="str">
        <f t="shared" si="11"/>
        <v>Q</v>
      </c>
      <c r="AA70" s="260">
        <v>8.4700000000000006</v>
      </c>
      <c r="AB70" s="121" t="str">
        <f t="shared" si="12"/>
        <v>Q</v>
      </c>
      <c r="AD70" s="213" t="str">
        <f t="shared" si="13"/>
        <v>M</v>
      </c>
      <c r="AF70" s="213" t="str">
        <f t="shared" si="14"/>
        <v>M</v>
      </c>
      <c r="AG70" s="260">
        <v>1.6799999999999999E-2</v>
      </c>
      <c r="AH70" s="121" t="str">
        <f t="shared" si="15"/>
        <v>Q</v>
      </c>
      <c r="AI70" s="278">
        <v>0.51</v>
      </c>
      <c r="AJ70" s="121" t="str">
        <f t="shared" si="16"/>
        <v>Q</v>
      </c>
    </row>
    <row r="71" spans="1:36" x14ac:dyDescent="0.25">
      <c r="A71" s="119">
        <v>38</v>
      </c>
      <c r="B71" s="119">
        <v>250</v>
      </c>
      <c r="C71" s="119">
        <v>1982</v>
      </c>
      <c r="D71" s="127">
        <f t="shared" si="0"/>
        <v>30201</v>
      </c>
      <c r="E71" s="260">
        <v>48</v>
      </c>
      <c r="F71" s="213" t="str">
        <f t="shared" si="1"/>
        <v>UQ</v>
      </c>
      <c r="G71" s="260">
        <v>6.94</v>
      </c>
      <c r="H71" s="213" t="str">
        <f t="shared" si="2"/>
        <v>UQ</v>
      </c>
      <c r="I71" s="260">
        <v>9.4700000000000006</v>
      </c>
      <c r="J71" s="213" t="str">
        <f t="shared" si="3"/>
        <v>UQ</v>
      </c>
      <c r="K71" s="260">
        <v>1.01</v>
      </c>
      <c r="L71" s="213" t="str">
        <f t="shared" si="4"/>
        <v>UQ</v>
      </c>
      <c r="M71" s="260">
        <v>0.63</v>
      </c>
      <c r="N71" s="213" t="str">
        <f t="shared" si="5"/>
        <v>UQ</v>
      </c>
      <c r="O71" s="260">
        <v>0.44</v>
      </c>
      <c r="P71" s="213" t="str">
        <f t="shared" si="6"/>
        <v>UQ</v>
      </c>
      <c r="Q71" s="260">
        <v>5.0000000000000001E-3</v>
      </c>
      <c r="R71" s="213" t="str">
        <f t="shared" si="7"/>
        <v>UQ</v>
      </c>
      <c r="S71" s="260">
        <v>0.22600000000000001</v>
      </c>
      <c r="T71" s="213" t="str">
        <f t="shared" si="8"/>
        <v>UQ</v>
      </c>
      <c r="U71" s="260">
        <v>11.6</v>
      </c>
      <c r="V71" s="121" t="str">
        <f t="shared" si="9"/>
        <v>Q</v>
      </c>
      <c r="W71" s="329">
        <v>0.02</v>
      </c>
      <c r="X71" s="332" t="str">
        <f t="shared" si="10"/>
        <v>UQ</v>
      </c>
      <c r="Y71" s="260">
        <v>0.70699999999999996</v>
      </c>
      <c r="Z71" s="121" t="str">
        <f t="shared" si="11"/>
        <v>Q</v>
      </c>
      <c r="AA71" s="260">
        <v>5.87</v>
      </c>
      <c r="AB71" s="121" t="str">
        <f t="shared" si="12"/>
        <v>Q</v>
      </c>
      <c r="AD71" s="213" t="str">
        <f t="shared" si="13"/>
        <v>M</v>
      </c>
      <c r="AF71" s="213" t="str">
        <f t="shared" si="14"/>
        <v>M</v>
      </c>
      <c r="AG71" s="260">
        <v>1.5299999999999999E-2</v>
      </c>
      <c r="AH71" s="121" t="str">
        <f t="shared" si="15"/>
        <v>Q</v>
      </c>
      <c r="AI71" s="278">
        <v>0.4</v>
      </c>
      <c r="AJ71" s="121" t="str">
        <f t="shared" si="16"/>
        <v>Q</v>
      </c>
    </row>
    <row r="72" spans="1:36" x14ac:dyDescent="0.25">
      <c r="A72" s="119">
        <v>38</v>
      </c>
      <c r="B72" s="119">
        <v>257</v>
      </c>
      <c r="C72" s="119">
        <v>1982</v>
      </c>
      <c r="D72" s="127">
        <f t="shared" si="0"/>
        <v>30208</v>
      </c>
      <c r="E72" s="260">
        <v>42</v>
      </c>
      <c r="F72" s="213" t="str">
        <f t="shared" si="1"/>
        <v>UQ</v>
      </c>
      <c r="G72" s="260">
        <v>6.87</v>
      </c>
      <c r="H72" s="213" t="str">
        <f t="shared" si="2"/>
        <v>UQ</v>
      </c>
      <c r="I72" s="260">
        <v>9.11</v>
      </c>
      <c r="J72" s="213" t="str">
        <f t="shared" si="3"/>
        <v>UQ</v>
      </c>
      <c r="K72" s="260">
        <v>0.92</v>
      </c>
      <c r="L72" s="213" t="str">
        <f t="shared" si="4"/>
        <v>UQ</v>
      </c>
      <c r="M72" s="260">
        <v>0.67</v>
      </c>
      <c r="N72" s="213" t="str">
        <f t="shared" si="5"/>
        <v>UQ</v>
      </c>
      <c r="O72" s="260">
        <v>0.97</v>
      </c>
      <c r="P72" s="213" t="str">
        <f t="shared" si="6"/>
        <v>UQ</v>
      </c>
      <c r="Q72" s="260">
        <v>1.67E-2</v>
      </c>
      <c r="R72" s="213" t="str">
        <f t="shared" si="7"/>
        <v>UQ</v>
      </c>
      <c r="S72" s="260">
        <v>0.159</v>
      </c>
      <c r="T72" s="213" t="str">
        <f t="shared" si="8"/>
        <v>UQ</v>
      </c>
      <c r="U72" s="260">
        <v>8.94</v>
      </c>
      <c r="V72" s="121" t="str">
        <f t="shared" si="9"/>
        <v>Q</v>
      </c>
      <c r="W72" s="329">
        <v>0.02</v>
      </c>
      <c r="X72" s="332" t="str">
        <f t="shared" si="10"/>
        <v>UQ</v>
      </c>
      <c r="Y72" s="260">
        <v>1.33</v>
      </c>
      <c r="Z72" s="121" t="str">
        <f t="shared" si="11"/>
        <v>Q</v>
      </c>
      <c r="AA72" s="260">
        <v>4.68</v>
      </c>
      <c r="AB72" s="121" t="str">
        <f t="shared" si="12"/>
        <v>Q</v>
      </c>
      <c r="AD72" s="213" t="str">
        <f t="shared" si="13"/>
        <v>M</v>
      </c>
      <c r="AF72" s="213" t="str">
        <f t="shared" si="14"/>
        <v>M</v>
      </c>
      <c r="AG72" s="260">
        <v>1.17E-2</v>
      </c>
      <c r="AH72" s="121" t="str">
        <f t="shared" si="15"/>
        <v>Q</v>
      </c>
      <c r="AI72" s="278">
        <v>0.62</v>
      </c>
      <c r="AJ72" s="121" t="str">
        <f t="shared" si="16"/>
        <v>Q</v>
      </c>
    </row>
    <row r="73" spans="1:36" x14ac:dyDescent="0.25">
      <c r="A73" s="119">
        <v>38</v>
      </c>
      <c r="B73" s="119">
        <v>263</v>
      </c>
      <c r="C73" s="119">
        <v>1982</v>
      </c>
      <c r="D73" s="127">
        <f t="shared" si="0"/>
        <v>30214</v>
      </c>
      <c r="E73" s="260">
        <v>33</v>
      </c>
      <c r="F73" s="213" t="str">
        <f t="shared" si="1"/>
        <v>UQ</v>
      </c>
      <c r="G73" s="260">
        <v>6.95</v>
      </c>
      <c r="H73" s="213" t="str">
        <f t="shared" si="2"/>
        <v>UQ</v>
      </c>
      <c r="I73" s="260">
        <v>7.69</v>
      </c>
      <c r="J73" s="213" t="str">
        <f t="shared" si="3"/>
        <v>UQ</v>
      </c>
      <c r="K73" s="260">
        <v>0.88</v>
      </c>
      <c r="L73" s="213" t="str">
        <f t="shared" si="4"/>
        <v>UQ</v>
      </c>
      <c r="M73" s="260">
        <v>0.55000000000000004</v>
      </c>
      <c r="N73" s="213" t="str">
        <f t="shared" si="5"/>
        <v>UQ</v>
      </c>
      <c r="O73" s="260">
        <v>0.46</v>
      </c>
      <c r="P73" s="213" t="str">
        <f t="shared" si="6"/>
        <v>UQ</v>
      </c>
      <c r="Q73" s="260">
        <v>1.7899999999999999E-2</v>
      </c>
      <c r="R73" s="213" t="str">
        <f t="shared" si="7"/>
        <v>UQ</v>
      </c>
      <c r="S73" s="260">
        <v>0.185</v>
      </c>
      <c r="T73" s="213" t="str">
        <f t="shared" si="8"/>
        <v>UQ</v>
      </c>
      <c r="U73" s="260">
        <v>5.65</v>
      </c>
      <c r="V73" s="121" t="str">
        <f t="shared" si="9"/>
        <v>Q</v>
      </c>
      <c r="W73" s="329">
        <v>0.02</v>
      </c>
      <c r="X73" s="332" t="str">
        <f t="shared" si="10"/>
        <v>UQ</v>
      </c>
      <c r="Y73" s="260">
        <v>1.1200000000000001</v>
      </c>
      <c r="Z73" s="121" t="str">
        <f t="shared" si="11"/>
        <v>Q</v>
      </c>
      <c r="AA73" s="260">
        <v>5.0199999999999996</v>
      </c>
      <c r="AB73" s="121" t="str">
        <f t="shared" si="12"/>
        <v>Q</v>
      </c>
      <c r="AD73" s="213" t="str">
        <f t="shared" si="13"/>
        <v>M</v>
      </c>
      <c r="AF73" s="213" t="str">
        <f t="shared" si="14"/>
        <v>M</v>
      </c>
      <c r="AG73" s="260">
        <v>2.6599999999999999E-2</v>
      </c>
      <c r="AH73" s="121" t="str">
        <f t="shared" si="15"/>
        <v>Q</v>
      </c>
      <c r="AI73" s="278">
        <v>0.55000000000000004</v>
      </c>
      <c r="AJ73" s="121" t="str">
        <f t="shared" si="16"/>
        <v>Q</v>
      </c>
    </row>
    <row r="74" spans="1:36" x14ac:dyDescent="0.25">
      <c r="A74" s="119">
        <v>38</v>
      </c>
      <c r="B74" s="119">
        <v>272</v>
      </c>
      <c r="C74" s="119">
        <v>1982</v>
      </c>
      <c r="D74" s="127">
        <f t="shared" si="0"/>
        <v>30223</v>
      </c>
      <c r="E74" s="260">
        <v>33</v>
      </c>
      <c r="F74" s="213" t="str">
        <f t="shared" si="1"/>
        <v>UQ</v>
      </c>
      <c r="G74" s="260">
        <v>7.39</v>
      </c>
      <c r="H74" s="213" t="str">
        <f t="shared" si="2"/>
        <v>UQ</v>
      </c>
      <c r="I74" s="260">
        <v>7.68</v>
      </c>
      <c r="J74" s="213" t="str">
        <f t="shared" si="3"/>
        <v>UQ</v>
      </c>
      <c r="K74" s="260">
        <v>0.76400000000000001</v>
      </c>
      <c r="L74" s="213" t="str">
        <f t="shared" si="4"/>
        <v>UQ</v>
      </c>
      <c r="M74" s="260">
        <v>0.66</v>
      </c>
      <c r="N74" s="213" t="str">
        <f t="shared" si="5"/>
        <v>UQ</v>
      </c>
      <c r="O74" s="260">
        <v>0.622</v>
      </c>
      <c r="P74" s="213" t="str">
        <f t="shared" si="6"/>
        <v>UQ</v>
      </c>
      <c r="Q74" s="260">
        <v>7.8600000000000003E-2</v>
      </c>
      <c r="R74" s="213" t="str">
        <f t="shared" si="7"/>
        <v>UQ</v>
      </c>
      <c r="S74" s="260">
        <v>0.23980000000000001</v>
      </c>
      <c r="T74" s="213" t="str">
        <f t="shared" si="8"/>
        <v>UQ</v>
      </c>
      <c r="U74" s="260">
        <v>4.16</v>
      </c>
      <c r="V74" s="121" t="str">
        <f t="shared" si="9"/>
        <v>Q</v>
      </c>
      <c r="W74" s="329">
        <v>0.02</v>
      </c>
      <c r="X74" s="332" t="str">
        <f t="shared" si="10"/>
        <v>UQ</v>
      </c>
      <c r="Y74" s="260">
        <v>1.02</v>
      </c>
      <c r="Z74" s="121" t="str">
        <f t="shared" si="11"/>
        <v>Q</v>
      </c>
      <c r="AA74" s="260">
        <v>5.84</v>
      </c>
      <c r="AB74" s="121" t="str">
        <f t="shared" si="12"/>
        <v>Q</v>
      </c>
      <c r="AD74" s="213" t="str">
        <f t="shared" si="13"/>
        <v>M</v>
      </c>
      <c r="AF74" s="213" t="str">
        <f t="shared" si="14"/>
        <v>M</v>
      </c>
      <c r="AG74" s="260">
        <v>7.1000000000000004E-3</v>
      </c>
      <c r="AH74" s="121" t="str">
        <f t="shared" si="15"/>
        <v>Q</v>
      </c>
      <c r="AI74" s="278">
        <v>0.68</v>
      </c>
      <c r="AJ74" s="121" t="str">
        <f t="shared" si="16"/>
        <v>Q</v>
      </c>
    </row>
    <row r="75" spans="1:36" x14ac:dyDescent="0.25">
      <c r="A75" s="119">
        <v>38</v>
      </c>
      <c r="B75" s="119">
        <v>279</v>
      </c>
      <c r="C75" s="119">
        <v>1982</v>
      </c>
      <c r="D75" s="127">
        <f t="shared" si="0"/>
        <v>30230</v>
      </c>
      <c r="E75" s="260">
        <v>36</v>
      </c>
      <c r="F75" s="213" t="str">
        <f t="shared" si="1"/>
        <v>UQ</v>
      </c>
      <c r="G75" s="260">
        <v>6.73</v>
      </c>
      <c r="H75" s="213" t="str">
        <f t="shared" si="2"/>
        <v>UQ</v>
      </c>
      <c r="I75" s="260">
        <v>7.54</v>
      </c>
      <c r="J75" s="213" t="str">
        <f t="shared" si="3"/>
        <v>UQ</v>
      </c>
      <c r="K75" s="260">
        <v>0.85</v>
      </c>
      <c r="L75" s="213" t="str">
        <f t="shared" si="4"/>
        <v>UQ</v>
      </c>
      <c r="M75" s="260">
        <v>0.72</v>
      </c>
      <c r="N75" s="213" t="str">
        <f t="shared" si="5"/>
        <v>UQ</v>
      </c>
      <c r="O75" s="260">
        <v>1.26</v>
      </c>
      <c r="P75" s="213" t="str">
        <f t="shared" si="6"/>
        <v>UQ</v>
      </c>
      <c r="Q75" s="260">
        <v>5.0000000000000001E-3</v>
      </c>
      <c r="R75" s="213" t="str">
        <f t="shared" si="7"/>
        <v>UQ</v>
      </c>
      <c r="S75" s="260">
        <v>0.22459999999999999</v>
      </c>
      <c r="T75" s="213" t="str">
        <f t="shared" si="8"/>
        <v>UQ</v>
      </c>
      <c r="U75" s="260">
        <v>4.8899999999999997</v>
      </c>
      <c r="V75" s="121" t="str">
        <f t="shared" si="9"/>
        <v>Q</v>
      </c>
      <c r="W75" s="329">
        <v>0.02</v>
      </c>
      <c r="X75" s="332" t="str">
        <f t="shared" si="10"/>
        <v>UQ</v>
      </c>
      <c r="Y75" s="260">
        <v>1.53</v>
      </c>
      <c r="Z75" s="121" t="str">
        <f t="shared" si="11"/>
        <v>Q</v>
      </c>
      <c r="AA75" s="260">
        <v>5.16</v>
      </c>
      <c r="AB75" s="121" t="str">
        <f t="shared" si="12"/>
        <v>Q</v>
      </c>
      <c r="AD75" s="213" t="str">
        <f t="shared" si="13"/>
        <v>M</v>
      </c>
      <c r="AF75" s="213" t="str">
        <f t="shared" si="14"/>
        <v>M</v>
      </c>
      <c r="AG75" s="260">
        <v>1.2999999999999999E-2</v>
      </c>
      <c r="AH75" s="121" t="str">
        <f t="shared" si="15"/>
        <v>Q</v>
      </c>
      <c r="AI75" s="278">
        <v>0.75</v>
      </c>
      <c r="AJ75" s="121" t="str">
        <f t="shared" si="16"/>
        <v>Q</v>
      </c>
    </row>
    <row r="76" spans="1:36" x14ac:dyDescent="0.25">
      <c r="A76" s="119">
        <v>38</v>
      </c>
      <c r="B76" s="119">
        <v>284</v>
      </c>
      <c r="C76" s="119">
        <v>1982</v>
      </c>
      <c r="D76" s="127">
        <f t="shared" si="0"/>
        <v>30235</v>
      </c>
      <c r="E76" s="260">
        <v>29</v>
      </c>
      <c r="F76" s="213" t="str">
        <f t="shared" si="1"/>
        <v>UQ</v>
      </c>
      <c r="G76" s="260">
        <v>6.74</v>
      </c>
      <c r="H76" s="213" t="str">
        <f t="shared" si="2"/>
        <v>UQ</v>
      </c>
      <c r="I76" s="260">
        <v>6.42</v>
      </c>
      <c r="J76" s="213" t="str">
        <f t="shared" si="3"/>
        <v>UQ</v>
      </c>
      <c r="K76" s="260">
        <v>0.68400000000000005</v>
      </c>
      <c r="L76" s="213" t="str">
        <f t="shared" si="4"/>
        <v>UQ</v>
      </c>
      <c r="M76" s="260">
        <v>0.62</v>
      </c>
      <c r="N76" s="213" t="str">
        <f t="shared" si="5"/>
        <v>UQ</v>
      </c>
      <c r="O76" s="260">
        <v>1.1499999999999999</v>
      </c>
      <c r="P76" s="213" t="str">
        <f t="shared" si="6"/>
        <v>UQ</v>
      </c>
      <c r="Q76" s="260">
        <v>5.0000000000000001E-3</v>
      </c>
      <c r="R76" s="213" t="str">
        <f t="shared" si="7"/>
        <v>UQ</v>
      </c>
      <c r="S76" s="260">
        <v>0.17269999999999999</v>
      </c>
      <c r="T76" s="213" t="str">
        <f t="shared" si="8"/>
        <v>UQ</v>
      </c>
      <c r="U76" s="260">
        <v>4.51</v>
      </c>
      <c r="V76" s="121" t="str">
        <f t="shared" si="9"/>
        <v>Q</v>
      </c>
      <c r="W76" s="329">
        <v>0.02</v>
      </c>
      <c r="X76" s="332" t="str">
        <f t="shared" si="10"/>
        <v>UQ</v>
      </c>
      <c r="Y76" s="260">
        <v>1.27</v>
      </c>
      <c r="Z76" s="121" t="str">
        <f t="shared" si="11"/>
        <v>Q</v>
      </c>
      <c r="AA76" s="260">
        <v>5.0999999999999996</v>
      </c>
      <c r="AB76" s="121" t="str">
        <f t="shared" si="12"/>
        <v>Q</v>
      </c>
      <c r="AD76" s="213" t="str">
        <f t="shared" si="13"/>
        <v>M</v>
      </c>
      <c r="AF76" s="213" t="str">
        <f t="shared" si="14"/>
        <v>M</v>
      </c>
      <c r="AG76" s="260">
        <v>1.46E-2</v>
      </c>
      <c r="AH76" s="121" t="str">
        <f t="shared" si="15"/>
        <v>Q</v>
      </c>
      <c r="AI76" s="278">
        <v>0.58000000000000007</v>
      </c>
      <c r="AJ76" s="121" t="str">
        <f t="shared" si="16"/>
        <v>Q</v>
      </c>
    </row>
    <row r="77" spans="1:36" x14ac:dyDescent="0.25">
      <c r="A77" s="119">
        <v>38</v>
      </c>
      <c r="B77" s="119">
        <v>292</v>
      </c>
      <c r="C77" s="119">
        <v>1982</v>
      </c>
      <c r="D77" s="127">
        <f t="shared" si="0"/>
        <v>30243</v>
      </c>
      <c r="E77" s="260">
        <v>34</v>
      </c>
      <c r="F77" s="213" t="str">
        <f t="shared" si="1"/>
        <v>UQ</v>
      </c>
      <c r="G77" s="260">
        <v>6.74</v>
      </c>
      <c r="H77" s="213" t="str">
        <f t="shared" si="2"/>
        <v>UQ</v>
      </c>
      <c r="I77" s="260">
        <v>6.2</v>
      </c>
      <c r="J77" s="213" t="str">
        <f t="shared" si="3"/>
        <v>UQ</v>
      </c>
      <c r="K77" s="260">
        <v>0.69399999999999995</v>
      </c>
      <c r="L77" s="213" t="str">
        <f t="shared" si="4"/>
        <v>UQ</v>
      </c>
      <c r="M77" s="260">
        <v>0.57999999999999996</v>
      </c>
      <c r="N77" s="213" t="str">
        <f t="shared" si="5"/>
        <v>UQ</v>
      </c>
      <c r="O77" s="260">
        <v>0.75800000000000001</v>
      </c>
      <c r="P77" s="213" t="str">
        <f t="shared" si="6"/>
        <v>UQ</v>
      </c>
      <c r="Q77" s="260">
        <v>1.09E-2</v>
      </c>
      <c r="R77" s="213" t="str">
        <f t="shared" si="7"/>
        <v>UQ</v>
      </c>
      <c r="S77" s="260">
        <v>0.19980000000000001</v>
      </c>
      <c r="T77" s="213" t="str">
        <f t="shared" si="8"/>
        <v>UQ</v>
      </c>
      <c r="U77" s="260">
        <v>3.77</v>
      </c>
      <c r="V77" s="121" t="str">
        <f t="shared" si="9"/>
        <v>Q</v>
      </c>
      <c r="W77" s="329">
        <v>0.02</v>
      </c>
      <c r="X77" s="332" t="str">
        <f t="shared" si="10"/>
        <v>UQ</v>
      </c>
      <c r="Y77" s="260">
        <v>0.875</v>
      </c>
      <c r="Z77" s="121" t="str">
        <f t="shared" si="11"/>
        <v>Q</v>
      </c>
      <c r="AA77" s="260">
        <v>5.55</v>
      </c>
      <c r="AB77" s="121" t="str">
        <f t="shared" si="12"/>
        <v>Q</v>
      </c>
      <c r="AD77" s="213" t="str">
        <f t="shared" si="13"/>
        <v>M</v>
      </c>
      <c r="AF77" s="213" t="str">
        <f t="shared" si="14"/>
        <v>M</v>
      </c>
      <c r="AG77" s="260">
        <v>4.5999999999999999E-3</v>
      </c>
      <c r="AH77" s="121" t="str">
        <f t="shared" si="15"/>
        <v>Q</v>
      </c>
      <c r="AI77" s="278">
        <v>0.57000000000000006</v>
      </c>
      <c r="AJ77" s="121" t="str">
        <f t="shared" si="16"/>
        <v>Q</v>
      </c>
    </row>
    <row r="78" spans="1:36" x14ac:dyDescent="0.25">
      <c r="A78" s="119">
        <v>38</v>
      </c>
      <c r="B78" s="119">
        <v>299</v>
      </c>
      <c r="C78" s="119">
        <v>1982</v>
      </c>
      <c r="D78" s="127">
        <f t="shared" si="0"/>
        <v>30250</v>
      </c>
      <c r="E78" s="260">
        <v>34</v>
      </c>
      <c r="F78" s="213" t="str">
        <f t="shared" si="1"/>
        <v>UQ</v>
      </c>
      <c r="G78" s="260">
        <v>6.9</v>
      </c>
      <c r="H78" s="213" t="str">
        <f t="shared" si="2"/>
        <v>UQ</v>
      </c>
      <c r="I78" s="260">
        <v>5.61</v>
      </c>
      <c r="J78" s="213" t="str">
        <f t="shared" si="3"/>
        <v>UQ</v>
      </c>
      <c r="K78" s="260">
        <v>0.63100000000000001</v>
      </c>
      <c r="L78" s="213" t="str">
        <f t="shared" si="4"/>
        <v>UQ</v>
      </c>
      <c r="M78" s="260">
        <v>0.55000000000000004</v>
      </c>
      <c r="N78" s="213" t="str">
        <f t="shared" si="5"/>
        <v>UQ</v>
      </c>
      <c r="O78" s="260">
        <v>0.68300000000000005</v>
      </c>
      <c r="P78" s="213" t="str">
        <f t="shared" si="6"/>
        <v>UQ</v>
      </c>
      <c r="Q78" s="260">
        <v>5.0000000000000001E-3</v>
      </c>
      <c r="R78" s="213" t="str">
        <f t="shared" si="7"/>
        <v>UQ</v>
      </c>
      <c r="S78" s="260">
        <v>0.1986</v>
      </c>
      <c r="T78" s="213" t="str">
        <f t="shared" si="8"/>
        <v>UQ</v>
      </c>
      <c r="U78" s="260">
        <v>5.29</v>
      </c>
      <c r="V78" s="121" t="str">
        <f t="shared" si="9"/>
        <v>Q</v>
      </c>
      <c r="W78" s="329">
        <v>0.02</v>
      </c>
      <c r="X78" s="332" t="str">
        <f t="shared" si="10"/>
        <v>UQ</v>
      </c>
      <c r="Y78" s="260">
        <v>0.69299999999999995</v>
      </c>
      <c r="Z78" s="121" t="str">
        <f t="shared" si="11"/>
        <v>Q</v>
      </c>
      <c r="AA78" s="260">
        <v>5.26</v>
      </c>
      <c r="AB78" s="121" t="str">
        <f t="shared" si="12"/>
        <v>Q</v>
      </c>
      <c r="AD78" s="213" t="str">
        <f t="shared" si="13"/>
        <v>M</v>
      </c>
      <c r="AF78" s="213" t="str">
        <f t="shared" si="14"/>
        <v>M</v>
      </c>
      <c r="AG78" s="260">
        <v>5.3E-3</v>
      </c>
      <c r="AH78" s="121" t="str">
        <f t="shared" si="15"/>
        <v>Q</v>
      </c>
      <c r="AI78" s="278">
        <v>0.43</v>
      </c>
      <c r="AJ78" s="121" t="str">
        <f t="shared" si="16"/>
        <v>Q</v>
      </c>
    </row>
    <row r="79" spans="1:36" x14ac:dyDescent="0.25">
      <c r="A79" s="119">
        <v>38</v>
      </c>
      <c r="B79" s="119">
        <v>306</v>
      </c>
      <c r="C79" s="119">
        <v>1982</v>
      </c>
      <c r="D79" s="127">
        <f t="shared" ref="D79:D142" si="17">DATE(C79,1,B79)</f>
        <v>30257</v>
      </c>
      <c r="E79" s="260">
        <v>31</v>
      </c>
      <c r="F79" s="213" t="str">
        <f t="shared" si="1"/>
        <v>UQ</v>
      </c>
      <c r="G79" s="260">
        <v>7</v>
      </c>
      <c r="H79" s="213" t="str">
        <f t="shared" si="2"/>
        <v>UQ</v>
      </c>
      <c r="I79" s="260">
        <v>5.89</v>
      </c>
      <c r="J79" s="213" t="str">
        <f t="shared" si="3"/>
        <v>UQ</v>
      </c>
      <c r="K79" s="260">
        <v>0.65600000000000003</v>
      </c>
      <c r="L79" s="213" t="str">
        <f t="shared" si="4"/>
        <v>UQ</v>
      </c>
      <c r="M79" s="260">
        <v>0.63</v>
      </c>
      <c r="N79" s="213" t="str">
        <f t="shared" si="5"/>
        <v>UQ</v>
      </c>
      <c r="O79" s="260">
        <v>0.56799999999999995</v>
      </c>
      <c r="P79" s="213" t="str">
        <f t="shared" si="6"/>
        <v>UQ</v>
      </c>
      <c r="Q79" s="260">
        <v>5.0000000000000001E-3</v>
      </c>
      <c r="R79" s="213" t="str">
        <f t="shared" si="7"/>
        <v>UQ</v>
      </c>
      <c r="S79" s="260">
        <v>0.16500000000000001</v>
      </c>
      <c r="T79" s="213" t="str">
        <f t="shared" si="8"/>
        <v>UQ</v>
      </c>
      <c r="U79" s="260">
        <v>3.9</v>
      </c>
      <c r="V79" s="121" t="str">
        <f t="shared" si="9"/>
        <v>Q</v>
      </c>
      <c r="W79" s="329">
        <v>0.02</v>
      </c>
      <c r="X79" s="332" t="str">
        <f t="shared" si="10"/>
        <v>UQ</v>
      </c>
      <c r="Y79" s="260">
        <v>0.72</v>
      </c>
      <c r="Z79" s="121" t="str">
        <f t="shared" si="11"/>
        <v>Q</v>
      </c>
      <c r="AA79" s="260">
        <v>5.37</v>
      </c>
      <c r="AB79" s="121" t="str">
        <f t="shared" si="12"/>
        <v>Q</v>
      </c>
      <c r="AD79" s="213" t="str">
        <f t="shared" si="13"/>
        <v>M</v>
      </c>
      <c r="AF79" s="213" t="str">
        <f t="shared" si="14"/>
        <v>M</v>
      </c>
      <c r="AG79" s="260">
        <v>6.1999999999999998E-3</v>
      </c>
      <c r="AH79" s="121" t="str">
        <f t="shared" si="15"/>
        <v>Q</v>
      </c>
      <c r="AI79" s="278">
        <v>0.41000000000000003</v>
      </c>
      <c r="AJ79" s="121" t="str">
        <f t="shared" si="16"/>
        <v>Q</v>
      </c>
    </row>
    <row r="80" spans="1:36" x14ac:dyDescent="0.25">
      <c r="A80" s="119">
        <v>38</v>
      </c>
      <c r="B80" s="119">
        <v>315</v>
      </c>
      <c r="C80" s="119">
        <v>1982</v>
      </c>
      <c r="D80" s="127">
        <f t="shared" si="17"/>
        <v>30266</v>
      </c>
      <c r="E80" s="260">
        <v>28</v>
      </c>
      <c r="F80" s="213" t="str">
        <f t="shared" ref="F80:F143" si="18">IF(E80&gt;0,"UQ","M")</f>
        <v>UQ</v>
      </c>
      <c r="G80" s="260">
        <v>6.68</v>
      </c>
      <c r="H80" s="213" t="str">
        <f t="shared" ref="H80:H143" si="19">IF(G80&gt;0,"UQ","M")</f>
        <v>UQ</v>
      </c>
      <c r="I80" s="260">
        <v>5.34</v>
      </c>
      <c r="J80" s="213" t="str">
        <f t="shared" ref="J80:J143" si="20">IF(I80&gt;0,"UQ","M")</f>
        <v>UQ</v>
      </c>
      <c r="K80" s="260">
        <v>0.60599999999999998</v>
      </c>
      <c r="L80" s="213" t="str">
        <f t="shared" ref="L80:L143" si="21">IF(K80&gt;0,"UQ","M")</f>
        <v>UQ</v>
      </c>
      <c r="M80" s="260">
        <v>0.6</v>
      </c>
      <c r="N80" s="213" t="str">
        <f t="shared" ref="N80:N143" si="22">IF(M80&gt;0,"UQ","M")</f>
        <v>UQ</v>
      </c>
      <c r="O80" s="260">
        <v>0.39500000000000002</v>
      </c>
      <c r="P80" s="213" t="str">
        <f t="shared" ref="P80:P143" si="23">IF(O80&gt;0,"UQ","M")</f>
        <v>UQ</v>
      </c>
      <c r="Q80" s="260">
        <v>5.0000000000000001E-3</v>
      </c>
      <c r="R80" s="213" t="str">
        <f t="shared" ref="R80:R143" si="24">IF(Q80&gt;0,"UQ","M")</f>
        <v>UQ</v>
      </c>
      <c r="S80" s="260">
        <v>0.14499999999999999</v>
      </c>
      <c r="T80" s="213" t="str">
        <f t="shared" ref="T80:T143" si="25">IF(S80&gt;0,"UQ","M")</f>
        <v>UQ</v>
      </c>
      <c r="U80" s="260">
        <v>5.18</v>
      </c>
      <c r="V80" s="121" t="str">
        <f t="shared" ref="V80:V143" si="26">IF(U80&gt;=0.5,"Q",IF(U80="","M","LQ"))</f>
        <v>Q</v>
      </c>
      <c r="W80" s="329">
        <v>5.0999999999999997E-2</v>
      </c>
      <c r="X80" s="332" t="str">
        <f t="shared" ref="X80:X143" si="27">IF(W80&gt;0,"UQ","M")</f>
        <v>UQ</v>
      </c>
      <c r="Y80" s="260">
        <v>0.40699999999999997</v>
      </c>
      <c r="Z80" s="121" t="str">
        <f t="shared" ref="Z80:Z143" si="28">IF(Y80&gt;=0.2,"Q",IF(Y80="","M","LQ"))</f>
        <v>Q</v>
      </c>
      <c r="AA80" s="260">
        <v>4.75</v>
      </c>
      <c r="AB80" s="121" t="str">
        <f t="shared" ref="AB80:AB143" si="29">IF(AA80&gt;=0.5,"Q",IF(AA80="","M","LQ"))</f>
        <v>Q</v>
      </c>
      <c r="AD80" s="213" t="str">
        <f t="shared" ref="AD80:AD143" si="30">IF(AC80&gt;0,"UQ","M")</f>
        <v>M</v>
      </c>
      <c r="AF80" s="213" t="str">
        <f t="shared" ref="AF80:AF143" si="31">IF(AE80&gt;0,"UQ","M")</f>
        <v>M</v>
      </c>
      <c r="AG80" s="260">
        <v>5.0000000000000001E-3</v>
      </c>
      <c r="AH80" s="121" t="str">
        <f t="shared" ref="AH80:AH143" si="32">IF(AG80&gt;=0.001,"Q",IF(AG80="","M","LQ"))</f>
        <v>Q</v>
      </c>
      <c r="AI80" s="278">
        <v>0.76100000000000001</v>
      </c>
      <c r="AJ80" s="121" t="str">
        <f t="shared" ref="AJ80:AJ143" si="33">IF(AI80&gt;=0.02,"Q",IF(AI80="","M","LQ"))</f>
        <v>Q</v>
      </c>
    </row>
    <row r="81" spans="1:36" x14ac:dyDescent="0.25">
      <c r="A81" s="119">
        <v>38</v>
      </c>
      <c r="B81" s="119">
        <v>320</v>
      </c>
      <c r="C81" s="119">
        <v>1982</v>
      </c>
      <c r="D81" s="127">
        <f t="shared" si="17"/>
        <v>30271</v>
      </c>
      <c r="E81" s="260">
        <v>32</v>
      </c>
      <c r="F81" s="213" t="str">
        <f t="shared" si="18"/>
        <v>UQ</v>
      </c>
      <c r="G81" s="260">
        <v>6.71</v>
      </c>
      <c r="H81" s="213" t="str">
        <f t="shared" si="19"/>
        <v>UQ</v>
      </c>
      <c r="I81" s="260">
        <v>4.96</v>
      </c>
      <c r="J81" s="213" t="str">
        <f t="shared" si="20"/>
        <v>UQ</v>
      </c>
      <c r="K81" s="260">
        <v>0.59199999999999997</v>
      </c>
      <c r="L81" s="213" t="str">
        <f t="shared" si="21"/>
        <v>UQ</v>
      </c>
      <c r="M81" s="260">
        <v>0.51</v>
      </c>
      <c r="N81" s="213" t="str">
        <f t="shared" si="22"/>
        <v>UQ</v>
      </c>
      <c r="O81" s="260">
        <v>0.441</v>
      </c>
      <c r="P81" s="213" t="str">
        <f t="shared" si="23"/>
        <v>UQ</v>
      </c>
      <c r="Q81" s="260">
        <v>5.0000000000000001E-3</v>
      </c>
      <c r="R81" s="213" t="str">
        <f t="shared" si="24"/>
        <v>UQ</v>
      </c>
      <c r="S81" s="260">
        <v>0.16900000000000001</v>
      </c>
      <c r="T81" s="213" t="str">
        <f t="shared" si="25"/>
        <v>UQ</v>
      </c>
      <c r="U81" s="260">
        <v>5.88</v>
      </c>
      <c r="V81" s="121" t="str">
        <f t="shared" si="26"/>
        <v>Q</v>
      </c>
      <c r="W81" s="329">
        <v>0.02</v>
      </c>
      <c r="X81" s="332" t="str">
        <f t="shared" si="27"/>
        <v>UQ</v>
      </c>
      <c r="Y81" s="260">
        <v>0.59699999999999998</v>
      </c>
      <c r="Z81" s="121" t="str">
        <f t="shared" si="28"/>
        <v>Q</v>
      </c>
      <c r="AA81" s="260">
        <v>4.99</v>
      </c>
      <c r="AB81" s="121" t="str">
        <f t="shared" si="29"/>
        <v>Q</v>
      </c>
      <c r="AD81" s="213" t="str">
        <f t="shared" si="30"/>
        <v>M</v>
      </c>
      <c r="AF81" s="213" t="str">
        <f t="shared" si="31"/>
        <v>M</v>
      </c>
      <c r="AG81" s="260">
        <v>3.5999999999999999E-3</v>
      </c>
      <c r="AH81" s="121" t="str">
        <f t="shared" si="32"/>
        <v>Q</v>
      </c>
      <c r="AI81" s="278">
        <v>0.31</v>
      </c>
      <c r="AJ81" s="121" t="str">
        <f t="shared" si="33"/>
        <v>Q</v>
      </c>
    </row>
    <row r="82" spans="1:36" x14ac:dyDescent="0.25">
      <c r="A82" s="119">
        <v>38</v>
      </c>
      <c r="B82" s="119">
        <v>327</v>
      </c>
      <c r="C82" s="119">
        <v>1982</v>
      </c>
      <c r="D82" s="127">
        <f t="shared" si="17"/>
        <v>30278</v>
      </c>
      <c r="E82" s="260">
        <v>28</v>
      </c>
      <c r="F82" s="213" t="str">
        <f t="shared" si="18"/>
        <v>UQ</v>
      </c>
      <c r="G82" s="260">
        <v>6.77</v>
      </c>
      <c r="H82" s="213" t="str">
        <f t="shared" si="19"/>
        <v>UQ</v>
      </c>
      <c r="I82" s="260">
        <v>4.91</v>
      </c>
      <c r="J82" s="213" t="str">
        <f t="shared" si="20"/>
        <v>UQ</v>
      </c>
      <c r="K82" s="260">
        <v>0.55200000000000005</v>
      </c>
      <c r="L82" s="213" t="str">
        <f t="shared" si="21"/>
        <v>UQ</v>
      </c>
      <c r="M82" s="260">
        <v>0.5</v>
      </c>
      <c r="N82" s="213" t="str">
        <f t="shared" si="22"/>
        <v>UQ</v>
      </c>
      <c r="O82" s="260">
        <v>0.374</v>
      </c>
      <c r="P82" s="213" t="str">
        <f t="shared" si="23"/>
        <v>UQ</v>
      </c>
      <c r="Q82" s="260">
        <v>5.0000000000000001E-3</v>
      </c>
      <c r="R82" s="213" t="str">
        <f t="shared" si="24"/>
        <v>UQ</v>
      </c>
      <c r="S82" s="260">
        <v>0.15959999999999999</v>
      </c>
      <c r="T82" s="213" t="str">
        <f t="shared" si="25"/>
        <v>UQ</v>
      </c>
      <c r="U82" s="260">
        <v>6.26</v>
      </c>
      <c r="V82" s="121" t="str">
        <f t="shared" si="26"/>
        <v>Q</v>
      </c>
      <c r="W82" s="329">
        <v>0.02</v>
      </c>
      <c r="X82" s="332" t="str">
        <f t="shared" si="27"/>
        <v>UQ</v>
      </c>
      <c r="Y82" s="260">
        <v>0.38300000000000001</v>
      </c>
      <c r="Z82" s="121" t="str">
        <f t="shared" si="28"/>
        <v>Q</v>
      </c>
      <c r="AA82" s="260">
        <v>4.71</v>
      </c>
      <c r="AB82" s="121" t="str">
        <f t="shared" si="29"/>
        <v>Q</v>
      </c>
      <c r="AD82" s="213" t="str">
        <f t="shared" si="30"/>
        <v>M</v>
      </c>
      <c r="AF82" s="213" t="str">
        <f t="shared" si="31"/>
        <v>M</v>
      </c>
      <c r="AG82" s="260">
        <v>2.5000000000000001E-3</v>
      </c>
      <c r="AH82" s="121" t="str">
        <f t="shared" si="32"/>
        <v>Q</v>
      </c>
      <c r="AI82" s="278">
        <v>0.35000000000000003</v>
      </c>
      <c r="AJ82" s="121" t="str">
        <f t="shared" si="33"/>
        <v>Q</v>
      </c>
    </row>
    <row r="83" spans="1:36" x14ac:dyDescent="0.25">
      <c r="A83" s="119">
        <v>38</v>
      </c>
      <c r="B83" s="119">
        <v>334</v>
      </c>
      <c r="C83" s="119">
        <v>1982</v>
      </c>
      <c r="D83" s="127">
        <f t="shared" si="17"/>
        <v>30285</v>
      </c>
      <c r="E83" s="260">
        <v>36</v>
      </c>
      <c r="F83" s="213" t="str">
        <f t="shared" si="18"/>
        <v>UQ</v>
      </c>
      <c r="G83" s="260">
        <v>6.63</v>
      </c>
      <c r="H83" s="213" t="str">
        <f t="shared" si="19"/>
        <v>UQ</v>
      </c>
      <c r="I83" s="260">
        <v>5.5</v>
      </c>
      <c r="J83" s="213" t="str">
        <f t="shared" si="20"/>
        <v>UQ</v>
      </c>
      <c r="K83" s="260">
        <v>0.66</v>
      </c>
      <c r="L83" s="213" t="str">
        <f t="shared" si="21"/>
        <v>UQ</v>
      </c>
      <c r="M83" s="260">
        <v>0.68</v>
      </c>
      <c r="N83" s="213" t="str">
        <f t="shared" si="22"/>
        <v>UQ</v>
      </c>
      <c r="O83" s="260">
        <v>0.35</v>
      </c>
      <c r="P83" s="213" t="str">
        <f t="shared" si="23"/>
        <v>UQ</v>
      </c>
      <c r="Q83" s="260">
        <v>5.0000000000000001E-3</v>
      </c>
      <c r="R83" s="213" t="str">
        <f t="shared" si="24"/>
        <v>UQ</v>
      </c>
      <c r="S83" s="260">
        <v>0.1711</v>
      </c>
      <c r="T83" s="213" t="str">
        <f t="shared" si="25"/>
        <v>UQ</v>
      </c>
      <c r="U83" s="260">
        <v>6.14</v>
      </c>
      <c r="V83" s="121" t="str">
        <f t="shared" si="26"/>
        <v>Q</v>
      </c>
      <c r="W83" s="329">
        <v>0.151</v>
      </c>
      <c r="X83" s="332" t="str">
        <f t="shared" si="27"/>
        <v>UQ</v>
      </c>
      <c r="Y83" s="260">
        <v>0.441</v>
      </c>
      <c r="Z83" s="121" t="str">
        <f t="shared" si="28"/>
        <v>Q</v>
      </c>
      <c r="AA83" s="260">
        <v>5.45</v>
      </c>
      <c r="AB83" s="121" t="str">
        <f t="shared" si="29"/>
        <v>Q</v>
      </c>
      <c r="AD83" s="213" t="str">
        <f t="shared" si="30"/>
        <v>M</v>
      </c>
      <c r="AF83" s="213" t="str">
        <f t="shared" si="31"/>
        <v>M</v>
      </c>
      <c r="AG83" s="260">
        <v>2.3999999999999998E-3</v>
      </c>
      <c r="AH83" s="121" t="str">
        <f t="shared" si="32"/>
        <v>Q</v>
      </c>
      <c r="AI83" s="278">
        <v>0.42100000000000004</v>
      </c>
      <c r="AJ83" s="121" t="str">
        <f t="shared" si="33"/>
        <v>Q</v>
      </c>
    </row>
    <row r="84" spans="1:36" x14ac:dyDescent="0.25">
      <c r="A84" s="119">
        <v>38</v>
      </c>
      <c r="B84" s="119">
        <v>341</v>
      </c>
      <c r="C84" s="119">
        <v>1982</v>
      </c>
      <c r="D84" s="127">
        <f t="shared" si="17"/>
        <v>30292</v>
      </c>
      <c r="E84" s="260">
        <v>29</v>
      </c>
      <c r="F84" s="213" t="str">
        <f t="shared" si="18"/>
        <v>UQ</v>
      </c>
      <c r="G84" s="260">
        <v>6.81</v>
      </c>
      <c r="H84" s="213" t="str">
        <f t="shared" si="19"/>
        <v>UQ</v>
      </c>
      <c r="I84" s="260">
        <v>4.83</v>
      </c>
      <c r="J84" s="213" t="str">
        <f t="shared" si="20"/>
        <v>UQ</v>
      </c>
      <c r="K84" s="260">
        <v>0.57999999999999996</v>
      </c>
      <c r="L84" s="213" t="str">
        <f t="shared" si="21"/>
        <v>UQ</v>
      </c>
      <c r="M84" s="260">
        <v>0.6</v>
      </c>
      <c r="N84" s="213" t="str">
        <f t="shared" si="22"/>
        <v>UQ</v>
      </c>
      <c r="O84" s="260">
        <v>0.3</v>
      </c>
      <c r="P84" s="213" t="str">
        <f t="shared" si="23"/>
        <v>UQ</v>
      </c>
      <c r="Q84" s="260">
        <v>5.0000000000000001E-3</v>
      </c>
      <c r="R84" s="213" t="str">
        <f t="shared" si="24"/>
        <v>UQ</v>
      </c>
      <c r="S84" s="260">
        <v>0.1275</v>
      </c>
      <c r="T84" s="213" t="str">
        <f t="shared" si="25"/>
        <v>UQ</v>
      </c>
      <c r="U84" s="260">
        <v>5.71</v>
      </c>
      <c r="V84" s="121" t="str">
        <f t="shared" si="26"/>
        <v>Q</v>
      </c>
      <c r="W84" s="329">
        <v>0.02</v>
      </c>
      <c r="X84" s="332" t="str">
        <f t="shared" si="27"/>
        <v>UQ</v>
      </c>
      <c r="Y84" s="260">
        <v>0.40200000000000002</v>
      </c>
      <c r="Z84" s="121" t="str">
        <f t="shared" si="28"/>
        <v>Q</v>
      </c>
      <c r="AA84" s="260">
        <v>4.72</v>
      </c>
      <c r="AB84" s="121" t="str">
        <f t="shared" si="29"/>
        <v>Q</v>
      </c>
      <c r="AD84" s="213" t="str">
        <f t="shared" si="30"/>
        <v>M</v>
      </c>
      <c r="AF84" s="213" t="str">
        <f t="shared" si="31"/>
        <v>M</v>
      </c>
      <c r="AG84" s="260">
        <v>3.3E-3</v>
      </c>
      <c r="AH84" s="121" t="str">
        <f t="shared" si="32"/>
        <v>Q</v>
      </c>
      <c r="AI84" s="278">
        <v>0.13999999999999999</v>
      </c>
      <c r="AJ84" s="121" t="str">
        <f t="shared" si="33"/>
        <v>Q</v>
      </c>
    </row>
    <row r="85" spans="1:36" x14ac:dyDescent="0.25">
      <c r="A85" s="119">
        <v>38</v>
      </c>
      <c r="B85" s="119">
        <v>66</v>
      </c>
      <c r="C85" s="119">
        <v>1983</v>
      </c>
      <c r="D85" s="127">
        <f t="shared" si="17"/>
        <v>30382</v>
      </c>
      <c r="E85" s="260">
        <v>37.799999999999997</v>
      </c>
      <c r="F85" s="213" t="str">
        <f t="shared" si="18"/>
        <v>UQ</v>
      </c>
      <c r="G85" s="260">
        <v>6.77</v>
      </c>
      <c r="H85" s="213" t="str">
        <f t="shared" si="19"/>
        <v>UQ</v>
      </c>
      <c r="I85" s="260">
        <v>6.36</v>
      </c>
      <c r="J85" s="213" t="str">
        <f t="shared" si="20"/>
        <v>UQ</v>
      </c>
      <c r="K85" s="260">
        <v>0.68</v>
      </c>
      <c r="L85" s="213" t="str">
        <f t="shared" si="21"/>
        <v>UQ</v>
      </c>
      <c r="M85" s="260">
        <v>0.79</v>
      </c>
      <c r="N85" s="213" t="str">
        <f t="shared" si="22"/>
        <v>UQ</v>
      </c>
      <c r="O85" s="260">
        <v>0.52</v>
      </c>
      <c r="P85" s="213" t="str">
        <f t="shared" si="23"/>
        <v>UQ</v>
      </c>
      <c r="Q85" s="260">
        <v>2.1600000000000001E-2</v>
      </c>
      <c r="R85" s="213" t="str">
        <f t="shared" si="24"/>
        <v>UQ</v>
      </c>
      <c r="S85" s="260">
        <v>0.16239999999999999</v>
      </c>
      <c r="T85" s="213" t="str">
        <f t="shared" si="25"/>
        <v>UQ</v>
      </c>
      <c r="U85" s="260">
        <v>7.63</v>
      </c>
      <c r="V85" s="121" t="str">
        <f t="shared" si="26"/>
        <v>Q</v>
      </c>
      <c r="W85" s="329">
        <v>0.36299999999999999</v>
      </c>
      <c r="X85" s="332" t="str">
        <f t="shared" si="27"/>
        <v>UQ</v>
      </c>
      <c r="Y85" s="260">
        <v>0.51900000000000002</v>
      </c>
      <c r="Z85" s="121" t="str">
        <f t="shared" si="28"/>
        <v>Q</v>
      </c>
      <c r="AA85" s="260">
        <v>5.27</v>
      </c>
      <c r="AB85" s="121" t="str">
        <f t="shared" si="29"/>
        <v>Q</v>
      </c>
      <c r="AD85" s="213" t="str">
        <f t="shared" si="30"/>
        <v>M</v>
      </c>
      <c r="AF85" s="213" t="str">
        <f t="shared" si="31"/>
        <v>M</v>
      </c>
      <c r="AG85" s="260">
        <v>6.4999999999999997E-3</v>
      </c>
      <c r="AH85" s="121" t="str">
        <f t="shared" si="32"/>
        <v>Q</v>
      </c>
      <c r="AI85" s="278">
        <v>0.60299999999999998</v>
      </c>
      <c r="AJ85" s="121" t="str">
        <f t="shared" si="33"/>
        <v>Q</v>
      </c>
    </row>
    <row r="86" spans="1:36" x14ac:dyDescent="0.25">
      <c r="A86" s="119">
        <v>38</v>
      </c>
      <c r="B86" s="119">
        <v>68</v>
      </c>
      <c r="C86" s="119">
        <v>1983</v>
      </c>
      <c r="D86" s="127">
        <f t="shared" si="17"/>
        <v>30384</v>
      </c>
      <c r="E86" s="260">
        <v>35.799999999999997</v>
      </c>
      <c r="F86" s="213" t="str">
        <f t="shared" si="18"/>
        <v>UQ</v>
      </c>
      <c r="G86" s="260">
        <v>6.53</v>
      </c>
      <c r="H86" s="213" t="str">
        <f t="shared" si="19"/>
        <v>UQ</v>
      </c>
      <c r="I86" s="260">
        <v>5.7</v>
      </c>
      <c r="J86" s="213" t="str">
        <f t="shared" si="20"/>
        <v>UQ</v>
      </c>
      <c r="K86" s="260">
        <v>0.81</v>
      </c>
      <c r="L86" s="213" t="str">
        <f t="shared" si="21"/>
        <v>UQ</v>
      </c>
      <c r="M86" s="260">
        <v>0.75</v>
      </c>
      <c r="N86" s="213" t="str">
        <f t="shared" si="22"/>
        <v>UQ</v>
      </c>
      <c r="O86" s="260">
        <v>0.63</v>
      </c>
      <c r="P86" s="213" t="str">
        <f t="shared" si="23"/>
        <v>UQ</v>
      </c>
      <c r="Q86" s="260">
        <v>5.0000000000000001E-3</v>
      </c>
      <c r="R86" s="213" t="str">
        <f t="shared" si="24"/>
        <v>UQ</v>
      </c>
      <c r="S86" s="260">
        <v>0.1416</v>
      </c>
      <c r="T86" s="213" t="str">
        <f t="shared" si="25"/>
        <v>UQ</v>
      </c>
      <c r="U86" s="260">
        <v>7.02</v>
      </c>
      <c r="V86" s="121" t="str">
        <f t="shared" si="26"/>
        <v>Q</v>
      </c>
      <c r="W86" s="329">
        <v>0.35499999999999998</v>
      </c>
      <c r="X86" s="332" t="str">
        <f t="shared" si="27"/>
        <v>UQ</v>
      </c>
      <c r="Y86" s="260">
        <v>0.35799999999999998</v>
      </c>
      <c r="Z86" s="121" t="str">
        <f t="shared" si="28"/>
        <v>Q</v>
      </c>
      <c r="AA86" s="260">
        <v>4.43</v>
      </c>
      <c r="AB86" s="121" t="str">
        <f t="shared" si="29"/>
        <v>Q</v>
      </c>
      <c r="AD86" s="213" t="str">
        <f t="shared" si="30"/>
        <v>M</v>
      </c>
      <c r="AF86" s="213" t="str">
        <f t="shared" si="31"/>
        <v>M</v>
      </c>
      <c r="AG86" s="260">
        <v>1.26E-2</v>
      </c>
      <c r="AH86" s="121" t="str">
        <f t="shared" si="32"/>
        <v>Q</v>
      </c>
      <c r="AI86" s="278">
        <v>0.65500000000000003</v>
      </c>
      <c r="AJ86" s="121" t="str">
        <f t="shared" si="33"/>
        <v>Q</v>
      </c>
    </row>
    <row r="87" spans="1:36" x14ac:dyDescent="0.25">
      <c r="A87" s="119">
        <v>38</v>
      </c>
      <c r="B87" s="119">
        <v>72</v>
      </c>
      <c r="C87" s="119">
        <v>1983</v>
      </c>
      <c r="D87" s="127">
        <f t="shared" si="17"/>
        <v>30388</v>
      </c>
      <c r="E87" s="260">
        <v>32.200000000000003</v>
      </c>
      <c r="F87" s="213" t="str">
        <f t="shared" si="18"/>
        <v>UQ</v>
      </c>
      <c r="G87" s="260">
        <v>6.79</v>
      </c>
      <c r="H87" s="213" t="str">
        <f t="shared" si="19"/>
        <v>UQ</v>
      </c>
      <c r="I87" s="260">
        <v>5.39</v>
      </c>
      <c r="J87" s="213" t="str">
        <f t="shared" si="20"/>
        <v>UQ</v>
      </c>
      <c r="K87" s="260">
        <v>0.64</v>
      </c>
      <c r="L87" s="213" t="str">
        <f t="shared" si="21"/>
        <v>UQ</v>
      </c>
      <c r="M87" s="260">
        <v>0.78</v>
      </c>
      <c r="N87" s="213" t="str">
        <f t="shared" si="22"/>
        <v>UQ</v>
      </c>
      <c r="O87" s="260">
        <v>0.52</v>
      </c>
      <c r="P87" s="213" t="str">
        <f t="shared" si="23"/>
        <v>UQ</v>
      </c>
      <c r="Q87" s="260">
        <v>1.1299999999999999E-2</v>
      </c>
      <c r="R87" s="213" t="str">
        <f t="shared" si="24"/>
        <v>UQ</v>
      </c>
      <c r="S87" s="260">
        <v>0.17829999999999999</v>
      </c>
      <c r="T87" s="213" t="str">
        <f t="shared" si="25"/>
        <v>UQ</v>
      </c>
      <c r="U87" s="260">
        <v>7.04</v>
      </c>
      <c r="V87" s="121" t="str">
        <f t="shared" si="26"/>
        <v>Q</v>
      </c>
      <c r="W87" s="329">
        <v>0.13300000000000001</v>
      </c>
      <c r="X87" s="332" t="str">
        <f t="shared" si="27"/>
        <v>UQ</v>
      </c>
      <c r="Y87" s="260">
        <v>0.69899999999999995</v>
      </c>
      <c r="Z87" s="121" t="str">
        <f t="shared" si="28"/>
        <v>Q</v>
      </c>
      <c r="AA87" s="260">
        <v>4.9800000000000004</v>
      </c>
      <c r="AB87" s="121" t="str">
        <f t="shared" si="29"/>
        <v>Q</v>
      </c>
      <c r="AD87" s="213" t="str">
        <f t="shared" si="30"/>
        <v>M</v>
      </c>
      <c r="AF87" s="213" t="str">
        <f t="shared" si="31"/>
        <v>M</v>
      </c>
      <c r="AG87" s="260">
        <v>6.8999999999999999E-3</v>
      </c>
      <c r="AH87" s="121" t="str">
        <f t="shared" si="32"/>
        <v>Q</v>
      </c>
      <c r="AI87" s="278">
        <v>0.47300000000000003</v>
      </c>
      <c r="AJ87" s="121" t="str">
        <f t="shared" si="33"/>
        <v>Q</v>
      </c>
    </row>
    <row r="88" spans="1:36" x14ac:dyDescent="0.25">
      <c r="A88" s="119">
        <v>38</v>
      </c>
      <c r="B88" s="119">
        <v>74</v>
      </c>
      <c r="C88" s="119">
        <v>1983</v>
      </c>
      <c r="D88" s="127">
        <f t="shared" si="17"/>
        <v>30390</v>
      </c>
      <c r="E88" s="260">
        <v>35</v>
      </c>
      <c r="F88" s="213" t="str">
        <f t="shared" si="18"/>
        <v>UQ</v>
      </c>
      <c r="G88" s="260">
        <v>6.8</v>
      </c>
      <c r="H88" s="213" t="str">
        <f t="shared" si="19"/>
        <v>UQ</v>
      </c>
      <c r="I88" s="260">
        <v>5.48</v>
      </c>
      <c r="J88" s="213" t="str">
        <f t="shared" si="20"/>
        <v>UQ</v>
      </c>
      <c r="K88" s="260">
        <v>0.62</v>
      </c>
      <c r="L88" s="213" t="str">
        <f t="shared" si="21"/>
        <v>UQ</v>
      </c>
      <c r="M88" s="260">
        <v>0.83</v>
      </c>
      <c r="N88" s="213" t="str">
        <f t="shared" si="22"/>
        <v>UQ</v>
      </c>
      <c r="O88" s="260">
        <v>0.48</v>
      </c>
      <c r="P88" s="213" t="str">
        <f t="shared" si="23"/>
        <v>UQ</v>
      </c>
      <c r="Q88" s="260">
        <v>5.4999999999999997E-3</v>
      </c>
      <c r="R88" s="213" t="str">
        <f t="shared" si="24"/>
        <v>UQ</v>
      </c>
      <c r="S88" s="260">
        <v>0.1507</v>
      </c>
      <c r="T88" s="213" t="str">
        <f t="shared" si="25"/>
        <v>UQ</v>
      </c>
      <c r="U88" s="260">
        <v>7.43</v>
      </c>
      <c r="V88" s="121" t="str">
        <f t="shared" si="26"/>
        <v>Q</v>
      </c>
      <c r="W88" s="329">
        <v>0.125</v>
      </c>
      <c r="X88" s="332" t="str">
        <f t="shared" si="27"/>
        <v>UQ</v>
      </c>
      <c r="Y88" s="260">
        <v>0.73499999999999999</v>
      </c>
      <c r="Z88" s="121" t="str">
        <f t="shared" si="28"/>
        <v>Q</v>
      </c>
      <c r="AA88" s="260">
        <v>5.18</v>
      </c>
      <c r="AB88" s="121" t="str">
        <f t="shared" si="29"/>
        <v>Q</v>
      </c>
      <c r="AD88" s="213" t="str">
        <f t="shared" si="30"/>
        <v>M</v>
      </c>
      <c r="AF88" s="213" t="str">
        <f t="shared" si="31"/>
        <v>M</v>
      </c>
      <c r="AG88" s="260">
        <v>5.7000000000000002E-3</v>
      </c>
      <c r="AH88" s="121" t="str">
        <f t="shared" si="32"/>
        <v>Q</v>
      </c>
      <c r="AI88" s="278">
        <v>0.23499999999999999</v>
      </c>
      <c r="AJ88" s="121" t="str">
        <f t="shared" si="33"/>
        <v>Q</v>
      </c>
    </row>
    <row r="89" spans="1:36" x14ac:dyDescent="0.25">
      <c r="A89" s="119">
        <v>38</v>
      </c>
      <c r="B89" s="119">
        <v>81</v>
      </c>
      <c r="C89" s="119">
        <v>1983</v>
      </c>
      <c r="D89" s="127">
        <f t="shared" si="17"/>
        <v>30397</v>
      </c>
      <c r="E89" s="260">
        <v>34.700000000000003</v>
      </c>
      <c r="F89" s="213" t="str">
        <f t="shared" si="18"/>
        <v>UQ</v>
      </c>
      <c r="G89" s="260">
        <v>6.77</v>
      </c>
      <c r="H89" s="213" t="str">
        <f t="shared" si="19"/>
        <v>UQ</v>
      </c>
      <c r="I89" s="260">
        <v>5.4</v>
      </c>
      <c r="J89" s="213" t="str">
        <f t="shared" si="20"/>
        <v>UQ</v>
      </c>
      <c r="K89" s="260">
        <v>0.63</v>
      </c>
      <c r="L89" s="213" t="str">
        <f t="shared" si="21"/>
        <v>UQ</v>
      </c>
      <c r="M89" s="260">
        <v>0.8</v>
      </c>
      <c r="N89" s="213" t="str">
        <f t="shared" si="22"/>
        <v>UQ</v>
      </c>
      <c r="O89" s="260">
        <v>0.52</v>
      </c>
      <c r="P89" s="213" t="str">
        <f t="shared" si="23"/>
        <v>UQ</v>
      </c>
      <c r="Q89" s="260">
        <v>5.0000000000000001E-3</v>
      </c>
      <c r="R89" s="213" t="str">
        <f t="shared" si="24"/>
        <v>UQ</v>
      </c>
      <c r="S89" s="260">
        <v>0.14549999999999999</v>
      </c>
      <c r="T89" s="213" t="str">
        <f t="shared" si="25"/>
        <v>UQ</v>
      </c>
      <c r="U89" s="260">
        <v>6.92</v>
      </c>
      <c r="V89" s="121" t="str">
        <f t="shared" si="26"/>
        <v>Q</v>
      </c>
      <c r="W89" s="329">
        <v>0.23499999999999999</v>
      </c>
      <c r="X89" s="332" t="str">
        <f t="shared" si="27"/>
        <v>UQ</v>
      </c>
      <c r="Y89" s="260">
        <v>0.30499999999999999</v>
      </c>
      <c r="Z89" s="121" t="str">
        <f t="shared" si="28"/>
        <v>Q</v>
      </c>
      <c r="AA89" s="260">
        <v>5.49</v>
      </c>
      <c r="AB89" s="121" t="str">
        <f t="shared" si="29"/>
        <v>Q</v>
      </c>
      <c r="AD89" s="213" t="str">
        <f t="shared" si="30"/>
        <v>M</v>
      </c>
      <c r="AF89" s="213" t="str">
        <f t="shared" si="31"/>
        <v>M</v>
      </c>
      <c r="AG89" s="260">
        <v>9.5999999999999992E-3</v>
      </c>
      <c r="AH89" s="121" t="str">
        <f t="shared" si="32"/>
        <v>Q</v>
      </c>
      <c r="AI89" s="278">
        <v>0.59499999999999997</v>
      </c>
      <c r="AJ89" s="121" t="str">
        <f t="shared" si="33"/>
        <v>Q</v>
      </c>
    </row>
    <row r="90" spans="1:36" x14ac:dyDescent="0.25">
      <c r="A90" s="119">
        <v>38</v>
      </c>
      <c r="B90" s="119">
        <v>88</v>
      </c>
      <c r="C90" s="119">
        <v>1983</v>
      </c>
      <c r="D90" s="127">
        <f t="shared" si="17"/>
        <v>30404</v>
      </c>
      <c r="E90" s="260">
        <v>37</v>
      </c>
      <c r="F90" s="213" t="str">
        <f t="shared" si="18"/>
        <v>UQ</v>
      </c>
      <c r="G90" s="260">
        <v>6.83</v>
      </c>
      <c r="H90" s="213" t="str">
        <f t="shared" si="19"/>
        <v>UQ</v>
      </c>
      <c r="I90" s="260">
        <v>5.99</v>
      </c>
      <c r="J90" s="213" t="str">
        <f t="shared" si="20"/>
        <v>UQ</v>
      </c>
      <c r="K90" s="260">
        <v>0.62</v>
      </c>
      <c r="L90" s="213" t="str">
        <f t="shared" si="21"/>
        <v>UQ</v>
      </c>
      <c r="M90" s="260">
        <v>0.79</v>
      </c>
      <c r="N90" s="213" t="str">
        <f t="shared" si="22"/>
        <v>UQ</v>
      </c>
      <c r="O90" s="260">
        <v>0.53</v>
      </c>
      <c r="P90" s="213" t="str">
        <f t="shared" si="23"/>
        <v>UQ</v>
      </c>
      <c r="Q90" s="260">
        <v>1.43E-2</v>
      </c>
      <c r="R90" s="213" t="str">
        <f t="shared" si="24"/>
        <v>UQ</v>
      </c>
      <c r="S90" s="260">
        <v>0.17560000000000001</v>
      </c>
      <c r="T90" s="213" t="str">
        <f t="shared" si="25"/>
        <v>UQ</v>
      </c>
      <c r="U90" s="260">
        <v>7.06</v>
      </c>
      <c r="V90" s="121" t="str">
        <f t="shared" si="26"/>
        <v>Q</v>
      </c>
      <c r="W90" s="329">
        <v>0.16300000000000001</v>
      </c>
      <c r="X90" s="332" t="str">
        <f t="shared" si="27"/>
        <v>UQ</v>
      </c>
      <c r="Y90" s="260">
        <v>0.28899999999999998</v>
      </c>
      <c r="Z90" s="121" t="str">
        <f t="shared" si="28"/>
        <v>Q</v>
      </c>
      <c r="AA90" s="260">
        <v>5.79</v>
      </c>
      <c r="AB90" s="121" t="str">
        <f t="shared" si="29"/>
        <v>Q</v>
      </c>
      <c r="AD90" s="213" t="str">
        <f t="shared" si="30"/>
        <v>M</v>
      </c>
      <c r="AF90" s="213" t="str">
        <f t="shared" si="31"/>
        <v>M</v>
      </c>
      <c r="AH90" s="121" t="str">
        <f t="shared" si="32"/>
        <v>M</v>
      </c>
      <c r="AI90" s="278"/>
      <c r="AJ90" s="121" t="str">
        <f t="shared" si="33"/>
        <v>M</v>
      </c>
    </row>
    <row r="91" spans="1:36" x14ac:dyDescent="0.25">
      <c r="A91" s="119">
        <v>38</v>
      </c>
      <c r="B91" s="119">
        <v>96</v>
      </c>
      <c r="C91" s="119">
        <v>1983</v>
      </c>
      <c r="D91" s="127">
        <f t="shared" si="17"/>
        <v>30412</v>
      </c>
      <c r="E91" s="260">
        <v>36</v>
      </c>
      <c r="F91" s="213" t="str">
        <f t="shared" si="18"/>
        <v>UQ</v>
      </c>
      <c r="G91" s="260">
        <v>6.92</v>
      </c>
      <c r="H91" s="213" t="str">
        <f t="shared" si="19"/>
        <v>UQ</v>
      </c>
      <c r="I91" s="260">
        <v>5.96</v>
      </c>
      <c r="J91" s="213" t="str">
        <f t="shared" si="20"/>
        <v>UQ</v>
      </c>
      <c r="K91" s="260">
        <v>0.61</v>
      </c>
      <c r="L91" s="213" t="str">
        <f t="shared" si="21"/>
        <v>UQ</v>
      </c>
      <c r="M91" s="260">
        <v>0.72</v>
      </c>
      <c r="N91" s="213" t="str">
        <f t="shared" si="22"/>
        <v>UQ</v>
      </c>
      <c r="O91" s="260">
        <v>0.53</v>
      </c>
      <c r="P91" s="213" t="str">
        <f t="shared" si="23"/>
        <v>UQ</v>
      </c>
      <c r="Q91" s="260">
        <v>9.9000000000000008E-3</v>
      </c>
      <c r="R91" s="213" t="str">
        <f t="shared" si="24"/>
        <v>UQ</v>
      </c>
      <c r="S91" s="260">
        <v>0.16869999999999999</v>
      </c>
      <c r="T91" s="213" t="str">
        <f t="shared" si="25"/>
        <v>UQ</v>
      </c>
      <c r="U91" s="260">
        <v>6.18</v>
      </c>
      <c r="V91" s="121" t="str">
        <f t="shared" si="26"/>
        <v>Q</v>
      </c>
      <c r="W91" s="329">
        <v>0.13800000000000001</v>
      </c>
      <c r="X91" s="332" t="str">
        <f t="shared" si="27"/>
        <v>UQ</v>
      </c>
      <c r="Y91" s="260">
        <v>0.24399999999999999</v>
      </c>
      <c r="Z91" s="121" t="str">
        <f t="shared" si="28"/>
        <v>Q</v>
      </c>
      <c r="AA91" s="260">
        <v>5.51</v>
      </c>
      <c r="AB91" s="121" t="str">
        <f t="shared" si="29"/>
        <v>Q</v>
      </c>
      <c r="AD91" s="213" t="str">
        <f t="shared" si="30"/>
        <v>M</v>
      </c>
      <c r="AF91" s="213" t="str">
        <f t="shared" si="31"/>
        <v>M</v>
      </c>
      <c r="AG91" s="260">
        <v>5.3E-3</v>
      </c>
      <c r="AH91" s="121" t="str">
        <f t="shared" si="32"/>
        <v>Q</v>
      </c>
      <c r="AI91" s="278">
        <v>0.52800000000000002</v>
      </c>
      <c r="AJ91" s="121" t="str">
        <f t="shared" si="33"/>
        <v>Q</v>
      </c>
    </row>
    <row r="92" spans="1:36" x14ac:dyDescent="0.25">
      <c r="A92" s="119">
        <v>38</v>
      </c>
      <c r="B92" s="119">
        <v>98</v>
      </c>
      <c r="C92" s="119">
        <v>1983</v>
      </c>
      <c r="D92" s="127">
        <f t="shared" si="17"/>
        <v>30414</v>
      </c>
      <c r="E92" s="260">
        <v>34.200000000000003</v>
      </c>
      <c r="F92" s="213" t="str">
        <f t="shared" si="18"/>
        <v>UQ</v>
      </c>
      <c r="G92" s="260">
        <v>6.9</v>
      </c>
      <c r="H92" s="213" t="str">
        <f t="shared" si="19"/>
        <v>UQ</v>
      </c>
      <c r="I92" s="260">
        <v>5.7</v>
      </c>
      <c r="J92" s="213" t="str">
        <f t="shared" si="20"/>
        <v>UQ</v>
      </c>
      <c r="K92" s="260">
        <v>0.62</v>
      </c>
      <c r="L92" s="213" t="str">
        <f t="shared" si="21"/>
        <v>UQ</v>
      </c>
      <c r="M92" s="260">
        <v>0.72</v>
      </c>
      <c r="N92" s="213" t="str">
        <f t="shared" si="22"/>
        <v>UQ</v>
      </c>
      <c r="O92" s="260">
        <v>0.54</v>
      </c>
      <c r="P92" s="213" t="str">
        <f t="shared" si="23"/>
        <v>UQ</v>
      </c>
      <c r="Q92" s="260">
        <v>2.29E-2</v>
      </c>
      <c r="R92" s="213" t="str">
        <f t="shared" si="24"/>
        <v>UQ</v>
      </c>
      <c r="S92" s="260">
        <v>0.1741</v>
      </c>
      <c r="T92" s="213" t="str">
        <f t="shared" si="25"/>
        <v>UQ</v>
      </c>
      <c r="U92" s="260">
        <v>6.04</v>
      </c>
      <c r="V92" s="121" t="str">
        <f t="shared" si="26"/>
        <v>Q</v>
      </c>
      <c r="W92" s="329">
        <v>0.155</v>
      </c>
      <c r="X92" s="332" t="str">
        <f t="shared" si="27"/>
        <v>UQ</v>
      </c>
      <c r="Y92" s="260">
        <v>0.26800000000000002</v>
      </c>
      <c r="Z92" s="121" t="str">
        <f t="shared" si="28"/>
        <v>Q</v>
      </c>
      <c r="AA92" s="260">
        <v>5.33</v>
      </c>
      <c r="AB92" s="121" t="str">
        <f t="shared" si="29"/>
        <v>Q</v>
      </c>
      <c r="AD92" s="213" t="str">
        <f t="shared" si="30"/>
        <v>M</v>
      </c>
      <c r="AF92" s="213" t="str">
        <f t="shared" si="31"/>
        <v>M</v>
      </c>
      <c r="AH92" s="121" t="str">
        <f t="shared" si="32"/>
        <v>M</v>
      </c>
      <c r="AI92" s="278"/>
      <c r="AJ92" s="121" t="str">
        <f t="shared" si="33"/>
        <v>M</v>
      </c>
    </row>
    <row r="93" spans="1:36" x14ac:dyDescent="0.25">
      <c r="A93" s="119">
        <v>38</v>
      </c>
      <c r="B93" s="119">
        <v>99</v>
      </c>
      <c r="C93" s="119">
        <v>1983</v>
      </c>
      <c r="D93" s="127">
        <f t="shared" si="17"/>
        <v>30415</v>
      </c>
      <c r="E93" s="260">
        <v>34.299999999999997</v>
      </c>
      <c r="F93" s="213" t="str">
        <f t="shared" si="18"/>
        <v>UQ</v>
      </c>
      <c r="G93" s="260">
        <v>6.85</v>
      </c>
      <c r="H93" s="213" t="str">
        <f t="shared" si="19"/>
        <v>UQ</v>
      </c>
      <c r="I93" s="260">
        <v>5.48</v>
      </c>
      <c r="J93" s="213" t="str">
        <f t="shared" si="20"/>
        <v>UQ</v>
      </c>
      <c r="K93" s="260">
        <v>0.63</v>
      </c>
      <c r="L93" s="213" t="str">
        <f t="shared" si="21"/>
        <v>UQ</v>
      </c>
      <c r="M93" s="260">
        <v>0.71</v>
      </c>
      <c r="N93" s="213" t="str">
        <f t="shared" si="22"/>
        <v>UQ</v>
      </c>
      <c r="O93" s="260">
        <v>0.54</v>
      </c>
      <c r="P93" s="213" t="str">
        <f t="shared" si="23"/>
        <v>UQ</v>
      </c>
      <c r="Q93" s="260">
        <v>3.3399999999999999E-2</v>
      </c>
      <c r="R93" s="213" t="str">
        <f t="shared" si="24"/>
        <v>UQ</v>
      </c>
      <c r="S93" s="260">
        <v>0.15110000000000001</v>
      </c>
      <c r="T93" s="213" t="str">
        <f t="shared" si="25"/>
        <v>UQ</v>
      </c>
      <c r="U93" s="260">
        <v>6.13</v>
      </c>
      <c r="V93" s="121" t="str">
        <f t="shared" si="26"/>
        <v>Q</v>
      </c>
      <c r="W93" s="329">
        <v>0.11700000000000001</v>
      </c>
      <c r="X93" s="332" t="str">
        <f t="shared" si="27"/>
        <v>UQ</v>
      </c>
      <c r="Y93" s="260">
        <v>0.25800000000000001</v>
      </c>
      <c r="Z93" s="121" t="str">
        <f t="shared" si="28"/>
        <v>Q</v>
      </c>
      <c r="AA93" s="260">
        <v>5.24</v>
      </c>
      <c r="AB93" s="121" t="str">
        <f t="shared" si="29"/>
        <v>Q</v>
      </c>
      <c r="AD93" s="213" t="str">
        <f t="shared" si="30"/>
        <v>M</v>
      </c>
      <c r="AF93" s="213" t="str">
        <f t="shared" si="31"/>
        <v>M</v>
      </c>
      <c r="AG93" s="260">
        <v>9.1000000000000004E-3</v>
      </c>
      <c r="AH93" s="121" t="str">
        <f t="shared" si="32"/>
        <v>Q</v>
      </c>
      <c r="AI93" s="278">
        <v>0.25700000000000001</v>
      </c>
      <c r="AJ93" s="121" t="str">
        <f t="shared" si="33"/>
        <v>Q</v>
      </c>
    </row>
    <row r="94" spans="1:36" x14ac:dyDescent="0.25">
      <c r="A94" s="119">
        <v>38</v>
      </c>
      <c r="B94" s="119">
        <v>101</v>
      </c>
      <c r="C94" s="119">
        <v>1983</v>
      </c>
      <c r="D94" s="127">
        <f t="shared" si="17"/>
        <v>30417</v>
      </c>
      <c r="E94" s="260">
        <v>34.200000000000003</v>
      </c>
      <c r="F94" s="213" t="str">
        <f t="shared" si="18"/>
        <v>UQ</v>
      </c>
      <c r="G94" s="260">
        <v>6.76</v>
      </c>
      <c r="H94" s="213" t="str">
        <f t="shared" si="19"/>
        <v>UQ</v>
      </c>
      <c r="I94" s="260">
        <v>5.3</v>
      </c>
      <c r="J94" s="213" t="str">
        <f t="shared" si="20"/>
        <v>UQ</v>
      </c>
      <c r="K94" s="260">
        <v>0.52</v>
      </c>
      <c r="L94" s="213" t="str">
        <f t="shared" si="21"/>
        <v>UQ</v>
      </c>
      <c r="M94" s="260">
        <v>0.6</v>
      </c>
      <c r="N94" s="213" t="str">
        <f t="shared" si="22"/>
        <v>UQ</v>
      </c>
      <c r="O94" s="260">
        <v>0.54</v>
      </c>
      <c r="P94" s="213" t="str">
        <f t="shared" si="23"/>
        <v>UQ</v>
      </c>
      <c r="Q94" s="260">
        <v>1.0699999999999999E-2</v>
      </c>
      <c r="R94" s="213" t="str">
        <f t="shared" si="24"/>
        <v>UQ</v>
      </c>
      <c r="S94" s="260">
        <v>0.1711</v>
      </c>
      <c r="T94" s="213" t="str">
        <f t="shared" si="25"/>
        <v>UQ</v>
      </c>
      <c r="U94" s="260">
        <v>6.58</v>
      </c>
      <c r="V94" s="121" t="str">
        <f t="shared" si="26"/>
        <v>Q</v>
      </c>
      <c r="W94" s="329">
        <v>0.11799999999999999</v>
      </c>
      <c r="X94" s="332" t="str">
        <f t="shared" si="27"/>
        <v>UQ</v>
      </c>
      <c r="Y94" s="260">
        <v>0.47899999999999998</v>
      </c>
      <c r="Z94" s="121" t="str">
        <f t="shared" si="28"/>
        <v>Q</v>
      </c>
      <c r="AA94" s="260">
        <v>4.79</v>
      </c>
      <c r="AB94" s="121" t="str">
        <f t="shared" si="29"/>
        <v>Q</v>
      </c>
      <c r="AD94" s="213" t="str">
        <f t="shared" si="30"/>
        <v>M</v>
      </c>
      <c r="AF94" s="213" t="str">
        <f t="shared" si="31"/>
        <v>M</v>
      </c>
      <c r="AH94" s="121" t="str">
        <f t="shared" si="32"/>
        <v>M</v>
      </c>
      <c r="AI94" s="278"/>
      <c r="AJ94" s="121" t="str">
        <f t="shared" si="33"/>
        <v>M</v>
      </c>
    </row>
    <row r="95" spans="1:36" x14ac:dyDescent="0.25">
      <c r="A95" s="119">
        <v>38</v>
      </c>
      <c r="B95" s="119">
        <v>102</v>
      </c>
      <c r="C95" s="119">
        <v>1983</v>
      </c>
      <c r="D95" s="127">
        <f t="shared" si="17"/>
        <v>30418</v>
      </c>
      <c r="E95" s="260">
        <v>33.5</v>
      </c>
      <c r="F95" s="213" t="str">
        <f t="shared" si="18"/>
        <v>UQ</v>
      </c>
      <c r="G95" s="260">
        <v>6.76</v>
      </c>
      <c r="H95" s="213" t="str">
        <f t="shared" si="19"/>
        <v>UQ</v>
      </c>
      <c r="I95" s="260">
        <v>5.13</v>
      </c>
      <c r="J95" s="213" t="str">
        <f t="shared" si="20"/>
        <v>UQ</v>
      </c>
      <c r="K95" s="260">
        <v>0.51</v>
      </c>
      <c r="L95" s="213" t="str">
        <f t="shared" si="21"/>
        <v>UQ</v>
      </c>
      <c r="M95" s="260">
        <v>0.7</v>
      </c>
      <c r="N95" s="213" t="str">
        <f t="shared" si="22"/>
        <v>UQ</v>
      </c>
      <c r="O95" s="260">
        <v>0.63</v>
      </c>
      <c r="P95" s="213" t="str">
        <f t="shared" si="23"/>
        <v>UQ</v>
      </c>
      <c r="Q95" s="260">
        <v>5.0000000000000001E-3</v>
      </c>
      <c r="R95" s="213" t="str">
        <f t="shared" si="24"/>
        <v>UQ</v>
      </c>
      <c r="S95" s="260">
        <v>0.1598</v>
      </c>
      <c r="T95" s="213" t="str">
        <f t="shared" si="25"/>
        <v>UQ</v>
      </c>
      <c r="U95" s="260">
        <v>6.42</v>
      </c>
      <c r="V95" s="121" t="str">
        <f t="shared" si="26"/>
        <v>Q</v>
      </c>
      <c r="W95" s="329">
        <v>0.16700000000000001</v>
      </c>
      <c r="X95" s="332" t="str">
        <f t="shared" si="27"/>
        <v>UQ</v>
      </c>
      <c r="Y95" s="260">
        <v>0.45500000000000002</v>
      </c>
      <c r="Z95" s="121" t="str">
        <f t="shared" si="28"/>
        <v>Q</v>
      </c>
      <c r="AA95" s="260">
        <v>4.7699999999999996</v>
      </c>
      <c r="AB95" s="121" t="str">
        <f t="shared" si="29"/>
        <v>Q</v>
      </c>
      <c r="AD95" s="213" t="str">
        <f t="shared" si="30"/>
        <v>M</v>
      </c>
      <c r="AF95" s="213" t="str">
        <f t="shared" si="31"/>
        <v>M</v>
      </c>
      <c r="AG95" s="260">
        <v>6.4999999999999997E-3</v>
      </c>
      <c r="AH95" s="121" t="str">
        <f t="shared" si="32"/>
        <v>Q</v>
      </c>
      <c r="AI95" s="278">
        <v>0.34699999999999998</v>
      </c>
      <c r="AJ95" s="121" t="str">
        <f t="shared" si="33"/>
        <v>Q</v>
      </c>
    </row>
    <row r="96" spans="1:36" x14ac:dyDescent="0.25">
      <c r="A96" s="119">
        <v>38</v>
      </c>
      <c r="B96" s="119">
        <v>103</v>
      </c>
      <c r="C96" s="119">
        <v>1983</v>
      </c>
      <c r="D96" s="127">
        <f t="shared" si="17"/>
        <v>30419</v>
      </c>
      <c r="E96" s="260">
        <v>33.299999999999997</v>
      </c>
      <c r="F96" s="213" t="str">
        <f t="shared" si="18"/>
        <v>UQ</v>
      </c>
      <c r="G96" s="260">
        <v>6.7</v>
      </c>
      <c r="H96" s="213" t="str">
        <f t="shared" si="19"/>
        <v>UQ</v>
      </c>
      <c r="I96" s="260">
        <v>5.12</v>
      </c>
      <c r="J96" s="213" t="str">
        <f t="shared" si="20"/>
        <v>UQ</v>
      </c>
      <c r="K96" s="260">
        <v>0.5</v>
      </c>
      <c r="L96" s="213" t="str">
        <f t="shared" si="21"/>
        <v>UQ</v>
      </c>
      <c r="M96" s="260">
        <v>0.56000000000000005</v>
      </c>
      <c r="N96" s="213" t="str">
        <f t="shared" si="22"/>
        <v>UQ</v>
      </c>
      <c r="O96" s="260">
        <v>0.49</v>
      </c>
      <c r="P96" s="213" t="str">
        <f t="shared" si="23"/>
        <v>UQ</v>
      </c>
      <c r="Q96" s="260">
        <v>2.07E-2</v>
      </c>
      <c r="R96" s="213" t="str">
        <f t="shared" si="24"/>
        <v>UQ</v>
      </c>
      <c r="S96" s="260">
        <v>0.15429999999999999</v>
      </c>
      <c r="T96" s="213" t="str">
        <f t="shared" si="25"/>
        <v>UQ</v>
      </c>
      <c r="U96" s="260">
        <v>6.13</v>
      </c>
      <c r="V96" s="121" t="str">
        <f t="shared" si="26"/>
        <v>Q</v>
      </c>
      <c r="W96" s="329">
        <v>0.184</v>
      </c>
      <c r="X96" s="332" t="str">
        <f t="shared" si="27"/>
        <v>UQ</v>
      </c>
      <c r="Y96" s="260">
        <v>0.40600000000000003</v>
      </c>
      <c r="Z96" s="121" t="str">
        <f t="shared" si="28"/>
        <v>Q</v>
      </c>
      <c r="AA96" s="260">
        <v>4.67</v>
      </c>
      <c r="AB96" s="121" t="str">
        <f t="shared" si="29"/>
        <v>Q</v>
      </c>
      <c r="AD96" s="213" t="str">
        <f t="shared" si="30"/>
        <v>M</v>
      </c>
      <c r="AF96" s="213" t="str">
        <f t="shared" si="31"/>
        <v>M</v>
      </c>
      <c r="AH96" s="121" t="str">
        <f t="shared" si="32"/>
        <v>M</v>
      </c>
      <c r="AI96" s="278"/>
      <c r="AJ96" s="121" t="str">
        <f t="shared" si="33"/>
        <v>M</v>
      </c>
    </row>
    <row r="97" spans="1:36" x14ac:dyDescent="0.25">
      <c r="A97" s="119">
        <v>38</v>
      </c>
      <c r="B97" s="119">
        <v>104</v>
      </c>
      <c r="C97" s="119">
        <v>1983</v>
      </c>
      <c r="D97" s="127">
        <f t="shared" si="17"/>
        <v>30420</v>
      </c>
      <c r="E97" s="260">
        <v>24.3</v>
      </c>
      <c r="F97" s="213" t="str">
        <f t="shared" si="18"/>
        <v>UQ</v>
      </c>
      <c r="G97" s="260">
        <v>6.3</v>
      </c>
      <c r="H97" s="213" t="str">
        <f t="shared" si="19"/>
        <v>UQ</v>
      </c>
      <c r="I97" s="260">
        <v>3.5</v>
      </c>
      <c r="J97" s="213" t="str">
        <f t="shared" si="20"/>
        <v>UQ</v>
      </c>
      <c r="K97" s="260">
        <v>0.39</v>
      </c>
      <c r="L97" s="213" t="str">
        <f t="shared" si="21"/>
        <v>UQ</v>
      </c>
      <c r="M97" s="260">
        <v>0.52</v>
      </c>
      <c r="N97" s="213" t="str">
        <f t="shared" si="22"/>
        <v>UQ</v>
      </c>
      <c r="O97" s="260">
        <v>0.98</v>
      </c>
      <c r="P97" s="213" t="str">
        <f t="shared" si="23"/>
        <v>UQ</v>
      </c>
      <c r="Q97" s="260">
        <v>5.0000000000000001E-3</v>
      </c>
      <c r="R97" s="213" t="str">
        <f t="shared" si="24"/>
        <v>UQ</v>
      </c>
      <c r="S97" s="260">
        <v>7.8799999999999995E-2</v>
      </c>
      <c r="T97" s="213" t="str">
        <f t="shared" si="25"/>
        <v>UQ</v>
      </c>
      <c r="U97" s="260">
        <v>5.23</v>
      </c>
      <c r="V97" s="121" t="str">
        <f t="shared" si="26"/>
        <v>Q</v>
      </c>
      <c r="W97" s="329">
        <v>0.38400000000000001</v>
      </c>
      <c r="X97" s="332" t="str">
        <f t="shared" si="27"/>
        <v>UQ</v>
      </c>
      <c r="Y97" s="260">
        <v>0.45800000000000002</v>
      </c>
      <c r="Z97" s="121" t="str">
        <f t="shared" si="28"/>
        <v>Q</v>
      </c>
      <c r="AA97" s="260">
        <v>3.26</v>
      </c>
      <c r="AB97" s="121" t="str">
        <f t="shared" si="29"/>
        <v>Q</v>
      </c>
      <c r="AD97" s="213" t="str">
        <f t="shared" si="30"/>
        <v>M</v>
      </c>
      <c r="AF97" s="213" t="str">
        <f t="shared" si="31"/>
        <v>M</v>
      </c>
      <c r="AG97" s="260">
        <v>9.7000000000000003E-3</v>
      </c>
      <c r="AH97" s="121" t="str">
        <f t="shared" si="32"/>
        <v>Q</v>
      </c>
      <c r="AI97" s="278">
        <v>0.80400000000000005</v>
      </c>
      <c r="AJ97" s="121" t="str">
        <f t="shared" si="33"/>
        <v>Q</v>
      </c>
    </row>
    <row r="98" spans="1:36" x14ac:dyDescent="0.25">
      <c r="A98" s="119">
        <v>38</v>
      </c>
      <c r="B98" s="119">
        <v>105</v>
      </c>
      <c r="C98" s="119">
        <v>1983</v>
      </c>
      <c r="D98" s="127">
        <f t="shared" si="17"/>
        <v>30421</v>
      </c>
      <c r="E98" s="260">
        <v>26.2</v>
      </c>
      <c r="F98" s="213" t="str">
        <f t="shared" si="18"/>
        <v>UQ</v>
      </c>
      <c r="G98" s="260">
        <v>6.5</v>
      </c>
      <c r="H98" s="213" t="str">
        <f t="shared" si="19"/>
        <v>UQ</v>
      </c>
      <c r="I98" s="260">
        <v>3.96</v>
      </c>
      <c r="J98" s="213" t="str">
        <f t="shared" si="20"/>
        <v>UQ</v>
      </c>
      <c r="K98" s="260">
        <v>0.41</v>
      </c>
      <c r="L98" s="213" t="str">
        <f t="shared" si="21"/>
        <v>UQ</v>
      </c>
      <c r="M98" s="260">
        <v>0.53</v>
      </c>
      <c r="N98" s="213" t="str">
        <f t="shared" si="22"/>
        <v>UQ</v>
      </c>
      <c r="O98" s="260">
        <v>0.8</v>
      </c>
      <c r="P98" s="213" t="str">
        <f t="shared" si="23"/>
        <v>UQ</v>
      </c>
      <c r="Q98" s="260">
        <v>5.1999999999999998E-3</v>
      </c>
      <c r="R98" s="213" t="str">
        <f t="shared" si="24"/>
        <v>UQ</v>
      </c>
      <c r="S98" s="260">
        <v>9.9000000000000005E-2</v>
      </c>
      <c r="T98" s="213" t="str">
        <f t="shared" si="25"/>
        <v>UQ</v>
      </c>
      <c r="U98" s="260">
        <v>5.56</v>
      </c>
      <c r="V98" s="121" t="str">
        <f t="shared" si="26"/>
        <v>Q</v>
      </c>
      <c r="W98" s="329">
        <v>0.31</v>
      </c>
      <c r="X98" s="332" t="str">
        <f t="shared" si="27"/>
        <v>UQ</v>
      </c>
      <c r="Y98" s="260">
        <v>0.36599999999999999</v>
      </c>
      <c r="Z98" s="121" t="str">
        <f t="shared" si="28"/>
        <v>Q</v>
      </c>
      <c r="AA98" s="260">
        <v>3.64</v>
      </c>
      <c r="AB98" s="121" t="str">
        <f t="shared" si="29"/>
        <v>Q</v>
      </c>
      <c r="AD98" s="213" t="str">
        <f t="shared" si="30"/>
        <v>M</v>
      </c>
      <c r="AF98" s="213" t="str">
        <f t="shared" si="31"/>
        <v>M</v>
      </c>
      <c r="AH98" s="121" t="str">
        <f t="shared" si="32"/>
        <v>M</v>
      </c>
      <c r="AI98" s="278"/>
      <c r="AJ98" s="121" t="str">
        <f t="shared" si="33"/>
        <v>M</v>
      </c>
    </row>
    <row r="99" spans="1:36" x14ac:dyDescent="0.25">
      <c r="A99" s="119">
        <v>38</v>
      </c>
      <c r="B99" s="119">
        <v>109</v>
      </c>
      <c r="C99" s="119">
        <v>1983</v>
      </c>
      <c r="D99" s="127">
        <f t="shared" si="17"/>
        <v>30425</v>
      </c>
      <c r="E99" s="260">
        <v>30</v>
      </c>
      <c r="F99" s="213" t="str">
        <f t="shared" si="18"/>
        <v>UQ</v>
      </c>
      <c r="G99" s="260">
        <v>6.8</v>
      </c>
      <c r="H99" s="213" t="str">
        <f t="shared" si="19"/>
        <v>UQ</v>
      </c>
      <c r="I99" s="260">
        <v>4.79</v>
      </c>
      <c r="J99" s="213" t="str">
        <f t="shared" si="20"/>
        <v>UQ</v>
      </c>
      <c r="K99" s="260">
        <v>0.47</v>
      </c>
      <c r="L99" s="213" t="str">
        <f t="shared" si="21"/>
        <v>UQ</v>
      </c>
      <c r="M99" s="260">
        <v>0.54</v>
      </c>
      <c r="N99" s="213" t="str">
        <f t="shared" si="22"/>
        <v>UQ</v>
      </c>
      <c r="O99" s="260">
        <v>0.68</v>
      </c>
      <c r="P99" s="213" t="str">
        <f t="shared" si="23"/>
        <v>UQ</v>
      </c>
      <c r="Q99" s="260">
        <v>5.1999999999999998E-3</v>
      </c>
      <c r="R99" s="213" t="str">
        <f t="shared" si="24"/>
        <v>UQ</v>
      </c>
      <c r="S99" s="260">
        <v>0.14460000000000001</v>
      </c>
      <c r="T99" s="213" t="str">
        <f t="shared" si="25"/>
        <v>UQ</v>
      </c>
      <c r="U99" s="260">
        <v>6.37</v>
      </c>
      <c r="V99" s="121" t="str">
        <f t="shared" si="26"/>
        <v>Q</v>
      </c>
      <c r="W99" s="329">
        <v>0.16300000000000001</v>
      </c>
      <c r="X99" s="332" t="str">
        <f t="shared" si="27"/>
        <v>UQ</v>
      </c>
      <c r="Y99" s="260">
        <v>0.34899999999999998</v>
      </c>
      <c r="Z99" s="121" t="str">
        <f t="shared" si="28"/>
        <v>Q</v>
      </c>
      <c r="AA99" s="260">
        <v>4.54</v>
      </c>
      <c r="AB99" s="121" t="str">
        <f t="shared" si="29"/>
        <v>Q</v>
      </c>
      <c r="AD99" s="213" t="str">
        <f t="shared" si="30"/>
        <v>M</v>
      </c>
      <c r="AF99" s="213" t="str">
        <f t="shared" si="31"/>
        <v>M</v>
      </c>
      <c r="AG99" s="260">
        <v>4.3E-3</v>
      </c>
      <c r="AH99" s="121" t="str">
        <f t="shared" si="32"/>
        <v>Q</v>
      </c>
      <c r="AI99" s="278">
        <v>0.373</v>
      </c>
      <c r="AJ99" s="121" t="str">
        <f t="shared" si="33"/>
        <v>Q</v>
      </c>
    </row>
    <row r="100" spans="1:36" x14ac:dyDescent="0.25">
      <c r="A100" s="119">
        <v>38</v>
      </c>
      <c r="B100" s="119">
        <v>116</v>
      </c>
      <c r="C100" s="119">
        <v>1983</v>
      </c>
      <c r="D100" s="127">
        <f t="shared" si="17"/>
        <v>30432</v>
      </c>
      <c r="E100" s="260">
        <v>26.4</v>
      </c>
      <c r="F100" s="213" t="str">
        <f t="shared" si="18"/>
        <v>UQ</v>
      </c>
      <c r="G100" s="260">
        <v>6.75</v>
      </c>
      <c r="H100" s="213" t="str">
        <f t="shared" si="19"/>
        <v>UQ</v>
      </c>
      <c r="I100" s="260">
        <v>3.99</v>
      </c>
      <c r="J100" s="213" t="str">
        <f t="shared" si="20"/>
        <v>UQ</v>
      </c>
      <c r="K100" s="260">
        <v>0.41</v>
      </c>
      <c r="L100" s="213" t="str">
        <f t="shared" si="21"/>
        <v>UQ</v>
      </c>
      <c r="M100" s="260">
        <v>0.54</v>
      </c>
      <c r="N100" s="213" t="str">
        <f t="shared" si="22"/>
        <v>UQ</v>
      </c>
      <c r="O100" s="260">
        <v>0.56999999999999995</v>
      </c>
      <c r="P100" s="213" t="str">
        <f t="shared" si="23"/>
        <v>UQ</v>
      </c>
      <c r="Q100" s="260">
        <v>5.5999999999999999E-3</v>
      </c>
      <c r="R100" s="213" t="str">
        <f t="shared" si="24"/>
        <v>UQ</v>
      </c>
      <c r="S100" s="260">
        <v>0.1162</v>
      </c>
      <c r="T100" s="213" t="str">
        <f t="shared" si="25"/>
        <v>UQ</v>
      </c>
      <c r="U100" s="260">
        <v>5.07</v>
      </c>
      <c r="V100" s="121" t="str">
        <f t="shared" si="26"/>
        <v>Q</v>
      </c>
      <c r="W100" s="329">
        <v>0.127</v>
      </c>
      <c r="X100" s="332" t="str">
        <f t="shared" si="27"/>
        <v>UQ</v>
      </c>
      <c r="Y100" s="260">
        <v>0.29399999999999998</v>
      </c>
      <c r="Z100" s="121" t="str">
        <f t="shared" si="28"/>
        <v>Q</v>
      </c>
      <c r="AA100" s="260">
        <v>3.64</v>
      </c>
      <c r="AB100" s="121" t="str">
        <f t="shared" si="29"/>
        <v>Q</v>
      </c>
      <c r="AD100" s="213" t="str">
        <f t="shared" si="30"/>
        <v>M</v>
      </c>
      <c r="AF100" s="213" t="str">
        <f t="shared" si="31"/>
        <v>M</v>
      </c>
      <c r="AH100" s="121" t="str">
        <f t="shared" si="32"/>
        <v>M</v>
      </c>
      <c r="AI100" s="278"/>
      <c r="AJ100" s="121" t="str">
        <f t="shared" si="33"/>
        <v>M</v>
      </c>
    </row>
    <row r="101" spans="1:36" x14ac:dyDescent="0.25">
      <c r="A101" s="119">
        <v>38</v>
      </c>
      <c r="B101" s="119">
        <v>118</v>
      </c>
      <c r="C101" s="119">
        <v>1983</v>
      </c>
      <c r="D101" s="127">
        <f t="shared" si="17"/>
        <v>30434</v>
      </c>
      <c r="E101" s="260">
        <v>26.8</v>
      </c>
      <c r="F101" s="213" t="str">
        <f t="shared" si="18"/>
        <v>UQ</v>
      </c>
      <c r="G101" s="260">
        <v>6.75</v>
      </c>
      <c r="H101" s="213" t="str">
        <f t="shared" si="19"/>
        <v>UQ</v>
      </c>
      <c r="I101" s="260">
        <v>3.97</v>
      </c>
      <c r="J101" s="213" t="str">
        <f t="shared" si="20"/>
        <v>UQ</v>
      </c>
      <c r="K101" s="260">
        <v>0.4</v>
      </c>
      <c r="L101" s="213" t="str">
        <f t="shared" si="21"/>
        <v>UQ</v>
      </c>
      <c r="M101" s="260">
        <v>0.55000000000000004</v>
      </c>
      <c r="N101" s="213" t="str">
        <f t="shared" si="22"/>
        <v>UQ</v>
      </c>
      <c r="O101" s="260">
        <v>0.48</v>
      </c>
      <c r="P101" s="213" t="str">
        <f t="shared" si="23"/>
        <v>UQ</v>
      </c>
      <c r="Q101" s="260">
        <v>3.8100000000000002E-2</v>
      </c>
      <c r="R101" s="213" t="str">
        <f t="shared" si="24"/>
        <v>UQ</v>
      </c>
      <c r="S101" s="260">
        <v>0.10730000000000001</v>
      </c>
      <c r="T101" s="213" t="str">
        <f t="shared" si="25"/>
        <v>UQ</v>
      </c>
      <c r="U101" s="260">
        <v>4.97</v>
      </c>
      <c r="V101" s="121" t="str">
        <f t="shared" si="26"/>
        <v>Q</v>
      </c>
      <c r="W101" s="329">
        <v>0.11700000000000001</v>
      </c>
      <c r="X101" s="332" t="str">
        <f t="shared" si="27"/>
        <v>UQ</v>
      </c>
      <c r="Y101" s="260">
        <v>0.28599999999999998</v>
      </c>
      <c r="Z101" s="121" t="str">
        <f t="shared" si="28"/>
        <v>Q</v>
      </c>
      <c r="AA101" s="260">
        <v>3.66</v>
      </c>
      <c r="AB101" s="121" t="str">
        <f t="shared" si="29"/>
        <v>Q</v>
      </c>
      <c r="AD101" s="213" t="str">
        <f t="shared" si="30"/>
        <v>M</v>
      </c>
      <c r="AF101" s="213" t="str">
        <f t="shared" si="31"/>
        <v>M</v>
      </c>
      <c r="AG101" s="260">
        <v>3.7000000000000002E-3</v>
      </c>
      <c r="AH101" s="121" t="str">
        <f t="shared" si="32"/>
        <v>Q</v>
      </c>
      <c r="AI101" s="278">
        <v>0.60699999999999998</v>
      </c>
      <c r="AJ101" s="121" t="str">
        <f t="shared" si="33"/>
        <v>Q</v>
      </c>
    </row>
    <row r="102" spans="1:36" x14ac:dyDescent="0.25">
      <c r="A102" s="119">
        <v>38</v>
      </c>
      <c r="B102" s="119">
        <v>122</v>
      </c>
      <c r="C102" s="119">
        <v>1983</v>
      </c>
      <c r="D102" s="127">
        <f t="shared" si="17"/>
        <v>30438</v>
      </c>
      <c r="E102" s="260">
        <v>23.2</v>
      </c>
      <c r="F102" s="213" t="str">
        <f t="shared" si="18"/>
        <v>UQ</v>
      </c>
      <c r="G102" s="260">
        <v>6.62</v>
      </c>
      <c r="H102" s="213" t="str">
        <f t="shared" si="19"/>
        <v>UQ</v>
      </c>
      <c r="I102" s="260">
        <v>3.41</v>
      </c>
      <c r="J102" s="213" t="str">
        <f t="shared" si="20"/>
        <v>UQ</v>
      </c>
      <c r="K102" s="260">
        <v>0.38</v>
      </c>
      <c r="L102" s="213" t="str">
        <f t="shared" si="21"/>
        <v>UQ</v>
      </c>
      <c r="M102" s="260">
        <v>0.52</v>
      </c>
      <c r="N102" s="213" t="str">
        <f t="shared" si="22"/>
        <v>UQ</v>
      </c>
      <c r="O102" s="260">
        <v>0.48</v>
      </c>
      <c r="P102" s="213" t="str">
        <f t="shared" si="23"/>
        <v>UQ</v>
      </c>
      <c r="Q102" s="260">
        <v>5.0000000000000001E-3</v>
      </c>
      <c r="R102" s="213" t="str">
        <f t="shared" si="24"/>
        <v>UQ</v>
      </c>
      <c r="S102" s="260">
        <v>9.9000000000000005E-2</v>
      </c>
      <c r="T102" s="213" t="str">
        <f t="shared" si="25"/>
        <v>UQ</v>
      </c>
      <c r="U102" s="260">
        <v>4.34</v>
      </c>
      <c r="V102" s="121" t="str">
        <f t="shared" si="26"/>
        <v>Q</v>
      </c>
      <c r="W102" s="329">
        <v>6.6000000000000003E-2</v>
      </c>
      <c r="X102" s="332" t="str">
        <f t="shared" si="27"/>
        <v>UQ</v>
      </c>
      <c r="Y102" s="260">
        <v>0.30399999999999999</v>
      </c>
      <c r="Z102" s="121" t="str">
        <f t="shared" si="28"/>
        <v>Q</v>
      </c>
      <c r="AA102" s="260">
        <v>2.9</v>
      </c>
      <c r="AB102" s="121" t="str">
        <f t="shared" si="29"/>
        <v>Q</v>
      </c>
      <c r="AD102" s="213" t="str">
        <f t="shared" si="30"/>
        <v>M</v>
      </c>
      <c r="AF102" s="213" t="str">
        <f t="shared" si="31"/>
        <v>M</v>
      </c>
      <c r="AH102" s="121" t="str">
        <f t="shared" si="32"/>
        <v>M</v>
      </c>
      <c r="AI102" s="278"/>
      <c r="AJ102" s="121" t="str">
        <f t="shared" si="33"/>
        <v>M</v>
      </c>
    </row>
    <row r="103" spans="1:36" x14ac:dyDescent="0.25">
      <c r="A103" s="119">
        <v>38</v>
      </c>
      <c r="B103" s="119">
        <v>125</v>
      </c>
      <c r="C103" s="119">
        <v>1983</v>
      </c>
      <c r="D103" s="127">
        <f t="shared" si="17"/>
        <v>30441</v>
      </c>
      <c r="E103" s="260">
        <v>27.2</v>
      </c>
      <c r="F103" s="213" t="str">
        <f t="shared" si="18"/>
        <v>UQ</v>
      </c>
      <c r="G103" s="260">
        <v>6.72</v>
      </c>
      <c r="H103" s="213" t="str">
        <f t="shared" si="19"/>
        <v>UQ</v>
      </c>
      <c r="I103" s="260">
        <v>4.34</v>
      </c>
      <c r="J103" s="213" t="str">
        <f t="shared" si="20"/>
        <v>UQ</v>
      </c>
      <c r="K103" s="260">
        <v>0.43</v>
      </c>
      <c r="L103" s="213" t="str">
        <f t="shared" si="21"/>
        <v>UQ</v>
      </c>
      <c r="M103" s="260">
        <v>0.6</v>
      </c>
      <c r="N103" s="213" t="str">
        <f t="shared" si="22"/>
        <v>UQ</v>
      </c>
      <c r="O103" s="260">
        <v>0.44</v>
      </c>
      <c r="P103" s="213" t="str">
        <f t="shared" si="23"/>
        <v>UQ</v>
      </c>
      <c r="Q103" s="260">
        <v>5.4999999999999997E-3</v>
      </c>
      <c r="R103" s="213" t="str">
        <f t="shared" si="24"/>
        <v>UQ</v>
      </c>
      <c r="S103" s="260">
        <v>0.14510000000000001</v>
      </c>
      <c r="T103" s="213" t="str">
        <f t="shared" si="25"/>
        <v>UQ</v>
      </c>
      <c r="U103" s="260">
        <v>4.72</v>
      </c>
      <c r="V103" s="121" t="str">
        <f t="shared" si="26"/>
        <v>Q</v>
      </c>
      <c r="W103" s="329">
        <v>3.6999999999999998E-2</v>
      </c>
      <c r="X103" s="332" t="str">
        <f t="shared" si="27"/>
        <v>UQ</v>
      </c>
      <c r="Y103" s="260">
        <v>0.27100000000000002</v>
      </c>
      <c r="Z103" s="121" t="str">
        <f t="shared" si="28"/>
        <v>Q</v>
      </c>
      <c r="AA103" s="260">
        <v>3.09</v>
      </c>
      <c r="AB103" s="121" t="str">
        <f t="shared" si="29"/>
        <v>Q</v>
      </c>
      <c r="AD103" s="213" t="str">
        <f t="shared" si="30"/>
        <v>M</v>
      </c>
      <c r="AF103" s="213" t="str">
        <f t="shared" si="31"/>
        <v>M</v>
      </c>
      <c r="AG103" s="260">
        <v>4.7999999999999996E-3</v>
      </c>
      <c r="AH103" s="121" t="str">
        <f t="shared" si="32"/>
        <v>Q</v>
      </c>
      <c r="AI103" s="278">
        <v>0.157</v>
      </c>
      <c r="AJ103" s="121" t="str">
        <f t="shared" si="33"/>
        <v>Q</v>
      </c>
    </row>
    <row r="104" spans="1:36" x14ac:dyDescent="0.25">
      <c r="A104" s="119">
        <v>38</v>
      </c>
      <c r="B104" s="119">
        <v>129</v>
      </c>
      <c r="C104" s="119">
        <v>1983</v>
      </c>
      <c r="D104" s="127">
        <f t="shared" si="17"/>
        <v>30445</v>
      </c>
      <c r="E104" s="260">
        <v>29.2</v>
      </c>
      <c r="F104" s="213" t="str">
        <f t="shared" si="18"/>
        <v>UQ</v>
      </c>
      <c r="G104" s="260">
        <v>6.91</v>
      </c>
      <c r="H104" s="213" t="str">
        <f t="shared" si="19"/>
        <v>UQ</v>
      </c>
      <c r="I104" s="260">
        <v>4.63</v>
      </c>
      <c r="J104" s="213" t="str">
        <f t="shared" si="20"/>
        <v>UQ</v>
      </c>
      <c r="K104" s="260">
        <v>0.44</v>
      </c>
      <c r="L104" s="213" t="str">
        <f t="shared" si="21"/>
        <v>UQ</v>
      </c>
      <c r="M104" s="260">
        <v>0.59</v>
      </c>
      <c r="N104" s="213" t="str">
        <f t="shared" si="22"/>
        <v>UQ</v>
      </c>
      <c r="O104" s="260">
        <v>0.48</v>
      </c>
      <c r="P104" s="213" t="str">
        <f t="shared" si="23"/>
        <v>UQ</v>
      </c>
      <c r="Q104" s="260">
        <v>1.18E-2</v>
      </c>
      <c r="R104" s="213" t="str">
        <f t="shared" si="24"/>
        <v>UQ</v>
      </c>
      <c r="S104" s="260">
        <v>0.1477</v>
      </c>
      <c r="T104" s="213" t="str">
        <f t="shared" si="25"/>
        <v>UQ</v>
      </c>
      <c r="U104" s="260">
        <v>5.12</v>
      </c>
      <c r="V104" s="121" t="str">
        <f t="shared" si="26"/>
        <v>Q</v>
      </c>
      <c r="W104" s="329">
        <v>0.154</v>
      </c>
      <c r="X104" s="332" t="str">
        <f t="shared" si="27"/>
        <v>UQ</v>
      </c>
      <c r="Y104" s="260">
        <v>0.28000000000000003</v>
      </c>
      <c r="Z104" s="121" t="str">
        <f t="shared" si="28"/>
        <v>Q</v>
      </c>
      <c r="AA104" s="260">
        <v>2.8</v>
      </c>
      <c r="AB104" s="121" t="str">
        <f t="shared" si="29"/>
        <v>Q</v>
      </c>
      <c r="AD104" s="213" t="str">
        <f t="shared" si="30"/>
        <v>M</v>
      </c>
      <c r="AF104" s="213" t="str">
        <f t="shared" si="31"/>
        <v>M</v>
      </c>
      <c r="AH104" s="121" t="str">
        <f t="shared" si="32"/>
        <v>M</v>
      </c>
      <c r="AI104" s="278"/>
      <c r="AJ104" s="121" t="str">
        <f t="shared" si="33"/>
        <v>M</v>
      </c>
    </row>
    <row r="105" spans="1:36" x14ac:dyDescent="0.25">
      <c r="A105" s="119">
        <v>38</v>
      </c>
      <c r="B105" s="119">
        <v>132</v>
      </c>
      <c r="C105" s="119">
        <v>1983</v>
      </c>
      <c r="D105" s="127">
        <f t="shared" si="17"/>
        <v>30448</v>
      </c>
      <c r="E105" s="260">
        <v>31.2</v>
      </c>
      <c r="F105" s="213" t="str">
        <f t="shared" si="18"/>
        <v>UQ</v>
      </c>
      <c r="G105" s="260">
        <v>6.98</v>
      </c>
      <c r="H105" s="213" t="str">
        <f t="shared" si="19"/>
        <v>UQ</v>
      </c>
      <c r="I105" s="260">
        <v>5.19</v>
      </c>
      <c r="J105" s="213" t="str">
        <f t="shared" si="20"/>
        <v>UQ</v>
      </c>
      <c r="K105" s="260">
        <v>0.51</v>
      </c>
      <c r="L105" s="213" t="str">
        <f t="shared" si="21"/>
        <v>UQ</v>
      </c>
      <c r="M105" s="260">
        <v>0.65</v>
      </c>
      <c r="N105" s="213" t="str">
        <f t="shared" si="22"/>
        <v>UQ</v>
      </c>
      <c r="O105" s="260">
        <v>0.39</v>
      </c>
      <c r="P105" s="213" t="str">
        <f t="shared" si="23"/>
        <v>UQ</v>
      </c>
      <c r="Q105" s="260">
        <v>5.1999999999999998E-3</v>
      </c>
      <c r="R105" s="213" t="str">
        <f t="shared" si="24"/>
        <v>UQ</v>
      </c>
      <c r="S105" s="260">
        <v>0.14949999999999999</v>
      </c>
      <c r="T105" s="213" t="str">
        <f t="shared" si="25"/>
        <v>UQ</v>
      </c>
      <c r="U105" s="260">
        <v>5.33</v>
      </c>
      <c r="V105" s="121" t="str">
        <f t="shared" si="26"/>
        <v>Q</v>
      </c>
      <c r="W105" s="329">
        <v>0.14199999999999999</v>
      </c>
      <c r="X105" s="332" t="str">
        <f t="shared" si="27"/>
        <v>UQ</v>
      </c>
      <c r="Y105" s="260">
        <v>0.61099999999999999</v>
      </c>
      <c r="Z105" s="121" t="str">
        <f t="shared" si="28"/>
        <v>Q</v>
      </c>
      <c r="AA105" s="260">
        <v>2.64</v>
      </c>
      <c r="AB105" s="121" t="str">
        <f t="shared" si="29"/>
        <v>Q</v>
      </c>
      <c r="AD105" s="213" t="str">
        <f t="shared" si="30"/>
        <v>M</v>
      </c>
      <c r="AF105" s="213" t="str">
        <f t="shared" si="31"/>
        <v>M</v>
      </c>
      <c r="AG105" s="260">
        <v>4.7000000000000002E-3</v>
      </c>
      <c r="AH105" s="121" t="str">
        <f t="shared" si="32"/>
        <v>Q</v>
      </c>
      <c r="AI105" s="278">
        <v>0.34199999999999997</v>
      </c>
      <c r="AJ105" s="121" t="str">
        <f t="shared" si="33"/>
        <v>Q</v>
      </c>
    </row>
    <row r="106" spans="1:36" x14ac:dyDescent="0.25">
      <c r="A106" s="119">
        <v>38</v>
      </c>
      <c r="B106" s="119">
        <v>136</v>
      </c>
      <c r="C106" s="119">
        <v>1983</v>
      </c>
      <c r="D106" s="127">
        <f t="shared" si="17"/>
        <v>30452</v>
      </c>
      <c r="E106" s="260">
        <v>24.3</v>
      </c>
      <c r="F106" s="213" t="str">
        <f t="shared" si="18"/>
        <v>UQ</v>
      </c>
      <c r="G106" s="260">
        <v>6.36</v>
      </c>
      <c r="H106" s="213" t="str">
        <f t="shared" si="19"/>
        <v>UQ</v>
      </c>
      <c r="I106" s="260">
        <v>3.46</v>
      </c>
      <c r="J106" s="213" t="str">
        <f t="shared" si="20"/>
        <v>UQ</v>
      </c>
      <c r="K106" s="260">
        <v>0.37</v>
      </c>
      <c r="L106" s="213" t="str">
        <f t="shared" si="21"/>
        <v>UQ</v>
      </c>
      <c r="M106" s="260">
        <v>0.56000000000000005</v>
      </c>
      <c r="N106" s="213" t="str">
        <f t="shared" si="22"/>
        <v>UQ</v>
      </c>
      <c r="O106" s="260">
        <v>0.38</v>
      </c>
      <c r="P106" s="213" t="str">
        <f t="shared" si="23"/>
        <v>UQ</v>
      </c>
      <c r="Q106" s="260">
        <v>1.04E-2</v>
      </c>
      <c r="R106" s="213" t="str">
        <f t="shared" si="24"/>
        <v>UQ</v>
      </c>
      <c r="S106" s="260">
        <v>7.8E-2</v>
      </c>
      <c r="T106" s="213" t="str">
        <f t="shared" si="25"/>
        <v>UQ</v>
      </c>
      <c r="U106" s="260">
        <v>5.58</v>
      </c>
      <c r="V106" s="121" t="str">
        <f t="shared" si="26"/>
        <v>Q</v>
      </c>
      <c r="W106" s="329">
        <v>3.2000000000000001E-2</v>
      </c>
      <c r="X106" s="332" t="str">
        <f t="shared" si="27"/>
        <v>UQ</v>
      </c>
      <c r="Y106" s="260">
        <v>0.309</v>
      </c>
      <c r="Z106" s="121" t="str">
        <f t="shared" si="28"/>
        <v>Q</v>
      </c>
      <c r="AA106" s="260">
        <v>3.93</v>
      </c>
      <c r="AB106" s="121" t="str">
        <f t="shared" si="29"/>
        <v>Q</v>
      </c>
      <c r="AD106" s="213" t="str">
        <f t="shared" si="30"/>
        <v>M</v>
      </c>
      <c r="AF106" s="213" t="str">
        <f t="shared" si="31"/>
        <v>M</v>
      </c>
      <c r="AH106" s="121" t="str">
        <f t="shared" si="32"/>
        <v>M</v>
      </c>
      <c r="AI106" s="278"/>
      <c r="AJ106" s="121" t="str">
        <f t="shared" si="33"/>
        <v>M</v>
      </c>
    </row>
    <row r="107" spans="1:36" x14ac:dyDescent="0.25">
      <c r="A107" s="119">
        <v>38</v>
      </c>
      <c r="B107" s="119">
        <v>146</v>
      </c>
      <c r="C107" s="119">
        <v>1983</v>
      </c>
      <c r="D107" s="127">
        <f t="shared" si="17"/>
        <v>30462</v>
      </c>
      <c r="E107" s="260">
        <v>27.6</v>
      </c>
      <c r="F107" s="213" t="str">
        <f t="shared" si="18"/>
        <v>UQ</v>
      </c>
      <c r="G107" s="260">
        <v>6.8</v>
      </c>
      <c r="H107" s="213" t="str">
        <f t="shared" si="19"/>
        <v>UQ</v>
      </c>
      <c r="I107" s="260">
        <v>4.6100000000000003</v>
      </c>
      <c r="J107" s="213" t="str">
        <f t="shared" si="20"/>
        <v>UQ</v>
      </c>
      <c r="K107" s="260">
        <v>0.46</v>
      </c>
      <c r="L107" s="213" t="str">
        <f t="shared" si="21"/>
        <v>UQ</v>
      </c>
      <c r="M107" s="260">
        <v>0.55000000000000004</v>
      </c>
      <c r="N107" s="213" t="str">
        <f t="shared" si="22"/>
        <v>UQ</v>
      </c>
      <c r="O107" s="260">
        <v>0.3</v>
      </c>
      <c r="P107" s="213" t="str">
        <f t="shared" si="23"/>
        <v>UQ</v>
      </c>
      <c r="Q107" s="260">
        <v>4.3200000000000002E-2</v>
      </c>
      <c r="R107" s="213" t="str">
        <f t="shared" si="24"/>
        <v>UQ</v>
      </c>
      <c r="S107" s="260">
        <v>0.16339999999999999</v>
      </c>
      <c r="T107" s="213" t="str">
        <f t="shared" si="25"/>
        <v>UQ</v>
      </c>
      <c r="U107" s="260">
        <v>4.4800000000000004</v>
      </c>
      <c r="V107" s="121" t="str">
        <f t="shared" si="26"/>
        <v>Q</v>
      </c>
      <c r="W107" s="329">
        <v>1.4E-2</v>
      </c>
      <c r="X107" s="332" t="str">
        <f t="shared" si="27"/>
        <v>UQ</v>
      </c>
      <c r="Y107" s="260">
        <v>0.437</v>
      </c>
      <c r="Z107" s="121" t="str">
        <f t="shared" si="28"/>
        <v>Q</v>
      </c>
      <c r="AA107" s="260">
        <v>3.2</v>
      </c>
      <c r="AB107" s="121" t="str">
        <f t="shared" si="29"/>
        <v>Q</v>
      </c>
      <c r="AD107" s="213" t="str">
        <f t="shared" si="30"/>
        <v>M</v>
      </c>
      <c r="AF107" s="213" t="str">
        <f t="shared" si="31"/>
        <v>M</v>
      </c>
      <c r="AG107" s="260">
        <v>0.01</v>
      </c>
      <c r="AH107" s="121" t="str">
        <f t="shared" si="32"/>
        <v>Q</v>
      </c>
      <c r="AI107" s="278">
        <v>0.32400000000000001</v>
      </c>
      <c r="AJ107" s="121" t="str">
        <f t="shared" si="33"/>
        <v>Q</v>
      </c>
    </row>
    <row r="108" spans="1:36" x14ac:dyDescent="0.25">
      <c r="A108" s="119">
        <v>38</v>
      </c>
      <c r="B108" s="119">
        <v>150</v>
      </c>
      <c r="C108" s="119">
        <v>1983</v>
      </c>
      <c r="D108" s="127">
        <f t="shared" si="17"/>
        <v>30466</v>
      </c>
      <c r="E108" s="260">
        <v>27.9</v>
      </c>
      <c r="F108" s="213" t="str">
        <f t="shared" si="18"/>
        <v>UQ</v>
      </c>
      <c r="G108" s="260">
        <v>6.64</v>
      </c>
      <c r="H108" s="213" t="str">
        <f t="shared" si="19"/>
        <v>UQ</v>
      </c>
      <c r="I108" s="260">
        <v>4.59</v>
      </c>
      <c r="J108" s="213" t="str">
        <f t="shared" si="20"/>
        <v>UQ</v>
      </c>
      <c r="K108" s="260">
        <v>0.43</v>
      </c>
      <c r="L108" s="213" t="str">
        <f t="shared" si="21"/>
        <v>UQ</v>
      </c>
      <c r="M108" s="260">
        <v>0.61</v>
      </c>
      <c r="N108" s="213" t="str">
        <f t="shared" si="22"/>
        <v>UQ</v>
      </c>
      <c r="O108" s="260">
        <v>0.23</v>
      </c>
      <c r="P108" s="213" t="str">
        <f t="shared" si="23"/>
        <v>UQ</v>
      </c>
      <c r="Q108" s="260">
        <v>2.6599999999999999E-2</v>
      </c>
      <c r="R108" s="213" t="str">
        <f t="shared" si="24"/>
        <v>UQ</v>
      </c>
      <c r="S108" s="260">
        <v>0.15759999999999999</v>
      </c>
      <c r="T108" s="213" t="str">
        <f t="shared" si="25"/>
        <v>UQ</v>
      </c>
      <c r="U108" s="260">
        <v>3.99</v>
      </c>
      <c r="V108" s="121" t="str">
        <f t="shared" si="26"/>
        <v>Q</v>
      </c>
      <c r="W108" s="329">
        <v>7.8E-2</v>
      </c>
      <c r="X108" s="332" t="str">
        <f t="shared" si="27"/>
        <v>UQ</v>
      </c>
      <c r="Y108" s="260">
        <v>0.247</v>
      </c>
      <c r="Z108" s="121" t="str">
        <f t="shared" si="28"/>
        <v>Q</v>
      </c>
      <c r="AA108" s="260">
        <v>2.99</v>
      </c>
      <c r="AB108" s="121" t="str">
        <f t="shared" si="29"/>
        <v>Q</v>
      </c>
      <c r="AD108" s="213" t="str">
        <f t="shared" si="30"/>
        <v>M</v>
      </c>
      <c r="AF108" s="213" t="str">
        <f t="shared" si="31"/>
        <v>M</v>
      </c>
      <c r="AH108" s="121" t="str">
        <f t="shared" si="32"/>
        <v>M</v>
      </c>
      <c r="AI108" s="278"/>
      <c r="AJ108" s="121" t="str">
        <f t="shared" si="33"/>
        <v>M</v>
      </c>
    </row>
    <row r="109" spans="1:36" x14ac:dyDescent="0.25">
      <c r="A109" s="119">
        <v>38</v>
      </c>
      <c r="B109" s="119">
        <v>160</v>
      </c>
      <c r="C109" s="119">
        <v>1983</v>
      </c>
      <c r="D109" s="127">
        <f t="shared" si="17"/>
        <v>30476</v>
      </c>
      <c r="E109" s="260">
        <v>31.2</v>
      </c>
      <c r="F109" s="213" t="str">
        <f t="shared" si="18"/>
        <v>UQ</v>
      </c>
      <c r="G109" s="260">
        <v>6.37</v>
      </c>
      <c r="H109" s="213" t="str">
        <f t="shared" si="19"/>
        <v>UQ</v>
      </c>
      <c r="I109" s="260">
        <v>5.4</v>
      </c>
      <c r="J109" s="213" t="str">
        <f t="shared" si="20"/>
        <v>UQ</v>
      </c>
      <c r="K109" s="260">
        <v>0.46</v>
      </c>
      <c r="L109" s="213" t="str">
        <f t="shared" si="21"/>
        <v>UQ</v>
      </c>
      <c r="M109" s="260">
        <v>0.56000000000000005</v>
      </c>
      <c r="N109" s="213" t="str">
        <f t="shared" si="22"/>
        <v>UQ</v>
      </c>
      <c r="O109" s="260">
        <v>0.21</v>
      </c>
      <c r="P109" s="213" t="str">
        <f t="shared" si="23"/>
        <v>UQ</v>
      </c>
      <c r="Q109" s="260">
        <v>5.0599999999999999E-2</v>
      </c>
      <c r="R109" s="213" t="str">
        <f t="shared" si="24"/>
        <v>UQ</v>
      </c>
      <c r="S109" s="260">
        <v>0.14480000000000001</v>
      </c>
      <c r="T109" s="213" t="str">
        <f t="shared" si="25"/>
        <v>UQ</v>
      </c>
      <c r="U109" s="260">
        <v>4.22</v>
      </c>
      <c r="V109" s="121" t="str">
        <f t="shared" si="26"/>
        <v>Q</v>
      </c>
      <c r="W109" s="329">
        <v>2.7E-2</v>
      </c>
      <c r="X109" s="332" t="str">
        <f t="shared" si="27"/>
        <v>UQ</v>
      </c>
      <c r="Y109" s="260">
        <v>1.27</v>
      </c>
      <c r="Z109" s="121" t="str">
        <f t="shared" si="28"/>
        <v>Q</v>
      </c>
      <c r="AA109" s="260">
        <v>2.97</v>
      </c>
      <c r="AB109" s="121" t="str">
        <f t="shared" si="29"/>
        <v>Q</v>
      </c>
      <c r="AD109" s="213" t="str">
        <f t="shared" si="30"/>
        <v>M</v>
      </c>
      <c r="AF109" s="213" t="str">
        <f t="shared" si="31"/>
        <v>M</v>
      </c>
      <c r="AG109" s="260">
        <v>6.8999999999999999E-3</v>
      </c>
      <c r="AH109" s="121" t="str">
        <f t="shared" si="32"/>
        <v>Q</v>
      </c>
      <c r="AI109" s="278">
        <v>0.27700000000000002</v>
      </c>
      <c r="AJ109" s="121" t="str">
        <f t="shared" si="33"/>
        <v>Q</v>
      </c>
    </row>
    <row r="110" spans="1:36" x14ac:dyDescent="0.25">
      <c r="A110" s="119">
        <v>38</v>
      </c>
      <c r="B110" s="119">
        <v>164</v>
      </c>
      <c r="C110" s="119">
        <v>1983</v>
      </c>
      <c r="D110" s="127">
        <f t="shared" si="17"/>
        <v>30480</v>
      </c>
      <c r="E110" s="260">
        <v>31.6</v>
      </c>
      <c r="F110" s="213" t="str">
        <f t="shared" si="18"/>
        <v>UQ</v>
      </c>
      <c r="G110" s="260">
        <v>6.45</v>
      </c>
      <c r="H110" s="213" t="str">
        <f t="shared" si="19"/>
        <v>UQ</v>
      </c>
      <c r="I110" s="260">
        <v>5.49</v>
      </c>
      <c r="J110" s="213" t="str">
        <f t="shared" si="20"/>
        <v>UQ</v>
      </c>
      <c r="K110" s="260">
        <v>0.56000000000000005</v>
      </c>
      <c r="L110" s="213" t="str">
        <f t="shared" si="21"/>
        <v>UQ</v>
      </c>
      <c r="M110" s="260">
        <v>0.72</v>
      </c>
      <c r="N110" s="213" t="str">
        <f t="shared" si="22"/>
        <v>UQ</v>
      </c>
      <c r="O110" s="260">
        <v>0.45</v>
      </c>
      <c r="P110" s="213" t="str">
        <f t="shared" si="23"/>
        <v>UQ</v>
      </c>
      <c r="Q110" s="260">
        <v>9.1999999999999998E-3</v>
      </c>
      <c r="R110" s="213" t="str">
        <f t="shared" si="24"/>
        <v>UQ</v>
      </c>
      <c r="S110" s="260">
        <v>0.1988</v>
      </c>
      <c r="T110" s="213" t="str">
        <f t="shared" si="25"/>
        <v>UQ</v>
      </c>
      <c r="U110" s="260">
        <v>2.92</v>
      </c>
      <c r="V110" s="121" t="str">
        <f t="shared" si="26"/>
        <v>Q</v>
      </c>
      <c r="W110" s="329">
        <v>4.1000000000000002E-2</v>
      </c>
      <c r="X110" s="332" t="str">
        <f t="shared" si="27"/>
        <v>UQ</v>
      </c>
      <c r="Y110" s="260">
        <v>0.46</v>
      </c>
      <c r="Z110" s="121" t="str">
        <f t="shared" si="28"/>
        <v>Q</v>
      </c>
      <c r="AA110" s="260">
        <v>3.34</v>
      </c>
      <c r="AB110" s="121" t="str">
        <f t="shared" si="29"/>
        <v>Q</v>
      </c>
      <c r="AD110" s="213" t="str">
        <f t="shared" si="30"/>
        <v>M</v>
      </c>
      <c r="AF110" s="213" t="str">
        <f t="shared" si="31"/>
        <v>M</v>
      </c>
      <c r="AH110" s="121" t="str">
        <f t="shared" si="32"/>
        <v>M</v>
      </c>
      <c r="AI110" s="278"/>
      <c r="AJ110" s="121" t="str">
        <f t="shared" si="33"/>
        <v>M</v>
      </c>
    </row>
    <row r="111" spans="1:36" x14ac:dyDescent="0.25">
      <c r="A111" s="119">
        <v>38</v>
      </c>
      <c r="B111" s="119">
        <v>173</v>
      </c>
      <c r="C111" s="119">
        <v>1983</v>
      </c>
      <c r="D111" s="127">
        <f t="shared" si="17"/>
        <v>30489</v>
      </c>
      <c r="E111" s="260">
        <v>38.1</v>
      </c>
      <c r="F111" s="213" t="str">
        <f t="shared" si="18"/>
        <v>UQ</v>
      </c>
      <c r="G111" s="260">
        <v>6.7</v>
      </c>
      <c r="H111" s="213" t="str">
        <f t="shared" si="19"/>
        <v>UQ</v>
      </c>
      <c r="I111" s="260">
        <v>6.6</v>
      </c>
      <c r="J111" s="213" t="str">
        <f t="shared" si="20"/>
        <v>UQ</v>
      </c>
      <c r="K111" s="260">
        <v>0.63</v>
      </c>
      <c r="L111" s="213" t="str">
        <f t="shared" si="21"/>
        <v>UQ</v>
      </c>
      <c r="M111" s="260">
        <v>0.85</v>
      </c>
      <c r="N111" s="213" t="str">
        <f t="shared" si="22"/>
        <v>UQ</v>
      </c>
      <c r="O111" s="260">
        <v>0.41</v>
      </c>
      <c r="P111" s="213" t="str">
        <f t="shared" si="23"/>
        <v>UQ</v>
      </c>
      <c r="Q111" s="260">
        <v>4.8300000000000003E-2</v>
      </c>
      <c r="R111" s="213" t="str">
        <f t="shared" si="24"/>
        <v>UQ</v>
      </c>
      <c r="S111" s="260">
        <v>0.25230000000000002</v>
      </c>
      <c r="T111" s="213" t="str">
        <f t="shared" si="25"/>
        <v>UQ</v>
      </c>
      <c r="U111" s="260">
        <v>2.27</v>
      </c>
      <c r="V111" s="121" t="str">
        <f t="shared" si="26"/>
        <v>Q</v>
      </c>
      <c r="W111" s="329">
        <v>0.19800000000000001</v>
      </c>
      <c r="X111" s="332" t="str">
        <f t="shared" si="27"/>
        <v>UQ</v>
      </c>
      <c r="Y111" s="260">
        <v>0.39400000000000002</v>
      </c>
      <c r="Z111" s="121" t="str">
        <f t="shared" si="28"/>
        <v>Q</v>
      </c>
      <c r="AA111" s="260">
        <v>4.8499999999999996</v>
      </c>
      <c r="AB111" s="121" t="str">
        <f t="shared" si="29"/>
        <v>Q</v>
      </c>
      <c r="AD111" s="213" t="str">
        <f t="shared" si="30"/>
        <v>M</v>
      </c>
      <c r="AF111" s="213" t="str">
        <f t="shared" si="31"/>
        <v>M</v>
      </c>
      <c r="AG111" s="260">
        <v>9.7000000000000003E-3</v>
      </c>
      <c r="AH111" s="121" t="str">
        <f t="shared" si="32"/>
        <v>Q</v>
      </c>
      <c r="AI111" s="278">
        <v>0.90799999999999992</v>
      </c>
      <c r="AJ111" s="121" t="str">
        <f t="shared" si="33"/>
        <v>Q</v>
      </c>
    </row>
    <row r="112" spans="1:36" x14ac:dyDescent="0.25">
      <c r="A112" s="119">
        <v>38</v>
      </c>
      <c r="B112" s="119">
        <v>178</v>
      </c>
      <c r="C112" s="119">
        <v>1983</v>
      </c>
      <c r="D112" s="127">
        <f t="shared" si="17"/>
        <v>30494</v>
      </c>
      <c r="E112" s="260">
        <v>35.4</v>
      </c>
      <c r="F112" s="213" t="str">
        <f t="shared" si="18"/>
        <v>UQ</v>
      </c>
      <c r="G112" s="260">
        <v>6.78</v>
      </c>
      <c r="H112" s="213" t="str">
        <f t="shared" si="19"/>
        <v>UQ</v>
      </c>
      <c r="I112" s="260">
        <v>6.64</v>
      </c>
      <c r="J112" s="213" t="str">
        <f t="shared" si="20"/>
        <v>UQ</v>
      </c>
      <c r="K112" s="260">
        <v>0.86</v>
      </c>
      <c r="L112" s="213" t="str">
        <f t="shared" si="21"/>
        <v>UQ</v>
      </c>
      <c r="M112" s="260">
        <v>0.67</v>
      </c>
      <c r="N112" s="213" t="str">
        <f t="shared" si="22"/>
        <v>UQ</v>
      </c>
      <c r="O112" s="260">
        <v>0.46</v>
      </c>
      <c r="P112" s="213" t="str">
        <f t="shared" si="23"/>
        <v>UQ</v>
      </c>
      <c r="Q112" s="260">
        <v>4.1399999999999999E-2</v>
      </c>
      <c r="R112" s="213" t="str">
        <f t="shared" si="24"/>
        <v>UQ</v>
      </c>
      <c r="S112" s="260">
        <v>0.27450000000000002</v>
      </c>
      <c r="T112" s="213" t="str">
        <f t="shared" si="25"/>
        <v>UQ</v>
      </c>
      <c r="U112" s="260">
        <v>2.17</v>
      </c>
      <c r="V112" s="121" t="str">
        <f t="shared" si="26"/>
        <v>Q</v>
      </c>
      <c r="W112" s="329">
        <v>0.27400000000000002</v>
      </c>
      <c r="X112" s="332" t="str">
        <f t="shared" si="27"/>
        <v>UQ</v>
      </c>
      <c r="Y112" s="260">
        <v>0.40600000000000003</v>
      </c>
      <c r="Z112" s="121" t="str">
        <f t="shared" si="28"/>
        <v>Q</v>
      </c>
      <c r="AA112" s="260">
        <v>5.61</v>
      </c>
      <c r="AB112" s="121" t="str">
        <f t="shared" si="29"/>
        <v>Q</v>
      </c>
      <c r="AD112" s="213" t="str">
        <f t="shared" si="30"/>
        <v>M</v>
      </c>
      <c r="AF112" s="213" t="str">
        <f t="shared" si="31"/>
        <v>M</v>
      </c>
      <c r="AH112" s="121" t="str">
        <f t="shared" si="32"/>
        <v>M</v>
      </c>
      <c r="AI112" s="278"/>
      <c r="AJ112" s="121" t="str">
        <f t="shared" si="33"/>
        <v>M</v>
      </c>
    </row>
    <row r="113" spans="1:36" x14ac:dyDescent="0.25">
      <c r="A113" s="119">
        <v>38</v>
      </c>
      <c r="B113" s="119">
        <v>185</v>
      </c>
      <c r="C113" s="119">
        <v>1983</v>
      </c>
      <c r="D113" s="127">
        <f t="shared" si="17"/>
        <v>30501</v>
      </c>
      <c r="E113" s="260">
        <v>40.799999999999997</v>
      </c>
      <c r="F113" s="213" t="str">
        <f t="shared" si="18"/>
        <v>UQ</v>
      </c>
      <c r="G113" s="260">
        <v>6.76</v>
      </c>
      <c r="H113" s="213" t="str">
        <f t="shared" si="19"/>
        <v>UQ</v>
      </c>
      <c r="I113" s="260">
        <v>7.21</v>
      </c>
      <c r="J113" s="213" t="str">
        <f t="shared" si="20"/>
        <v>UQ</v>
      </c>
      <c r="K113" s="260">
        <v>0.64</v>
      </c>
      <c r="L113" s="213" t="str">
        <f t="shared" si="21"/>
        <v>UQ</v>
      </c>
      <c r="M113" s="260">
        <v>1</v>
      </c>
      <c r="N113" s="213" t="str">
        <f t="shared" si="22"/>
        <v>UQ</v>
      </c>
      <c r="O113" s="260">
        <v>0.4</v>
      </c>
      <c r="P113" s="213" t="str">
        <f t="shared" si="23"/>
        <v>UQ</v>
      </c>
      <c r="Q113" s="260">
        <v>1.9400000000000001E-2</v>
      </c>
      <c r="R113" s="213" t="str">
        <f t="shared" si="24"/>
        <v>UQ</v>
      </c>
      <c r="S113" s="260">
        <v>0.24179999999999999</v>
      </c>
      <c r="T113" s="213" t="str">
        <f t="shared" si="25"/>
        <v>UQ</v>
      </c>
      <c r="U113" s="260">
        <v>3.7</v>
      </c>
      <c r="V113" s="121" t="str">
        <f t="shared" si="26"/>
        <v>Q</v>
      </c>
      <c r="W113" s="329">
        <v>0.12</v>
      </c>
      <c r="X113" s="332" t="str">
        <f t="shared" si="27"/>
        <v>UQ</v>
      </c>
      <c r="Y113" s="260">
        <v>0.56699999999999995</v>
      </c>
      <c r="Z113" s="121" t="str">
        <f t="shared" si="28"/>
        <v>Q</v>
      </c>
      <c r="AA113" s="260">
        <v>5.83</v>
      </c>
      <c r="AB113" s="121" t="str">
        <f t="shared" si="29"/>
        <v>Q</v>
      </c>
      <c r="AD113" s="213" t="str">
        <f t="shared" si="30"/>
        <v>M</v>
      </c>
      <c r="AF113" s="213" t="str">
        <f t="shared" si="31"/>
        <v>M</v>
      </c>
      <c r="AG113" s="260">
        <v>1.3100000000000001E-2</v>
      </c>
      <c r="AH113" s="121" t="str">
        <f t="shared" si="32"/>
        <v>Q</v>
      </c>
      <c r="AI113" s="278">
        <v>1.1200000000000001</v>
      </c>
      <c r="AJ113" s="121" t="str">
        <f t="shared" si="33"/>
        <v>Q</v>
      </c>
    </row>
    <row r="114" spans="1:36" x14ac:dyDescent="0.25">
      <c r="A114" s="119">
        <v>38</v>
      </c>
      <c r="B114" s="119">
        <v>192</v>
      </c>
      <c r="C114" s="119">
        <v>1983</v>
      </c>
      <c r="D114" s="127">
        <f t="shared" si="17"/>
        <v>30508</v>
      </c>
      <c r="E114" s="260">
        <v>39</v>
      </c>
      <c r="F114" s="213" t="str">
        <f t="shared" si="18"/>
        <v>UQ</v>
      </c>
      <c r="G114" s="260">
        <v>6.73</v>
      </c>
      <c r="H114" s="213" t="str">
        <f t="shared" si="19"/>
        <v>UQ</v>
      </c>
      <c r="I114" s="260">
        <v>7.9</v>
      </c>
      <c r="J114" s="213" t="str">
        <f t="shared" si="20"/>
        <v>UQ</v>
      </c>
      <c r="K114" s="260">
        <v>0.9</v>
      </c>
      <c r="L114" s="213" t="str">
        <f t="shared" si="21"/>
        <v>UQ</v>
      </c>
      <c r="M114" s="278">
        <v>1.9</v>
      </c>
      <c r="N114" s="213" t="s">
        <v>236</v>
      </c>
      <c r="O114" s="260">
        <v>0.4</v>
      </c>
      <c r="P114" s="213" t="str">
        <f t="shared" si="23"/>
        <v>UQ</v>
      </c>
      <c r="Q114" s="260">
        <v>1.9199999999999998E-2</v>
      </c>
      <c r="R114" s="213" t="str">
        <f t="shared" si="24"/>
        <v>UQ</v>
      </c>
      <c r="S114" s="260">
        <v>0.27429999999999999</v>
      </c>
      <c r="T114" s="213" t="str">
        <f t="shared" si="25"/>
        <v>UQ</v>
      </c>
      <c r="U114" s="260">
        <v>1.86</v>
      </c>
      <c r="V114" s="121" t="str">
        <f t="shared" si="26"/>
        <v>Q</v>
      </c>
      <c r="W114" s="329">
        <v>0.13100000000000001</v>
      </c>
      <c r="X114" s="332" t="str">
        <f t="shared" si="27"/>
        <v>UQ</v>
      </c>
      <c r="Y114" s="260">
        <v>0.71</v>
      </c>
      <c r="Z114" s="121" t="str">
        <f t="shared" si="28"/>
        <v>Q</v>
      </c>
      <c r="AA114" s="260">
        <v>5.74</v>
      </c>
      <c r="AB114" s="121" t="str">
        <f t="shared" si="29"/>
        <v>Q</v>
      </c>
      <c r="AD114" s="213" t="str">
        <f t="shared" si="30"/>
        <v>M</v>
      </c>
      <c r="AF114" s="213" t="str">
        <f t="shared" si="31"/>
        <v>M</v>
      </c>
      <c r="AH114" s="121" t="str">
        <f t="shared" si="32"/>
        <v>M</v>
      </c>
      <c r="AI114" s="278"/>
      <c r="AJ114" s="121" t="str">
        <f t="shared" si="33"/>
        <v>M</v>
      </c>
    </row>
    <row r="115" spans="1:36" x14ac:dyDescent="0.25">
      <c r="A115" s="119">
        <v>38</v>
      </c>
      <c r="B115" s="119">
        <v>215</v>
      </c>
      <c r="C115" s="119">
        <v>1983</v>
      </c>
      <c r="D115" s="127">
        <f t="shared" si="17"/>
        <v>30531</v>
      </c>
      <c r="E115" s="260">
        <v>79</v>
      </c>
      <c r="F115" s="213" t="str">
        <f t="shared" si="18"/>
        <v>UQ</v>
      </c>
      <c r="G115" s="260">
        <v>6.45</v>
      </c>
      <c r="H115" s="213" t="str">
        <f t="shared" si="19"/>
        <v>UQ</v>
      </c>
      <c r="I115" s="260">
        <v>10.92</v>
      </c>
      <c r="J115" s="213" t="str">
        <f t="shared" si="20"/>
        <v>UQ</v>
      </c>
      <c r="K115" s="260">
        <v>1.1100000000000001</v>
      </c>
      <c r="L115" s="213" t="str">
        <f t="shared" si="21"/>
        <v>UQ</v>
      </c>
      <c r="M115" s="260">
        <v>0.7</v>
      </c>
      <c r="N115" s="213" t="str">
        <f t="shared" si="22"/>
        <v>UQ</v>
      </c>
      <c r="O115" s="260">
        <v>0.8</v>
      </c>
      <c r="P115" s="213" t="str">
        <f t="shared" si="23"/>
        <v>UQ</v>
      </c>
      <c r="Q115" s="260">
        <v>1.9099999999999999E-2</v>
      </c>
      <c r="R115" s="213" t="str">
        <f t="shared" si="24"/>
        <v>UQ</v>
      </c>
      <c r="S115" s="260">
        <v>0.1273</v>
      </c>
      <c r="T115" s="213" t="str">
        <f t="shared" si="25"/>
        <v>UQ</v>
      </c>
      <c r="U115" s="260">
        <v>22.8</v>
      </c>
      <c r="V115" s="121" t="str">
        <f t="shared" si="26"/>
        <v>Q</v>
      </c>
      <c r="W115" s="329">
        <v>0.41399999999999998</v>
      </c>
      <c r="X115" s="332" t="str">
        <f t="shared" si="27"/>
        <v>UQ</v>
      </c>
      <c r="Y115" s="260">
        <v>0.47199999999999998</v>
      </c>
      <c r="Z115" s="121" t="str">
        <f t="shared" si="28"/>
        <v>Q</v>
      </c>
      <c r="AA115" s="260">
        <v>6.56</v>
      </c>
      <c r="AB115" s="121" t="str">
        <f t="shared" si="29"/>
        <v>Q</v>
      </c>
      <c r="AD115" s="213" t="str">
        <f t="shared" si="30"/>
        <v>M</v>
      </c>
      <c r="AF115" s="213" t="str">
        <f t="shared" si="31"/>
        <v>M</v>
      </c>
      <c r="AG115" s="260">
        <v>1.9599999999999999E-2</v>
      </c>
      <c r="AH115" s="121" t="str">
        <f t="shared" si="32"/>
        <v>Q</v>
      </c>
      <c r="AI115" s="278">
        <v>0.97399999999999998</v>
      </c>
      <c r="AJ115" s="121" t="str">
        <f t="shared" si="33"/>
        <v>Q</v>
      </c>
    </row>
    <row r="116" spans="1:36" x14ac:dyDescent="0.25">
      <c r="A116" s="119">
        <v>38</v>
      </c>
      <c r="B116" s="119">
        <v>255</v>
      </c>
      <c r="C116" s="119">
        <v>1983</v>
      </c>
      <c r="D116" s="127">
        <f t="shared" si="17"/>
        <v>30571</v>
      </c>
      <c r="E116" s="260">
        <v>124</v>
      </c>
      <c r="F116" s="213" t="str">
        <f t="shared" si="18"/>
        <v>UQ</v>
      </c>
      <c r="G116" s="260">
        <v>6.3</v>
      </c>
      <c r="H116" s="213" t="str">
        <f t="shared" si="19"/>
        <v>UQ</v>
      </c>
      <c r="I116" s="260">
        <v>15.99</v>
      </c>
      <c r="J116" s="213" t="str">
        <f t="shared" si="20"/>
        <v>UQ</v>
      </c>
      <c r="K116" s="260">
        <v>1.63</v>
      </c>
      <c r="L116" s="213" t="str">
        <f t="shared" si="21"/>
        <v>UQ</v>
      </c>
      <c r="M116" s="260">
        <v>0.79</v>
      </c>
      <c r="N116" s="213" t="str">
        <f t="shared" si="22"/>
        <v>UQ</v>
      </c>
      <c r="O116" s="260">
        <v>0.55000000000000004</v>
      </c>
      <c r="P116" s="213" t="str">
        <f t="shared" si="23"/>
        <v>UQ</v>
      </c>
      <c r="Q116" s="260">
        <v>2.47E-2</v>
      </c>
      <c r="R116" s="213" t="str">
        <f t="shared" si="24"/>
        <v>UQ</v>
      </c>
      <c r="S116" s="260">
        <v>0.10299999999999999</v>
      </c>
      <c r="T116" s="213" t="str">
        <f t="shared" si="25"/>
        <v>UQ</v>
      </c>
      <c r="U116" s="260">
        <v>31.6</v>
      </c>
      <c r="V116" s="121" t="str">
        <f t="shared" si="26"/>
        <v>Q</v>
      </c>
      <c r="W116" s="329">
        <v>0.152</v>
      </c>
      <c r="X116" s="332" t="str">
        <f t="shared" si="27"/>
        <v>UQ</v>
      </c>
      <c r="Y116" s="260">
        <v>0.49</v>
      </c>
      <c r="Z116" s="121" t="str">
        <f t="shared" si="28"/>
        <v>Q</v>
      </c>
      <c r="AA116" s="260">
        <v>7.59</v>
      </c>
      <c r="AB116" s="121" t="str">
        <f t="shared" si="29"/>
        <v>Q</v>
      </c>
      <c r="AD116" s="213" t="str">
        <f t="shared" si="30"/>
        <v>M</v>
      </c>
      <c r="AF116" s="213" t="str">
        <f t="shared" si="31"/>
        <v>M</v>
      </c>
      <c r="AH116" s="121" t="str">
        <f t="shared" si="32"/>
        <v>M</v>
      </c>
      <c r="AI116" s="278"/>
      <c r="AJ116" s="121" t="str">
        <f t="shared" si="33"/>
        <v>M</v>
      </c>
    </row>
    <row r="117" spans="1:36" x14ac:dyDescent="0.25">
      <c r="A117" s="119">
        <v>38</v>
      </c>
      <c r="B117" s="119">
        <v>262</v>
      </c>
      <c r="C117" s="119">
        <v>1983</v>
      </c>
      <c r="D117" s="127">
        <f t="shared" si="17"/>
        <v>30578</v>
      </c>
      <c r="E117" s="260">
        <v>131</v>
      </c>
      <c r="F117" s="213" t="str">
        <f t="shared" si="18"/>
        <v>UQ</v>
      </c>
      <c r="G117" s="260">
        <v>6.33</v>
      </c>
      <c r="H117" s="213" t="str">
        <f t="shared" si="19"/>
        <v>UQ</v>
      </c>
      <c r="I117" s="260">
        <v>15.12</v>
      </c>
      <c r="J117" s="213" t="str">
        <f t="shared" si="20"/>
        <v>UQ</v>
      </c>
      <c r="K117" s="260">
        <v>1.47</v>
      </c>
      <c r="L117" s="213" t="str">
        <f t="shared" si="21"/>
        <v>UQ</v>
      </c>
      <c r="M117" s="260">
        <v>0.68</v>
      </c>
      <c r="N117" s="213" t="str">
        <f t="shared" si="22"/>
        <v>UQ</v>
      </c>
      <c r="O117" s="260">
        <v>0.53</v>
      </c>
      <c r="P117" s="213" t="str">
        <f t="shared" si="23"/>
        <v>UQ</v>
      </c>
      <c r="Q117" s="260">
        <v>2.1999999999999999E-2</v>
      </c>
      <c r="R117" s="213" t="str">
        <f t="shared" si="24"/>
        <v>UQ</v>
      </c>
      <c r="S117" s="260">
        <v>8.5300000000000001E-2</v>
      </c>
      <c r="T117" s="213" t="str">
        <f t="shared" si="25"/>
        <v>UQ</v>
      </c>
      <c r="U117" s="260">
        <v>35.200000000000003</v>
      </c>
      <c r="V117" s="121" t="str">
        <f t="shared" si="26"/>
        <v>Q</v>
      </c>
      <c r="W117" s="329">
        <v>0.111</v>
      </c>
      <c r="X117" s="332" t="str">
        <f t="shared" si="27"/>
        <v>UQ</v>
      </c>
      <c r="Y117" s="260">
        <v>1.62</v>
      </c>
      <c r="Z117" s="121" t="str">
        <f t="shared" si="28"/>
        <v>Q</v>
      </c>
      <c r="AA117" s="260">
        <v>8.66</v>
      </c>
      <c r="AB117" s="121" t="str">
        <f t="shared" si="29"/>
        <v>Q</v>
      </c>
      <c r="AD117" s="213" t="str">
        <f t="shared" si="30"/>
        <v>M</v>
      </c>
      <c r="AF117" s="213" t="str">
        <f t="shared" si="31"/>
        <v>M</v>
      </c>
      <c r="AG117" s="260">
        <v>6.1000000000000004E-3</v>
      </c>
      <c r="AH117" s="121" t="str">
        <f t="shared" si="32"/>
        <v>Q</v>
      </c>
      <c r="AI117" s="278">
        <v>0.67100000000000004</v>
      </c>
      <c r="AJ117" s="121" t="str">
        <f t="shared" si="33"/>
        <v>Q</v>
      </c>
    </row>
    <row r="118" spans="1:36" x14ac:dyDescent="0.25">
      <c r="A118" s="119">
        <v>38</v>
      </c>
      <c r="B118" s="119">
        <v>269</v>
      </c>
      <c r="C118" s="119">
        <v>1983</v>
      </c>
      <c r="D118" s="127">
        <f t="shared" si="17"/>
        <v>30585</v>
      </c>
      <c r="E118" s="260">
        <v>110</v>
      </c>
      <c r="F118" s="213" t="str">
        <f t="shared" si="18"/>
        <v>UQ</v>
      </c>
      <c r="G118" s="260">
        <v>6.4</v>
      </c>
      <c r="H118" s="213" t="str">
        <f t="shared" si="19"/>
        <v>UQ</v>
      </c>
      <c r="I118" s="260">
        <v>12.94</v>
      </c>
      <c r="J118" s="213" t="str">
        <f t="shared" si="20"/>
        <v>UQ</v>
      </c>
      <c r="K118" s="260">
        <v>1.21</v>
      </c>
      <c r="L118" s="213" t="str">
        <f t="shared" si="21"/>
        <v>UQ</v>
      </c>
      <c r="M118" s="260">
        <v>0.65</v>
      </c>
      <c r="N118" s="213" t="str">
        <f t="shared" si="22"/>
        <v>UQ</v>
      </c>
      <c r="O118" s="260">
        <v>0.31</v>
      </c>
      <c r="P118" s="213" t="str">
        <f t="shared" si="23"/>
        <v>UQ</v>
      </c>
      <c r="Q118" s="260">
        <v>1.9800000000000002E-2</v>
      </c>
      <c r="R118" s="213" t="str">
        <f t="shared" si="24"/>
        <v>UQ</v>
      </c>
      <c r="S118" s="260">
        <v>0.10829999999999999</v>
      </c>
      <c r="T118" s="213" t="str">
        <f t="shared" si="25"/>
        <v>UQ</v>
      </c>
      <c r="U118" s="260">
        <v>29</v>
      </c>
      <c r="V118" s="121" t="str">
        <f t="shared" si="26"/>
        <v>Q</v>
      </c>
      <c r="W118" s="329">
        <v>0.02</v>
      </c>
      <c r="X118" s="332" t="str">
        <f t="shared" si="27"/>
        <v>UQ</v>
      </c>
      <c r="Y118" s="260">
        <v>0.439</v>
      </c>
      <c r="Z118" s="121" t="str">
        <f t="shared" si="28"/>
        <v>Q</v>
      </c>
      <c r="AA118" s="260">
        <v>5.95</v>
      </c>
      <c r="AB118" s="121" t="str">
        <f t="shared" si="29"/>
        <v>Q</v>
      </c>
      <c r="AD118" s="213" t="str">
        <f t="shared" si="30"/>
        <v>M</v>
      </c>
      <c r="AF118" s="213" t="str">
        <f t="shared" si="31"/>
        <v>M</v>
      </c>
      <c r="AH118" s="121" t="str">
        <f t="shared" si="32"/>
        <v>M</v>
      </c>
      <c r="AI118" s="278"/>
      <c r="AJ118" s="121" t="str">
        <f t="shared" si="33"/>
        <v>M</v>
      </c>
    </row>
    <row r="119" spans="1:36" x14ac:dyDescent="0.25">
      <c r="A119" s="119">
        <v>38</v>
      </c>
      <c r="B119" s="119">
        <v>275</v>
      </c>
      <c r="C119" s="119">
        <v>1983</v>
      </c>
      <c r="D119" s="127">
        <f t="shared" si="17"/>
        <v>30591</v>
      </c>
      <c r="E119" s="260">
        <v>95</v>
      </c>
      <c r="F119" s="213" t="str">
        <f t="shared" si="18"/>
        <v>UQ</v>
      </c>
      <c r="G119" s="260">
        <v>6.31</v>
      </c>
      <c r="H119" s="213" t="str">
        <f t="shared" si="19"/>
        <v>UQ</v>
      </c>
      <c r="I119" s="260">
        <v>12.19</v>
      </c>
      <c r="J119" s="213" t="str">
        <f t="shared" si="20"/>
        <v>UQ</v>
      </c>
      <c r="K119" s="260">
        <v>0.96</v>
      </c>
      <c r="L119" s="213" t="str">
        <f t="shared" si="21"/>
        <v>UQ</v>
      </c>
      <c r="M119" s="260">
        <v>0.82</v>
      </c>
      <c r="N119" s="213" t="str">
        <f t="shared" si="22"/>
        <v>UQ</v>
      </c>
      <c r="O119" s="260">
        <v>0.51</v>
      </c>
      <c r="P119" s="213" t="str">
        <f t="shared" si="23"/>
        <v>UQ</v>
      </c>
      <c r="Q119" s="260">
        <v>3.3700000000000001E-2</v>
      </c>
      <c r="R119" s="213" t="str">
        <f t="shared" si="24"/>
        <v>UQ</v>
      </c>
      <c r="S119" s="260">
        <v>0.11899999999999999</v>
      </c>
      <c r="T119" s="213" t="str">
        <f t="shared" si="25"/>
        <v>UQ</v>
      </c>
      <c r="U119" s="260">
        <v>19.600000000000001</v>
      </c>
      <c r="V119" s="121" t="str">
        <f t="shared" si="26"/>
        <v>Q</v>
      </c>
      <c r="W119" s="329">
        <v>4.2999999999999997E-2</v>
      </c>
      <c r="X119" s="332" t="str">
        <f t="shared" si="27"/>
        <v>UQ</v>
      </c>
      <c r="Y119" s="260">
        <v>1.22</v>
      </c>
      <c r="Z119" s="121" t="str">
        <f t="shared" si="28"/>
        <v>Q</v>
      </c>
      <c r="AA119" s="260">
        <v>6.09</v>
      </c>
      <c r="AB119" s="121" t="str">
        <f t="shared" si="29"/>
        <v>Q</v>
      </c>
      <c r="AD119" s="213" t="str">
        <f t="shared" si="30"/>
        <v>M</v>
      </c>
      <c r="AF119" s="213" t="str">
        <f t="shared" si="31"/>
        <v>M</v>
      </c>
      <c r="AG119" s="260">
        <v>1.41E-2</v>
      </c>
      <c r="AH119" s="121" t="str">
        <f t="shared" si="32"/>
        <v>Q</v>
      </c>
      <c r="AI119" s="278">
        <v>0.81300000000000006</v>
      </c>
      <c r="AJ119" s="121" t="str">
        <f t="shared" si="33"/>
        <v>Q</v>
      </c>
    </row>
    <row r="120" spans="1:36" x14ac:dyDescent="0.25">
      <c r="A120" s="119">
        <v>38</v>
      </c>
      <c r="B120" s="119">
        <v>283</v>
      </c>
      <c r="C120" s="119">
        <v>1983</v>
      </c>
      <c r="D120" s="127">
        <f t="shared" si="17"/>
        <v>30599</v>
      </c>
      <c r="E120" s="260">
        <v>77</v>
      </c>
      <c r="F120" s="213" t="str">
        <f t="shared" si="18"/>
        <v>UQ</v>
      </c>
      <c r="G120" s="260">
        <v>6.38</v>
      </c>
      <c r="H120" s="213" t="str">
        <f t="shared" si="19"/>
        <v>UQ</v>
      </c>
      <c r="I120" s="260">
        <v>11.44</v>
      </c>
      <c r="J120" s="213" t="str">
        <f t="shared" si="20"/>
        <v>UQ</v>
      </c>
      <c r="K120" s="260">
        <v>1.1000000000000001</v>
      </c>
      <c r="L120" s="213" t="str">
        <f t="shared" si="21"/>
        <v>UQ</v>
      </c>
      <c r="M120" s="260">
        <v>0.67</v>
      </c>
      <c r="N120" s="213" t="str">
        <f t="shared" si="22"/>
        <v>UQ</v>
      </c>
      <c r="O120" s="260">
        <v>0.49</v>
      </c>
      <c r="P120" s="213" t="str">
        <f t="shared" si="23"/>
        <v>UQ</v>
      </c>
      <c r="Q120" s="260">
        <v>2.7799999999999998E-2</v>
      </c>
      <c r="R120" s="213" t="str">
        <f t="shared" si="24"/>
        <v>UQ</v>
      </c>
      <c r="S120" s="260">
        <v>0.12889999999999999</v>
      </c>
      <c r="T120" s="213" t="str">
        <f t="shared" si="25"/>
        <v>UQ</v>
      </c>
      <c r="U120" s="260">
        <v>23</v>
      </c>
      <c r="V120" s="121" t="str">
        <f t="shared" si="26"/>
        <v>Q</v>
      </c>
      <c r="W120" s="329">
        <v>2.5999999999999999E-2</v>
      </c>
      <c r="X120" s="332" t="str">
        <f t="shared" si="27"/>
        <v>UQ</v>
      </c>
      <c r="Y120" s="260">
        <v>1.06</v>
      </c>
      <c r="Z120" s="121" t="str">
        <f t="shared" si="28"/>
        <v>Q</v>
      </c>
      <c r="AA120" s="260">
        <v>5.63</v>
      </c>
      <c r="AB120" s="121" t="str">
        <f t="shared" si="29"/>
        <v>Q</v>
      </c>
      <c r="AD120" s="213" t="str">
        <f t="shared" si="30"/>
        <v>M</v>
      </c>
      <c r="AF120" s="213" t="str">
        <f t="shared" si="31"/>
        <v>M</v>
      </c>
      <c r="AH120" s="121" t="str">
        <f t="shared" si="32"/>
        <v>M</v>
      </c>
      <c r="AI120" s="278"/>
      <c r="AJ120" s="121" t="str">
        <f t="shared" si="33"/>
        <v>M</v>
      </c>
    </row>
    <row r="121" spans="1:36" x14ac:dyDescent="0.25">
      <c r="A121" s="119">
        <v>38</v>
      </c>
      <c r="B121" s="119">
        <v>290</v>
      </c>
      <c r="C121" s="119">
        <v>1983</v>
      </c>
      <c r="D121" s="127">
        <f t="shared" si="17"/>
        <v>30606</v>
      </c>
      <c r="E121" s="260">
        <v>56</v>
      </c>
      <c r="F121" s="213" t="str">
        <f t="shared" si="18"/>
        <v>UQ</v>
      </c>
      <c r="G121" s="260">
        <v>6.36</v>
      </c>
      <c r="H121" s="213" t="str">
        <f t="shared" si="19"/>
        <v>UQ</v>
      </c>
      <c r="I121" s="260">
        <v>8.23</v>
      </c>
      <c r="J121" s="213" t="str">
        <f t="shared" si="20"/>
        <v>UQ</v>
      </c>
      <c r="K121" s="260">
        <v>0.8</v>
      </c>
      <c r="L121" s="213" t="str">
        <f t="shared" si="21"/>
        <v>UQ</v>
      </c>
      <c r="M121" s="260">
        <v>0.61</v>
      </c>
      <c r="N121" s="213" t="str">
        <f t="shared" si="22"/>
        <v>UQ</v>
      </c>
      <c r="O121" s="260">
        <v>0.83</v>
      </c>
      <c r="P121" s="213" t="str">
        <f t="shared" si="23"/>
        <v>UQ</v>
      </c>
      <c r="Q121" s="260">
        <v>2.2499999999999999E-2</v>
      </c>
      <c r="R121" s="213" t="str">
        <f t="shared" si="24"/>
        <v>UQ</v>
      </c>
      <c r="S121" s="260">
        <v>8.7499999999999994E-2</v>
      </c>
      <c r="T121" s="213" t="str">
        <f t="shared" si="25"/>
        <v>UQ</v>
      </c>
      <c r="U121" s="260">
        <v>11.1</v>
      </c>
      <c r="V121" s="121" t="str">
        <f t="shared" si="26"/>
        <v>Q</v>
      </c>
      <c r="W121" s="329">
        <v>1.0999999999999999E-2</v>
      </c>
      <c r="X121" s="332" t="str">
        <f t="shared" si="27"/>
        <v>UQ</v>
      </c>
      <c r="Y121" s="260">
        <v>1.1000000000000001</v>
      </c>
      <c r="Z121" s="121" t="str">
        <f t="shared" si="28"/>
        <v>Q</v>
      </c>
      <c r="AA121" s="260">
        <v>4.95</v>
      </c>
      <c r="AB121" s="121" t="str">
        <f t="shared" si="29"/>
        <v>Q</v>
      </c>
      <c r="AD121" s="213" t="str">
        <f t="shared" si="30"/>
        <v>M</v>
      </c>
      <c r="AF121" s="213" t="str">
        <f t="shared" si="31"/>
        <v>M</v>
      </c>
      <c r="AH121" s="121" t="str">
        <f t="shared" si="32"/>
        <v>M</v>
      </c>
      <c r="AI121" s="278">
        <v>0.51100000000000001</v>
      </c>
      <c r="AJ121" s="121" t="str">
        <f t="shared" si="33"/>
        <v>Q</v>
      </c>
    </row>
    <row r="122" spans="1:36" x14ac:dyDescent="0.25">
      <c r="A122" s="119">
        <v>38</v>
      </c>
      <c r="B122" s="119">
        <v>297</v>
      </c>
      <c r="C122" s="119">
        <v>1983</v>
      </c>
      <c r="D122" s="127">
        <f t="shared" si="17"/>
        <v>30613</v>
      </c>
      <c r="E122" s="260">
        <v>55</v>
      </c>
      <c r="F122" s="213" t="str">
        <f t="shared" si="18"/>
        <v>UQ</v>
      </c>
      <c r="G122" s="260">
        <v>6.41</v>
      </c>
      <c r="H122" s="213" t="str">
        <f t="shared" si="19"/>
        <v>UQ</v>
      </c>
      <c r="I122" s="260">
        <v>7.84</v>
      </c>
      <c r="J122" s="213" t="str">
        <f t="shared" si="20"/>
        <v>UQ</v>
      </c>
      <c r="K122" s="260">
        <v>0.74</v>
      </c>
      <c r="L122" s="213" t="str">
        <f t="shared" si="21"/>
        <v>UQ</v>
      </c>
      <c r="M122" s="260">
        <v>0.74</v>
      </c>
      <c r="N122" s="213" t="str">
        <f t="shared" si="22"/>
        <v>UQ</v>
      </c>
      <c r="O122" s="260">
        <v>0.56999999999999995</v>
      </c>
      <c r="P122" s="213" t="str">
        <f t="shared" si="23"/>
        <v>UQ</v>
      </c>
      <c r="Q122" s="260">
        <v>5.0000000000000001E-3</v>
      </c>
      <c r="R122" s="213" t="str">
        <f t="shared" si="24"/>
        <v>UQ</v>
      </c>
      <c r="S122" s="260">
        <v>0.13450000000000001</v>
      </c>
      <c r="T122" s="213" t="str">
        <f t="shared" si="25"/>
        <v>UQ</v>
      </c>
      <c r="U122" s="260">
        <v>11.82</v>
      </c>
      <c r="V122" s="121" t="str">
        <f t="shared" si="26"/>
        <v>Q</v>
      </c>
      <c r="W122" s="329">
        <v>1.4999999999999999E-2</v>
      </c>
      <c r="X122" s="332" t="str">
        <f t="shared" si="27"/>
        <v>UQ</v>
      </c>
      <c r="Y122" s="260">
        <v>0.56399999999999995</v>
      </c>
      <c r="Z122" s="121" t="str">
        <f t="shared" si="28"/>
        <v>Q</v>
      </c>
      <c r="AA122" s="260">
        <v>3.1</v>
      </c>
      <c r="AB122" s="121" t="str">
        <f t="shared" si="29"/>
        <v>Q</v>
      </c>
      <c r="AD122" s="213" t="str">
        <f t="shared" si="30"/>
        <v>M</v>
      </c>
      <c r="AF122" s="213" t="str">
        <f t="shared" si="31"/>
        <v>M</v>
      </c>
      <c r="AH122" s="121" t="str">
        <f t="shared" si="32"/>
        <v>M</v>
      </c>
      <c r="AI122" s="278"/>
      <c r="AJ122" s="121" t="str">
        <f t="shared" si="33"/>
        <v>M</v>
      </c>
    </row>
    <row r="123" spans="1:36" x14ac:dyDescent="0.25">
      <c r="A123" s="119">
        <v>38</v>
      </c>
      <c r="B123" s="119">
        <v>304</v>
      </c>
      <c r="C123" s="119">
        <v>1983</v>
      </c>
      <c r="D123" s="127">
        <f t="shared" si="17"/>
        <v>30620</v>
      </c>
      <c r="E123" s="260">
        <v>50.5</v>
      </c>
      <c r="F123" s="213" t="str">
        <f t="shared" si="18"/>
        <v>UQ</v>
      </c>
      <c r="G123" s="260">
        <v>6.31</v>
      </c>
      <c r="H123" s="213" t="str">
        <f t="shared" si="19"/>
        <v>UQ</v>
      </c>
      <c r="I123" s="260">
        <v>7.7</v>
      </c>
      <c r="J123" s="213" t="str">
        <f t="shared" si="20"/>
        <v>UQ</v>
      </c>
      <c r="K123" s="260">
        <v>0.71</v>
      </c>
      <c r="L123" s="213" t="str">
        <f t="shared" si="21"/>
        <v>UQ</v>
      </c>
      <c r="M123" s="260">
        <v>0.63</v>
      </c>
      <c r="N123" s="213" t="str">
        <f t="shared" si="22"/>
        <v>UQ</v>
      </c>
      <c r="O123" s="260">
        <v>0.55000000000000004</v>
      </c>
      <c r="P123" s="213" t="str">
        <f t="shared" si="23"/>
        <v>UQ</v>
      </c>
      <c r="Q123" s="260">
        <v>5.0000000000000001E-3</v>
      </c>
      <c r="R123" s="213" t="str">
        <f t="shared" si="24"/>
        <v>UQ</v>
      </c>
      <c r="S123" s="260">
        <v>0.1046</v>
      </c>
      <c r="T123" s="213" t="str">
        <f t="shared" si="25"/>
        <v>UQ</v>
      </c>
      <c r="U123" s="260">
        <v>12.6</v>
      </c>
      <c r="V123" s="121" t="str">
        <f t="shared" si="26"/>
        <v>Q</v>
      </c>
      <c r="W123" s="329">
        <v>0.03</v>
      </c>
      <c r="X123" s="332" t="str">
        <f t="shared" si="27"/>
        <v>UQ</v>
      </c>
      <c r="Y123" s="260">
        <v>0.79900000000000004</v>
      </c>
      <c r="Z123" s="121" t="str">
        <f t="shared" si="28"/>
        <v>Q</v>
      </c>
      <c r="AA123" s="260">
        <v>5.64</v>
      </c>
      <c r="AB123" s="121" t="str">
        <f t="shared" si="29"/>
        <v>Q</v>
      </c>
      <c r="AD123" s="213" t="str">
        <f t="shared" si="30"/>
        <v>M</v>
      </c>
      <c r="AF123" s="213" t="str">
        <f t="shared" si="31"/>
        <v>M</v>
      </c>
      <c r="AH123" s="121" t="str">
        <f t="shared" si="32"/>
        <v>M</v>
      </c>
      <c r="AI123" s="278">
        <v>0.43000000000000005</v>
      </c>
      <c r="AJ123" s="121" t="str">
        <f t="shared" si="33"/>
        <v>Q</v>
      </c>
    </row>
    <row r="124" spans="1:36" x14ac:dyDescent="0.25">
      <c r="A124" s="119">
        <v>38</v>
      </c>
      <c r="B124" s="119">
        <v>311</v>
      </c>
      <c r="C124" s="119">
        <v>1983</v>
      </c>
      <c r="D124" s="127">
        <f t="shared" si="17"/>
        <v>30627</v>
      </c>
      <c r="E124" s="260">
        <v>50.2</v>
      </c>
      <c r="F124" s="213" t="str">
        <f t="shared" si="18"/>
        <v>UQ</v>
      </c>
      <c r="G124" s="260">
        <v>6.52</v>
      </c>
      <c r="H124" s="213" t="str">
        <f t="shared" si="19"/>
        <v>UQ</v>
      </c>
      <c r="I124" s="260">
        <v>7.67</v>
      </c>
      <c r="J124" s="213" t="str">
        <f t="shared" si="20"/>
        <v>UQ</v>
      </c>
      <c r="K124" s="260">
        <v>0.73</v>
      </c>
      <c r="L124" s="213" t="str">
        <f t="shared" si="21"/>
        <v>UQ</v>
      </c>
      <c r="M124" s="260">
        <v>0.82</v>
      </c>
      <c r="N124" s="213" t="str">
        <f t="shared" si="22"/>
        <v>UQ</v>
      </c>
      <c r="O124" s="260">
        <v>0.52</v>
      </c>
      <c r="P124" s="213" t="str">
        <f t="shared" si="23"/>
        <v>UQ</v>
      </c>
      <c r="Q124" s="260">
        <v>5.0000000000000001E-3</v>
      </c>
      <c r="R124" s="213" t="str">
        <f t="shared" si="24"/>
        <v>UQ</v>
      </c>
      <c r="S124" s="260">
        <v>0.1285</v>
      </c>
      <c r="T124" s="213" t="str">
        <f t="shared" si="25"/>
        <v>UQ</v>
      </c>
      <c r="U124" s="260">
        <v>9.6300000000000008</v>
      </c>
      <c r="V124" s="121" t="str">
        <f t="shared" si="26"/>
        <v>Q</v>
      </c>
      <c r="W124" s="329">
        <v>5.5E-2</v>
      </c>
      <c r="X124" s="332" t="str">
        <f t="shared" si="27"/>
        <v>UQ</v>
      </c>
      <c r="Y124" s="260">
        <v>0.72699999999999998</v>
      </c>
      <c r="Z124" s="121" t="str">
        <f t="shared" si="28"/>
        <v>Q</v>
      </c>
      <c r="AA124" s="260">
        <v>5.79</v>
      </c>
      <c r="AB124" s="121" t="str">
        <f t="shared" si="29"/>
        <v>Q</v>
      </c>
      <c r="AD124" s="213" t="str">
        <f t="shared" si="30"/>
        <v>M</v>
      </c>
      <c r="AF124" s="213" t="str">
        <f t="shared" si="31"/>
        <v>M</v>
      </c>
      <c r="AH124" s="121" t="str">
        <f t="shared" si="32"/>
        <v>M</v>
      </c>
      <c r="AI124" s="278"/>
      <c r="AJ124" s="121" t="str">
        <f t="shared" si="33"/>
        <v>M</v>
      </c>
    </row>
    <row r="125" spans="1:36" x14ac:dyDescent="0.25">
      <c r="A125" s="119">
        <v>38</v>
      </c>
      <c r="B125" s="119">
        <v>318</v>
      </c>
      <c r="C125" s="119">
        <v>1983</v>
      </c>
      <c r="D125" s="127">
        <f t="shared" si="17"/>
        <v>30634</v>
      </c>
      <c r="E125" s="260">
        <v>51.1</v>
      </c>
      <c r="F125" s="213" t="str">
        <f t="shared" si="18"/>
        <v>UQ</v>
      </c>
      <c r="G125" s="260">
        <v>6.58</v>
      </c>
      <c r="H125" s="213" t="str">
        <f t="shared" si="19"/>
        <v>UQ</v>
      </c>
      <c r="I125" s="260">
        <v>7.59</v>
      </c>
      <c r="J125" s="213" t="str">
        <f t="shared" si="20"/>
        <v>UQ</v>
      </c>
      <c r="K125" s="260">
        <v>0.76</v>
      </c>
      <c r="L125" s="213" t="str">
        <f t="shared" si="21"/>
        <v>UQ</v>
      </c>
      <c r="M125" s="260">
        <v>0.91</v>
      </c>
      <c r="N125" s="213" t="str">
        <f t="shared" si="22"/>
        <v>UQ</v>
      </c>
      <c r="O125" s="260">
        <v>0.34</v>
      </c>
      <c r="P125" s="213" t="str">
        <f t="shared" si="23"/>
        <v>UQ</v>
      </c>
      <c r="Q125" s="260">
        <v>5.0000000000000001E-3</v>
      </c>
      <c r="R125" s="213" t="str">
        <f t="shared" si="24"/>
        <v>UQ</v>
      </c>
      <c r="S125" s="260">
        <v>0.12889999999999999</v>
      </c>
      <c r="T125" s="213" t="str">
        <f t="shared" si="25"/>
        <v>UQ</v>
      </c>
      <c r="U125" s="260">
        <v>12.9</v>
      </c>
      <c r="V125" s="121" t="str">
        <f t="shared" si="26"/>
        <v>Q</v>
      </c>
      <c r="W125" s="329">
        <v>9.9000000000000005E-2</v>
      </c>
      <c r="X125" s="332" t="str">
        <f t="shared" si="27"/>
        <v>UQ</v>
      </c>
      <c r="Y125" s="260">
        <v>0.51</v>
      </c>
      <c r="Z125" s="121" t="str">
        <f t="shared" si="28"/>
        <v>Q</v>
      </c>
      <c r="AA125" s="260">
        <v>5.96</v>
      </c>
      <c r="AB125" s="121" t="str">
        <f t="shared" si="29"/>
        <v>Q</v>
      </c>
      <c r="AD125" s="213" t="str">
        <f t="shared" si="30"/>
        <v>M</v>
      </c>
      <c r="AF125" s="213" t="str">
        <f t="shared" si="31"/>
        <v>M</v>
      </c>
      <c r="AG125" s="260">
        <v>0.01</v>
      </c>
      <c r="AH125" s="121" t="str">
        <f t="shared" si="32"/>
        <v>Q</v>
      </c>
      <c r="AI125" s="278">
        <v>0.46899999999999997</v>
      </c>
      <c r="AJ125" s="121" t="str">
        <f t="shared" si="33"/>
        <v>Q</v>
      </c>
    </row>
    <row r="126" spans="1:36" x14ac:dyDescent="0.25">
      <c r="A126" s="119">
        <v>38</v>
      </c>
      <c r="B126" s="119">
        <v>325</v>
      </c>
      <c r="C126" s="119">
        <v>1983</v>
      </c>
      <c r="D126" s="127">
        <f t="shared" si="17"/>
        <v>30641</v>
      </c>
      <c r="E126" s="260">
        <v>37.1</v>
      </c>
      <c r="F126" s="213" t="str">
        <f t="shared" si="18"/>
        <v>UQ</v>
      </c>
      <c r="G126" s="260">
        <v>6.57</v>
      </c>
      <c r="H126" s="213" t="str">
        <f t="shared" si="19"/>
        <v>UQ</v>
      </c>
      <c r="I126" s="260">
        <v>4.99</v>
      </c>
      <c r="J126" s="213" t="str">
        <f t="shared" si="20"/>
        <v>UQ</v>
      </c>
      <c r="K126" s="260">
        <v>0.63</v>
      </c>
      <c r="L126" s="213" t="str">
        <f t="shared" si="21"/>
        <v>UQ</v>
      </c>
      <c r="M126" s="260">
        <v>0.56000000000000005</v>
      </c>
      <c r="N126" s="213" t="str">
        <f t="shared" si="22"/>
        <v>UQ</v>
      </c>
      <c r="O126" s="260">
        <v>0.76</v>
      </c>
      <c r="P126" s="213" t="str">
        <f t="shared" si="23"/>
        <v>UQ</v>
      </c>
      <c r="Q126" s="260">
        <v>6.6199999999999995E-2</v>
      </c>
      <c r="R126" s="213" t="str">
        <f t="shared" si="24"/>
        <v>UQ</v>
      </c>
      <c r="S126" s="260">
        <v>7.9600000000000004E-2</v>
      </c>
      <c r="T126" s="213" t="str">
        <f t="shared" si="25"/>
        <v>UQ</v>
      </c>
      <c r="U126" s="260">
        <v>7.66</v>
      </c>
      <c r="V126" s="121" t="str">
        <f t="shared" si="26"/>
        <v>Q</v>
      </c>
      <c r="W126" s="329">
        <v>0.19900000000000001</v>
      </c>
      <c r="X126" s="332" t="str">
        <f t="shared" si="27"/>
        <v>UQ</v>
      </c>
      <c r="Y126" s="260">
        <v>0.79800000000000004</v>
      </c>
      <c r="Z126" s="121" t="str">
        <f t="shared" si="28"/>
        <v>Q</v>
      </c>
      <c r="AA126" s="260">
        <v>4.2300000000000004</v>
      </c>
      <c r="AB126" s="121" t="str">
        <f t="shared" si="29"/>
        <v>Q</v>
      </c>
      <c r="AD126" s="213" t="str">
        <f t="shared" si="30"/>
        <v>M</v>
      </c>
      <c r="AF126" s="213" t="str">
        <f t="shared" si="31"/>
        <v>M</v>
      </c>
      <c r="AH126" s="121" t="str">
        <f t="shared" si="32"/>
        <v>M</v>
      </c>
      <c r="AI126" s="278"/>
      <c r="AJ126" s="121" t="str">
        <f t="shared" si="33"/>
        <v>M</v>
      </c>
    </row>
    <row r="127" spans="1:36" x14ac:dyDescent="0.25">
      <c r="A127" s="119">
        <v>38</v>
      </c>
      <c r="B127" s="119">
        <v>332</v>
      </c>
      <c r="C127" s="119">
        <v>1983</v>
      </c>
      <c r="D127" s="127">
        <f t="shared" si="17"/>
        <v>30648</v>
      </c>
      <c r="E127" s="260">
        <v>37.9</v>
      </c>
      <c r="F127" s="213" t="str">
        <f t="shared" si="18"/>
        <v>UQ</v>
      </c>
      <c r="G127" s="260">
        <v>6.53</v>
      </c>
      <c r="H127" s="213" t="str">
        <f t="shared" si="19"/>
        <v>UQ</v>
      </c>
      <c r="I127" s="260">
        <v>6.22</v>
      </c>
      <c r="J127" s="213" t="str">
        <f t="shared" si="20"/>
        <v>UQ</v>
      </c>
      <c r="K127" s="260">
        <v>0.63</v>
      </c>
      <c r="L127" s="213" t="str">
        <f t="shared" si="21"/>
        <v>UQ</v>
      </c>
      <c r="M127" s="260">
        <v>0.69</v>
      </c>
      <c r="N127" s="213" t="str">
        <f t="shared" si="22"/>
        <v>UQ</v>
      </c>
      <c r="O127" s="260">
        <v>0.35</v>
      </c>
      <c r="P127" s="213" t="str">
        <f t="shared" si="23"/>
        <v>UQ</v>
      </c>
      <c r="Q127" s="260">
        <v>3.27E-2</v>
      </c>
      <c r="R127" s="213" t="str">
        <f t="shared" si="24"/>
        <v>UQ</v>
      </c>
      <c r="S127" s="260">
        <v>0.1057</v>
      </c>
      <c r="T127" s="213" t="str">
        <f t="shared" si="25"/>
        <v>UQ</v>
      </c>
      <c r="U127" s="260">
        <v>10</v>
      </c>
      <c r="V127" s="121" t="str">
        <f t="shared" si="26"/>
        <v>Q</v>
      </c>
      <c r="W127" s="329">
        <v>5.3999999999999999E-2</v>
      </c>
      <c r="X127" s="332" t="str">
        <f t="shared" si="27"/>
        <v>UQ</v>
      </c>
      <c r="Y127" s="260">
        <v>0.54900000000000004</v>
      </c>
      <c r="Z127" s="121" t="str">
        <f t="shared" si="28"/>
        <v>Q</v>
      </c>
      <c r="AA127" s="260">
        <v>5.16</v>
      </c>
      <c r="AB127" s="121" t="str">
        <f t="shared" si="29"/>
        <v>Q</v>
      </c>
      <c r="AD127" s="213" t="str">
        <f t="shared" si="30"/>
        <v>M</v>
      </c>
      <c r="AF127" s="213" t="str">
        <f t="shared" si="31"/>
        <v>M</v>
      </c>
      <c r="AG127" s="260">
        <v>5.3E-3</v>
      </c>
      <c r="AH127" s="121" t="str">
        <f t="shared" si="32"/>
        <v>Q</v>
      </c>
      <c r="AI127" s="278">
        <v>0.374</v>
      </c>
      <c r="AJ127" s="121" t="str">
        <f t="shared" si="33"/>
        <v>Q</v>
      </c>
    </row>
    <row r="128" spans="1:36" x14ac:dyDescent="0.25">
      <c r="A128" s="119">
        <v>38</v>
      </c>
      <c r="B128" s="119">
        <v>340</v>
      </c>
      <c r="C128" s="119">
        <v>1983</v>
      </c>
      <c r="D128" s="127">
        <f t="shared" si="17"/>
        <v>30656</v>
      </c>
      <c r="E128" s="260">
        <v>43.9</v>
      </c>
      <c r="F128" s="213" t="str">
        <f t="shared" si="18"/>
        <v>UQ</v>
      </c>
      <c r="G128" s="260">
        <v>6.36</v>
      </c>
      <c r="H128" s="213" t="str">
        <f t="shared" si="19"/>
        <v>UQ</v>
      </c>
      <c r="I128" s="260">
        <v>6.37</v>
      </c>
      <c r="J128" s="213" t="str">
        <f t="shared" si="20"/>
        <v>UQ</v>
      </c>
      <c r="K128" s="260">
        <v>0.84</v>
      </c>
      <c r="L128" s="213" t="str">
        <f t="shared" si="21"/>
        <v>UQ</v>
      </c>
      <c r="M128" s="260">
        <v>0.69</v>
      </c>
      <c r="N128" s="213" t="str">
        <f t="shared" si="22"/>
        <v>UQ</v>
      </c>
      <c r="O128" s="260">
        <v>0.31</v>
      </c>
      <c r="P128" s="213" t="str">
        <f t="shared" si="23"/>
        <v>UQ</v>
      </c>
      <c r="Q128" s="260">
        <v>1.6400000000000001E-2</v>
      </c>
      <c r="R128" s="213" t="str">
        <f t="shared" si="24"/>
        <v>UQ</v>
      </c>
      <c r="S128" s="260">
        <v>9.35E-2</v>
      </c>
      <c r="T128" s="213" t="str">
        <f t="shared" si="25"/>
        <v>UQ</v>
      </c>
      <c r="U128" s="260">
        <v>10.4</v>
      </c>
      <c r="V128" s="121" t="str">
        <f t="shared" si="26"/>
        <v>Q</v>
      </c>
      <c r="W128" s="329">
        <v>9.1999999999999998E-2</v>
      </c>
      <c r="X128" s="332" t="str">
        <f t="shared" si="27"/>
        <v>UQ</v>
      </c>
      <c r="Y128" s="260">
        <v>0.55600000000000005</v>
      </c>
      <c r="Z128" s="121" t="str">
        <f t="shared" si="28"/>
        <v>Q</v>
      </c>
      <c r="AA128" s="260">
        <v>5.48</v>
      </c>
      <c r="AB128" s="121" t="str">
        <f t="shared" si="29"/>
        <v>Q</v>
      </c>
      <c r="AD128" s="213" t="str">
        <f t="shared" si="30"/>
        <v>M</v>
      </c>
      <c r="AF128" s="213" t="str">
        <f t="shared" si="31"/>
        <v>M</v>
      </c>
      <c r="AG128" s="260">
        <v>1.09E-2</v>
      </c>
      <c r="AH128" s="121" t="str">
        <f t="shared" si="32"/>
        <v>Q</v>
      </c>
      <c r="AI128" s="278">
        <v>0.32200000000000001</v>
      </c>
      <c r="AJ128" s="121" t="str">
        <f t="shared" si="33"/>
        <v>Q</v>
      </c>
    </row>
    <row r="129" spans="1:36" x14ac:dyDescent="0.25">
      <c r="A129" s="119">
        <v>38</v>
      </c>
      <c r="B129" s="119">
        <v>83</v>
      </c>
      <c r="C129" s="119">
        <v>1984</v>
      </c>
      <c r="D129" s="127">
        <f t="shared" si="17"/>
        <v>30764</v>
      </c>
      <c r="E129" s="260">
        <v>48</v>
      </c>
      <c r="F129" s="213" t="str">
        <f t="shared" si="18"/>
        <v>UQ</v>
      </c>
      <c r="G129" s="260">
        <v>6.68</v>
      </c>
      <c r="H129" s="213" t="str">
        <f t="shared" si="19"/>
        <v>UQ</v>
      </c>
      <c r="I129" s="260">
        <v>7.5</v>
      </c>
      <c r="J129" s="213" t="str">
        <f t="shared" si="20"/>
        <v>UQ</v>
      </c>
      <c r="K129" s="260">
        <v>0.68</v>
      </c>
      <c r="L129" s="213" t="str">
        <f t="shared" si="21"/>
        <v>UQ</v>
      </c>
      <c r="M129" s="260">
        <v>0.81</v>
      </c>
      <c r="N129" s="213" t="str">
        <f t="shared" si="22"/>
        <v>UQ</v>
      </c>
      <c r="O129" s="260">
        <v>0.26</v>
      </c>
      <c r="P129" s="213" t="str">
        <f t="shared" si="23"/>
        <v>UQ</v>
      </c>
      <c r="Q129" s="260">
        <v>6.1000000000000004E-3</v>
      </c>
      <c r="R129" s="213" t="str">
        <f t="shared" si="24"/>
        <v>UQ</v>
      </c>
      <c r="S129" s="260">
        <v>0.16420000000000001</v>
      </c>
      <c r="T129" s="213" t="str">
        <f t="shared" si="25"/>
        <v>UQ</v>
      </c>
      <c r="U129" s="260">
        <v>8.74</v>
      </c>
      <c r="V129" s="121" t="str">
        <f t="shared" si="26"/>
        <v>Q</v>
      </c>
      <c r="W129" s="329">
        <v>0.20699999999999999</v>
      </c>
      <c r="X129" s="332" t="str">
        <f t="shared" si="27"/>
        <v>UQ</v>
      </c>
      <c r="Y129" s="260">
        <v>0.56399999999999995</v>
      </c>
      <c r="Z129" s="121" t="str">
        <f t="shared" si="28"/>
        <v>Q</v>
      </c>
      <c r="AA129" s="260">
        <v>5.95</v>
      </c>
      <c r="AB129" s="121" t="str">
        <f t="shared" si="29"/>
        <v>Q</v>
      </c>
      <c r="AD129" s="213" t="str">
        <f t="shared" si="30"/>
        <v>M</v>
      </c>
      <c r="AF129" s="213" t="str">
        <f t="shared" si="31"/>
        <v>M</v>
      </c>
      <c r="AG129" s="260">
        <v>1.41E-2</v>
      </c>
      <c r="AH129" s="121" t="str">
        <f t="shared" si="32"/>
        <v>Q</v>
      </c>
      <c r="AI129" s="278">
        <v>0.63700000000000001</v>
      </c>
      <c r="AJ129" s="121" t="str">
        <f t="shared" si="33"/>
        <v>Q</v>
      </c>
    </row>
    <row r="130" spans="1:36" x14ac:dyDescent="0.25">
      <c r="A130" s="119">
        <v>38</v>
      </c>
      <c r="B130" s="119">
        <v>87</v>
      </c>
      <c r="C130" s="119">
        <v>1984</v>
      </c>
      <c r="D130" s="127">
        <f t="shared" si="17"/>
        <v>30768</v>
      </c>
      <c r="E130" s="260">
        <v>48</v>
      </c>
      <c r="F130" s="213" t="str">
        <f t="shared" si="18"/>
        <v>UQ</v>
      </c>
      <c r="G130" s="260">
        <v>6.66</v>
      </c>
      <c r="H130" s="213" t="str">
        <f t="shared" si="19"/>
        <v>UQ</v>
      </c>
      <c r="I130" s="260">
        <v>7</v>
      </c>
      <c r="J130" s="213" t="str">
        <f t="shared" si="20"/>
        <v>UQ</v>
      </c>
      <c r="K130" s="260">
        <v>0.67</v>
      </c>
      <c r="L130" s="213" t="str">
        <f t="shared" si="21"/>
        <v>UQ</v>
      </c>
      <c r="M130" s="260">
        <v>0.86</v>
      </c>
      <c r="N130" s="213" t="str">
        <f t="shared" si="22"/>
        <v>UQ</v>
      </c>
      <c r="O130" s="260">
        <v>0.23</v>
      </c>
      <c r="P130" s="213" t="str">
        <f t="shared" si="23"/>
        <v>UQ</v>
      </c>
      <c r="Q130" s="260">
        <v>1.7600000000000001E-2</v>
      </c>
      <c r="R130" s="213" t="str">
        <f t="shared" si="24"/>
        <v>UQ</v>
      </c>
      <c r="S130" s="260">
        <v>0.1794</v>
      </c>
      <c r="T130" s="213" t="str">
        <f t="shared" si="25"/>
        <v>UQ</v>
      </c>
      <c r="U130" s="260">
        <v>9.02</v>
      </c>
      <c r="V130" s="121" t="str">
        <f t="shared" si="26"/>
        <v>Q</v>
      </c>
      <c r="W130" s="329">
        <v>0.19500000000000001</v>
      </c>
      <c r="X130" s="332" t="str">
        <f t="shared" si="27"/>
        <v>UQ</v>
      </c>
      <c r="Y130" s="260">
        <v>0.58199999999999996</v>
      </c>
      <c r="Z130" s="121" t="str">
        <f t="shared" si="28"/>
        <v>Q</v>
      </c>
      <c r="AA130" s="260">
        <v>6.32</v>
      </c>
      <c r="AB130" s="121" t="str">
        <f t="shared" si="29"/>
        <v>Q</v>
      </c>
      <c r="AD130" s="213" t="str">
        <f t="shared" si="30"/>
        <v>M</v>
      </c>
      <c r="AF130" s="213" t="str">
        <f t="shared" si="31"/>
        <v>M</v>
      </c>
      <c r="AG130" s="260">
        <v>1.29E-2</v>
      </c>
      <c r="AH130" s="121" t="str">
        <f t="shared" si="32"/>
        <v>Q</v>
      </c>
      <c r="AI130" s="278">
        <v>0.55499999999999994</v>
      </c>
      <c r="AJ130" s="121" t="str">
        <f t="shared" si="33"/>
        <v>Q</v>
      </c>
    </row>
    <row r="131" spans="1:36" x14ac:dyDescent="0.25">
      <c r="A131" s="119">
        <v>38</v>
      </c>
      <c r="B131" s="119">
        <v>91</v>
      </c>
      <c r="C131" s="119">
        <v>1984</v>
      </c>
      <c r="D131" s="127">
        <f t="shared" si="17"/>
        <v>30772</v>
      </c>
      <c r="E131" s="260">
        <v>43.5</v>
      </c>
      <c r="F131" s="213" t="str">
        <f t="shared" si="18"/>
        <v>UQ</v>
      </c>
      <c r="G131" s="260">
        <v>6.64</v>
      </c>
      <c r="H131" s="213" t="str">
        <f t="shared" si="19"/>
        <v>UQ</v>
      </c>
      <c r="I131" s="260">
        <v>7</v>
      </c>
      <c r="J131" s="213" t="str">
        <f t="shared" si="20"/>
        <v>UQ</v>
      </c>
      <c r="K131" s="260">
        <v>0.66</v>
      </c>
      <c r="L131" s="213" t="str">
        <f t="shared" si="21"/>
        <v>UQ</v>
      </c>
      <c r="M131" s="260">
        <v>1</v>
      </c>
      <c r="N131" s="213" t="str">
        <f t="shared" si="22"/>
        <v>UQ</v>
      </c>
      <c r="O131" s="260">
        <v>0.23</v>
      </c>
      <c r="P131" s="213" t="str">
        <f t="shared" si="23"/>
        <v>UQ</v>
      </c>
      <c r="Q131" s="260">
        <v>2.9499999999999998E-2</v>
      </c>
      <c r="R131" s="213" t="str">
        <f t="shared" si="24"/>
        <v>UQ</v>
      </c>
      <c r="S131" s="260">
        <v>0.15129999999999999</v>
      </c>
      <c r="T131" s="213" t="str">
        <f t="shared" si="25"/>
        <v>UQ</v>
      </c>
      <c r="U131" s="260">
        <v>8.7200000000000006</v>
      </c>
      <c r="V131" s="121" t="str">
        <f t="shared" si="26"/>
        <v>Q</v>
      </c>
      <c r="W131" s="329">
        <v>0.73899999999999999</v>
      </c>
      <c r="X131" s="332" t="str">
        <f t="shared" si="27"/>
        <v>UQ</v>
      </c>
      <c r="Y131" s="260">
        <v>0.43</v>
      </c>
      <c r="Z131" s="121" t="str">
        <f t="shared" si="28"/>
        <v>Q</v>
      </c>
      <c r="AA131" s="260">
        <v>6.19</v>
      </c>
      <c r="AB131" s="121" t="str">
        <f t="shared" si="29"/>
        <v>Q</v>
      </c>
      <c r="AD131" s="213" t="str">
        <f t="shared" si="30"/>
        <v>M</v>
      </c>
      <c r="AF131" s="213" t="str">
        <f t="shared" si="31"/>
        <v>M</v>
      </c>
      <c r="AG131" s="260">
        <v>1.35E-2</v>
      </c>
      <c r="AH131" s="121" t="str">
        <f t="shared" si="32"/>
        <v>Q</v>
      </c>
      <c r="AI131" s="278">
        <v>0.98899999999999999</v>
      </c>
      <c r="AJ131" s="121" t="str">
        <f t="shared" si="33"/>
        <v>Q</v>
      </c>
    </row>
    <row r="132" spans="1:36" x14ac:dyDescent="0.25">
      <c r="A132" s="119">
        <v>38</v>
      </c>
      <c r="B132" s="119">
        <v>94</v>
      </c>
      <c r="C132" s="119">
        <v>1984</v>
      </c>
      <c r="D132" s="127">
        <f t="shared" si="17"/>
        <v>30775</v>
      </c>
      <c r="E132" s="260">
        <v>49.2</v>
      </c>
      <c r="F132" s="213" t="str">
        <f t="shared" si="18"/>
        <v>UQ</v>
      </c>
      <c r="G132" s="260">
        <v>6.85</v>
      </c>
      <c r="H132" s="213" t="str">
        <f t="shared" si="19"/>
        <v>UQ</v>
      </c>
      <c r="I132" s="260">
        <v>7</v>
      </c>
      <c r="J132" s="213" t="str">
        <f t="shared" si="20"/>
        <v>UQ</v>
      </c>
      <c r="K132" s="260">
        <v>0.68</v>
      </c>
      <c r="L132" s="213" t="str">
        <f t="shared" si="21"/>
        <v>UQ</v>
      </c>
      <c r="M132" s="260">
        <v>0.5</v>
      </c>
      <c r="N132" s="213" t="str">
        <f t="shared" si="22"/>
        <v>UQ</v>
      </c>
      <c r="O132" s="260">
        <v>0.34</v>
      </c>
      <c r="P132" s="213" t="str">
        <f t="shared" si="23"/>
        <v>UQ</v>
      </c>
      <c r="Q132" s="260">
        <v>1.6899999999999998E-2</v>
      </c>
      <c r="R132" s="213" t="str">
        <f t="shared" si="24"/>
        <v>UQ</v>
      </c>
      <c r="S132" s="260">
        <v>0.19389999999999999</v>
      </c>
      <c r="T132" s="213" t="str">
        <f t="shared" si="25"/>
        <v>UQ</v>
      </c>
      <c r="U132" s="260">
        <v>8.35</v>
      </c>
      <c r="V132" s="121" t="str">
        <f t="shared" si="26"/>
        <v>Q</v>
      </c>
      <c r="W132" s="329">
        <v>0.27600000000000002</v>
      </c>
      <c r="X132" s="332" t="str">
        <f t="shared" si="27"/>
        <v>UQ</v>
      </c>
      <c r="Y132" s="260">
        <v>0.35899999999999999</v>
      </c>
      <c r="Z132" s="121" t="str">
        <f t="shared" si="28"/>
        <v>Q</v>
      </c>
      <c r="AA132" s="260">
        <v>6.44</v>
      </c>
      <c r="AB132" s="121" t="str">
        <f t="shared" si="29"/>
        <v>Q</v>
      </c>
      <c r="AD132" s="213" t="str">
        <f t="shared" si="30"/>
        <v>M</v>
      </c>
      <c r="AF132" s="213" t="str">
        <f t="shared" si="31"/>
        <v>M</v>
      </c>
      <c r="AG132" s="260">
        <v>1.2699999999999999E-2</v>
      </c>
      <c r="AH132" s="121" t="str">
        <f t="shared" si="32"/>
        <v>Q</v>
      </c>
      <c r="AI132" s="278">
        <v>0.6160000000000001</v>
      </c>
      <c r="AJ132" s="121" t="str">
        <f t="shared" si="33"/>
        <v>Q</v>
      </c>
    </row>
    <row r="133" spans="1:36" x14ac:dyDescent="0.25">
      <c r="A133" s="119">
        <v>38</v>
      </c>
      <c r="B133" s="119">
        <v>96</v>
      </c>
      <c r="C133" s="119">
        <v>1984</v>
      </c>
      <c r="D133" s="127">
        <f t="shared" si="17"/>
        <v>30777</v>
      </c>
      <c r="E133" s="260">
        <v>40</v>
      </c>
      <c r="F133" s="213" t="str">
        <f t="shared" si="18"/>
        <v>UQ</v>
      </c>
      <c r="G133" s="260">
        <v>6.4</v>
      </c>
      <c r="H133" s="213" t="str">
        <f t="shared" si="19"/>
        <v>UQ</v>
      </c>
      <c r="I133" s="260">
        <v>6.39</v>
      </c>
      <c r="J133" s="213" t="str">
        <f t="shared" si="20"/>
        <v>UQ</v>
      </c>
      <c r="K133" s="260">
        <v>0.63</v>
      </c>
      <c r="L133" s="213" t="str">
        <f t="shared" si="21"/>
        <v>UQ</v>
      </c>
      <c r="M133" s="260">
        <v>0.87</v>
      </c>
      <c r="N133" s="213" t="str">
        <f t="shared" si="22"/>
        <v>UQ</v>
      </c>
      <c r="O133" s="260">
        <v>0.24</v>
      </c>
      <c r="P133" s="213" t="str">
        <f t="shared" si="23"/>
        <v>UQ</v>
      </c>
      <c r="Q133" s="260">
        <v>1.38E-2</v>
      </c>
      <c r="R133" s="213" t="str">
        <f t="shared" si="24"/>
        <v>UQ</v>
      </c>
      <c r="S133" s="260">
        <v>0.13900000000000001</v>
      </c>
      <c r="T133" s="213" t="str">
        <f t="shared" si="25"/>
        <v>UQ</v>
      </c>
      <c r="U133" s="260">
        <v>7.74</v>
      </c>
      <c r="V133" s="121" t="str">
        <f t="shared" si="26"/>
        <v>Q</v>
      </c>
      <c r="W133" s="329">
        <v>0.22500000000000001</v>
      </c>
      <c r="X133" s="332" t="str">
        <f t="shared" si="27"/>
        <v>UQ</v>
      </c>
      <c r="Y133" s="260">
        <v>0.52500000000000002</v>
      </c>
      <c r="Z133" s="121" t="str">
        <f t="shared" si="28"/>
        <v>Q</v>
      </c>
      <c r="AA133" s="260">
        <v>5.72</v>
      </c>
      <c r="AB133" s="121" t="str">
        <f t="shared" si="29"/>
        <v>Q</v>
      </c>
      <c r="AD133" s="213" t="str">
        <f t="shared" si="30"/>
        <v>M</v>
      </c>
      <c r="AF133" s="213" t="str">
        <f t="shared" si="31"/>
        <v>M</v>
      </c>
      <c r="AH133" s="121" t="str">
        <f t="shared" si="32"/>
        <v>M</v>
      </c>
      <c r="AI133" s="278"/>
      <c r="AJ133" s="121" t="str">
        <f t="shared" si="33"/>
        <v>M</v>
      </c>
    </row>
    <row r="134" spans="1:36" x14ac:dyDescent="0.25">
      <c r="A134" s="119">
        <v>38</v>
      </c>
      <c r="B134" s="119">
        <v>97</v>
      </c>
      <c r="C134" s="119">
        <v>1984</v>
      </c>
      <c r="D134" s="127">
        <f t="shared" si="17"/>
        <v>30778</v>
      </c>
      <c r="E134" s="260">
        <v>41.8</v>
      </c>
      <c r="F134" s="213" t="str">
        <f t="shared" si="18"/>
        <v>UQ</v>
      </c>
      <c r="G134" s="260">
        <v>6.58</v>
      </c>
      <c r="H134" s="213" t="str">
        <f t="shared" si="19"/>
        <v>UQ</v>
      </c>
      <c r="I134" s="260">
        <v>6.53</v>
      </c>
      <c r="J134" s="213" t="str">
        <f t="shared" si="20"/>
        <v>UQ</v>
      </c>
      <c r="K134" s="260">
        <v>0.63</v>
      </c>
      <c r="L134" s="213" t="str">
        <f t="shared" si="21"/>
        <v>UQ</v>
      </c>
      <c r="M134" s="260">
        <v>1.36</v>
      </c>
      <c r="N134" s="213" t="str">
        <f t="shared" si="22"/>
        <v>UQ</v>
      </c>
      <c r="O134" s="260">
        <v>0.4</v>
      </c>
      <c r="P134" s="213" t="str">
        <f t="shared" si="23"/>
        <v>UQ</v>
      </c>
      <c r="Q134" s="260">
        <v>5.0000000000000001E-3</v>
      </c>
      <c r="R134" s="213" t="str">
        <f t="shared" si="24"/>
        <v>UQ</v>
      </c>
      <c r="S134" s="260">
        <v>0.1671</v>
      </c>
      <c r="T134" s="213" t="str">
        <f t="shared" si="25"/>
        <v>UQ</v>
      </c>
      <c r="U134" s="260">
        <v>7.7</v>
      </c>
      <c r="V134" s="121" t="str">
        <f t="shared" si="26"/>
        <v>Q</v>
      </c>
      <c r="W134" s="329">
        <v>0.26700000000000002</v>
      </c>
      <c r="X134" s="332" t="str">
        <f t="shared" si="27"/>
        <v>UQ</v>
      </c>
      <c r="Y134" s="260">
        <v>0.59199999999999997</v>
      </c>
      <c r="Z134" s="121" t="str">
        <f t="shared" si="28"/>
        <v>Q</v>
      </c>
      <c r="AA134" s="260">
        <v>5.86</v>
      </c>
      <c r="AB134" s="121" t="str">
        <f t="shared" si="29"/>
        <v>Q</v>
      </c>
      <c r="AD134" s="213" t="str">
        <f t="shared" si="30"/>
        <v>M</v>
      </c>
      <c r="AF134" s="213" t="str">
        <f t="shared" si="31"/>
        <v>M</v>
      </c>
      <c r="AH134" s="121" t="str">
        <f t="shared" si="32"/>
        <v>M</v>
      </c>
      <c r="AI134" s="278"/>
      <c r="AJ134" s="121" t="str">
        <f t="shared" si="33"/>
        <v>M</v>
      </c>
    </row>
    <row r="135" spans="1:36" x14ac:dyDescent="0.25">
      <c r="A135" s="119">
        <v>38</v>
      </c>
      <c r="B135" s="119">
        <v>98</v>
      </c>
      <c r="C135" s="119">
        <v>1984</v>
      </c>
      <c r="D135" s="127">
        <f t="shared" si="17"/>
        <v>30779</v>
      </c>
      <c r="E135" s="260">
        <v>39</v>
      </c>
      <c r="F135" s="213" t="str">
        <f t="shared" si="18"/>
        <v>UQ</v>
      </c>
      <c r="G135" s="260">
        <v>6.51</v>
      </c>
      <c r="H135" s="213" t="str">
        <f t="shared" si="19"/>
        <v>UQ</v>
      </c>
      <c r="I135" s="260">
        <v>6.6</v>
      </c>
      <c r="J135" s="213" t="str">
        <f t="shared" si="20"/>
        <v>UQ</v>
      </c>
      <c r="K135" s="260">
        <v>0.62</v>
      </c>
      <c r="L135" s="213" t="str">
        <f t="shared" si="21"/>
        <v>UQ</v>
      </c>
      <c r="M135" s="260">
        <v>1.02</v>
      </c>
      <c r="N135" s="213" t="str">
        <f t="shared" si="22"/>
        <v>UQ</v>
      </c>
      <c r="O135" s="260">
        <v>0.4</v>
      </c>
      <c r="P135" s="213" t="str">
        <f t="shared" si="23"/>
        <v>UQ</v>
      </c>
      <c r="Q135" s="260">
        <v>7.6E-3</v>
      </c>
      <c r="R135" s="213" t="str">
        <f t="shared" si="24"/>
        <v>UQ</v>
      </c>
      <c r="S135" s="260">
        <v>0.16259999999999999</v>
      </c>
      <c r="T135" s="213" t="str">
        <f t="shared" si="25"/>
        <v>UQ</v>
      </c>
      <c r="U135" s="260">
        <v>6.97</v>
      </c>
      <c r="V135" s="121" t="str">
        <f t="shared" si="26"/>
        <v>Q</v>
      </c>
      <c r="W135" s="329">
        <v>0.254</v>
      </c>
      <c r="X135" s="332" t="str">
        <f t="shared" si="27"/>
        <v>UQ</v>
      </c>
      <c r="Y135" s="260">
        <v>0.36299999999999999</v>
      </c>
      <c r="Z135" s="121" t="str">
        <f t="shared" si="28"/>
        <v>Q</v>
      </c>
      <c r="AA135" s="260">
        <v>5.51</v>
      </c>
      <c r="AB135" s="121" t="str">
        <f t="shared" si="29"/>
        <v>Q</v>
      </c>
      <c r="AD135" s="213" t="str">
        <f t="shared" si="30"/>
        <v>M</v>
      </c>
      <c r="AF135" s="213" t="str">
        <f t="shared" si="31"/>
        <v>M</v>
      </c>
      <c r="AG135" s="260">
        <v>1.4200000000000001E-2</v>
      </c>
      <c r="AH135" s="121" t="str">
        <f t="shared" si="32"/>
        <v>Q</v>
      </c>
      <c r="AI135" s="278">
        <v>0.58400000000000007</v>
      </c>
      <c r="AJ135" s="121" t="str">
        <f t="shared" si="33"/>
        <v>Q</v>
      </c>
    </row>
    <row r="136" spans="1:36" x14ac:dyDescent="0.25">
      <c r="A136" s="119">
        <v>38</v>
      </c>
      <c r="B136" s="119">
        <v>99</v>
      </c>
      <c r="C136" s="119">
        <v>1984</v>
      </c>
      <c r="D136" s="127">
        <f t="shared" si="17"/>
        <v>30780</v>
      </c>
      <c r="E136" s="260">
        <v>40.9</v>
      </c>
      <c r="F136" s="213" t="str">
        <f t="shared" si="18"/>
        <v>UQ</v>
      </c>
      <c r="G136" s="260">
        <v>6.37</v>
      </c>
      <c r="H136" s="213" t="str">
        <f t="shared" si="19"/>
        <v>UQ</v>
      </c>
      <c r="I136" s="260">
        <v>6.8</v>
      </c>
      <c r="J136" s="213" t="str">
        <f t="shared" si="20"/>
        <v>UQ</v>
      </c>
      <c r="K136" s="260">
        <v>0.63</v>
      </c>
      <c r="L136" s="213" t="str">
        <f t="shared" si="21"/>
        <v>UQ</v>
      </c>
      <c r="M136" s="260">
        <v>0.68</v>
      </c>
      <c r="N136" s="213" t="str">
        <f t="shared" si="22"/>
        <v>UQ</v>
      </c>
      <c r="O136" s="260">
        <v>0.42</v>
      </c>
      <c r="P136" s="213" t="str">
        <f t="shared" si="23"/>
        <v>UQ</v>
      </c>
      <c r="Q136" s="260">
        <v>5.0000000000000001E-3</v>
      </c>
      <c r="R136" s="213" t="str">
        <f t="shared" si="24"/>
        <v>UQ</v>
      </c>
      <c r="S136" s="260">
        <v>0.1784</v>
      </c>
      <c r="T136" s="213" t="str">
        <f t="shared" si="25"/>
        <v>UQ</v>
      </c>
      <c r="U136" s="260">
        <v>6.62</v>
      </c>
      <c r="V136" s="121" t="str">
        <f t="shared" si="26"/>
        <v>Q</v>
      </c>
      <c r="W136" s="329">
        <v>0.27300000000000002</v>
      </c>
      <c r="X136" s="332" t="str">
        <f t="shared" si="27"/>
        <v>UQ</v>
      </c>
      <c r="Y136" s="260">
        <v>0.34100000000000003</v>
      </c>
      <c r="Z136" s="121" t="str">
        <f t="shared" si="28"/>
        <v>Q</v>
      </c>
      <c r="AA136" s="260">
        <v>5.25</v>
      </c>
      <c r="AB136" s="121" t="str">
        <f t="shared" si="29"/>
        <v>Q</v>
      </c>
      <c r="AD136" s="213" t="str">
        <f t="shared" si="30"/>
        <v>M</v>
      </c>
      <c r="AF136" s="213" t="str">
        <f t="shared" si="31"/>
        <v>M</v>
      </c>
      <c r="AH136" s="121" t="str">
        <f t="shared" si="32"/>
        <v>M</v>
      </c>
      <c r="AI136" s="278"/>
      <c r="AJ136" s="121" t="str">
        <f t="shared" si="33"/>
        <v>M</v>
      </c>
    </row>
    <row r="137" spans="1:36" x14ac:dyDescent="0.25">
      <c r="A137" s="119">
        <v>38</v>
      </c>
      <c r="B137" s="119">
        <v>100</v>
      </c>
      <c r="C137" s="119">
        <v>1984</v>
      </c>
      <c r="D137" s="127">
        <f t="shared" si="17"/>
        <v>30781</v>
      </c>
      <c r="E137" s="260">
        <v>41.1</v>
      </c>
      <c r="F137" s="213" t="str">
        <f t="shared" si="18"/>
        <v>UQ</v>
      </c>
      <c r="G137" s="260">
        <v>6.34</v>
      </c>
      <c r="H137" s="213" t="str">
        <f t="shared" si="19"/>
        <v>UQ</v>
      </c>
      <c r="I137" s="260">
        <v>5.44</v>
      </c>
      <c r="J137" s="213" t="str">
        <f t="shared" si="20"/>
        <v>UQ</v>
      </c>
      <c r="K137" s="260">
        <v>0.59</v>
      </c>
      <c r="L137" s="213" t="str">
        <f t="shared" si="21"/>
        <v>UQ</v>
      </c>
      <c r="M137" s="260">
        <v>0.59</v>
      </c>
      <c r="N137" s="213" t="str">
        <f t="shared" si="22"/>
        <v>UQ</v>
      </c>
      <c r="O137" s="260">
        <v>0.36</v>
      </c>
      <c r="P137" s="213" t="str">
        <f t="shared" si="23"/>
        <v>UQ</v>
      </c>
      <c r="Q137" s="260">
        <v>9.9000000000000008E-3</v>
      </c>
      <c r="R137" s="213" t="str">
        <f t="shared" si="24"/>
        <v>UQ</v>
      </c>
      <c r="S137" s="260">
        <v>0.1822</v>
      </c>
      <c r="T137" s="213" t="str">
        <f t="shared" si="25"/>
        <v>UQ</v>
      </c>
      <c r="U137" s="260">
        <v>6.02</v>
      </c>
      <c r="V137" s="121" t="str">
        <f t="shared" si="26"/>
        <v>Q</v>
      </c>
      <c r="W137" s="329">
        <v>0.71299999999999997</v>
      </c>
      <c r="X137" s="332" t="str">
        <f t="shared" si="27"/>
        <v>UQ</v>
      </c>
      <c r="Y137" s="260">
        <v>0.32400000000000001</v>
      </c>
      <c r="Z137" s="121" t="str">
        <f t="shared" si="28"/>
        <v>Q</v>
      </c>
      <c r="AA137" s="260">
        <v>4.96</v>
      </c>
      <c r="AB137" s="121" t="str">
        <f t="shared" si="29"/>
        <v>Q</v>
      </c>
      <c r="AD137" s="213" t="str">
        <f t="shared" si="30"/>
        <v>M</v>
      </c>
      <c r="AF137" s="213" t="str">
        <f t="shared" si="31"/>
        <v>M</v>
      </c>
      <c r="AH137" s="121" t="str">
        <f t="shared" si="32"/>
        <v>M</v>
      </c>
      <c r="AI137" s="278"/>
      <c r="AJ137" s="121" t="str">
        <f t="shared" si="33"/>
        <v>M</v>
      </c>
    </row>
    <row r="138" spans="1:36" x14ac:dyDescent="0.25">
      <c r="A138" s="119">
        <v>38</v>
      </c>
      <c r="B138" s="119">
        <v>101</v>
      </c>
      <c r="C138" s="119">
        <v>1984</v>
      </c>
      <c r="D138" s="127">
        <f t="shared" si="17"/>
        <v>30782</v>
      </c>
      <c r="E138" s="260">
        <v>39.5</v>
      </c>
      <c r="F138" s="213" t="str">
        <f t="shared" si="18"/>
        <v>UQ</v>
      </c>
      <c r="G138" s="260">
        <v>6.36</v>
      </c>
      <c r="H138" s="213" t="str">
        <f t="shared" si="19"/>
        <v>UQ</v>
      </c>
      <c r="I138" s="260">
        <v>5.46</v>
      </c>
      <c r="J138" s="213" t="str">
        <f t="shared" si="20"/>
        <v>UQ</v>
      </c>
      <c r="K138" s="260">
        <v>0.62</v>
      </c>
      <c r="L138" s="213" t="str">
        <f t="shared" si="21"/>
        <v>UQ</v>
      </c>
      <c r="M138" s="260">
        <v>0.53</v>
      </c>
      <c r="N138" s="213" t="str">
        <f t="shared" si="22"/>
        <v>UQ</v>
      </c>
      <c r="O138" s="260">
        <v>0.34</v>
      </c>
      <c r="P138" s="213" t="str">
        <f t="shared" si="23"/>
        <v>UQ</v>
      </c>
      <c r="Q138" s="260">
        <v>5.0000000000000001E-3</v>
      </c>
      <c r="R138" s="213" t="str">
        <f t="shared" si="24"/>
        <v>UQ</v>
      </c>
      <c r="S138" s="260">
        <v>0.1749</v>
      </c>
      <c r="T138" s="213" t="str">
        <f t="shared" si="25"/>
        <v>UQ</v>
      </c>
      <c r="U138" s="260">
        <v>5.1100000000000003</v>
      </c>
      <c r="V138" s="121" t="str">
        <f t="shared" si="26"/>
        <v>Q</v>
      </c>
      <c r="W138" s="329">
        <v>0.56499999999999995</v>
      </c>
      <c r="X138" s="332" t="str">
        <f t="shared" si="27"/>
        <v>UQ</v>
      </c>
      <c r="Y138" s="260">
        <v>0.46</v>
      </c>
      <c r="Z138" s="121" t="str">
        <f t="shared" si="28"/>
        <v>Q</v>
      </c>
      <c r="AA138" s="260">
        <v>4.18</v>
      </c>
      <c r="AB138" s="121" t="str">
        <f t="shared" si="29"/>
        <v>Q</v>
      </c>
      <c r="AD138" s="213" t="str">
        <f t="shared" si="30"/>
        <v>M</v>
      </c>
      <c r="AF138" s="213" t="str">
        <f t="shared" si="31"/>
        <v>M</v>
      </c>
      <c r="AG138" s="260">
        <v>1.2999999999999999E-2</v>
      </c>
      <c r="AH138" s="121" t="str">
        <f t="shared" si="32"/>
        <v>Q</v>
      </c>
      <c r="AI138" s="278">
        <v>0.72499999999999998</v>
      </c>
      <c r="AJ138" s="121" t="str">
        <f t="shared" si="33"/>
        <v>Q</v>
      </c>
    </row>
    <row r="139" spans="1:36" x14ac:dyDescent="0.25">
      <c r="A139" s="119">
        <v>38</v>
      </c>
      <c r="B139" s="119">
        <v>102</v>
      </c>
      <c r="C139" s="119">
        <v>1984</v>
      </c>
      <c r="D139" s="127">
        <f t="shared" si="17"/>
        <v>30783</v>
      </c>
      <c r="E139" s="260">
        <v>42</v>
      </c>
      <c r="F139" s="213" t="str">
        <f t="shared" si="18"/>
        <v>UQ</v>
      </c>
      <c r="G139" s="260">
        <v>6.41</v>
      </c>
      <c r="H139" s="213" t="str">
        <f t="shared" si="19"/>
        <v>UQ</v>
      </c>
      <c r="I139" s="260">
        <v>5.46</v>
      </c>
      <c r="J139" s="213" t="str">
        <f t="shared" si="20"/>
        <v>UQ</v>
      </c>
      <c r="K139" s="260">
        <v>0.56999999999999995</v>
      </c>
      <c r="L139" s="213" t="str">
        <f t="shared" si="21"/>
        <v>UQ</v>
      </c>
      <c r="M139" s="260">
        <v>0.54</v>
      </c>
      <c r="N139" s="213" t="str">
        <f t="shared" si="22"/>
        <v>UQ</v>
      </c>
      <c r="O139" s="260">
        <v>0.4</v>
      </c>
      <c r="P139" s="213" t="str">
        <f t="shared" si="23"/>
        <v>UQ</v>
      </c>
      <c r="Q139" s="260">
        <v>5.0000000000000001E-3</v>
      </c>
      <c r="R139" s="213" t="str">
        <f t="shared" si="24"/>
        <v>UQ</v>
      </c>
      <c r="S139" s="260">
        <v>0.1648</v>
      </c>
      <c r="T139" s="213" t="str">
        <f t="shared" si="25"/>
        <v>UQ</v>
      </c>
      <c r="U139" s="260">
        <v>5.22</v>
      </c>
      <c r="V139" s="121" t="str">
        <f t="shared" si="26"/>
        <v>Q</v>
      </c>
      <c r="W139" s="329">
        <v>0.38500000000000001</v>
      </c>
      <c r="X139" s="332" t="str">
        <f t="shared" si="27"/>
        <v>UQ</v>
      </c>
      <c r="Y139" s="260">
        <v>0.52500000000000002</v>
      </c>
      <c r="Z139" s="121" t="str">
        <f t="shared" si="28"/>
        <v>Q</v>
      </c>
      <c r="AA139" s="260">
        <v>4.63</v>
      </c>
      <c r="AB139" s="121" t="str">
        <f t="shared" si="29"/>
        <v>Q</v>
      </c>
      <c r="AD139" s="213" t="str">
        <f t="shared" si="30"/>
        <v>M</v>
      </c>
      <c r="AF139" s="213" t="str">
        <f t="shared" si="31"/>
        <v>M</v>
      </c>
      <c r="AH139" s="121" t="str">
        <f t="shared" si="32"/>
        <v>M</v>
      </c>
      <c r="AI139" s="278"/>
      <c r="AJ139" s="121" t="str">
        <f t="shared" si="33"/>
        <v>M</v>
      </c>
    </row>
    <row r="140" spans="1:36" x14ac:dyDescent="0.25">
      <c r="A140" s="119">
        <v>38</v>
      </c>
      <c r="B140" s="119">
        <v>103</v>
      </c>
      <c r="C140" s="119">
        <v>1984</v>
      </c>
      <c r="D140" s="127">
        <f t="shared" si="17"/>
        <v>30784</v>
      </c>
      <c r="E140" s="260">
        <v>40</v>
      </c>
      <c r="F140" s="213" t="str">
        <f t="shared" si="18"/>
        <v>UQ</v>
      </c>
      <c r="G140" s="260">
        <v>6.33</v>
      </c>
      <c r="H140" s="213" t="str">
        <f t="shared" si="19"/>
        <v>UQ</v>
      </c>
      <c r="I140" s="260">
        <v>5.17</v>
      </c>
      <c r="J140" s="213" t="str">
        <f t="shared" si="20"/>
        <v>UQ</v>
      </c>
      <c r="K140" s="260">
        <v>0.53</v>
      </c>
      <c r="L140" s="213" t="str">
        <f t="shared" si="21"/>
        <v>UQ</v>
      </c>
      <c r="M140" s="260">
        <v>0.66</v>
      </c>
      <c r="N140" s="213" t="str">
        <f t="shared" si="22"/>
        <v>UQ</v>
      </c>
      <c r="O140" s="260">
        <v>0.41</v>
      </c>
      <c r="P140" s="213" t="str">
        <f t="shared" si="23"/>
        <v>UQ</v>
      </c>
      <c r="Q140" s="260">
        <v>8.3000000000000001E-3</v>
      </c>
      <c r="R140" s="213" t="str">
        <f t="shared" si="24"/>
        <v>UQ</v>
      </c>
      <c r="S140" s="260">
        <v>0.1489</v>
      </c>
      <c r="T140" s="213" t="str">
        <f t="shared" si="25"/>
        <v>UQ</v>
      </c>
      <c r="U140" s="260">
        <v>5.05</v>
      </c>
      <c r="V140" s="121" t="str">
        <f t="shared" si="26"/>
        <v>Q</v>
      </c>
      <c r="W140" s="329">
        <v>0.40600000000000003</v>
      </c>
      <c r="X140" s="332" t="str">
        <f t="shared" si="27"/>
        <v>UQ</v>
      </c>
      <c r="Y140" s="260">
        <v>0.50900000000000001</v>
      </c>
      <c r="Z140" s="121" t="str">
        <f t="shared" si="28"/>
        <v>Q</v>
      </c>
      <c r="AA140" s="260">
        <v>4.37</v>
      </c>
      <c r="AB140" s="121" t="str">
        <f t="shared" si="29"/>
        <v>Q</v>
      </c>
      <c r="AD140" s="213" t="str">
        <f t="shared" si="30"/>
        <v>M</v>
      </c>
      <c r="AF140" s="213" t="str">
        <f t="shared" si="31"/>
        <v>M</v>
      </c>
      <c r="AH140" s="121" t="str">
        <f t="shared" si="32"/>
        <v>M</v>
      </c>
      <c r="AI140" s="278"/>
      <c r="AJ140" s="121" t="str">
        <f t="shared" si="33"/>
        <v>M</v>
      </c>
    </row>
    <row r="141" spans="1:36" x14ac:dyDescent="0.25">
      <c r="A141" s="119">
        <v>38</v>
      </c>
      <c r="B141" s="119">
        <v>104</v>
      </c>
      <c r="C141" s="119">
        <v>1984</v>
      </c>
      <c r="D141" s="127">
        <f t="shared" si="17"/>
        <v>30785</v>
      </c>
      <c r="E141" s="260">
        <v>35.9</v>
      </c>
      <c r="F141" s="213" t="str">
        <f t="shared" si="18"/>
        <v>UQ</v>
      </c>
      <c r="G141" s="260">
        <v>6.27</v>
      </c>
      <c r="H141" s="213" t="str">
        <f t="shared" si="19"/>
        <v>UQ</v>
      </c>
      <c r="I141" s="260">
        <v>4.76</v>
      </c>
      <c r="J141" s="213" t="str">
        <f t="shared" si="20"/>
        <v>UQ</v>
      </c>
      <c r="K141" s="260">
        <v>0.51</v>
      </c>
      <c r="L141" s="213" t="str">
        <f t="shared" si="21"/>
        <v>UQ</v>
      </c>
      <c r="M141" s="260">
        <v>0.66</v>
      </c>
      <c r="N141" s="213" t="str">
        <f t="shared" si="22"/>
        <v>UQ</v>
      </c>
      <c r="O141" s="260">
        <v>0.39</v>
      </c>
      <c r="P141" s="213" t="str">
        <f t="shared" si="23"/>
        <v>UQ</v>
      </c>
      <c r="Q141" s="260">
        <v>9.4399999999999998E-2</v>
      </c>
      <c r="R141" s="213" t="str">
        <f t="shared" si="24"/>
        <v>UQ</v>
      </c>
      <c r="S141" s="260">
        <v>0.12790000000000001</v>
      </c>
      <c r="T141" s="213" t="str">
        <f t="shared" si="25"/>
        <v>UQ</v>
      </c>
      <c r="U141" s="260">
        <v>4.5999999999999996</v>
      </c>
      <c r="V141" s="121" t="str">
        <f t="shared" si="26"/>
        <v>Q</v>
      </c>
      <c r="W141" s="329">
        <v>0.40899999999999997</v>
      </c>
      <c r="X141" s="332" t="str">
        <f t="shared" si="27"/>
        <v>UQ</v>
      </c>
      <c r="Y141" s="260">
        <v>0.54</v>
      </c>
      <c r="Z141" s="121" t="str">
        <f t="shared" si="28"/>
        <v>Q</v>
      </c>
      <c r="AA141" s="260">
        <v>4.16</v>
      </c>
      <c r="AB141" s="121" t="str">
        <f t="shared" si="29"/>
        <v>Q</v>
      </c>
      <c r="AD141" s="213" t="str">
        <f t="shared" si="30"/>
        <v>M</v>
      </c>
      <c r="AF141" s="213" t="str">
        <f t="shared" si="31"/>
        <v>M</v>
      </c>
      <c r="AG141" s="260">
        <v>2.2200000000000001E-2</v>
      </c>
      <c r="AH141" s="121" t="str">
        <f t="shared" si="32"/>
        <v>Q</v>
      </c>
      <c r="AI141" s="278">
        <v>0.89900000000000002</v>
      </c>
      <c r="AJ141" s="121" t="str">
        <f t="shared" si="33"/>
        <v>Q</v>
      </c>
    </row>
    <row r="142" spans="1:36" x14ac:dyDescent="0.25">
      <c r="A142" s="119">
        <v>38</v>
      </c>
      <c r="B142" s="119">
        <v>105</v>
      </c>
      <c r="C142" s="119">
        <v>1984</v>
      </c>
      <c r="D142" s="127">
        <f t="shared" si="17"/>
        <v>30786</v>
      </c>
      <c r="E142" s="260">
        <v>34</v>
      </c>
      <c r="F142" s="213" t="str">
        <f t="shared" si="18"/>
        <v>UQ</v>
      </c>
      <c r="G142" s="260">
        <v>6.42</v>
      </c>
      <c r="H142" s="213" t="str">
        <f t="shared" si="19"/>
        <v>UQ</v>
      </c>
      <c r="I142" s="260">
        <v>4.47</v>
      </c>
      <c r="J142" s="213" t="str">
        <f t="shared" si="20"/>
        <v>UQ</v>
      </c>
      <c r="K142" s="260">
        <v>0.47</v>
      </c>
      <c r="L142" s="213" t="str">
        <f t="shared" si="21"/>
        <v>UQ</v>
      </c>
      <c r="M142" s="260">
        <v>0.7</v>
      </c>
      <c r="N142" s="213" t="str">
        <f t="shared" si="22"/>
        <v>UQ</v>
      </c>
      <c r="O142" s="260">
        <v>0.37</v>
      </c>
      <c r="P142" s="213" t="str">
        <f t="shared" si="23"/>
        <v>UQ</v>
      </c>
      <c r="Q142" s="260">
        <v>2.41E-2</v>
      </c>
      <c r="R142" s="213" t="str">
        <f t="shared" si="24"/>
        <v>UQ</v>
      </c>
      <c r="S142" s="260">
        <v>0.1186</v>
      </c>
      <c r="T142" s="213" t="str">
        <f t="shared" si="25"/>
        <v>UQ</v>
      </c>
      <c r="U142" s="260">
        <v>4.5599999999999996</v>
      </c>
      <c r="V142" s="121" t="str">
        <f t="shared" si="26"/>
        <v>Q</v>
      </c>
      <c r="W142" s="329">
        <v>0.40699999999999997</v>
      </c>
      <c r="X142" s="332" t="str">
        <f t="shared" si="27"/>
        <v>UQ</v>
      </c>
      <c r="Y142" s="260">
        <v>0.58099999999999996</v>
      </c>
      <c r="Z142" s="121" t="str">
        <f t="shared" si="28"/>
        <v>Q</v>
      </c>
      <c r="AA142" s="260">
        <v>4.03</v>
      </c>
      <c r="AB142" s="121" t="str">
        <f t="shared" si="29"/>
        <v>Q</v>
      </c>
      <c r="AD142" s="213" t="str">
        <f t="shared" si="30"/>
        <v>M</v>
      </c>
      <c r="AF142" s="213" t="str">
        <f t="shared" si="31"/>
        <v>M</v>
      </c>
      <c r="AH142" s="121" t="str">
        <f t="shared" si="32"/>
        <v>M</v>
      </c>
      <c r="AI142" s="278"/>
      <c r="AJ142" s="121" t="str">
        <f t="shared" si="33"/>
        <v>M</v>
      </c>
    </row>
    <row r="143" spans="1:36" x14ac:dyDescent="0.25">
      <c r="A143" s="119">
        <v>38</v>
      </c>
      <c r="B143" s="119">
        <v>106</v>
      </c>
      <c r="C143" s="119">
        <v>1984</v>
      </c>
      <c r="D143" s="127">
        <f t="shared" ref="D143:D206" si="34">DATE(C143,1,B143)</f>
        <v>30787</v>
      </c>
      <c r="E143" s="260">
        <v>28.9</v>
      </c>
      <c r="F143" s="213" t="str">
        <f t="shared" si="18"/>
        <v>UQ</v>
      </c>
      <c r="G143" s="260">
        <v>6.48</v>
      </c>
      <c r="H143" s="213" t="str">
        <f t="shared" si="19"/>
        <v>UQ</v>
      </c>
      <c r="I143" s="260">
        <v>3.78</v>
      </c>
      <c r="J143" s="213" t="str">
        <f t="shared" si="20"/>
        <v>UQ</v>
      </c>
      <c r="K143" s="260">
        <v>0.8</v>
      </c>
      <c r="L143" s="213" t="str">
        <f t="shared" si="21"/>
        <v>UQ</v>
      </c>
      <c r="M143" s="260">
        <v>0.64</v>
      </c>
      <c r="N143" s="213" t="str">
        <f t="shared" si="22"/>
        <v>UQ</v>
      </c>
      <c r="O143" s="260">
        <v>0.36</v>
      </c>
      <c r="P143" s="213" t="str">
        <f t="shared" si="23"/>
        <v>UQ</v>
      </c>
      <c r="Q143" s="260">
        <v>9.2999999999999992E-3</v>
      </c>
      <c r="R143" s="213" t="str">
        <f t="shared" si="24"/>
        <v>UQ</v>
      </c>
      <c r="S143" s="260">
        <v>0.1085</v>
      </c>
      <c r="T143" s="213" t="str">
        <f t="shared" si="25"/>
        <v>UQ</v>
      </c>
      <c r="U143" s="260">
        <v>3.93</v>
      </c>
      <c r="V143" s="121" t="str">
        <f t="shared" si="26"/>
        <v>Q</v>
      </c>
      <c r="W143" s="329">
        <v>0.35499999999999998</v>
      </c>
      <c r="X143" s="332" t="str">
        <f t="shared" si="27"/>
        <v>UQ</v>
      </c>
      <c r="Y143" s="260">
        <v>0.57299999999999995</v>
      </c>
      <c r="Z143" s="121" t="str">
        <f t="shared" si="28"/>
        <v>Q</v>
      </c>
      <c r="AA143" s="260">
        <v>3.73</v>
      </c>
      <c r="AB143" s="121" t="str">
        <f t="shared" si="29"/>
        <v>Q</v>
      </c>
      <c r="AD143" s="213" t="str">
        <f t="shared" si="30"/>
        <v>M</v>
      </c>
      <c r="AF143" s="213" t="str">
        <f t="shared" si="31"/>
        <v>M</v>
      </c>
      <c r="AH143" s="121" t="str">
        <f t="shared" si="32"/>
        <v>M</v>
      </c>
      <c r="AI143" s="278"/>
      <c r="AJ143" s="121" t="str">
        <f t="shared" si="33"/>
        <v>M</v>
      </c>
    </row>
    <row r="144" spans="1:36" x14ac:dyDescent="0.25">
      <c r="A144" s="119">
        <v>38</v>
      </c>
      <c r="B144" s="119">
        <v>107</v>
      </c>
      <c r="C144" s="119">
        <v>1984</v>
      </c>
      <c r="D144" s="127">
        <f t="shared" si="34"/>
        <v>30788</v>
      </c>
      <c r="E144" s="260">
        <v>27</v>
      </c>
      <c r="F144" s="213" t="str">
        <f t="shared" ref="F144:F207" si="35">IF(E144&gt;0,"UQ","M")</f>
        <v>UQ</v>
      </c>
      <c r="G144" s="260">
        <v>6.57</v>
      </c>
      <c r="H144" s="213" t="str">
        <f t="shared" ref="H144:H207" si="36">IF(G144&gt;0,"UQ","M")</f>
        <v>UQ</v>
      </c>
      <c r="I144" s="260">
        <v>3.74</v>
      </c>
      <c r="J144" s="213" t="str">
        <f t="shared" ref="J144:J207" si="37">IF(I144&gt;0,"UQ","M")</f>
        <v>UQ</v>
      </c>
      <c r="K144" s="260">
        <v>0.42</v>
      </c>
      <c r="L144" s="213" t="str">
        <f t="shared" ref="L144:L207" si="38">IF(K144&gt;0,"UQ","M")</f>
        <v>UQ</v>
      </c>
      <c r="M144" s="260">
        <v>1</v>
      </c>
      <c r="N144" s="213" t="str">
        <f t="shared" ref="N144:N207" si="39">IF(M144&gt;0,"UQ","M")</f>
        <v>UQ</v>
      </c>
      <c r="O144" s="260">
        <v>0.34</v>
      </c>
      <c r="P144" s="213" t="str">
        <f t="shared" ref="P144:P207" si="40">IF(O144&gt;0,"UQ","M")</f>
        <v>UQ</v>
      </c>
      <c r="Q144" s="260">
        <v>5.4300000000000001E-2</v>
      </c>
      <c r="R144" s="213" t="str">
        <f t="shared" ref="R144:R207" si="41">IF(Q144&gt;0,"UQ","M")</f>
        <v>UQ</v>
      </c>
      <c r="S144" s="260">
        <v>9.4299999999999995E-2</v>
      </c>
      <c r="T144" s="213" t="str">
        <f t="shared" ref="T144:T207" si="42">IF(S144&gt;0,"UQ","M")</f>
        <v>UQ</v>
      </c>
      <c r="U144" s="260">
        <v>3.93</v>
      </c>
      <c r="V144" s="121" t="str">
        <f t="shared" ref="V144:V207" si="43">IF(U144&gt;=0.5,"Q",IF(U144="","M","LQ"))</f>
        <v>Q</v>
      </c>
      <c r="W144" s="329">
        <v>0.34499999999999997</v>
      </c>
      <c r="X144" s="332" t="str">
        <f t="shared" ref="X144:X207" si="44">IF(W144&gt;0,"UQ","M")</f>
        <v>UQ</v>
      </c>
      <c r="Y144" s="260">
        <v>0.54300000000000004</v>
      </c>
      <c r="Z144" s="121" t="str">
        <f t="shared" ref="Z144:Z207" si="45">IF(Y144&gt;=0.2,"Q",IF(Y144="","M","LQ"))</f>
        <v>Q</v>
      </c>
      <c r="AA144" s="260">
        <v>3.77</v>
      </c>
      <c r="AB144" s="121" t="str">
        <f t="shared" ref="AB144:AB207" si="46">IF(AA144&gt;=0.5,"Q",IF(AA144="","M","LQ"))</f>
        <v>Q</v>
      </c>
      <c r="AD144" s="213" t="str">
        <f t="shared" ref="AD144:AD197" si="47">IF(AC144&gt;0,"UQ","M")</f>
        <v>M</v>
      </c>
      <c r="AF144" s="213" t="str">
        <f t="shared" ref="AF144:AF197" si="48">IF(AE144&gt;0,"UQ","M")</f>
        <v>M</v>
      </c>
      <c r="AG144" s="260">
        <v>4.8999999999999998E-3</v>
      </c>
      <c r="AH144" s="121" t="str">
        <f t="shared" ref="AH144:AH190" si="49">IF(AG144&gt;=0.001,"Q",IF(AG144="","M","LQ"))</f>
        <v>Q</v>
      </c>
      <c r="AI144" s="278">
        <v>0.58499999999999996</v>
      </c>
      <c r="AJ144" s="121" t="str">
        <f t="shared" ref="AJ144:AJ207" si="50">IF(AI144&gt;=0.02,"Q",IF(AI144="","M","LQ"))</f>
        <v>Q</v>
      </c>
    </row>
    <row r="145" spans="1:36" x14ac:dyDescent="0.25">
      <c r="A145" s="119">
        <v>38</v>
      </c>
      <c r="B145" s="119">
        <v>108</v>
      </c>
      <c r="C145" s="119">
        <v>1984</v>
      </c>
      <c r="D145" s="127">
        <f t="shared" si="34"/>
        <v>30789</v>
      </c>
      <c r="E145" s="260">
        <v>25.5</v>
      </c>
      <c r="F145" s="213" t="str">
        <f t="shared" si="35"/>
        <v>UQ</v>
      </c>
      <c r="G145" s="260">
        <v>6.46</v>
      </c>
      <c r="H145" s="213" t="str">
        <f t="shared" si="36"/>
        <v>UQ</v>
      </c>
      <c r="I145" s="260">
        <v>3.52</v>
      </c>
      <c r="J145" s="213" t="str">
        <f t="shared" si="37"/>
        <v>UQ</v>
      </c>
      <c r="K145" s="260">
        <v>0.4</v>
      </c>
      <c r="L145" s="213" t="str">
        <f t="shared" si="38"/>
        <v>UQ</v>
      </c>
      <c r="M145" s="260">
        <v>1.0900000000000001</v>
      </c>
      <c r="N145" s="213" t="str">
        <f t="shared" si="39"/>
        <v>UQ</v>
      </c>
      <c r="O145" s="260">
        <v>0.32</v>
      </c>
      <c r="P145" s="213" t="str">
        <f t="shared" si="40"/>
        <v>UQ</v>
      </c>
      <c r="Q145" s="260">
        <v>4.24E-2</v>
      </c>
      <c r="R145" s="213" t="str">
        <f t="shared" si="41"/>
        <v>UQ</v>
      </c>
      <c r="S145" s="260">
        <v>9.35E-2</v>
      </c>
      <c r="T145" s="213" t="str">
        <f t="shared" si="42"/>
        <v>UQ</v>
      </c>
      <c r="U145" s="260">
        <v>4.12</v>
      </c>
      <c r="V145" s="121" t="str">
        <f t="shared" si="43"/>
        <v>Q</v>
      </c>
      <c r="W145" s="329">
        <v>0.27200000000000002</v>
      </c>
      <c r="X145" s="332" t="str">
        <f t="shared" si="44"/>
        <v>UQ</v>
      </c>
      <c r="Y145" s="260">
        <v>0.40899999999999997</v>
      </c>
      <c r="Z145" s="121" t="str">
        <f t="shared" si="45"/>
        <v>Q</v>
      </c>
      <c r="AA145" s="260">
        <v>3.83</v>
      </c>
      <c r="AB145" s="121" t="str">
        <f t="shared" si="46"/>
        <v>Q</v>
      </c>
      <c r="AD145" s="213" t="str">
        <f t="shared" si="47"/>
        <v>M</v>
      </c>
      <c r="AF145" s="213" t="str">
        <f t="shared" si="48"/>
        <v>M</v>
      </c>
      <c r="AH145" s="121" t="str">
        <f t="shared" si="49"/>
        <v>M</v>
      </c>
      <c r="AI145" s="278"/>
      <c r="AJ145" s="121" t="str">
        <f t="shared" si="50"/>
        <v>M</v>
      </c>
    </row>
    <row r="146" spans="1:36" x14ac:dyDescent="0.25">
      <c r="A146" s="119">
        <v>38</v>
      </c>
      <c r="B146" s="119">
        <v>109</v>
      </c>
      <c r="C146" s="119">
        <v>1984</v>
      </c>
      <c r="D146" s="127">
        <f t="shared" si="34"/>
        <v>30790</v>
      </c>
      <c r="E146" s="260">
        <v>28</v>
      </c>
      <c r="F146" s="213" t="str">
        <f t="shared" si="35"/>
        <v>UQ</v>
      </c>
      <c r="G146" s="260">
        <v>6.58</v>
      </c>
      <c r="H146" s="213" t="str">
        <f t="shared" si="36"/>
        <v>UQ</v>
      </c>
      <c r="I146" s="260">
        <v>3.6</v>
      </c>
      <c r="J146" s="213" t="str">
        <f t="shared" si="37"/>
        <v>UQ</v>
      </c>
      <c r="K146" s="260">
        <v>0.37</v>
      </c>
      <c r="L146" s="213" t="str">
        <f t="shared" si="38"/>
        <v>UQ</v>
      </c>
      <c r="M146" s="260">
        <v>0.38</v>
      </c>
      <c r="N146" s="213" t="str">
        <f t="shared" si="39"/>
        <v>UQ</v>
      </c>
      <c r="O146" s="260">
        <v>0.31</v>
      </c>
      <c r="P146" s="213" t="str">
        <f t="shared" si="40"/>
        <v>UQ</v>
      </c>
      <c r="Q146" s="260">
        <v>5.0000000000000001E-3</v>
      </c>
      <c r="R146" s="213" t="str">
        <f t="shared" si="41"/>
        <v>UQ</v>
      </c>
      <c r="S146" s="260">
        <v>9.6000000000000002E-2</v>
      </c>
      <c r="T146" s="213" t="str">
        <f t="shared" si="42"/>
        <v>UQ</v>
      </c>
      <c r="U146" s="260">
        <v>3.89</v>
      </c>
      <c r="V146" s="121" t="str">
        <f t="shared" si="43"/>
        <v>Q</v>
      </c>
      <c r="W146" s="329">
        <v>0.221</v>
      </c>
      <c r="X146" s="332" t="str">
        <f t="shared" si="44"/>
        <v>UQ</v>
      </c>
      <c r="Y146" s="260">
        <v>0.375</v>
      </c>
      <c r="Z146" s="121" t="str">
        <f t="shared" si="45"/>
        <v>Q</v>
      </c>
      <c r="AA146" s="260">
        <v>3.76</v>
      </c>
      <c r="AB146" s="121" t="str">
        <f t="shared" si="46"/>
        <v>Q</v>
      </c>
      <c r="AD146" s="213" t="str">
        <f t="shared" si="47"/>
        <v>M</v>
      </c>
      <c r="AF146" s="213" t="str">
        <f t="shared" si="48"/>
        <v>M</v>
      </c>
      <c r="AH146" s="121" t="str">
        <f t="shared" si="49"/>
        <v>M</v>
      </c>
      <c r="AI146" s="278"/>
      <c r="AJ146" s="121" t="str">
        <f t="shared" si="50"/>
        <v>M</v>
      </c>
    </row>
    <row r="147" spans="1:36" x14ac:dyDescent="0.25">
      <c r="A147" s="119">
        <v>38</v>
      </c>
      <c r="B147" s="119">
        <v>110</v>
      </c>
      <c r="C147" s="119">
        <v>1984</v>
      </c>
      <c r="D147" s="127">
        <f t="shared" si="34"/>
        <v>30791</v>
      </c>
      <c r="E147" s="260">
        <v>27.1</v>
      </c>
      <c r="F147" s="213" t="str">
        <f t="shared" si="35"/>
        <v>UQ</v>
      </c>
      <c r="G147" s="260">
        <v>6.64</v>
      </c>
      <c r="H147" s="213" t="str">
        <f t="shared" si="36"/>
        <v>UQ</v>
      </c>
      <c r="I147" s="260">
        <v>4.16</v>
      </c>
      <c r="J147" s="213" t="str">
        <f t="shared" si="37"/>
        <v>UQ</v>
      </c>
      <c r="K147" s="260">
        <v>0.44</v>
      </c>
      <c r="L147" s="213" t="str">
        <f t="shared" si="38"/>
        <v>UQ</v>
      </c>
      <c r="M147" s="260">
        <v>1</v>
      </c>
      <c r="N147" s="213" t="str">
        <f t="shared" si="39"/>
        <v>UQ</v>
      </c>
      <c r="O147" s="260">
        <v>0.3</v>
      </c>
      <c r="P147" s="213" t="str">
        <f t="shared" si="40"/>
        <v>UQ</v>
      </c>
      <c r="Q147" s="260">
        <v>5.0000000000000001E-3</v>
      </c>
      <c r="R147" s="213" t="str">
        <f t="shared" si="41"/>
        <v>UQ</v>
      </c>
      <c r="S147" s="260">
        <v>0.1042</v>
      </c>
      <c r="T147" s="213" t="str">
        <f t="shared" si="42"/>
        <v>UQ</v>
      </c>
      <c r="U147" s="260">
        <v>4.04</v>
      </c>
      <c r="V147" s="121" t="str">
        <f t="shared" si="43"/>
        <v>Q</v>
      </c>
      <c r="W147" s="329">
        <v>0.22600000000000001</v>
      </c>
      <c r="X147" s="332" t="str">
        <f t="shared" si="44"/>
        <v>UQ</v>
      </c>
      <c r="Y147" s="260">
        <v>0.53400000000000003</v>
      </c>
      <c r="Z147" s="121" t="str">
        <f t="shared" si="45"/>
        <v>Q</v>
      </c>
      <c r="AA147" s="260">
        <v>3.73</v>
      </c>
      <c r="AB147" s="121" t="str">
        <f t="shared" si="46"/>
        <v>Q</v>
      </c>
      <c r="AD147" s="213" t="str">
        <f t="shared" si="47"/>
        <v>M</v>
      </c>
      <c r="AF147" s="213" t="str">
        <f t="shared" si="48"/>
        <v>M</v>
      </c>
      <c r="AG147" s="260">
        <v>4.5999999999999999E-3</v>
      </c>
      <c r="AH147" s="121" t="str">
        <f t="shared" si="49"/>
        <v>Q</v>
      </c>
      <c r="AI147" s="278">
        <v>0.41600000000000004</v>
      </c>
      <c r="AJ147" s="121" t="str">
        <f t="shared" si="50"/>
        <v>Q</v>
      </c>
    </row>
    <row r="148" spans="1:36" x14ac:dyDescent="0.25">
      <c r="A148" s="119">
        <v>38</v>
      </c>
      <c r="B148" s="119">
        <v>116</v>
      </c>
      <c r="C148" s="119">
        <v>1984</v>
      </c>
      <c r="D148" s="127">
        <f t="shared" si="34"/>
        <v>30797</v>
      </c>
      <c r="E148" s="260">
        <v>27.5</v>
      </c>
      <c r="F148" s="213" t="str">
        <f t="shared" si="35"/>
        <v>UQ</v>
      </c>
      <c r="G148" s="260">
        <v>6.64</v>
      </c>
      <c r="H148" s="213" t="str">
        <f t="shared" si="36"/>
        <v>UQ</v>
      </c>
      <c r="I148" s="260">
        <v>3.94</v>
      </c>
      <c r="J148" s="213" t="str">
        <f t="shared" si="37"/>
        <v>UQ</v>
      </c>
      <c r="K148" s="260">
        <v>0.38</v>
      </c>
      <c r="L148" s="213" t="str">
        <f t="shared" si="38"/>
        <v>UQ</v>
      </c>
      <c r="M148" s="260">
        <v>0.47</v>
      </c>
      <c r="N148" s="213" t="str">
        <f t="shared" si="39"/>
        <v>UQ</v>
      </c>
      <c r="O148" s="260">
        <v>0.31</v>
      </c>
      <c r="P148" s="213" t="str">
        <f t="shared" si="40"/>
        <v>UQ</v>
      </c>
      <c r="Q148" s="260">
        <v>1.3899999999999999E-2</v>
      </c>
      <c r="R148" s="213" t="str">
        <f t="shared" si="41"/>
        <v>UQ</v>
      </c>
      <c r="S148" s="260">
        <v>0.1158</v>
      </c>
      <c r="T148" s="213" t="str">
        <f t="shared" si="42"/>
        <v>UQ</v>
      </c>
      <c r="U148" s="260">
        <v>4.12</v>
      </c>
      <c r="V148" s="121" t="str">
        <f t="shared" si="43"/>
        <v>Q</v>
      </c>
      <c r="W148" s="329">
        <v>9.2999999999999999E-2</v>
      </c>
      <c r="X148" s="332" t="str">
        <f t="shared" si="44"/>
        <v>UQ</v>
      </c>
      <c r="Y148" s="260">
        <v>0.51700000000000002</v>
      </c>
      <c r="Z148" s="121" t="str">
        <f t="shared" si="45"/>
        <v>Q</v>
      </c>
      <c r="AA148" s="260">
        <v>3.5</v>
      </c>
      <c r="AB148" s="121" t="str">
        <f t="shared" si="46"/>
        <v>Q</v>
      </c>
      <c r="AD148" s="213" t="str">
        <f t="shared" si="47"/>
        <v>M</v>
      </c>
      <c r="AF148" s="213" t="str">
        <f t="shared" si="48"/>
        <v>M</v>
      </c>
      <c r="AH148" s="121" t="str">
        <f t="shared" si="49"/>
        <v>M</v>
      </c>
      <c r="AI148" s="278"/>
      <c r="AJ148" s="121" t="str">
        <f t="shared" si="50"/>
        <v>M</v>
      </c>
    </row>
    <row r="149" spans="1:36" x14ac:dyDescent="0.25">
      <c r="A149" s="119">
        <v>38</v>
      </c>
      <c r="B149" s="119">
        <v>129</v>
      </c>
      <c r="C149" s="119">
        <v>1984</v>
      </c>
      <c r="D149" s="127">
        <f t="shared" si="34"/>
        <v>30810</v>
      </c>
      <c r="E149" s="260">
        <v>28</v>
      </c>
      <c r="F149" s="213" t="str">
        <f t="shared" si="35"/>
        <v>UQ</v>
      </c>
      <c r="G149" s="260">
        <v>6.78</v>
      </c>
      <c r="H149" s="213" t="str">
        <f t="shared" si="36"/>
        <v>UQ</v>
      </c>
      <c r="I149" s="260">
        <v>3.72</v>
      </c>
      <c r="J149" s="213" t="str">
        <f t="shared" si="37"/>
        <v>UQ</v>
      </c>
      <c r="K149" s="260">
        <v>0.52</v>
      </c>
      <c r="L149" s="213" t="str">
        <f t="shared" si="38"/>
        <v>UQ</v>
      </c>
      <c r="M149" s="260">
        <v>0.88</v>
      </c>
      <c r="N149" s="213" t="str">
        <f t="shared" si="39"/>
        <v>UQ</v>
      </c>
      <c r="O149" s="260">
        <v>0.8</v>
      </c>
      <c r="P149" s="213" t="str">
        <f t="shared" si="40"/>
        <v>UQ</v>
      </c>
      <c r="Q149" s="260">
        <v>3.3300000000000003E-2</v>
      </c>
      <c r="R149" s="213" t="str">
        <f t="shared" si="41"/>
        <v>UQ</v>
      </c>
      <c r="S149" s="260">
        <v>0.1236</v>
      </c>
      <c r="T149" s="213" t="str">
        <f t="shared" si="42"/>
        <v>UQ</v>
      </c>
      <c r="U149" s="260">
        <v>4.3</v>
      </c>
      <c r="V149" s="121" t="str">
        <f t="shared" si="43"/>
        <v>Q</v>
      </c>
      <c r="W149" s="329">
        <v>0.02</v>
      </c>
      <c r="X149" s="332" t="str">
        <f t="shared" si="44"/>
        <v>UQ</v>
      </c>
      <c r="Y149" s="260">
        <v>0.59099999999999997</v>
      </c>
      <c r="Z149" s="121" t="str">
        <f t="shared" si="45"/>
        <v>Q</v>
      </c>
      <c r="AA149" s="260">
        <v>3.41</v>
      </c>
      <c r="AB149" s="121" t="str">
        <f t="shared" si="46"/>
        <v>Q</v>
      </c>
      <c r="AD149" s="213" t="str">
        <f t="shared" si="47"/>
        <v>M</v>
      </c>
      <c r="AF149" s="213" t="str">
        <f t="shared" si="48"/>
        <v>M</v>
      </c>
      <c r="AG149" s="260">
        <v>6.7000000000000002E-3</v>
      </c>
      <c r="AH149" s="121" t="str">
        <f t="shared" si="49"/>
        <v>Q</v>
      </c>
      <c r="AI149" s="278">
        <v>0.37</v>
      </c>
      <c r="AJ149" s="121" t="str">
        <f t="shared" si="50"/>
        <v>Q</v>
      </c>
    </row>
    <row r="150" spans="1:36" x14ac:dyDescent="0.25">
      <c r="A150" s="119">
        <v>38</v>
      </c>
      <c r="B150" s="119">
        <v>143</v>
      </c>
      <c r="C150" s="119">
        <v>1984</v>
      </c>
      <c r="D150" s="127">
        <f t="shared" si="34"/>
        <v>30824</v>
      </c>
      <c r="E150" s="260">
        <v>34.200000000000003</v>
      </c>
      <c r="F150" s="213" t="str">
        <f t="shared" si="35"/>
        <v>UQ</v>
      </c>
      <c r="G150" s="260">
        <v>6.81</v>
      </c>
      <c r="H150" s="213" t="str">
        <f t="shared" si="36"/>
        <v>UQ</v>
      </c>
      <c r="I150" s="260">
        <v>5.46</v>
      </c>
      <c r="J150" s="213" t="str">
        <f t="shared" si="37"/>
        <v>UQ</v>
      </c>
      <c r="K150" s="260">
        <v>0.53</v>
      </c>
      <c r="L150" s="213" t="str">
        <f t="shared" si="38"/>
        <v>UQ</v>
      </c>
      <c r="M150" s="260">
        <v>0.66</v>
      </c>
      <c r="N150" s="213" t="str">
        <f t="shared" si="39"/>
        <v>UQ</v>
      </c>
      <c r="O150" s="260">
        <v>0.26</v>
      </c>
      <c r="P150" s="213" t="str">
        <f t="shared" si="40"/>
        <v>UQ</v>
      </c>
      <c r="Q150" s="260">
        <v>4.7800000000000002E-2</v>
      </c>
      <c r="R150" s="213" t="str">
        <f t="shared" si="41"/>
        <v>UQ</v>
      </c>
      <c r="S150" s="260">
        <v>0.20100000000000001</v>
      </c>
      <c r="T150" s="213" t="str">
        <f t="shared" si="42"/>
        <v>UQ</v>
      </c>
      <c r="U150" s="260">
        <v>3.53</v>
      </c>
      <c r="V150" s="121" t="str">
        <f t="shared" si="43"/>
        <v>Q</v>
      </c>
      <c r="W150" s="329">
        <v>7.1999999999999995E-2</v>
      </c>
      <c r="X150" s="332" t="str">
        <f t="shared" si="44"/>
        <v>UQ</v>
      </c>
      <c r="Y150" s="260">
        <v>0.41699999999999998</v>
      </c>
      <c r="Z150" s="121" t="str">
        <f t="shared" si="45"/>
        <v>Q</v>
      </c>
      <c r="AA150" s="260">
        <v>3.52</v>
      </c>
      <c r="AB150" s="121" t="str">
        <f t="shared" si="46"/>
        <v>Q</v>
      </c>
      <c r="AD150" s="213" t="str">
        <f t="shared" si="47"/>
        <v>M</v>
      </c>
      <c r="AF150" s="213" t="str">
        <f t="shared" si="48"/>
        <v>M</v>
      </c>
      <c r="AG150" s="260">
        <v>8.8000000000000005E-3</v>
      </c>
      <c r="AH150" s="121" t="str">
        <f t="shared" si="49"/>
        <v>Q</v>
      </c>
      <c r="AI150" s="278">
        <v>0.38200000000000001</v>
      </c>
      <c r="AJ150" s="121" t="str">
        <f t="shared" si="50"/>
        <v>Q</v>
      </c>
    </row>
    <row r="151" spans="1:36" x14ac:dyDescent="0.25">
      <c r="A151" s="119">
        <v>38</v>
      </c>
      <c r="B151" s="119">
        <v>157</v>
      </c>
      <c r="C151" s="119">
        <v>1984</v>
      </c>
      <c r="D151" s="127">
        <f t="shared" si="34"/>
        <v>30838</v>
      </c>
      <c r="E151" s="260">
        <v>39.5</v>
      </c>
      <c r="F151" s="213" t="str">
        <f t="shared" si="35"/>
        <v>UQ</v>
      </c>
      <c r="G151" s="260">
        <v>6.93</v>
      </c>
      <c r="H151" s="213" t="str">
        <f t="shared" si="36"/>
        <v>UQ</v>
      </c>
      <c r="I151" s="260">
        <v>6.25</v>
      </c>
      <c r="J151" s="213" t="str">
        <f t="shared" si="37"/>
        <v>UQ</v>
      </c>
      <c r="K151" s="260">
        <v>0.53</v>
      </c>
      <c r="L151" s="213" t="str">
        <f t="shared" si="38"/>
        <v>UQ</v>
      </c>
      <c r="M151" s="260">
        <v>0.6</v>
      </c>
      <c r="N151" s="213" t="str">
        <f t="shared" si="39"/>
        <v>UQ</v>
      </c>
      <c r="O151" s="260">
        <v>0.48</v>
      </c>
      <c r="P151" s="213" t="str">
        <f t="shared" si="40"/>
        <v>UQ</v>
      </c>
      <c r="Q151" s="260">
        <v>6.4799999999999996E-2</v>
      </c>
      <c r="R151" s="213" t="str">
        <f t="shared" si="41"/>
        <v>UQ</v>
      </c>
      <c r="S151" s="260">
        <v>0.2442</v>
      </c>
      <c r="T151" s="213" t="str">
        <f t="shared" si="42"/>
        <v>UQ</v>
      </c>
      <c r="U151" s="260">
        <v>3.26</v>
      </c>
      <c r="V151" s="121" t="str">
        <f t="shared" si="43"/>
        <v>Q</v>
      </c>
      <c r="W151" s="329">
        <v>0.129</v>
      </c>
      <c r="X151" s="332" t="str">
        <f t="shared" si="44"/>
        <v>UQ</v>
      </c>
      <c r="Y151" s="260">
        <v>0.41299999999999998</v>
      </c>
      <c r="Z151" s="121" t="str">
        <f t="shared" si="45"/>
        <v>Q</v>
      </c>
      <c r="AA151" s="260">
        <v>5.04</v>
      </c>
      <c r="AB151" s="121" t="str">
        <f t="shared" si="46"/>
        <v>Q</v>
      </c>
      <c r="AD151" s="213" t="str">
        <f t="shared" si="47"/>
        <v>M</v>
      </c>
      <c r="AF151" s="213" t="str">
        <f t="shared" si="48"/>
        <v>M</v>
      </c>
      <c r="AG151" s="260">
        <v>2.3E-2</v>
      </c>
      <c r="AH151" s="121" t="str">
        <f t="shared" si="49"/>
        <v>Q</v>
      </c>
      <c r="AI151" s="278">
        <v>0.85899999999999999</v>
      </c>
      <c r="AJ151" s="121" t="str">
        <f t="shared" si="50"/>
        <v>Q</v>
      </c>
    </row>
    <row r="152" spans="1:36" x14ac:dyDescent="0.25">
      <c r="A152" s="119">
        <v>38</v>
      </c>
      <c r="B152" s="119">
        <v>171</v>
      </c>
      <c r="C152" s="119">
        <v>1984</v>
      </c>
      <c r="D152" s="127">
        <f t="shared" si="34"/>
        <v>30852</v>
      </c>
      <c r="E152" s="260">
        <v>38.9</v>
      </c>
      <c r="F152" s="213" t="str">
        <f t="shared" si="35"/>
        <v>UQ</v>
      </c>
      <c r="G152" s="260">
        <v>6.91</v>
      </c>
      <c r="H152" s="213" t="str">
        <f t="shared" si="36"/>
        <v>UQ</v>
      </c>
      <c r="I152" s="260">
        <v>6.76</v>
      </c>
      <c r="J152" s="213" t="str">
        <f t="shared" si="37"/>
        <v>UQ</v>
      </c>
      <c r="K152" s="260">
        <v>0.63</v>
      </c>
      <c r="L152" s="213" t="str">
        <f t="shared" si="38"/>
        <v>UQ</v>
      </c>
      <c r="M152" s="260">
        <v>0.68</v>
      </c>
      <c r="N152" s="213" t="str">
        <f t="shared" si="39"/>
        <v>UQ</v>
      </c>
      <c r="O152" s="260">
        <v>0.26</v>
      </c>
      <c r="P152" s="213" t="str">
        <f t="shared" si="40"/>
        <v>UQ</v>
      </c>
      <c r="Q152" s="260">
        <v>9.0800000000000006E-2</v>
      </c>
      <c r="R152" s="213" t="str">
        <f t="shared" si="41"/>
        <v>UQ</v>
      </c>
      <c r="S152" s="260">
        <v>0.26340000000000002</v>
      </c>
      <c r="T152" s="213" t="str">
        <f t="shared" si="42"/>
        <v>UQ</v>
      </c>
      <c r="U152" s="260">
        <v>3.14</v>
      </c>
      <c r="V152" s="121" t="str">
        <f t="shared" si="43"/>
        <v>Q</v>
      </c>
      <c r="W152" s="329">
        <v>0.21199999999999999</v>
      </c>
      <c r="X152" s="332" t="str">
        <f t="shared" si="44"/>
        <v>UQ</v>
      </c>
      <c r="Y152" s="260">
        <v>0.58599999999999997</v>
      </c>
      <c r="Z152" s="121" t="str">
        <f t="shared" si="45"/>
        <v>Q</v>
      </c>
      <c r="AA152" s="260">
        <v>6.09</v>
      </c>
      <c r="AB152" s="121" t="str">
        <f t="shared" si="46"/>
        <v>Q</v>
      </c>
      <c r="AD152" s="213" t="str">
        <f t="shared" si="47"/>
        <v>M</v>
      </c>
      <c r="AF152" s="213" t="str">
        <f t="shared" si="48"/>
        <v>M</v>
      </c>
      <c r="AG152" s="260">
        <v>2.0899999999999998E-2</v>
      </c>
      <c r="AH152" s="121" t="str">
        <f t="shared" si="49"/>
        <v>Q</v>
      </c>
      <c r="AI152" s="278">
        <v>0.78199999999999992</v>
      </c>
      <c r="AJ152" s="121" t="str">
        <f t="shared" si="50"/>
        <v>Q</v>
      </c>
    </row>
    <row r="153" spans="1:36" x14ac:dyDescent="0.25">
      <c r="A153" s="119">
        <v>38</v>
      </c>
      <c r="B153" s="119">
        <v>185</v>
      </c>
      <c r="C153" s="119">
        <v>1984</v>
      </c>
      <c r="D153" s="127">
        <f t="shared" si="34"/>
        <v>30866</v>
      </c>
      <c r="E153" s="260">
        <v>42.3</v>
      </c>
      <c r="F153" s="213" t="str">
        <f t="shared" si="35"/>
        <v>UQ</v>
      </c>
      <c r="G153" s="260">
        <v>6.93</v>
      </c>
      <c r="H153" s="213" t="str">
        <f t="shared" si="36"/>
        <v>UQ</v>
      </c>
      <c r="I153" s="260">
        <v>7.23</v>
      </c>
      <c r="J153" s="213" t="str">
        <f t="shared" si="37"/>
        <v>UQ</v>
      </c>
      <c r="K153" s="260">
        <v>0.68</v>
      </c>
      <c r="L153" s="213" t="str">
        <f t="shared" si="38"/>
        <v>UQ</v>
      </c>
      <c r="M153" s="260">
        <v>0.62</v>
      </c>
      <c r="N153" s="213" t="str">
        <f t="shared" si="39"/>
        <v>UQ</v>
      </c>
      <c r="O153" s="260">
        <v>0.27</v>
      </c>
      <c r="P153" s="213" t="str">
        <f t="shared" si="40"/>
        <v>UQ</v>
      </c>
      <c r="Q153" s="260">
        <v>5.0299999999999997E-2</v>
      </c>
      <c r="R153" s="213" t="str">
        <f t="shared" si="41"/>
        <v>UQ</v>
      </c>
      <c r="S153" s="260">
        <v>0.26490000000000002</v>
      </c>
      <c r="T153" s="213" t="str">
        <f t="shared" si="42"/>
        <v>UQ</v>
      </c>
      <c r="U153" s="260">
        <v>3.66</v>
      </c>
      <c r="V153" s="121" t="str">
        <f t="shared" si="43"/>
        <v>Q</v>
      </c>
      <c r="W153" s="329">
        <v>0.22500000000000001</v>
      </c>
      <c r="X153" s="332" t="str">
        <f t="shared" si="44"/>
        <v>UQ</v>
      </c>
      <c r="Y153" s="260">
        <v>0.621</v>
      </c>
      <c r="Z153" s="121" t="str">
        <f t="shared" si="45"/>
        <v>Q</v>
      </c>
      <c r="AA153" s="260">
        <v>6.67</v>
      </c>
      <c r="AB153" s="121" t="str">
        <f t="shared" si="46"/>
        <v>Q</v>
      </c>
      <c r="AD153" s="213" t="str">
        <f t="shared" si="47"/>
        <v>M</v>
      </c>
      <c r="AF153" s="213" t="str">
        <f t="shared" si="48"/>
        <v>M</v>
      </c>
      <c r="AG153" s="260">
        <v>1.17E-2</v>
      </c>
      <c r="AH153" s="121" t="str">
        <f t="shared" si="49"/>
        <v>Q</v>
      </c>
      <c r="AI153" s="278">
        <v>0.72499999999999998</v>
      </c>
      <c r="AJ153" s="121" t="str">
        <f t="shared" si="50"/>
        <v>Q</v>
      </c>
    </row>
    <row r="154" spans="1:36" x14ac:dyDescent="0.25">
      <c r="A154" s="119">
        <v>38</v>
      </c>
      <c r="B154" s="119">
        <v>199</v>
      </c>
      <c r="C154" s="119">
        <v>1984</v>
      </c>
      <c r="D154" s="127">
        <f t="shared" si="34"/>
        <v>30880</v>
      </c>
      <c r="E154" s="260">
        <v>37.5</v>
      </c>
      <c r="F154" s="213" t="str">
        <f t="shared" si="35"/>
        <v>UQ</v>
      </c>
      <c r="G154" s="260">
        <v>7.21</v>
      </c>
      <c r="H154" s="213" t="str">
        <f t="shared" si="36"/>
        <v>UQ</v>
      </c>
      <c r="I154" s="260">
        <v>6.82</v>
      </c>
      <c r="J154" s="213" t="str">
        <f t="shared" si="37"/>
        <v>UQ</v>
      </c>
      <c r="K154" s="260">
        <v>0.68</v>
      </c>
      <c r="L154" s="213" t="str">
        <f t="shared" si="38"/>
        <v>UQ</v>
      </c>
      <c r="M154" s="260">
        <v>0.48</v>
      </c>
      <c r="N154" s="213" t="str">
        <f t="shared" si="39"/>
        <v>UQ</v>
      </c>
      <c r="O154" s="260">
        <v>0.21</v>
      </c>
      <c r="P154" s="213" t="str">
        <f t="shared" si="40"/>
        <v>UQ</v>
      </c>
      <c r="Q154" s="260">
        <v>2.9700000000000001E-2</v>
      </c>
      <c r="R154" s="213" t="str">
        <f t="shared" si="41"/>
        <v>UQ</v>
      </c>
      <c r="S154" s="260">
        <v>0.2676</v>
      </c>
      <c r="T154" s="213" t="str">
        <f t="shared" si="42"/>
        <v>UQ</v>
      </c>
      <c r="U154" s="260">
        <v>4.07</v>
      </c>
      <c r="V154" s="121" t="str">
        <f t="shared" si="43"/>
        <v>Q</v>
      </c>
      <c r="W154" s="329">
        <v>2.9000000000000001E-2</v>
      </c>
      <c r="X154" s="332" t="str">
        <f t="shared" si="44"/>
        <v>UQ</v>
      </c>
      <c r="Y154" s="260">
        <v>1.1200000000000001</v>
      </c>
      <c r="Z154" s="121" t="str">
        <f t="shared" si="45"/>
        <v>Q</v>
      </c>
      <c r="AA154" s="260">
        <v>5.96</v>
      </c>
      <c r="AB154" s="121" t="str">
        <f t="shared" si="46"/>
        <v>Q</v>
      </c>
      <c r="AD154" s="213" t="str">
        <f t="shared" si="47"/>
        <v>M</v>
      </c>
      <c r="AF154" s="213" t="str">
        <f t="shared" si="48"/>
        <v>M</v>
      </c>
      <c r="AG154" s="260">
        <v>1.49E-2</v>
      </c>
      <c r="AH154" s="121" t="str">
        <f t="shared" si="49"/>
        <v>Q</v>
      </c>
      <c r="AI154" s="278">
        <v>0.72899999999999998</v>
      </c>
      <c r="AJ154" s="121" t="str">
        <f t="shared" si="50"/>
        <v>Q</v>
      </c>
    </row>
    <row r="155" spans="1:36" x14ac:dyDescent="0.25">
      <c r="A155" s="119">
        <v>38</v>
      </c>
      <c r="B155" s="119">
        <v>241</v>
      </c>
      <c r="C155" s="119">
        <v>1984</v>
      </c>
      <c r="D155" s="127">
        <f t="shared" si="34"/>
        <v>30922</v>
      </c>
      <c r="E155" s="260">
        <v>36.1</v>
      </c>
      <c r="F155" s="213" t="str">
        <f t="shared" si="35"/>
        <v>UQ</v>
      </c>
      <c r="G155" s="260">
        <v>6.69</v>
      </c>
      <c r="H155" s="213" t="str">
        <f t="shared" si="36"/>
        <v>UQ</v>
      </c>
      <c r="I155" s="260">
        <v>8.07</v>
      </c>
      <c r="J155" s="213" t="str">
        <f t="shared" si="37"/>
        <v>UQ</v>
      </c>
      <c r="K155" s="260">
        <v>0.74</v>
      </c>
      <c r="L155" s="213" t="str">
        <f t="shared" si="38"/>
        <v>UQ</v>
      </c>
      <c r="M155" s="260">
        <v>0.51</v>
      </c>
      <c r="N155" s="213" t="str">
        <f t="shared" si="39"/>
        <v>UQ</v>
      </c>
      <c r="O155" s="260">
        <v>0.21</v>
      </c>
      <c r="P155" s="213" t="str">
        <f t="shared" si="40"/>
        <v>UQ</v>
      </c>
      <c r="Q155" s="260">
        <v>3.7900000000000003E-2</v>
      </c>
      <c r="R155" s="213" t="str">
        <f t="shared" si="41"/>
        <v>UQ</v>
      </c>
      <c r="S155" s="260">
        <v>0.2248</v>
      </c>
      <c r="T155" s="213" t="str">
        <f t="shared" si="42"/>
        <v>UQ</v>
      </c>
      <c r="U155" s="260">
        <v>4.0199999999999996</v>
      </c>
      <c r="V155" s="121" t="str">
        <f t="shared" si="43"/>
        <v>Q</v>
      </c>
      <c r="W155" s="329">
        <v>5.3999999999999999E-2</v>
      </c>
      <c r="X155" s="332" t="str">
        <f t="shared" si="44"/>
        <v>UQ</v>
      </c>
      <c r="Y155" s="260">
        <v>1.01</v>
      </c>
      <c r="Z155" s="121" t="str">
        <f t="shared" si="45"/>
        <v>Q</v>
      </c>
      <c r="AA155" s="260">
        <v>7.09</v>
      </c>
      <c r="AB155" s="121" t="str">
        <f t="shared" si="46"/>
        <v>Q</v>
      </c>
      <c r="AD155" s="213" t="str">
        <f t="shared" si="47"/>
        <v>M</v>
      </c>
      <c r="AF155" s="213" t="str">
        <f t="shared" si="48"/>
        <v>M</v>
      </c>
      <c r="AG155" s="260">
        <v>1.43E-2</v>
      </c>
      <c r="AH155" s="121" t="str">
        <f t="shared" si="49"/>
        <v>Q</v>
      </c>
      <c r="AI155" s="278">
        <v>0.77400000000000002</v>
      </c>
      <c r="AJ155" s="121" t="str">
        <f t="shared" si="50"/>
        <v>Q</v>
      </c>
    </row>
    <row r="156" spans="1:36" x14ac:dyDescent="0.25">
      <c r="A156" s="119">
        <v>38</v>
      </c>
      <c r="B156" s="119">
        <v>255</v>
      </c>
      <c r="C156" s="119">
        <v>1984</v>
      </c>
      <c r="D156" s="127">
        <f t="shared" si="34"/>
        <v>30936</v>
      </c>
      <c r="E156" s="260">
        <v>33</v>
      </c>
      <c r="F156" s="213" t="str">
        <f t="shared" si="35"/>
        <v>UQ</v>
      </c>
      <c r="G156" s="260">
        <v>6.84</v>
      </c>
      <c r="H156" s="213" t="str">
        <f t="shared" si="36"/>
        <v>UQ</v>
      </c>
      <c r="I156" s="260">
        <v>7.63</v>
      </c>
      <c r="J156" s="213" t="str">
        <f t="shared" si="37"/>
        <v>UQ</v>
      </c>
      <c r="K156" s="260">
        <v>0.61</v>
      </c>
      <c r="L156" s="213" t="str">
        <f t="shared" si="38"/>
        <v>UQ</v>
      </c>
      <c r="M156" s="260">
        <v>0.5</v>
      </c>
      <c r="N156" s="213" t="str">
        <f t="shared" si="39"/>
        <v>UQ</v>
      </c>
      <c r="O156" s="260">
        <v>0.22</v>
      </c>
      <c r="P156" s="213" t="str">
        <f t="shared" si="40"/>
        <v>UQ</v>
      </c>
      <c r="Q156" s="260">
        <v>1.6500000000000001E-2</v>
      </c>
      <c r="R156" s="213" t="str">
        <f t="shared" si="41"/>
        <v>UQ</v>
      </c>
      <c r="S156" s="260">
        <v>0.24829999999999999</v>
      </c>
      <c r="T156" s="213" t="str">
        <f t="shared" si="42"/>
        <v>UQ</v>
      </c>
      <c r="U156" s="260">
        <v>3.56</v>
      </c>
      <c r="V156" s="121" t="str">
        <f t="shared" si="43"/>
        <v>Q</v>
      </c>
      <c r="W156" s="329">
        <v>4.7E-2</v>
      </c>
      <c r="X156" s="332" t="str">
        <f t="shared" si="44"/>
        <v>UQ</v>
      </c>
      <c r="Y156" s="260">
        <v>0.94799999999999995</v>
      </c>
      <c r="Z156" s="121" t="str">
        <f t="shared" si="45"/>
        <v>Q</v>
      </c>
      <c r="AA156" s="260">
        <v>7.16</v>
      </c>
      <c r="AB156" s="121" t="str">
        <f t="shared" si="46"/>
        <v>Q</v>
      </c>
      <c r="AD156" s="213" t="str">
        <f t="shared" si="47"/>
        <v>M</v>
      </c>
      <c r="AF156" s="213" t="str">
        <f t="shared" si="48"/>
        <v>M</v>
      </c>
      <c r="AG156" s="260">
        <v>1.2800000000000001E-2</v>
      </c>
      <c r="AH156" s="121" t="str">
        <f t="shared" si="49"/>
        <v>Q</v>
      </c>
      <c r="AI156" s="278">
        <v>0.52700000000000002</v>
      </c>
      <c r="AJ156" s="121" t="str">
        <f t="shared" si="50"/>
        <v>Q</v>
      </c>
    </row>
    <row r="157" spans="1:36" x14ac:dyDescent="0.25">
      <c r="A157" s="119">
        <v>38</v>
      </c>
      <c r="B157" s="119">
        <v>269</v>
      </c>
      <c r="C157" s="119">
        <v>1984</v>
      </c>
      <c r="D157" s="127">
        <f t="shared" si="34"/>
        <v>30950</v>
      </c>
      <c r="E157" s="260">
        <v>33</v>
      </c>
      <c r="F157" s="213" t="str">
        <f t="shared" si="35"/>
        <v>UQ</v>
      </c>
      <c r="G157" s="260">
        <v>6.77</v>
      </c>
      <c r="H157" s="213" t="str">
        <f t="shared" si="36"/>
        <v>UQ</v>
      </c>
      <c r="I157" s="260">
        <v>6.7</v>
      </c>
      <c r="J157" s="213" t="str">
        <f t="shared" si="37"/>
        <v>UQ</v>
      </c>
      <c r="K157" s="260">
        <v>0.55000000000000004</v>
      </c>
      <c r="L157" s="213" t="str">
        <f t="shared" si="38"/>
        <v>UQ</v>
      </c>
      <c r="M157" s="260">
        <v>0.45</v>
      </c>
      <c r="N157" s="213" t="str">
        <f t="shared" si="39"/>
        <v>UQ</v>
      </c>
      <c r="O157" s="260">
        <v>0.77</v>
      </c>
      <c r="P157" s="213" t="str">
        <f t="shared" si="40"/>
        <v>UQ</v>
      </c>
      <c r="Q157" s="260">
        <v>1.8499999999999999E-2</v>
      </c>
      <c r="R157" s="213" t="str">
        <f t="shared" si="41"/>
        <v>UQ</v>
      </c>
      <c r="S157" s="260">
        <v>0.15720000000000001</v>
      </c>
      <c r="T157" s="213" t="str">
        <f t="shared" si="42"/>
        <v>UQ</v>
      </c>
      <c r="U157" s="260">
        <v>5.45</v>
      </c>
      <c r="V157" s="121" t="str">
        <f t="shared" si="43"/>
        <v>Q</v>
      </c>
      <c r="W157" s="329">
        <v>0.02</v>
      </c>
      <c r="X157" s="332" t="str">
        <f t="shared" si="44"/>
        <v>UQ</v>
      </c>
      <c r="Y157" s="260">
        <v>1.42</v>
      </c>
      <c r="Z157" s="121" t="str">
        <f t="shared" si="45"/>
        <v>Q</v>
      </c>
      <c r="AA157" s="260">
        <v>4.78</v>
      </c>
      <c r="AB157" s="121" t="str">
        <f t="shared" si="46"/>
        <v>Q</v>
      </c>
      <c r="AD157" s="213" t="str">
        <f t="shared" si="47"/>
        <v>M</v>
      </c>
      <c r="AF157" s="213" t="str">
        <f t="shared" si="48"/>
        <v>M</v>
      </c>
      <c r="AG157" s="260">
        <v>1.34E-2</v>
      </c>
      <c r="AH157" s="121" t="str">
        <f t="shared" si="49"/>
        <v>Q</v>
      </c>
      <c r="AI157" s="278">
        <v>0.5</v>
      </c>
      <c r="AJ157" s="121" t="str">
        <f t="shared" si="50"/>
        <v>Q</v>
      </c>
    </row>
    <row r="158" spans="1:36" x14ac:dyDescent="0.25">
      <c r="A158" s="119">
        <v>38</v>
      </c>
      <c r="B158" s="119">
        <v>283</v>
      </c>
      <c r="C158" s="119">
        <v>1984</v>
      </c>
      <c r="D158" s="127">
        <f t="shared" si="34"/>
        <v>30964</v>
      </c>
      <c r="E158" s="260">
        <v>37.5</v>
      </c>
      <c r="F158" s="213" t="str">
        <f t="shared" si="35"/>
        <v>UQ</v>
      </c>
      <c r="G158" s="260">
        <v>6.74</v>
      </c>
      <c r="H158" s="213" t="str">
        <f t="shared" si="36"/>
        <v>UQ</v>
      </c>
      <c r="I158" s="260">
        <v>6.46</v>
      </c>
      <c r="J158" s="213" t="str">
        <f t="shared" si="37"/>
        <v>UQ</v>
      </c>
      <c r="K158" s="260">
        <v>0.57999999999999996</v>
      </c>
      <c r="L158" s="213" t="str">
        <f t="shared" si="38"/>
        <v>UQ</v>
      </c>
      <c r="M158" s="260">
        <v>0.66</v>
      </c>
      <c r="N158" s="213" t="str">
        <f t="shared" si="39"/>
        <v>UQ</v>
      </c>
      <c r="O158" s="260">
        <v>0.56000000000000005</v>
      </c>
      <c r="P158" s="213" t="str">
        <f t="shared" si="40"/>
        <v>UQ</v>
      </c>
      <c r="Q158" s="260">
        <v>3.2099999999999997E-2</v>
      </c>
      <c r="R158" s="213" t="str">
        <f t="shared" si="41"/>
        <v>UQ</v>
      </c>
      <c r="S158" s="260">
        <v>0.23880000000000001</v>
      </c>
      <c r="T158" s="213" t="str">
        <f t="shared" si="42"/>
        <v>UQ</v>
      </c>
      <c r="U158" s="260">
        <v>3.76</v>
      </c>
      <c r="V158" s="121" t="str">
        <f t="shared" si="43"/>
        <v>Q</v>
      </c>
      <c r="W158" s="329">
        <v>0.02</v>
      </c>
      <c r="X158" s="332" t="str">
        <f t="shared" si="44"/>
        <v>UQ</v>
      </c>
      <c r="Y158" s="260">
        <v>1.3</v>
      </c>
      <c r="Z158" s="121" t="str">
        <f t="shared" si="45"/>
        <v>Q</v>
      </c>
      <c r="AA158" s="260">
        <v>6.24</v>
      </c>
      <c r="AB158" s="121" t="str">
        <f t="shared" si="46"/>
        <v>Q</v>
      </c>
      <c r="AD158" s="213" t="str">
        <f t="shared" si="47"/>
        <v>M</v>
      </c>
      <c r="AF158" s="213" t="str">
        <f t="shared" si="48"/>
        <v>M</v>
      </c>
      <c r="AG158" s="260">
        <v>6.0000000000000001E-3</v>
      </c>
      <c r="AH158" s="121" t="str">
        <f t="shared" si="49"/>
        <v>Q</v>
      </c>
      <c r="AI158" s="278">
        <v>0.37</v>
      </c>
      <c r="AJ158" s="121" t="str">
        <f t="shared" si="50"/>
        <v>Q</v>
      </c>
    </row>
    <row r="159" spans="1:36" x14ac:dyDescent="0.25">
      <c r="A159" s="119">
        <v>38</v>
      </c>
      <c r="B159" s="119">
        <v>297</v>
      </c>
      <c r="C159" s="119">
        <v>1984</v>
      </c>
      <c r="D159" s="127">
        <f t="shared" si="34"/>
        <v>30978</v>
      </c>
      <c r="E159" s="260">
        <v>37</v>
      </c>
      <c r="F159" s="213" t="str">
        <f t="shared" si="35"/>
        <v>UQ</v>
      </c>
      <c r="G159" s="260">
        <v>6.84</v>
      </c>
      <c r="H159" s="213" t="str">
        <f t="shared" si="36"/>
        <v>UQ</v>
      </c>
      <c r="I159" s="260">
        <v>5.82</v>
      </c>
      <c r="J159" s="213" t="str">
        <f t="shared" si="37"/>
        <v>UQ</v>
      </c>
      <c r="K159" s="260">
        <v>0.56000000000000005</v>
      </c>
      <c r="L159" s="213" t="str">
        <f t="shared" si="38"/>
        <v>UQ</v>
      </c>
      <c r="M159" s="260">
        <v>0.55000000000000004</v>
      </c>
      <c r="N159" s="213" t="str">
        <f t="shared" si="39"/>
        <v>UQ</v>
      </c>
      <c r="O159" s="260">
        <v>0.67</v>
      </c>
      <c r="P159" s="213" t="str">
        <f t="shared" si="40"/>
        <v>UQ</v>
      </c>
      <c r="Q159" s="260">
        <v>3.1E-2</v>
      </c>
      <c r="R159" s="213" t="str">
        <f t="shared" si="41"/>
        <v>UQ</v>
      </c>
      <c r="S159" s="260">
        <v>0.19489999999999999</v>
      </c>
      <c r="T159" s="213" t="str">
        <f t="shared" si="42"/>
        <v>UQ</v>
      </c>
      <c r="U159" s="260">
        <v>4.2300000000000004</v>
      </c>
      <c r="V159" s="121" t="str">
        <f t="shared" si="43"/>
        <v>Q</v>
      </c>
      <c r="W159" s="329">
        <v>0.02</v>
      </c>
      <c r="X159" s="332" t="str">
        <f t="shared" si="44"/>
        <v>UQ</v>
      </c>
      <c r="Y159" s="260">
        <v>1.1399999999999999</v>
      </c>
      <c r="Z159" s="121" t="str">
        <f t="shared" si="45"/>
        <v>Q</v>
      </c>
      <c r="AA159" s="260">
        <v>6.09</v>
      </c>
      <c r="AB159" s="121" t="str">
        <f t="shared" si="46"/>
        <v>Q</v>
      </c>
      <c r="AD159" s="213" t="str">
        <f t="shared" si="47"/>
        <v>M</v>
      </c>
      <c r="AF159" s="213" t="str">
        <f t="shared" si="48"/>
        <v>M</v>
      </c>
      <c r="AG159" s="260">
        <v>7.1000000000000004E-3</v>
      </c>
      <c r="AH159" s="121" t="str">
        <f t="shared" si="49"/>
        <v>Q</v>
      </c>
      <c r="AI159" s="278">
        <v>0.58000000000000007</v>
      </c>
      <c r="AJ159" s="121" t="str">
        <f t="shared" si="50"/>
        <v>Q</v>
      </c>
    </row>
    <row r="160" spans="1:36" x14ac:dyDescent="0.25">
      <c r="A160" s="119">
        <v>38</v>
      </c>
      <c r="B160" s="119">
        <v>311</v>
      </c>
      <c r="C160" s="119">
        <v>1984</v>
      </c>
      <c r="D160" s="127">
        <f t="shared" si="34"/>
        <v>30992</v>
      </c>
      <c r="E160" s="260">
        <v>27.7</v>
      </c>
      <c r="F160" s="213" t="str">
        <f t="shared" si="35"/>
        <v>UQ</v>
      </c>
      <c r="G160" s="260">
        <v>6.72</v>
      </c>
      <c r="H160" s="213" t="str">
        <f t="shared" si="36"/>
        <v>UQ</v>
      </c>
      <c r="I160" s="260">
        <v>4.51</v>
      </c>
      <c r="J160" s="213" t="str">
        <f t="shared" si="37"/>
        <v>UQ</v>
      </c>
      <c r="K160" s="260">
        <v>0.47</v>
      </c>
      <c r="L160" s="213" t="str">
        <f t="shared" si="38"/>
        <v>UQ</v>
      </c>
      <c r="M160" s="260">
        <v>0.52</v>
      </c>
      <c r="N160" s="213" t="str">
        <f t="shared" si="39"/>
        <v>UQ</v>
      </c>
      <c r="O160" s="260">
        <v>0.47</v>
      </c>
      <c r="P160" s="213" t="str">
        <f t="shared" si="40"/>
        <v>UQ</v>
      </c>
      <c r="Q160" s="260">
        <v>1.0200000000000001E-2</v>
      </c>
      <c r="R160" s="213" t="str">
        <f t="shared" si="41"/>
        <v>UQ</v>
      </c>
      <c r="S160" s="260">
        <v>0.1198</v>
      </c>
      <c r="T160" s="213" t="str">
        <f t="shared" si="42"/>
        <v>UQ</v>
      </c>
      <c r="U160" s="260">
        <v>5.12</v>
      </c>
      <c r="V160" s="121" t="str">
        <f t="shared" si="43"/>
        <v>Q</v>
      </c>
      <c r="W160" s="329">
        <v>2.3E-2</v>
      </c>
      <c r="X160" s="332" t="str">
        <f t="shared" si="44"/>
        <v>UQ</v>
      </c>
      <c r="Y160" s="260">
        <v>0.68899999999999995</v>
      </c>
      <c r="Z160" s="121" t="str">
        <f t="shared" si="45"/>
        <v>Q</v>
      </c>
      <c r="AA160" s="260">
        <v>5.59</v>
      </c>
      <c r="AB160" s="121" t="str">
        <f t="shared" si="46"/>
        <v>Q</v>
      </c>
      <c r="AD160" s="213" t="str">
        <f t="shared" si="47"/>
        <v>M</v>
      </c>
      <c r="AF160" s="213" t="str">
        <f t="shared" si="48"/>
        <v>M</v>
      </c>
      <c r="AG160" s="260">
        <v>5.7000000000000002E-3</v>
      </c>
      <c r="AH160" s="121" t="str">
        <f t="shared" si="49"/>
        <v>Q</v>
      </c>
      <c r="AI160" s="278">
        <v>0.27300000000000002</v>
      </c>
      <c r="AJ160" s="121" t="str">
        <f t="shared" si="50"/>
        <v>Q</v>
      </c>
    </row>
    <row r="161" spans="1:36" x14ac:dyDescent="0.25">
      <c r="A161" s="119">
        <v>38</v>
      </c>
      <c r="B161" s="119">
        <v>325</v>
      </c>
      <c r="C161" s="119">
        <v>1984</v>
      </c>
      <c r="D161" s="127">
        <f t="shared" si="34"/>
        <v>31006</v>
      </c>
      <c r="E161" s="260">
        <v>30</v>
      </c>
      <c r="F161" s="213" t="str">
        <f t="shared" si="35"/>
        <v>UQ</v>
      </c>
      <c r="G161" s="260">
        <v>7</v>
      </c>
      <c r="H161" s="213" t="str">
        <f t="shared" si="36"/>
        <v>UQ</v>
      </c>
      <c r="I161" s="260">
        <v>4.84</v>
      </c>
      <c r="J161" s="213" t="str">
        <f t="shared" si="37"/>
        <v>UQ</v>
      </c>
      <c r="K161" s="260">
        <v>0.46</v>
      </c>
      <c r="L161" s="213" t="str">
        <f t="shared" si="38"/>
        <v>UQ</v>
      </c>
      <c r="M161" s="260">
        <v>0.54</v>
      </c>
      <c r="N161" s="213" t="str">
        <f t="shared" si="39"/>
        <v>UQ</v>
      </c>
      <c r="O161" s="260">
        <v>0.3</v>
      </c>
      <c r="P161" s="213" t="str">
        <f t="shared" si="40"/>
        <v>UQ</v>
      </c>
      <c r="Q161" s="260">
        <v>4.8599999999999997E-2</v>
      </c>
      <c r="R161" s="213" t="str">
        <f t="shared" si="41"/>
        <v>UQ</v>
      </c>
      <c r="S161" s="260">
        <v>0.15659999999999999</v>
      </c>
      <c r="T161" s="213" t="str">
        <f t="shared" si="42"/>
        <v>UQ</v>
      </c>
      <c r="U161" s="260">
        <v>5.36</v>
      </c>
      <c r="V161" s="121" t="str">
        <f t="shared" si="43"/>
        <v>Q</v>
      </c>
      <c r="W161" s="329">
        <v>0.152</v>
      </c>
      <c r="X161" s="332" t="str">
        <f t="shared" si="44"/>
        <v>UQ</v>
      </c>
      <c r="Y161" s="260">
        <v>0.52800000000000002</v>
      </c>
      <c r="Z161" s="121" t="str">
        <f t="shared" si="45"/>
        <v>Q</v>
      </c>
      <c r="AA161" s="260">
        <v>6.07</v>
      </c>
      <c r="AB161" s="121" t="str">
        <f t="shared" si="46"/>
        <v>Q</v>
      </c>
      <c r="AD161" s="213" t="str">
        <f t="shared" si="47"/>
        <v>M</v>
      </c>
      <c r="AF161" s="213" t="str">
        <f t="shared" si="48"/>
        <v>M</v>
      </c>
      <c r="AG161" s="260">
        <v>5.3E-3</v>
      </c>
      <c r="AH161" s="121" t="str">
        <f t="shared" si="49"/>
        <v>Q</v>
      </c>
      <c r="AI161" s="278">
        <v>0.46199999999999997</v>
      </c>
      <c r="AJ161" s="121" t="str">
        <f t="shared" si="50"/>
        <v>Q</v>
      </c>
    </row>
    <row r="162" spans="1:36" x14ac:dyDescent="0.25">
      <c r="A162" s="119">
        <v>38</v>
      </c>
      <c r="B162" s="119">
        <v>87</v>
      </c>
      <c r="C162" s="119">
        <v>1985</v>
      </c>
      <c r="D162" s="127">
        <f t="shared" si="34"/>
        <v>31134</v>
      </c>
      <c r="E162" s="260">
        <v>36.700000000000003</v>
      </c>
      <c r="F162" s="213" t="str">
        <f t="shared" si="35"/>
        <v>UQ</v>
      </c>
      <c r="G162" s="260">
        <v>6.54</v>
      </c>
      <c r="H162" s="213" t="str">
        <f t="shared" si="36"/>
        <v>UQ</v>
      </c>
      <c r="I162" s="260">
        <v>5.79</v>
      </c>
      <c r="J162" s="213" t="str">
        <f t="shared" si="37"/>
        <v>UQ</v>
      </c>
      <c r="K162" s="260">
        <v>0.64</v>
      </c>
      <c r="L162" s="213" t="str">
        <f t="shared" si="38"/>
        <v>UQ</v>
      </c>
      <c r="M162" s="260">
        <v>0.62</v>
      </c>
      <c r="N162" s="213" t="str">
        <f t="shared" si="39"/>
        <v>UQ</v>
      </c>
      <c r="O162" s="260">
        <v>0.5</v>
      </c>
      <c r="P162" s="213" t="str">
        <f t="shared" si="40"/>
        <v>UQ</v>
      </c>
      <c r="Q162" s="260">
        <v>2.92E-2</v>
      </c>
      <c r="R162" s="213" t="str">
        <f t="shared" si="41"/>
        <v>UQ</v>
      </c>
      <c r="S162" s="260">
        <v>0.18160000000000001</v>
      </c>
      <c r="T162" s="213" t="str">
        <f t="shared" si="42"/>
        <v>UQ</v>
      </c>
      <c r="U162" s="260">
        <v>5.67</v>
      </c>
      <c r="V162" s="121" t="str">
        <f t="shared" si="43"/>
        <v>Q</v>
      </c>
      <c r="W162" s="329">
        <v>0.36399999999999999</v>
      </c>
      <c r="X162" s="332" t="str">
        <f t="shared" si="44"/>
        <v>UQ</v>
      </c>
      <c r="Y162" s="260">
        <v>0.53500000000000003</v>
      </c>
      <c r="Z162" s="121" t="str">
        <f t="shared" si="45"/>
        <v>Q</v>
      </c>
      <c r="AA162" s="260">
        <v>5.9</v>
      </c>
      <c r="AB162" s="121" t="str">
        <f t="shared" si="46"/>
        <v>Q</v>
      </c>
      <c r="AD162" s="213" t="str">
        <f t="shared" si="47"/>
        <v>M</v>
      </c>
      <c r="AF162" s="213" t="str">
        <f t="shared" si="48"/>
        <v>M</v>
      </c>
      <c r="AG162" s="260">
        <v>1.37E-2</v>
      </c>
      <c r="AH162" s="121" t="str">
        <f t="shared" si="49"/>
        <v>Q</v>
      </c>
      <c r="AI162" s="278">
        <v>0.83399999999999996</v>
      </c>
      <c r="AJ162" s="121" t="str">
        <f t="shared" si="50"/>
        <v>Q</v>
      </c>
    </row>
    <row r="163" spans="1:36" x14ac:dyDescent="0.25">
      <c r="A163" s="119">
        <v>38</v>
      </c>
      <c r="B163" s="119">
        <v>88</v>
      </c>
      <c r="C163" s="119">
        <v>1985</v>
      </c>
      <c r="D163" s="127">
        <f t="shared" si="34"/>
        <v>31135</v>
      </c>
      <c r="E163" s="260">
        <v>38.5</v>
      </c>
      <c r="F163" s="213" t="str">
        <f t="shared" si="35"/>
        <v>UQ</v>
      </c>
      <c r="G163" s="260">
        <v>6.7</v>
      </c>
      <c r="H163" s="213" t="str">
        <f t="shared" si="36"/>
        <v>UQ</v>
      </c>
      <c r="I163" s="260">
        <v>5.01</v>
      </c>
      <c r="J163" s="213" t="str">
        <f t="shared" si="37"/>
        <v>UQ</v>
      </c>
      <c r="K163" s="260">
        <v>0.53</v>
      </c>
      <c r="L163" s="213" t="str">
        <f t="shared" si="38"/>
        <v>UQ</v>
      </c>
      <c r="M163" s="260">
        <v>0.59</v>
      </c>
      <c r="N163" s="213" t="str">
        <f t="shared" si="39"/>
        <v>UQ</v>
      </c>
      <c r="O163" s="260">
        <v>0.4</v>
      </c>
      <c r="P163" s="213" t="str">
        <f t="shared" si="40"/>
        <v>UQ</v>
      </c>
      <c r="Q163" s="260">
        <v>2.6599999999999999E-2</v>
      </c>
      <c r="R163" s="213" t="str">
        <f t="shared" si="41"/>
        <v>UQ</v>
      </c>
      <c r="S163" s="260">
        <v>0.22140000000000001</v>
      </c>
      <c r="T163" s="213" t="str">
        <f t="shared" si="42"/>
        <v>UQ</v>
      </c>
      <c r="U163" s="260">
        <v>5.82</v>
      </c>
      <c r="V163" s="121" t="str">
        <f t="shared" si="43"/>
        <v>Q</v>
      </c>
      <c r="W163" s="329">
        <v>0.28000000000000003</v>
      </c>
      <c r="X163" s="332" t="str">
        <f t="shared" si="44"/>
        <v>UQ</v>
      </c>
      <c r="Y163" s="260">
        <v>0.41099999999999998</v>
      </c>
      <c r="Z163" s="121" t="str">
        <f t="shared" si="45"/>
        <v>Q</v>
      </c>
      <c r="AA163" s="260">
        <v>5.92</v>
      </c>
      <c r="AB163" s="121" t="str">
        <f t="shared" si="46"/>
        <v>Q</v>
      </c>
      <c r="AD163" s="213" t="str">
        <f t="shared" si="47"/>
        <v>M</v>
      </c>
      <c r="AF163" s="213" t="str">
        <f t="shared" si="48"/>
        <v>M</v>
      </c>
      <c r="AH163" s="121" t="str">
        <f t="shared" si="49"/>
        <v>M</v>
      </c>
      <c r="AI163" s="278"/>
      <c r="AJ163" s="121" t="str">
        <f t="shared" si="50"/>
        <v>M</v>
      </c>
    </row>
    <row r="164" spans="1:36" x14ac:dyDescent="0.25">
      <c r="A164" s="119">
        <v>38</v>
      </c>
      <c r="B164" s="119">
        <v>91</v>
      </c>
      <c r="C164" s="119">
        <v>1985</v>
      </c>
      <c r="D164" s="127">
        <f t="shared" si="34"/>
        <v>31138</v>
      </c>
      <c r="E164" s="260">
        <v>36.9</v>
      </c>
      <c r="F164" s="213" t="str">
        <f t="shared" si="35"/>
        <v>UQ</v>
      </c>
      <c r="G164" s="260">
        <v>6.64</v>
      </c>
      <c r="H164" s="213" t="str">
        <f t="shared" si="36"/>
        <v>UQ</v>
      </c>
      <c r="I164" s="260">
        <v>5.48</v>
      </c>
      <c r="J164" s="213" t="str">
        <f t="shared" si="37"/>
        <v>UQ</v>
      </c>
      <c r="K164" s="260">
        <v>0.6</v>
      </c>
      <c r="L164" s="213" t="str">
        <f t="shared" si="38"/>
        <v>UQ</v>
      </c>
      <c r="M164" s="260">
        <v>0.64</v>
      </c>
      <c r="N164" s="213" t="str">
        <f t="shared" si="39"/>
        <v>UQ</v>
      </c>
      <c r="O164" s="260">
        <v>0.38</v>
      </c>
      <c r="P164" s="213" t="str">
        <f t="shared" si="40"/>
        <v>UQ</v>
      </c>
      <c r="Q164" s="260">
        <v>3.5400000000000001E-2</v>
      </c>
      <c r="R164" s="213" t="str">
        <f t="shared" si="41"/>
        <v>UQ</v>
      </c>
      <c r="S164" s="260">
        <v>0.17449999999999999</v>
      </c>
      <c r="T164" s="213" t="str">
        <f t="shared" si="42"/>
        <v>UQ</v>
      </c>
      <c r="U164" s="260">
        <v>5.24</v>
      </c>
      <c r="V164" s="121" t="str">
        <f t="shared" si="43"/>
        <v>Q</v>
      </c>
      <c r="W164" s="329">
        <v>0.26700000000000002</v>
      </c>
      <c r="X164" s="332" t="str">
        <f t="shared" si="44"/>
        <v>UQ</v>
      </c>
      <c r="Y164" s="260">
        <v>0.45800000000000002</v>
      </c>
      <c r="Z164" s="121" t="str">
        <f t="shared" si="45"/>
        <v>Q</v>
      </c>
      <c r="AA164" s="260">
        <v>6.12</v>
      </c>
      <c r="AB164" s="121" t="str">
        <f t="shared" si="46"/>
        <v>Q</v>
      </c>
      <c r="AD164" s="213" t="str">
        <f t="shared" si="47"/>
        <v>M</v>
      </c>
      <c r="AF164" s="213" t="str">
        <f t="shared" si="48"/>
        <v>M</v>
      </c>
      <c r="AH164" s="121" t="str">
        <f t="shared" si="49"/>
        <v>M</v>
      </c>
      <c r="AI164" s="278"/>
      <c r="AJ164" s="121" t="str">
        <f t="shared" si="50"/>
        <v>M</v>
      </c>
    </row>
    <row r="165" spans="1:36" x14ac:dyDescent="0.25">
      <c r="A165" s="119">
        <v>38</v>
      </c>
      <c r="B165" s="119">
        <v>94</v>
      </c>
      <c r="C165" s="119">
        <v>1985</v>
      </c>
      <c r="D165" s="127">
        <f t="shared" si="34"/>
        <v>31141</v>
      </c>
      <c r="E165" s="260">
        <v>37.4</v>
      </c>
      <c r="F165" s="213" t="str">
        <f t="shared" si="35"/>
        <v>UQ</v>
      </c>
      <c r="G165" s="260">
        <v>6.6</v>
      </c>
      <c r="H165" s="213" t="str">
        <f t="shared" si="36"/>
        <v>UQ</v>
      </c>
      <c r="I165" s="260">
        <v>6.18</v>
      </c>
      <c r="J165" s="213" t="str">
        <f t="shared" si="37"/>
        <v>UQ</v>
      </c>
      <c r="K165" s="260">
        <v>0.54</v>
      </c>
      <c r="L165" s="213" t="str">
        <f t="shared" si="38"/>
        <v>UQ</v>
      </c>
      <c r="M165" s="260">
        <v>0.62</v>
      </c>
      <c r="N165" s="213" t="str">
        <f t="shared" si="39"/>
        <v>UQ</v>
      </c>
      <c r="O165" s="260">
        <v>0.36</v>
      </c>
      <c r="P165" s="213" t="str">
        <f t="shared" si="40"/>
        <v>UQ</v>
      </c>
      <c r="Q165" s="260">
        <v>1.61E-2</v>
      </c>
      <c r="R165" s="213" t="str">
        <f t="shared" si="41"/>
        <v>UQ</v>
      </c>
      <c r="S165" s="260">
        <v>0.2293</v>
      </c>
      <c r="T165" s="213" t="str">
        <f t="shared" si="42"/>
        <v>UQ</v>
      </c>
      <c r="U165" s="260">
        <v>5.12</v>
      </c>
      <c r="V165" s="121" t="str">
        <f t="shared" si="43"/>
        <v>Q</v>
      </c>
      <c r="W165" s="329">
        <v>0.224</v>
      </c>
      <c r="X165" s="332" t="str">
        <f t="shared" si="44"/>
        <v>UQ</v>
      </c>
      <c r="Y165" s="260">
        <v>0.48499999999999999</v>
      </c>
      <c r="Z165" s="121" t="str">
        <f t="shared" si="45"/>
        <v>Q</v>
      </c>
      <c r="AA165" s="260">
        <v>6.49</v>
      </c>
      <c r="AB165" s="121" t="str">
        <f t="shared" si="46"/>
        <v>Q</v>
      </c>
      <c r="AD165" s="213" t="str">
        <f t="shared" si="47"/>
        <v>M</v>
      </c>
      <c r="AF165" s="213" t="str">
        <f t="shared" si="48"/>
        <v>M</v>
      </c>
      <c r="AH165" s="121" t="str">
        <f t="shared" si="49"/>
        <v>M</v>
      </c>
      <c r="AI165" s="278"/>
      <c r="AJ165" s="121" t="str">
        <f t="shared" si="50"/>
        <v>M</v>
      </c>
    </row>
    <row r="166" spans="1:36" x14ac:dyDescent="0.25">
      <c r="A166" s="119">
        <v>38</v>
      </c>
      <c r="B166" s="119">
        <v>99</v>
      </c>
      <c r="C166" s="119">
        <v>1985</v>
      </c>
      <c r="D166" s="127">
        <f t="shared" si="34"/>
        <v>31146</v>
      </c>
      <c r="E166" s="260">
        <v>35.4</v>
      </c>
      <c r="F166" s="213" t="str">
        <f t="shared" si="35"/>
        <v>UQ</v>
      </c>
      <c r="G166" s="260">
        <v>6.75</v>
      </c>
      <c r="H166" s="213" t="str">
        <f t="shared" si="36"/>
        <v>UQ</v>
      </c>
      <c r="I166" s="260">
        <v>5.87</v>
      </c>
      <c r="J166" s="213" t="str">
        <f t="shared" si="37"/>
        <v>UQ</v>
      </c>
      <c r="K166" s="260">
        <v>0.61</v>
      </c>
      <c r="L166" s="213" t="str">
        <f t="shared" si="38"/>
        <v>UQ</v>
      </c>
      <c r="M166" s="260">
        <v>0.64</v>
      </c>
      <c r="N166" s="213" t="str">
        <f t="shared" si="39"/>
        <v>UQ</v>
      </c>
      <c r="O166" s="260">
        <v>0.39</v>
      </c>
      <c r="P166" s="213" t="str">
        <f t="shared" si="40"/>
        <v>UQ</v>
      </c>
      <c r="Q166" s="260">
        <v>2.58E-2</v>
      </c>
      <c r="R166" s="213" t="str">
        <f t="shared" si="41"/>
        <v>UQ</v>
      </c>
      <c r="S166" s="260">
        <v>0.2051</v>
      </c>
      <c r="T166" s="213" t="str">
        <f t="shared" si="42"/>
        <v>UQ</v>
      </c>
      <c r="U166" s="260">
        <v>4.34</v>
      </c>
      <c r="V166" s="121" t="str">
        <f t="shared" si="43"/>
        <v>Q</v>
      </c>
      <c r="W166" s="329">
        <v>0.17799999999999999</v>
      </c>
      <c r="X166" s="332" t="str">
        <f t="shared" si="44"/>
        <v>UQ</v>
      </c>
      <c r="Y166" s="260">
        <v>0.48</v>
      </c>
      <c r="Z166" s="121" t="str">
        <f t="shared" si="45"/>
        <v>Q</v>
      </c>
      <c r="AA166" s="260">
        <v>7.13</v>
      </c>
      <c r="AB166" s="121" t="str">
        <f t="shared" si="46"/>
        <v>Q</v>
      </c>
      <c r="AD166" s="213" t="str">
        <f t="shared" si="47"/>
        <v>M</v>
      </c>
      <c r="AF166" s="213" t="str">
        <f t="shared" si="48"/>
        <v>M</v>
      </c>
      <c r="AH166" s="121" t="str">
        <f t="shared" si="49"/>
        <v>M</v>
      </c>
      <c r="AI166" s="278"/>
      <c r="AJ166" s="121" t="str">
        <f t="shared" si="50"/>
        <v>M</v>
      </c>
    </row>
    <row r="167" spans="1:36" x14ac:dyDescent="0.25">
      <c r="A167" s="119">
        <v>38</v>
      </c>
      <c r="B167" s="119">
        <v>102</v>
      </c>
      <c r="C167" s="119">
        <v>1985</v>
      </c>
      <c r="D167" s="127">
        <f t="shared" si="34"/>
        <v>31149</v>
      </c>
      <c r="E167" s="260">
        <v>42.5</v>
      </c>
      <c r="F167" s="213" t="str">
        <f t="shared" si="35"/>
        <v>UQ</v>
      </c>
      <c r="G167" s="260">
        <v>6.63</v>
      </c>
      <c r="H167" s="213" t="str">
        <f t="shared" si="36"/>
        <v>UQ</v>
      </c>
      <c r="I167" s="260">
        <v>6.09</v>
      </c>
      <c r="J167" s="213" t="str">
        <f t="shared" si="37"/>
        <v>UQ</v>
      </c>
      <c r="K167" s="260">
        <v>0.55000000000000004</v>
      </c>
      <c r="L167" s="213" t="str">
        <f t="shared" si="38"/>
        <v>UQ</v>
      </c>
      <c r="M167" s="260">
        <v>0.7</v>
      </c>
      <c r="N167" s="213" t="str">
        <f t="shared" si="39"/>
        <v>UQ</v>
      </c>
      <c r="O167" s="260">
        <v>0.41</v>
      </c>
      <c r="P167" s="213" t="str">
        <f t="shared" si="40"/>
        <v>UQ</v>
      </c>
      <c r="Q167" s="260">
        <v>5.0000000000000001E-3</v>
      </c>
      <c r="R167" s="213" t="str">
        <f t="shared" si="41"/>
        <v>UQ</v>
      </c>
      <c r="S167" s="260">
        <v>0.24929999999999999</v>
      </c>
      <c r="T167" s="213" t="str">
        <f t="shared" si="42"/>
        <v>UQ</v>
      </c>
      <c r="U167" s="260">
        <v>5.21</v>
      </c>
      <c r="V167" s="121" t="str">
        <f t="shared" si="43"/>
        <v>Q</v>
      </c>
      <c r="W167" s="329">
        <v>0.23699999999999999</v>
      </c>
      <c r="X167" s="332" t="str">
        <f t="shared" si="44"/>
        <v>UQ</v>
      </c>
      <c r="Y167" s="260">
        <v>0.58099999999999996</v>
      </c>
      <c r="Z167" s="121" t="str">
        <f t="shared" si="45"/>
        <v>Q</v>
      </c>
      <c r="AA167" s="260">
        <v>6.46</v>
      </c>
      <c r="AB167" s="121" t="str">
        <f t="shared" si="46"/>
        <v>Q</v>
      </c>
      <c r="AD167" s="213" t="str">
        <f t="shared" si="47"/>
        <v>M</v>
      </c>
      <c r="AF167" s="213" t="str">
        <f t="shared" si="48"/>
        <v>M</v>
      </c>
      <c r="AG167" s="260" t="s">
        <v>8</v>
      </c>
      <c r="AH167" s="121" t="str">
        <f t="shared" si="49"/>
        <v>Q</v>
      </c>
      <c r="AI167" s="278">
        <v>0.44699999999999995</v>
      </c>
      <c r="AJ167" s="121" t="str">
        <f t="shared" si="50"/>
        <v>Q</v>
      </c>
    </row>
    <row r="168" spans="1:36" x14ac:dyDescent="0.25">
      <c r="A168" s="119">
        <v>38</v>
      </c>
      <c r="B168" s="119">
        <v>104</v>
      </c>
      <c r="C168" s="119">
        <v>1985</v>
      </c>
      <c r="D168" s="127">
        <f t="shared" si="34"/>
        <v>31151</v>
      </c>
      <c r="E168" s="260">
        <v>46</v>
      </c>
      <c r="F168" s="213" t="str">
        <f t="shared" si="35"/>
        <v>UQ</v>
      </c>
      <c r="G168" s="260">
        <v>6.52</v>
      </c>
      <c r="H168" s="213" t="str">
        <f t="shared" si="36"/>
        <v>UQ</v>
      </c>
      <c r="I168" s="260">
        <v>6.22</v>
      </c>
      <c r="J168" s="213" t="str">
        <f t="shared" si="37"/>
        <v>UQ</v>
      </c>
      <c r="K168" s="260">
        <v>0.64</v>
      </c>
      <c r="L168" s="213" t="str">
        <f t="shared" si="38"/>
        <v>UQ</v>
      </c>
      <c r="M168" s="260">
        <v>0.78</v>
      </c>
      <c r="N168" s="213" t="str">
        <f t="shared" si="39"/>
        <v>UQ</v>
      </c>
      <c r="O168" s="260">
        <v>0.45</v>
      </c>
      <c r="P168" s="213" t="str">
        <f t="shared" si="40"/>
        <v>UQ</v>
      </c>
      <c r="Q168" s="260">
        <v>1.8599999999999998E-2</v>
      </c>
      <c r="R168" s="213" t="str">
        <f t="shared" si="41"/>
        <v>UQ</v>
      </c>
      <c r="S168" s="260">
        <v>0.2051</v>
      </c>
      <c r="T168" s="213" t="str">
        <f t="shared" si="42"/>
        <v>UQ</v>
      </c>
      <c r="U168" s="260">
        <v>5.76</v>
      </c>
      <c r="V168" s="121" t="str">
        <f t="shared" si="43"/>
        <v>Q</v>
      </c>
      <c r="W168" s="329">
        <v>0.35</v>
      </c>
      <c r="X168" s="332" t="str">
        <f t="shared" si="44"/>
        <v>UQ</v>
      </c>
      <c r="Y168" s="260">
        <v>0.67400000000000004</v>
      </c>
      <c r="Z168" s="121" t="str">
        <f t="shared" si="45"/>
        <v>Q</v>
      </c>
      <c r="AA168" s="260">
        <v>5.6</v>
      </c>
      <c r="AB168" s="121" t="str">
        <f t="shared" si="46"/>
        <v>Q</v>
      </c>
      <c r="AD168" s="213" t="str">
        <f t="shared" si="47"/>
        <v>M</v>
      </c>
      <c r="AF168" s="213" t="str">
        <f t="shared" si="48"/>
        <v>M</v>
      </c>
      <c r="AH168" s="121" t="str">
        <f t="shared" si="49"/>
        <v>M</v>
      </c>
      <c r="AI168" s="278"/>
      <c r="AJ168" s="121" t="str">
        <f t="shared" si="50"/>
        <v>M</v>
      </c>
    </row>
    <row r="169" spans="1:36" x14ac:dyDescent="0.25">
      <c r="A169" s="119">
        <v>38</v>
      </c>
      <c r="B169" s="119">
        <v>105</v>
      </c>
      <c r="C169" s="119">
        <v>1985</v>
      </c>
      <c r="D169" s="127">
        <f t="shared" si="34"/>
        <v>31152</v>
      </c>
      <c r="E169" s="260">
        <v>47</v>
      </c>
      <c r="F169" s="213" t="str">
        <f t="shared" si="35"/>
        <v>UQ</v>
      </c>
      <c r="G169" s="260">
        <v>6.48</v>
      </c>
      <c r="H169" s="213" t="str">
        <f t="shared" si="36"/>
        <v>UQ</v>
      </c>
      <c r="I169" s="260">
        <v>6.06</v>
      </c>
      <c r="J169" s="213" t="str">
        <f t="shared" si="37"/>
        <v>UQ</v>
      </c>
      <c r="K169" s="260">
        <v>0.62</v>
      </c>
      <c r="L169" s="213" t="str">
        <f t="shared" si="38"/>
        <v>UQ</v>
      </c>
      <c r="M169" s="260">
        <v>0.61</v>
      </c>
      <c r="N169" s="213" t="str">
        <f t="shared" si="39"/>
        <v>UQ</v>
      </c>
      <c r="O169" s="260">
        <v>0.46</v>
      </c>
      <c r="P169" s="213" t="str">
        <f t="shared" si="40"/>
        <v>UQ</v>
      </c>
      <c r="Q169" s="260">
        <v>1.0500000000000001E-2</v>
      </c>
      <c r="R169" s="213" t="str">
        <f t="shared" si="41"/>
        <v>UQ</v>
      </c>
      <c r="S169" s="260">
        <v>0.20039999999999999</v>
      </c>
      <c r="T169" s="213" t="str">
        <f t="shared" si="42"/>
        <v>UQ</v>
      </c>
      <c r="U169" s="260">
        <v>5.76</v>
      </c>
      <c r="V169" s="121" t="str">
        <f t="shared" si="43"/>
        <v>Q</v>
      </c>
      <c r="W169" s="329">
        <v>0.27300000000000002</v>
      </c>
      <c r="X169" s="332" t="str">
        <f t="shared" si="44"/>
        <v>UQ</v>
      </c>
      <c r="Y169" s="260">
        <v>0.44900000000000001</v>
      </c>
      <c r="Z169" s="121" t="str">
        <f t="shared" si="45"/>
        <v>Q</v>
      </c>
      <c r="AA169" s="260">
        <v>5.34</v>
      </c>
      <c r="AB169" s="121" t="str">
        <f t="shared" si="46"/>
        <v>Q</v>
      </c>
      <c r="AD169" s="213" t="str">
        <f t="shared" si="47"/>
        <v>M</v>
      </c>
      <c r="AF169" s="213" t="str">
        <f t="shared" si="48"/>
        <v>M</v>
      </c>
      <c r="AH169" s="121" t="str">
        <f t="shared" si="49"/>
        <v>M</v>
      </c>
      <c r="AI169" s="278"/>
      <c r="AJ169" s="121" t="str">
        <f t="shared" si="50"/>
        <v>M</v>
      </c>
    </row>
    <row r="170" spans="1:36" x14ac:dyDescent="0.25">
      <c r="A170" s="119">
        <v>38</v>
      </c>
      <c r="B170" s="119">
        <v>106</v>
      </c>
      <c r="C170" s="119">
        <v>1985</v>
      </c>
      <c r="D170" s="127">
        <f t="shared" si="34"/>
        <v>31153</v>
      </c>
      <c r="E170" s="260">
        <v>40.799999999999997</v>
      </c>
      <c r="F170" s="213" t="str">
        <f t="shared" si="35"/>
        <v>UQ</v>
      </c>
      <c r="G170" s="260">
        <v>6.53</v>
      </c>
      <c r="H170" s="213" t="str">
        <f t="shared" si="36"/>
        <v>UQ</v>
      </c>
      <c r="I170" s="260">
        <v>6.17</v>
      </c>
      <c r="J170" s="213" t="str">
        <f t="shared" si="37"/>
        <v>UQ</v>
      </c>
      <c r="K170" s="260">
        <v>0.57999999999999996</v>
      </c>
      <c r="L170" s="213" t="str">
        <f t="shared" si="38"/>
        <v>UQ</v>
      </c>
      <c r="M170" s="260">
        <v>0.59</v>
      </c>
      <c r="N170" s="213" t="str">
        <f t="shared" si="39"/>
        <v>UQ</v>
      </c>
      <c r="O170" s="260">
        <v>0.46</v>
      </c>
      <c r="P170" s="213" t="str">
        <f t="shared" si="40"/>
        <v>UQ</v>
      </c>
      <c r="Q170" s="260">
        <v>5.0000000000000001E-3</v>
      </c>
      <c r="R170" s="213" t="str">
        <f t="shared" si="41"/>
        <v>UQ</v>
      </c>
      <c r="S170" s="260">
        <v>0.20480000000000001</v>
      </c>
      <c r="T170" s="213" t="str">
        <f t="shared" si="42"/>
        <v>UQ</v>
      </c>
      <c r="U170" s="260">
        <v>5.78</v>
      </c>
      <c r="V170" s="121" t="str">
        <f t="shared" si="43"/>
        <v>Q</v>
      </c>
      <c r="W170" s="329">
        <v>0.42299999999999999</v>
      </c>
      <c r="X170" s="332" t="str">
        <f t="shared" si="44"/>
        <v>UQ</v>
      </c>
      <c r="Y170" s="260">
        <v>0.40400000000000003</v>
      </c>
      <c r="Z170" s="121" t="str">
        <f t="shared" si="45"/>
        <v>Q</v>
      </c>
      <c r="AA170" s="260">
        <v>5</v>
      </c>
      <c r="AB170" s="121" t="str">
        <f t="shared" si="46"/>
        <v>Q</v>
      </c>
      <c r="AD170" s="213" t="str">
        <f t="shared" si="47"/>
        <v>M</v>
      </c>
      <c r="AF170" s="213" t="str">
        <f t="shared" si="48"/>
        <v>M</v>
      </c>
      <c r="AH170" s="121" t="str">
        <f t="shared" si="49"/>
        <v>M</v>
      </c>
      <c r="AI170" s="278"/>
      <c r="AJ170" s="121" t="str">
        <f t="shared" si="50"/>
        <v>M</v>
      </c>
    </row>
    <row r="171" spans="1:36" x14ac:dyDescent="0.25">
      <c r="A171" s="119">
        <v>38</v>
      </c>
      <c r="B171" s="119">
        <v>107</v>
      </c>
      <c r="C171" s="119">
        <v>1985</v>
      </c>
      <c r="D171" s="127">
        <f t="shared" si="34"/>
        <v>31154</v>
      </c>
      <c r="E171" s="260">
        <v>40</v>
      </c>
      <c r="F171" s="213" t="str">
        <f t="shared" si="35"/>
        <v>UQ</v>
      </c>
      <c r="G171" s="260">
        <v>6.36</v>
      </c>
      <c r="H171" s="213" t="str">
        <f t="shared" si="36"/>
        <v>UQ</v>
      </c>
      <c r="I171" s="260">
        <v>5.86</v>
      </c>
      <c r="J171" s="213" t="str">
        <f t="shared" si="37"/>
        <v>UQ</v>
      </c>
      <c r="K171" s="260">
        <v>0.56000000000000005</v>
      </c>
      <c r="L171" s="213" t="str">
        <f t="shared" si="38"/>
        <v>UQ</v>
      </c>
      <c r="M171" s="260">
        <v>0.62</v>
      </c>
      <c r="N171" s="213" t="str">
        <f t="shared" si="39"/>
        <v>UQ</v>
      </c>
      <c r="O171" s="260">
        <v>0.44</v>
      </c>
      <c r="P171" s="213" t="str">
        <f t="shared" si="40"/>
        <v>UQ</v>
      </c>
      <c r="Q171" s="260">
        <v>5.0000000000000001E-3</v>
      </c>
      <c r="R171" s="213" t="str">
        <f t="shared" si="41"/>
        <v>UQ</v>
      </c>
      <c r="S171" s="260">
        <v>0.19900000000000001</v>
      </c>
      <c r="T171" s="213" t="str">
        <f t="shared" si="42"/>
        <v>UQ</v>
      </c>
      <c r="U171" s="260">
        <v>5.55</v>
      </c>
      <c r="V171" s="121" t="str">
        <f t="shared" si="43"/>
        <v>Q</v>
      </c>
      <c r="W171" s="329">
        <v>0.38</v>
      </c>
      <c r="X171" s="332" t="str">
        <f t="shared" si="44"/>
        <v>UQ</v>
      </c>
      <c r="Y171" s="260">
        <v>0.49199999999999999</v>
      </c>
      <c r="Z171" s="121" t="str">
        <f t="shared" si="45"/>
        <v>Q</v>
      </c>
      <c r="AA171" s="260">
        <v>5.18</v>
      </c>
      <c r="AB171" s="121" t="str">
        <f t="shared" si="46"/>
        <v>Q</v>
      </c>
      <c r="AD171" s="213" t="str">
        <f t="shared" si="47"/>
        <v>M</v>
      </c>
      <c r="AF171" s="213" t="str">
        <f t="shared" si="48"/>
        <v>M</v>
      </c>
      <c r="AH171" s="121" t="str">
        <f t="shared" si="49"/>
        <v>M</v>
      </c>
      <c r="AI171" s="278"/>
      <c r="AJ171" s="121" t="str">
        <f t="shared" si="50"/>
        <v>M</v>
      </c>
    </row>
    <row r="172" spans="1:36" x14ac:dyDescent="0.25">
      <c r="A172" s="119">
        <v>38</v>
      </c>
      <c r="B172" s="119">
        <v>108</v>
      </c>
      <c r="C172" s="119">
        <v>1985</v>
      </c>
      <c r="D172" s="127">
        <f t="shared" si="34"/>
        <v>31155</v>
      </c>
      <c r="E172" s="260">
        <v>40.4</v>
      </c>
      <c r="F172" s="213" t="str">
        <f t="shared" si="35"/>
        <v>UQ</v>
      </c>
      <c r="G172" s="260">
        <v>6.43</v>
      </c>
      <c r="H172" s="213" t="str">
        <f t="shared" si="36"/>
        <v>UQ</v>
      </c>
      <c r="I172" s="260">
        <v>5.82</v>
      </c>
      <c r="J172" s="213" t="str">
        <f t="shared" si="37"/>
        <v>UQ</v>
      </c>
      <c r="K172" s="260">
        <v>0.57999999999999996</v>
      </c>
      <c r="L172" s="213" t="str">
        <f t="shared" si="38"/>
        <v>UQ</v>
      </c>
      <c r="M172" s="260">
        <v>0.76</v>
      </c>
      <c r="N172" s="213" t="str">
        <f t="shared" si="39"/>
        <v>UQ</v>
      </c>
      <c r="O172" s="260">
        <v>0.41</v>
      </c>
      <c r="P172" s="213" t="str">
        <f t="shared" si="40"/>
        <v>UQ</v>
      </c>
      <c r="Q172" s="260">
        <v>5.0000000000000001E-3</v>
      </c>
      <c r="R172" s="213" t="str">
        <f t="shared" si="41"/>
        <v>UQ</v>
      </c>
      <c r="S172" s="260">
        <v>0.18440000000000001</v>
      </c>
      <c r="T172" s="213" t="str">
        <f t="shared" si="42"/>
        <v>UQ</v>
      </c>
      <c r="U172" s="260">
        <v>5.41</v>
      </c>
      <c r="V172" s="121" t="str">
        <f t="shared" si="43"/>
        <v>Q</v>
      </c>
      <c r="W172" s="329">
        <v>0.33400000000000002</v>
      </c>
      <c r="X172" s="332" t="str">
        <f t="shared" si="44"/>
        <v>UQ</v>
      </c>
      <c r="Y172" s="260">
        <v>0.496</v>
      </c>
      <c r="Z172" s="121" t="str">
        <f t="shared" si="45"/>
        <v>Q</v>
      </c>
      <c r="AA172" s="260">
        <v>5.24</v>
      </c>
      <c r="AB172" s="121" t="str">
        <f t="shared" si="46"/>
        <v>Q</v>
      </c>
      <c r="AD172" s="213" t="str">
        <f t="shared" si="47"/>
        <v>M</v>
      </c>
      <c r="AF172" s="213" t="str">
        <f t="shared" si="48"/>
        <v>M</v>
      </c>
      <c r="AG172" s="260">
        <v>1.5599999999999999E-2</v>
      </c>
      <c r="AH172" s="121" t="str">
        <f t="shared" si="49"/>
        <v>Q</v>
      </c>
      <c r="AI172" s="278">
        <v>0.58400000000000007</v>
      </c>
      <c r="AJ172" s="121" t="str">
        <f t="shared" si="50"/>
        <v>Q</v>
      </c>
    </row>
    <row r="173" spans="1:36" x14ac:dyDescent="0.25">
      <c r="A173" s="119">
        <v>38</v>
      </c>
      <c r="B173" s="119">
        <v>109</v>
      </c>
      <c r="C173" s="119">
        <v>1985</v>
      </c>
      <c r="D173" s="127">
        <f t="shared" si="34"/>
        <v>31156</v>
      </c>
      <c r="E173" s="260">
        <v>40.200000000000003</v>
      </c>
      <c r="F173" s="213" t="str">
        <f t="shared" si="35"/>
        <v>UQ</v>
      </c>
      <c r="G173" s="260">
        <v>6.52</v>
      </c>
      <c r="H173" s="213" t="str">
        <f t="shared" si="36"/>
        <v>UQ</v>
      </c>
      <c r="I173" s="260">
        <v>5.77</v>
      </c>
      <c r="J173" s="213" t="str">
        <f t="shared" si="37"/>
        <v>UQ</v>
      </c>
      <c r="K173" s="260">
        <v>0.59</v>
      </c>
      <c r="L173" s="213" t="str">
        <f t="shared" si="38"/>
        <v>UQ</v>
      </c>
      <c r="M173" s="260">
        <v>0.59</v>
      </c>
      <c r="N173" s="213" t="str">
        <f t="shared" si="39"/>
        <v>UQ</v>
      </c>
      <c r="O173" s="260">
        <v>0.4</v>
      </c>
      <c r="P173" s="213" t="str">
        <f t="shared" si="40"/>
        <v>UQ</v>
      </c>
      <c r="Q173" s="260">
        <v>2.12E-2</v>
      </c>
      <c r="R173" s="213" t="str">
        <f t="shared" si="41"/>
        <v>UQ</v>
      </c>
      <c r="S173" s="260">
        <v>0.18340000000000001</v>
      </c>
      <c r="T173" s="213" t="str">
        <f t="shared" si="42"/>
        <v>UQ</v>
      </c>
      <c r="U173" s="260">
        <v>4.57</v>
      </c>
      <c r="V173" s="121" t="str">
        <f t="shared" si="43"/>
        <v>Q</v>
      </c>
      <c r="W173" s="329">
        <v>0.38200000000000001</v>
      </c>
      <c r="X173" s="332" t="str">
        <f t="shared" si="44"/>
        <v>UQ</v>
      </c>
      <c r="Y173" s="260">
        <v>0.46700000000000003</v>
      </c>
      <c r="Z173" s="121" t="str">
        <f t="shared" si="45"/>
        <v>Q</v>
      </c>
      <c r="AA173" s="260">
        <v>4.8899999999999997</v>
      </c>
      <c r="AB173" s="121" t="str">
        <f t="shared" si="46"/>
        <v>Q</v>
      </c>
      <c r="AD173" s="213" t="str">
        <f t="shared" si="47"/>
        <v>M</v>
      </c>
      <c r="AF173" s="213" t="str">
        <f t="shared" si="48"/>
        <v>M</v>
      </c>
      <c r="AH173" s="121" t="str">
        <f t="shared" si="49"/>
        <v>M</v>
      </c>
      <c r="AI173" s="278"/>
      <c r="AJ173" s="121" t="str">
        <f t="shared" si="50"/>
        <v>M</v>
      </c>
    </row>
    <row r="174" spans="1:36" x14ac:dyDescent="0.25">
      <c r="A174" s="119">
        <v>38</v>
      </c>
      <c r="B174" s="119">
        <v>110</v>
      </c>
      <c r="C174" s="119">
        <v>1985</v>
      </c>
      <c r="D174" s="127">
        <f t="shared" si="34"/>
        <v>31157</v>
      </c>
      <c r="E174" s="260">
        <v>36.200000000000003</v>
      </c>
      <c r="F174" s="213" t="str">
        <f t="shared" si="35"/>
        <v>UQ</v>
      </c>
      <c r="G174" s="260">
        <v>6.31</v>
      </c>
      <c r="H174" s="213" t="str">
        <f t="shared" si="36"/>
        <v>UQ</v>
      </c>
      <c r="I174" s="260">
        <v>5.17</v>
      </c>
      <c r="J174" s="213" t="str">
        <f t="shared" si="37"/>
        <v>UQ</v>
      </c>
      <c r="K174" s="260">
        <v>0.54</v>
      </c>
      <c r="L174" s="213" t="str">
        <f t="shared" si="38"/>
        <v>UQ</v>
      </c>
      <c r="M174" s="260">
        <v>0.54</v>
      </c>
      <c r="N174" s="213" t="str">
        <f t="shared" si="39"/>
        <v>UQ</v>
      </c>
      <c r="O174" s="260">
        <v>0.46</v>
      </c>
      <c r="P174" s="213" t="str">
        <f t="shared" si="40"/>
        <v>UQ</v>
      </c>
      <c r="Q174" s="260">
        <v>2.4E-2</v>
      </c>
      <c r="R174" s="213" t="str">
        <f t="shared" si="41"/>
        <v>UQ</v>
      </c>
      <c r="S174" s="260">
        <v>0.14849999999999999</v>
      </c>
      <c r="T174" s="213" t="str">
        <f t="shared" si="42"/>
        <v>UQ</v>
      </c>
      <c r="U174" s="260">
        <v>4.34</v>
      </c>
      <c r="V174" s="121" t="str">
        <f t="shared" si="43"/>
        <v>Q</v>
      </c>
      <c r="W174" s="329">
        <v>0.46800000000000003</v>
      </c>
      <c r="X174" s="332" t="str">
        <f t="shared" si="44"/>
        <v>UQ</v>
      </c>
      <c r="Y174" s="260">
        <v>0.45400000000000001</v>
      </c>
      <c r="Z174" s="121" t="str">
        <f t="shared" si="45"/>
        <v>Q</v>
      </c>
      <c r="AA174" s="260">
        <v>4.5599999999999996</v>
      </c>
      <c r="AB174" s="121" t="str">
        <f t="shared" si="46"/>
        <v>Q</v>
      </c>
      <c r="AD174" s="213" t="str">
        <f t="shared" si="47"/>
        <v>M</v>
      </c>
      <c r="AF174" s="213" t="str">
        <f t="shared" si="48"/>
        <v>M</v>
      </c>
      <c r="AH174" s="121" t="str">
        <f t="shared" si="49"/>
        <v>M</v>
      </c>
      <c r="AI174" s="278"/>
      <c r="AJ174" s="121" t="str">
        <f t="shared" si="50"/>
        <v>M</v>
      </c>
    </row>
    <row r="175" spans="1:36" x14ac:dyDescent="0.25">
      <c r="A175" s="119">
        <v>38</v>
      </c>
      <c r="B175" s="119">
        <v>111</v>
      </c>
      <c r="C175" s="119">
        <v>1985</v>
      </c>
      <c r="D175" s="127">
        <f t="shared" si="34"/>
        <v>31158</v>
      </c>
      <c r="E175" s="260">
        <v>30.2</v>
      </c>
      <c r="F175" s="213" t="str">
        <f t="shared" si="35"/>
        <v>UQ</v>
      </c>
      <c r="G175" s="260">
        <v>6.16</v>
      </c>
      <c r="H175" s="213" t="str">
        <f t="shared" si="36"/>
        <v>UQ</v>
      </c>
      <c r="I175" s="260">
        <v>3.97</v>
      </c>
      <c r="J175" s="213" t="str">
        <f t="shared" si="37"/>
        <v>UQ</v>
      </c>
      <c r="K175" s="260">
        <v>0.46</v>
      </c>
      <c r="L175" s="213" t="str">
        <f t="shared" si="38"/>
        <v>UQ</v>
      </c>
      <c r="M175" s="260">
        <v>0.47</v>
      </c>
      <c r="N175" s="213" t="str">
        <f t="shared" si="39"/>
        <v>UQ</v>
      </c>
      <c r="O175" s="260">
        <v>0.56000000000000005</v>
      </c>
      <c r="P175" s="213" t="str">
        <f t="shared" si="40"/>
        <v>UQ</v>
      </c>
      <c r="Q175" s="260">
        <v>3.1899999999999998E-2</v>
      </c>
      <c r="R175" s="213" t="str">
        <f t="shared" si="41"/>
        <v>UQ</v>
      </c>
      <c r="S175" s="260">
        <v>0.1176</v>
      </c>
      <c r="T175" s="213" t="str">
        <f t="shared" si="42"/>
        <v>UQ</v>
      </c>
      <c r="U175" s="260">
        <v>4.3899999999999997</v>
      </c>
      <c r="V175" s="121" t="str">
        <f t="shared" si="43"/>
        <v>Q</v>
      </c>
      <c r="W175" s="329">
        <v>0.47799999999999998</v>
      </c>
      <c r="X175" s="332" t="str">
        <f t="shared" si="44"/>
        <v>UQ</v>
      </c>
      <c r="Y175" s="260">
        <v>0.39200000000000002</v>
      </c>
      <c r="Z175" s="121" t="str">
        <f t="shared" si="45"/>
        <v>Q</v>
      </c>
      <c r="AA175" s="260">
        <v>4.24</v>
      </c>
      <c r="AB175" s="121" t="str">
        <f t="shared" si="46"/>
        <v>Q</v>
      </c>
      <c r="AD175" s="213" t="str">
        <f t="shared" si="47"/>
        <v>M</v>
      </c>
      <c r="AF175" s="213" t="str">
        <f t="shared" si="48"/>
        <v>M</v>
      </c>
      <c r="AH175" s="121" t="str">
        <f t="shared" si="49"/>
        <v>M</v>
      </c>
      <c r="AI175" s="278"/>
      <c r="AJ175" s="121" t="str">
        <f t="shared" si="50"/>
        <v>M</v>
      </c>
    </row>
    <row r="176" spans="1:36" x14ac:dyDescent="0.25">
      <c r="A176" s="119">
        <v>38</v>
      </c>
      <c r="B176" s="119">
        <v>112</v>
      </c>
      <c r="C176" s="119">
        <v>1985</v>
      </c>
      <c r="D176" s="127">
        <f t="shared" si="34"/>
        <v>31159</v>
      </c>
      <c r="E176" s="260">
        <v>28</v>
      </c>
      <c r="F176" s="213" t="str">
        <f t="shared" si="35"/>
        <v>UQ</v>
      </c>
      <c r="G176" s="260">
        <v>6.27</v>
      </c>
      <c r="H176" s="213" t="str">
        <f t="shared" si="36"/>
        <v>UQ</v>
      </c>
      <c r="I176" s="260">
        <v>3.56</v>
      </c>
      <c r="J176" s="213" t="str">
        <f t="shared" si="37"/>
        <v>UQ</v>
      </c>
      <c r="K176" s="260">
        <v>0.43</v>
      </c>
      <c r="L176" s="213" t="str">
        <f t="shared" si="38"/>
        <v>UQ</v>
      </c>
      <c r="M176" s="260">
        <v>0.46</v>
      </c>
      <c r="N176" s="213" t="str">
        <f t="shared" si="39"/>
        <v>UQ</v>
      </c>
      <c r="O176" s="260">
        <v>0.5</v>
      </c>
      <c r="P176" s="213" t="str">
        <f t="shared" si="40"/>
        <v>UQ</v>
      </c>
      <c r="Q176" s="260">
        <v>1.7299999999999999E-2</v>
      </c>
      <c r="R176" s="213" t="str">
        <f t="shared" si="41"/>
        <v>UQ</v>
      </c>
      <c r="S176" s="260">
        <v>0.12180000000000001</v>
      </c>
      <c r="T176" s="213" t="str">
        <f t="shared" si="42"/>
        <v>UQ</v>
      </c>
      <c r="U176" s="260">
        <v>5.0599999999999996</v>
      </c>
      <c r="V176" s="121" t="str">
        <f t="shared" si="43"/>
        <v>Q</v>
      </c>
      <c r="W176" s="329">
        <v>0.51200000000000001</v>
      </c>
      <c r="X176" s="332" t="str">
        <f t="shared" si="44"/>
        <v>UQ</v>
      </c>
      <c r="Y176" s="260">
        <v>0.57899999999999996</v>
      </c>
      <c r="Z176" s="121" t="str">
        <f t="shared" si="45"/>
        <v>Q</v>
      </c>
      <c r="AA176" s="260">
        <v>3.89</v>
      </c>
      <c r="AB176" s="121" t="str">
        <f t="shared" si="46"/>
        <v>Q</v>
      </c>
      <c r="AD176" s="213" t="str">
        <f t="shared" si="47"/>
        <v>M</v>
      </c>
      <c r="AF176" s="213" t="str">
        <f t="shared" si="48"/>
        <v>M</v>
      </c>
      <c r="AH176" s="121" t="str">
        <f t="shared" si="49"/>
        <v>M</v>
      </c>
      <c r="AI176" s="278"/>
      <c r="AJ176" s="121" t="str">
        <f t="shared" si="50"/>
        <v>M</v>
      </c>
    </row>
    <row r="177" spans="1:36" x14ac:dyDescent="0.25">
      <c r="A177" s="119">
        <v>38</v>
      </c>
      <c r="B177" s="119">
        <v>113</v>
      </c>
      <c r="C177" s="119">
        <v>1985</v>
      </c>
      <c r="D177" s="127">
        <f t="shared" si="34"/>
        <v>31160</v>
      </c>
      <c r="E177" s="260">
        <v>26.4</v>
      </c>
      <c r="F177" s="213" t="str">
        <f t="shared" si="35"/>
        <v>UQ</v>
      </c>
      <c r="G177" s="260">
        <v>6.21</v>
      </c>
      <c r="H177" s="213" t="str">
        <f t="shared" si="36"/>
        <v>UQ</v>
      </c>
      <c r="I177" s="260">
        <v>3.18</v>
      </c>
      <c r="J177" s="213" t="str">
        <f t="shared" si="37"/>
        <v>UQ</v>
      </c>
      <c r="K177" s="260">
        <v>0.41</v>
      </c>
      <c r="L177" s="213" t="str">
        <f t="shared" si="38"/>
        <v>UQ</v>
      </c>
      <c r="M177" s="260">
        <v>0.46</v>
      </c>
      <c r="N177" s="213" t="str">
        <f t="shared" si="39"/>
        <v>UQ</v>
      </c>
      <c r="O177" s="260">
        <v>0.44</v>
      </c>
      <c r="P177" s="213" t="str">
        <f t="shared" si="40"/>
        <v>UQ</v>
      </c>
      <c r="Q177" s="260">
        <v>1.44E-2</v>
      </c>
      <c r="R177" s="213" t="str">
        <f t="shared" si="41"/>
        <v>UQ</v>
      </c>
      <c r="S177" s="260">
        <v>4.4999999999999998E-2</v>
      </c>
      <c r="T177" s="213" t="str">
        <f t="shared" si="42"/>
        <v>UQ</v>
      </c>
      <c r="U177" s="260">
        <v>5.09</v>
      </c>
      <c r="V177" s="121" t="str">
        <f t="shared" si="43"/>
        <v>Q</v>
      </c>
      <c r="W177" s="329">
        <v>0.44</v>
      </c>
      <c r="X177" s="332" t="str">
        <f t="shared" si="44"/>
        <v>UQ</v>
      </c>
      <c r="Y177" s="260">
        <v>0.36799999999999999</v>
      </c>
      <c r="Z177" s="121" t="str">
        <f t="shared" si="45"/>
        <v>Q</v>
      </c>
      <c r="AA177" s="260">
        <v>3.76</v>
      </c>
      <c r="AB177" s="121" t="str">
        <f t="shared" si="46"/>
        <v>Q</v>
      </c>
      <c r="AD177" s="213" t="str">
        <f t="shared" si="47"/>
        <v>M</v>
      </c>
      <c r="AF177" s="213" t="str">
        <f t="shared" si="48"/>
        <v>M</v>
      </c>
      <c r="AG177" s="260">
        <v>8.2000000000000007E-3</v>
      </c>
      <c r="AH177" s="121" t="str">
        <f t="shared" si="49"/>
        <v>Q</v>
      </c>
      <c r="AI177" s="278">
        <v>0.69</v>
      </c>
      <c r="AJ177" s="121" t="str">
        <f t="shared" si="50"/>
        <v>Q</v>
      </c>
    </row>
    <row r="178" spans="1:36" x14ac:dyDescent="0.25">
      <c r="A178" s="119">
        <v>38</v>
      </c>
      <c r="B178" s="119">
        <v>121</v>
      </c>
      <c r="C178" s="119">
        <v>1985</v>
      </c>
      <c r="D178" s="127">
        <f t="shared" si="34"/>
        <v>31168</v>
      </c>
      <c r="E178" s="260">
        <v>27.4</v>
      </c>
      <c r="F178" s="213" t="str">
        <f t="shared" si="35"/>
        <v>UQ</v>
      </c>
      <c r="G178" s="260">
        <v>6.69</v>
      </c>
      <c r="H178" s="213" t="str">
        <f t="shared" si="36"/>
        <v>UQ</v>
      </c>
      <c r="I178" s="260">
        <v>3.66</v>
      </c>
      <c r="J178" s="213" t="str">
        <f t="shared" si="37"/>
        <v>UQ</v>
      </c>
      <c r="K178" s="260">
        <v>0.37</v>
      </c>
      <c r="L178" s="213" t="str">
        <f t="shared" si="38"/>
        <v>UQ</v>
      </c>
      <c r="M178" s="260">
        <v>0.38</v>
      </c>
      <c r="N178" s="213" t="str">
        <f t="shared" si="39"/>
        <v>UQ</v>
      </c>
      <c r="O178" s="260">
        <v>0.36</v>
      </c>
      <c r="P178" s="213" t="str">
        <f t="shared" si="40"/>
        <v>UQ</v>
      </c>
      <c r="Q178" s="260">
        <v>1.55E-2</v>
      </c>
      <c r="R178" s="213" t="str">
        <f t="shared" si="41"/>
        <v>UQ</v>
      </c>
      <c r="S178" s="260">
        <v>0.1293</v>
      </c>
      <c r="T178" s="213" t="str">
        <f t="shared" si="42"/>
        <v>UQ</v>
      </c>
      <c r="U178" s="260">
        <v>4.0199999999999996</v>
      </c>
      <c r="V178" s="121" t="str">
        <f t="shared" si="43"/>
        <v>Q</v>
      </c>
      <c r="W178" s="329">
        <v>0.104</v>
      </c>
      <c r="X178" s="332" t="str">
        <f t="shared" si="44"/>
        <v>UQ</v>
      </c>
      <c r="Y178" s="260">
        <v>0.41699999999999998</v>
      </c>
      <c r="Z178" s="121" t="str">
        <f t="shared" si="45"/>
        <v>Q</v>
      </c>
      <c r="AA178" s="260">
        <v>3.35</v>
      </c>
      <c r="AB178" s="121" t="str">
        <f t="shared" si="46"/>
        <v>Q</v>
      </c>
      <c r="AD178" s="213" t="str">
        <f t="shared" si="47"/>
        <v>M</v>
      </c>
      <c r="AF178" s="213" t="str">
        <f t="shared" si="48"/>
        <v>M</v>
      </c>
      <c r="AG178" s="260">
        <v>9.1999999999999998E-3</v>
      </c>
      <c r="AH178" s="121" t="str">
        <f t="shared" si="49"/>
        <v>Q</v>
      </c>
      <c r="AI178" s="278">
        <v>0.314</v>
      </c>
      <c r="AJ178" s="121" t="str">
        <f t="shared" si="50"/>
        <v>Q</v>
      </c>
    </row>
    <row r="179" spans="1:36" x14ac:dyDescent="0.25">
      <c r="A179" s="119">
        <v>38</v>
      </c>
      <c r="B179" s="119">
        <v>127</v>
      </c>
      <c r="C179" s="119">
        <v>1985</v>
      </c>
      <c r="D179" s="127">
        <f t="shared" si="34"/>
        <v>31174</v>
      </c>
      <c r="E179" s="260">
        <v>29.1</v>
      </c>
      <c r="F179" s="213" t="str">
        <f t="shared" si="35"/>
        <v>UQ</v>
      </c>
      <c r="G179" s="260">
        <v>6.72</v>
      </c>
      <c r="H179" s="213" t="str">
        <f t="shared" si="36"/>
        <v>UQ</v>
      </c>
      <c r="I179" s="260">
        <v>3.87</v>
      </c>
      <c r="J179" s="213" t="str">
        <f t="shared" si="37"/>
        <v>UQ</v>
      </c>
      <c r="K179" s="260">
        <v>0.41</v>
      </c>
      <c r="L179" s="213" t="str">
        <f t="shared" si="38"/>
        <v>UQ</v>
      </c>
      <c r="M179" s="260">
        <v>0.42</v>
      </c>
      <c r="N179" s="213" t="str">
        <f t="shared" si="39"/>
        <v>UQ</v>
      </c>
      <c r="O179" s="260">
        <v>0.36</v>
      </c>
      <c r="P179" s="213" t="str">
        <f t="shared" si="40"/>
        <v>UQ</v>
      </c>
      <c r="Q179" s="260">
        <v>5.0000000000000001E-3</v>
      </c>
      <c r="R179" s="213" t="str">
        <f t="shared" si="41"/>
        <v>UQ</v>
      </c>
      <c r="S179" s="260">
        <v>0.2319</v>
      </c>
      <c r="T179" s="213" t="str">
        <f t="shared" si="42"/>
        <v>UQ</v>
      </c>
      <c r="U179" s="260">
        <v>4.42</v>
      </c>
      <c r="V179" s="121" t="str">
        <f t="shared" si="43"/>
        <v>Q</v>
      </c>
      <c r="W179" s="329">
        <v>5.2999999999999999E-2</v>
      </c>
      <c r="X179" s="332" t="str">
        <f t="shared" si="44"/>
        <v>UQ</v>
      </c>
      <c r="Y179" s="260">
        <v>0.52</v>
      </c>
      <c r="Z179" s="121" t="str">
        <f t="shared" si="45"/>
        <v>Q</v>
      </c>
      <c r="AA179" s="260">
        <v>3.21</v>
      </c>
      <c r="AB179" s="121" t="str">
        <f t="shared" si="46"/>
        <v>Q</v>
      </c>
      <c r="AD179" s="213" t="str">
        <f t="shared" si="47"/>
        <v>M</v>
      </c>
      <c r="AF179" s="213" t="str">
        <f t="shared" si="48"/>
        <v>M</v>
      </c>
      <c r="AG179" s="260">
        <v>1.0200000000000001E-2</v>
      </c>
      <c r="AH179" s="121" t="str">
        <f t="shared" si="49"/>
        <v>Q</v>
      </c>
      <c r="AI179" s="278">
        <v>0.223</v>
      </c>
      <c r="AJ179" s="121" t="str">
        <f t="shared" si="50"/>
        <v>Q</v>
      </c>
    </row>
    <row r="180" spans="1:36" x14ac:dyDescent="0.25">
      <c r="A180" s="119">
        <v>38</v>
      </c>
      <c r="B180" s="119">
        <v>143</v>
      </c>
      <c r="C180" s="119">
        <v>1985</v>
      </c>
      <c r="D180" s="127">
        <f t="shared" si="34"/>
        <v>31190</v>
      </c>
      <c r="E180" s="260">
        <v>34.1</v>
      </c>
      <c r="F180" s="213" t="str">
        <f t="shared" si="35"/>
        <v>UQ</v>
      </c>
      <c r="G180" s="260">
        <v>6.96</v>
      </c>
      <c r="H180" s="213" t="str">
        <f t="shared" si="36"/>
        <v>UQ</v>
      </c>
      <c r="I180" s="260">
        <v>4.6500000000000004</v>
      </c>
      <c r="J180" s="213" t="str">
        <f t="shared" si="37"/>
        <v>UQ</v>
      </c>
      <c r="K180" s="260">
        <v>0.43</v>
      </c>
      <c r="L180" s="213" t="str">
        <f t="shared" si="38"/>
        <v>UQ</v>
      </c>
      <c r="M180" s="260">
        <v>0.56000000000000005</v>
      </c>
      <c r="N180" s="213" t="str">
        <f t="shared" si="39"/>
        <v>UQ</v>
      </c>
      <c r="O180" s="260">
        <v>0.32</v>
      </c>
      <c r="P180" s="213" t="str">
        <f t="shared" si="40"/>
        <v>UQ</v>
      </c>
      <c r="Q180" s="260">
        <v>1.9199999999999998E-2</v>
      </c>
      <c r="R180" s="213" t="str">
        <f t="shared" si="41"/>
        <v>UQ</v>
      </c>
      <c r="S180" s="260">
        <v>0.20830000000000001</v>
      </c>
      <c r="T180" s="213" t="str">
        <f t="shared" si="42"/>
        <v>UQ</v>
      </c>
      <c r="U180" s="260">
        <v>2.41</v>
      </c>
      <c r="V180" s="121" t="str">
        <f t="shared" si="43"/>
        <v>Q</v>
      </c>
      <c r="W180" s="329">
        <v>0.02</v>
      </c>
      <c r="X180" s="332" t="str">
        <f t="shared" si="44"/>
        <v>UQ</v>
      </c>
      <c r="Y180" s="260">
        <v>0.436</v>
      </c>
      <c r="Z180" s="121" t="str">
        <f t="shared" si="45"/>
        <v>Q</v>
      </c>
      <c r="AA180" s="260">
        <v>2.7</v>
      </c>
      <c r="AB180" s="121" t="str">
        <f t="shared" si="46"/>
        <v>Q</v>
      </c>
      <c r="AD180" s="213" t="str">
        <f t="shared" si="47"/>
        <v>M</v>
      </c>
      <c r="AF180" s="213" t="str">
        <f t="shared" si="48"/>
        <v>M</v>
      </c>
      <c r="AG180" s="260">
        <v>1.83E-2</v>
      </c>
      <c r="AH180" s="121" t="str">
        <f t="shared" si="49"/>
        <v>Q</v>
      </c>
      <c r="AI180" s="278">
        <v>0.31</v>
      </c>
      <c r="AJ180" s="121" t="str">
        <f t="shared" si="50"/>
        <v>Q</v>
      </c>
    </row>
    <row r="181" spans="1:36" x14ac:dyDescent="0.25">
      <c r="A181" s="119">
        <v>38</v>
      </c>
      <c r="B181" s="119">
        <v>155</v>
      </c>
      <c r="C181" s="119">
        <v>1985</v>
      </c>
      <c r="D181" s="127">
        <f t="shared" si="34"/>
        <v>31202</v>
      </c>
      <c r="E181" s="260">
        <v>34.299999999999997</v>
      </c>
      <c r="F181" s="213" t="str">
        <f t="shared" si="35"/>
        <v>UQ</v>
      </c>
      <c r="G181" s="260">
        <v>6.86</v>
      </c>
      <c r="H181" s="213" t="str">
        <f t="shared" si="36"/>
        <v>UQ</v>
      </c>
      <c r="I181" s="260">
        <v>5.33</v>
      </c>
      <c r="J181" s="213" t="str">
        <f t="shared" si="37"/>
        <v>UQ</v>
      </c>
      <c r="K181" s="260">
        <v>0.51</v>
      </c>
      <c r="L181" s="213" t="str">
        <f t="shared" si="38"/>
        <v>UQ</v>
      </c>
      <c r="M181" s="260">
        <v>0.56999999999999995</v>
      </c>
      <c r="N181" s="213" t="str">
        <f t="shared" si="39"/>
        <v>UQ</v>
      </c>
      <c r="O181" s="260">
        <v>0.13</v>
      </c>
      <c r="P181" s="213" t="str">
        <f t="shared" si="40"/>
        <v>UQ</v>
      </c>
      <c r="Q181" s="260">
        <v>1.78E-2</v>
      </c>
      <c r="R181" s="213" t="str">
        <f t="shared" si="41"/>
        <v>UQ</v>
      </c>
      <c r="S181" s="260">
        <v>0.2283</v>
      </c>
      <c r="T181" s="213" t="str">
        <f t="shared" si="42"/>
        <v>UQ</v>
      </c>
      <c r="U181" s="260">
        <v>2.29</v>
      </c>
      <c r="V181" s="121" t="str">
        <f t="shared" si="43"/>
        <v>Q</v>
      </c>
      <c r="W181" s="329">
        <v>0.02</v>
      </c>
      <c r="X181" s="332" t="str">
        <f t="shared" si="44"/>
        <v>UQ</v>
      </c>
      <c r="Y181" s="260">
        <v>0.29199999999999998</v>
      </c>
      <c r="Z181" s="121" t="str">
        <f t="shared" si="45"/>
        <v>Q</v>
      </c>
      <c r="AA181" s="260">
        <v>3.67</v>
      </c>
      <c r="AB181" s="121" t="str">
        <f t="shared" si="46"/>
        <v>Q</v>
      </c>
      <c r="AD181" s="213" t="str">
        <f t="shared" si="47"/>
        <v>M</v>
      </c>
      <c r="AF181" s="213" t="str">
        <f t="shared" si="48"/>
        <v>M</v>
      </c>
      <c r="AG181" s="260">
        <v>7.1999999999999998E-3</v>
      </c>
      <c r="AH181" s="121" t="str">
        <f t="shared" si="49"/>
        <v>Q</v>
      </c>
      <c r="AI181" s="278">
        <v>0.31</v>
      </c>
      <c r="AJ181" s="121" t="str">
        <f t="shared" si="50"/>
        <v>Q</v>
      </c>
    </row>
    <row r="182" spans="1:36" x14ac:dyDescent="0.25">
      <c r="A182" s="119">
        <v>38</v>
      </c>
      <c r="B182" s="119">
        <v>169</v>
      </c>
      <c r="C182" s="119">
        <v>1985</v>
      </c>
      <c r="D182" s="127">
        <f t="shared" si="34"/>
        <v>31216</v>
      </c>
      <c r="E182" s="260">
        <v>34.4</v>
      </c>
      <c r="F182" s="213" t="str">
        <f t="shared" si="35"/>
        <v>UQ</v>
      </c>
      <c r="G182" s="260">
        <v>6.91</v>
      </c>
      <c r="H182" s="213" t="str">
        <f t="shared" si="36"/>
        <v>UQ</v>
      </c>
      <c r="I182" s="260">
        <v>5.99</v>
      </c>
      <c r="J182" s="213" t="str">
        <f t="shared" si="37"/>
        <v>UQ</v>
      </c>
      <c r="K182" s="260">
        <v>0.55000000000000004</v>
      </c>
      <c r="L182" s="213" t="str">
        <f t="shared" si="38"/>
        <v>UQ</v>
      </c>
      <c r="M182" s="260">
        <v>0.53</v>
      </c>
      <c r="N182" s="213" t="str">
        <f t="shared" si="39"/>
        <v>UQ</v>
      </c>
      <c r="O182" s="260">
        <v>0.1</v>
      </c>
      <c r="P182" s="213" t="str">
        <f t="shared" si="40"/>
        <v>UQ</v>
      </c>
      <c r="Q182" s="260">
        <v>1.6299999999999999E-2</v>
      </c>
      <c r="R182" s="213" t="str">
        <f t="shared" si="41"/>
        <v>UQ</v>
      </c>
      <c r="S182" s="260">
        <v>0.22900000000000001</v>
      </c>
      <c r="T182" s="213" t="str">
        <f t="shared" si="42"/>
        <v>UQ</v>
      </c>
      <c r="U182" s="260">
        <v>2.2000000000000002</v>
      </c>
      <c r="V182" s="121" t="str">
        <f t="shared" si="43"/>
        <v>Q</v>
      </c>
      <c r="W182" s="329">
        <v>0.02</v>
      </c>
      <c r="X182" s="332" t="str">
        <f t="shared" si="44"/>
        <v>UQ</v>
      </c>
      <c r="Y182" s="260">
        <v>0.56000000000000005</v>
      </c>
      <c r="Z182" s="121" t="str">
        <f t="shared" si="45"/>
        <v>Q</v>
      </c>
      <c r="AA182" s="260">
        <v>4.26</v>
      </c>
      <c r="AB182" s="121" t="str">
        <f t="shared" si="46"/>
        <v>Q</v>
      </c>
      <c r="AD182" s="213" t="str">
        <f t="shared" si="47"/>
        <v>M</v>
      </c>
      <c r="AF182" s="213" t="str">
        <f t="shared" si="48"/>
        <v>M</v>
      </c>
      <c r="AG182" s="260">
        <v>1.1299999999999999E-2</v>
      </c>
      <c r="AH182" s="121" t="str">
        <f t="shared" si="49"/>
        <v>Q</v>
      </c>
      <c r="AI182" s="278">
        <v>0.34</v>
      </c>
      <c r="AJ182" s="121" t="str">
        <f t="shared" si="50"/>
        <v>Q</v>
      </c>
    </row>
    <row r="183" spans="1:36" x14ac:dyDescent="0.25">
      <c r="A183" s="119">
        <v>38</v>
      </c>
      <c r="B183" s="119">
        <v>183</v>
      </c>
      <c r="C183" s="119">
        <v>1985</v>
      </c>
      <c r="D183" s="127">
        <f t="shared" si="34"/>
        <v>31230</v>
      </c>
      <c r="E183" s="260">
        <v>40.200000000000003</v>
      </c>
      <c r="F183" s="213" t="str">
        <f t="shared" si="35"/>
        <v>UQ</v>
      </c>
      <c r="G183" s="260">
        <v>6.99</v>
      </c>
      <c r="H183" s="213" t="str">
        <f t="shared" si="36"/>
        <v>UQ</v>
      </c>
      <c r="I183" s="260">
        <v>6.57</v>
      </c>
      <c r="J183" s="213" t="str">
        <f t="shared" si="37"/>
        <v>UQ</v>
      </c>
      <c r="K183" s="260">
        <v>0.62</v>
      </c>
      <c r="L183" s="213" t="str">
        <f t="shared" si="38"/>
        <v>UQ</v>
      </c>
      <c r="M183" s="260">
        <v>0.53</v>
      </c>
      <c r="N183" s="213" t="str">
        <f t="shared" si="39"/>
        <v>UQ</v>
      </c>
      <c r="O183" s="260">
        <v>0.22</v>
      </c>
      <c r="P183" s="213" t="str">
        <f t="shared" si="40"/>
        <v>UQ</v>
      </c>
      <c r="Q183" s="260">
        <v>2.9600000000000001E-2</v>
      </c>
      <c r="R183" s="213" t="str">
        <f t="shared" si="41"/>
        <v>UQ</v>
      </c>
      <c r="S183" s="260">
        <v>0.33200000000000002</v>
      </c>
      <c r="T183" s="213" t="str">
        <f t="shared" si="42"/>
        <v>UQ</v>
      </c>
      <c r="U183" s="260">
        <v>2.19</v>
      </c>
      <c r="V183" s="121" t="str">
        <f t="shared" si="43"/>
        <v>Q</v>
      </c>
      <c r="W183" s="329">
        <v>0.156</v>
      </c>
      <c r="X183" s="332" t="str">
        <f t="shared" si="44"/>
        <v>UQ</v>
      </c>
      <c r="Y183" s="260">
        <v>0.48499999999999999</v>
      </c>
      <c r="Z183" s="121" t="str">
        <f t="shared" si="45"/>
        <v>Q</v>
      </c>
      <c r="AA183" s="260">
        <v>5.5</v>
      </c>
      <c r="AB183" s="121" t="str">
        <f t="shared" si="46"/>
        <v>Q</v>
      </c>
      <c r="AD183" s="213" t="str">
        <f t="shared" si="47"/>
        <v>M</v>
      </c>
      <c r="AF183" s="213" t="str">
        <f t="shared" si="48"/>
        <v>M</v>
      </c>
      <c r="AG183" s="260">
        <v>1.2500000000000001E-2</v>
      </c>
      <c r="AH183" s="121" t="str">
        <f t="shared" si="49"/>
        <v>Q</v>
      </c>
      <c r="AI183" s="278">
        <v>0.48599999999999999</v>
      </c>
      <c r="AJ183" s="121" t="str">
        <f t="shared" si="50"/>
        <v>Q</v>
      </c>
    </row>
    <row r="184" spans="1:36" x14ac:dyDescent="0.25">
      <c r="A184" s="119">
        <v>38</v>
      </c>
      <c r="B184" s="119">
        <v>197</v>
      </c>
      <c r="C184" s="119">
        <v>1985</v>
      </c>
      <c r="D184" s="127">
        <f t="shared" si="34"/>
        <v>31244</v>
      </c>
      <c r="E184" s="260">
        <v>46.4</v>
      </c>
      <c r="F184" s="213" t="str">
        <f t="shared" si="35"/>
        <v>UQ</v>
      </c>
      <c r="G184" s="260">
        <v>6.95</v>
      </c>
      <c r="H184" s="213" t="str">
        <f t="shared" si="36"/>
        <v>UQ</v>
      </c>
      <c r="I184" s="260">
        <v>7.15</v>
      </c>
      <c r="J184" s="213" t="str">
        <f t="shared" si="37"/>
        <v>UQ</v>
      </c>
      <c r="K184" s="260">
        <v>0.65</v>
      </c>
      <c r="L184" s="213" t="str">
        <f t="shared" si="38"/>
        <v>UQ</v>
      </c>
      <c r="M184" s="260">
        <v>0.63</v>
      </c>
      <c r="N184" s="213" t="str">
        <f t="shared" si="39"/>
        <v>UQ</v>
      </c>
      <c r="O184" s="260">
        <v>0.28999999999999998</v>
      </c>
      <c r="P184" s="213" t="str">
        <f t="shared" si="40"/>
        <v>UQ</v>
      </c>
      <c r="Q184" s="260">
        <v>3.61E-2</v>
      </c>
      <c r="R184" s="213" t="str">
        <f t="shared" si="41"/>
        <v>UQ</v>
      </c>
      <c r="S184" s="260">
        <v>0.31</v>
      </c>
      <c r="T184" s="213" t="str">
        <f t="shared" si="42"/>
        <v>UQ</v>
      </c>
      <c r="U184" s="260">
        <v>1.08</v>
      </c>
      <c r="V184" s="121" t="str">
        <f t="shared" si="43"/>
        <v>Q</v>
      </c>
      <c r="W184" s="329">
        <v>0.44800000000000001</v>
      </c>
      <c r="X184" s="332" t="str">
        <f t="shared" si="44"/>
        <v>UQ</v>
      </c>
      <c r="Y184" s="260">
        <v>0.38400000000000001</v>
      </c>
      <c r="Z184" s="121" t="str">
        <f t="shared" si="45"/>
        <v>Q</v>
      </c>
      <c r="AA184" s="260">
        <v>6.44</v>
      </c>
      <c r="AB184" s="121" t="str">
        <f t="shared" si="46"/>
        <v>Q</v>
      </c>
      <c r="AD184" s="213" t="str">
        <f t="shared" si="47"/>
        <v>M</v>
      </c>
      <c r="AF184" s="213" t="str">
        <f t="shared" si="48"/>
        <v>M</v>
      </c>
      <c r="AG184" s="260">
        <v>1.1599999999999999E-2</v>
      </c>
      <c r="AH184" s="121" t="str">
        <f t="shared" si="49"/>
        <v>Q</v>
      </c>
      <c r="AI184" s="278">
        <v>0.79800000000000004</v>
      </c>
      <c r="AJ184" s="121" t="str">
        <f t="shared" si="50"/>
        <v>Q</v>
      </c>
    </row>
    <row r="185" spans="1:36" x14ac:dyDescent="0.25">
      <c r="A185" s="119">
        <v>38</v>
      </c>
      <c r="B185" s="119">
        <v>225</v>
      </c>
      <c r="C185" s="119">
        <v>1985</v>
      </c>
      <c r="D185" s="127">
        <f t="shared" si="34"/>
        <v>31272</v>
      </c>
      <c r="E185" s="260">
        <v>50.9</v>
      </c>
      <c r="F185" s="213" t="str">
        <f t="shared" si="35"/>
        <v>UQ</v>
      </c>
      <c r="G185" s="260">
        <v>6.36</v>
      </c>
      <c r="H185" s="213" t="str">
        <f t="shared" si="36"/>
        <v>UQ</v>
      </c>
      <c r="I185" s="260">
        <v>8.35</v>
      </c>
      <c r="J185" s="213" t="str">
        <f t="shared" si="37"/>
        <v>UQ</v>
      </c>
      <c r="K185" s="260">
        <v>0.71</v>
      </c>
      <c r="L185" s="213" t="str">
        <f t="shared" si="38"/>
        <v>UQ</v>
      </c>
      <c r="M185" s="260">
        <v>0.47</v>
      </c>
      <c r="N185" s="213" t="str">
        <f t="shared" si="39"/>
        <v>UQ</v>
      </c>
      <c r="O185" s="260">
        <v>0.12</v>
      </c>
      <c r="P185" s="213" t="str">
        <f t="shared" si="40"/>
        <v>UQ</v>
      </c>
      <c r="Q185" s="260">
        <v>1.3100000000000001E-2</v>
      </c>
      <c r="R185" s="213" t="str">
        <f t="shared" si="41"/>
        <v>UQ</v>
      </c>
      <c r="S185" s="260">
        <v>0.19109999999999999</v>
      </c>
      <c r="T185" s="213" t="str">
        <f t="shared" si="42"/>
        <v>UQ</v>
      </c>
      <c r="U185" s="260">
        <v>4.22</v>
      </c>
      <c r="V185" s="121" t="str">
        <f t="shared" si="43"/>
        <v>Q</v>
      </c>
      <c r="W185" s="329">
        <v>0.02</v>
      </c>
      <c r="X185" s="332" t="str">
        <f t="shared" si="44"/>
        <v>UQ</v>
      </c>
      <c r="Y185" s="260">
        <v>0.216</v>
      </c>
      <c r="Z185" s="121" t="str">
        <f t="shared" si="45"/>
        <v>Q</v>
      </c>
      <c r="AA185" s="260">
        <v>6.5</v>
      </c>
      <c r="AB185" s="121" t="str">
        <f t="shared" si="46"/>
        <v>Q</v>
      </c>
      <c r="AD185" s="213" t="str">
        <f t="shared" si="47"/>
        <v>M</v>
      </c>
      <c r="AF185" s="213" t="str">
        <f t="shared" si="48"/>
        <v>M</v>
      </c>
      <c r="AG185" s="260">
        <v>1.6899999999999998E-2</v>
      </c>
      <c r="AH185" s="121" t="str">
        <f t="shared" si="49"/>
        <v>Q</v>
      </c>
      <c r="AI185" s="278">
        <v>0.5</v>
      </c>
      <c r="AJ185" s="121" t="str">
        <f t="shared" si="50"/>
        <v>Q</v>
      </c>
    </row>
    <row r="186" spans="1:36" x14ac:dyDescent="0.25">
      <c r="A186" s="119">
        <v>38</v>
      </c>
      <c r="B186" s="119">
        <v>239</v>
      </c>
      <c r="C186" s="119">
        <v>1985</v>
      </c>
      <c r="D186" s="127">
        <f t="shared" si="34"/>
        <v>31286</v>
      </c>
      <c r="E186" s="260">
        <v>40.5</v>
      </c>
      <c r="F186" s="213" t="str">
        <f t="shared" si="35"/>
        <v>UQ</v>
      </c>
      <c r="G186" s="260">
        <v>6.86</v>
      </c>
      <c r="H186" s="213" t="str">
        <f t="shared" si="36"/>
        <v>UQ</v>
      </c>
      <c r="I186" s="260">
        <v>7.07</v>
      </c>
      <c r="J186" s="213" t="str">
        <f t="shared" si="37"/>
        <v>UQ</v>
      </c>
      <c r="K186" s="260">
        <v>0.62</v>
      </c>
      <c r="L186" s="213" t="str">
        <f t="shared" si="38"/>
        <v>UQ</v>
      </c>
      <c r="M186" s="260">
        <v>0.46</v>
      </c>
      <c r="N186" s="213" t="str">
        <f t="shared" si="39"/>
        <v>UQ</v>
      </c>
      <c r="O186" s="260">
        <v>0.15</v>
      </c>
      <c r="P186" s="213" t="str">
        <f t="shared" si="40"/>
        <v>UQ</v>
      </c>
      <c r="Q186" s="260">
        <v>1.06E-2</v>
      </c>
      <c r="R186" s="213" t="str">
        <f t="shared" si="41"/>
        <v>UQ</v>
      </c>
      <c r="S186" s="260">
        <v>0.41489999999999999</v>
      </c>
      <c r="T186" s="213" t="str">
        <f t="shared" si="42"/>
        <v>UQ</v>
      </c>
      <c r="U186" s="260">
        <v>1.25</v>
      </c>
      <c r="V186" s="121" t="str">
        <f t="shared" si="43"/>
        <v>Q</v>
      </c>
      <c r="W186" s="329">
        <v>4.4999999999999998E-2</v>
      </c>
      <c r="X186" s="332" t="str">
        <f t="shared" si="44"/>
        <v>UQ</v>
      </c>
      <c r="Y186" s="260">
        <v>0.151</v>
      </c>
      <c r="Z186" s="121" t="str">
        <f t="shared" si="45"/>
        <v>LQ</v>
      </c>
      <c r="AA186" s="260">
        <v>6.6</v>
      </c>
      <c r="AB186" s="121" t="str">
        <f t="shared" si="46"/>
        <v>Q</v>
      </c>
      <c r="AD186" s="213" t="str">
        <f t="shared" si="47"/>
        <v>M</v>
      </c>
      <c r="AF186" s="213" t="str">
        <f t="shared" si="48"/>
        <v>M</v>
      </c>
      <c r="AG186" s="260">
        <v>1.26E-2</v>
      </c>
      <c r="AH186" s="121" t="str">
        <f t="shared" si="49"/>
        <v>Q</v>
      </c>
      <c r="AI186" s="278">
        <v>0.45499999999999996</v>
      </c>
      <c r="AJ186" s="121" t="str">
        <f t="shared" si="50"/>
        <v>Q</v>
      </c>
    </row>
    <row r="187" spans="1:36" x14ac:dyDescent="0.25">
      <c r="A187" s="119">
        <v>38</v>
      </c>
      <c r="B187" s="119">
        <v>253</v>
      </c>
      <c r="C187" s="119">
        <v>1985</v>
      </c>
      <c r="D187" s="127">
        <f t="shared" si="34"/>
        <v>31300</v>
      </c>
      <c r="E187" s="260">
        <v>35</v>
      </c>
      <c r="F187" s="213" t="str">
        <f t="shared" si="35"/>
        <v>UQ</v>
      </c>
      <c r="G187" s="260">
        <v>6.96</v>
      </c>
      <c r="H187" s="213" t="str">
        <f t="shared" si="36"/>
        <v>UQ</v>
      </c>
      <c r="I187" s="260">
        <v>7</v>
      </c>
      <c r="J187" s="213" t="str">
        <f t="shared" si="37"/>
        <v>UQ</v>
      </c>
      <c r="K187" s="260">
        <v>0.59</v>
      </c>
      <c r="L187" s="213" t="str">
        <f t="shared" si="38"/>
        <v>UQ</v>
      </c>
      <c r="M187" s="260">
        <v>0.44</v>
      </c>
      <c r="N187" s="213" t="str">
        <f t="shared" si="39"/>
        <v>UQ</v>
      </c>
      <c r="O187" s="260">
        <v>0.23</v>
      </c>
      <c r="P187" s="213" t="str">
        <f t="shared" si="40"/>
        <v>UQ</v>
      </c>
      <c r="Q187" s="260">
        <v>1.47E-2</v>
      </c>
      <c r="R187" s="213" t="str">
        <f t="shared" si="41"/>
        <v>UQ</v>
      </c>
      <c r="S187" s="260">
        <v>0.31719999999999998</v>
      </c>
      <c r="T187" s="213" t="str">
        <f t="shared" si="42"/>
        <v>UQ</v>
      </c>
      <c r="U187" s="260">
        <v>2.57</v>
      </c>
      <c r="V187" s="121" t="str">
        <f t="shared" si="43"/>
        <v>Q</v>
      </c>
      <c r="W187" s="329">
        <v>0.02</v>
      </c>
      <c r="X187" s="332" t="str">
        <f t="shared" si="44"/>
        <v>UQ</v>
      </c>
      <c r="Y187" s="260">
        <v>0.91500000000000004</v>
      </c>
      <c r="Z187" s="121" t="str">
        <f t="shared" si="45"/>
        <v>Q</v>
      </c>
      <c r="AA187" s="260">
        <v>5.35</v>
      </c>
      <c r="AB187" s="121" t="str">
        <f t="shared" si="46"/>
        <v>Q</v>
      </c>
      <c r="AD187" s="213" t="str">
        <f t="shared" si="47"/>
        <v>M</v>
      </c>
      <c r="AF187" s="213" t="str">
        <f t="shared" si="48"/>
        <v>M</v>
      </c>
      <c r="AG187" s="260">
        <v>1.47E-2</v>
      </c>
      <c r="AH187" s="121" t="str">
        <f t="shared" si="49"/>
        <v>Q</v>
      </c>
      <c r="AI187" s="278">
        <v>0.46</v>
      </c>
      <c r="AJ187" s="121" t="str">
        <f t="shared" si="50"/>
        <v>Q</v>
      </c>
    </row>
    <row r="188" spans="1:36" x14ac:dyDescent="0.25">
      <c r="A188" s="119">
        <v>38</v>
      </c>
      <c r="B188" s="119">
        <v>267</v>
      </c>
      <c r="C188" s="119">
        <v>1985</v>
      </c>
      <c r="D188" s="127">
        <f t="shared" si="34"/>
        <v>31314</v>
      </c>
      <c r="E188" s="260">
        <v>39.4</v>
      </c>
      <c r="F188" s="213" t="str">
        <f t="shared" si="35"/>
        <v>UQ</v>
      </c>
      <c r="G188" s="260">
        <v>6.99</v>
      </c>
      <c r="H188" s="213" t="str">
        <f t="shared" si="36"/>
        <v>UQ</v>
      </c>
      <c r="I188" s="260">
        <v>6.95</v>
      </c>
      <c r="J188" s="213" t="str">
        <f t="shared" si="37"/>
        <v>UQ</v>
      </c>
      <c r="K188" s="260">
        <v>0.62</v>
      </c>
      <c r="L188" s="213" t="str">
        <f t="shared" si="38"/>
        <v>UQ</v>
      </c>
      <c r="M188" s="260">
        <v>0.45</v>
      </c>
      <c r="N188" s="213" t="str">
        <f t="shared" si="39"/>
        <v>UQ</v>
      </c>
      <c r="O188" s="260">
        <v>0.43</v>
      </c>
      <c r="P188" s="213" t="str">
        <f t="shared" si="40"/>
        <v>UQ</v>
      </c>
      <c r="Q188" s="260">
        <v>2.6100000000000002E-2</v>
      </c>
      <c r="R188" s="213" t="str">
        <f t="shared" si="41"/>
        <v>UQ</v>
      </c>
      <c r="S188" s="260">
        <v>0.2661</v>
      </c>
      <c r="T188" s="213" t="str">
        <f t="shared" si="42"/>
        <v>UQ</v>
      </c>
      <c r="U188" s="260">
        <v>1.62</v>
      </c>
      <c r="V188" s="121" t="str">
        <f t="shared" si="43"/>
        <v>Q</v>
      </c>
      <c r="W188" s="329">
        <v>0.02</v>
      </c>
      <c r="X188" s="332" t="str">
        <f t="shared" si="44"/>
        <v>UQ</v>
      </c>
      <c r="Y188" s="260">
        <v>0.53</v>
      </c>
      <c r="Z188" s="121" t="str">
        <f t="shared" si="45"/>
        <v>Q</v>
      </c>
      <c r="AA188" s="260">
        <v>5.28</v>
      </c>
      <c r="AB188" s="121" t="str">
        <f t="shared" si="46"/>
        <v>Q</v>
      </c>
      <c r="AD188" s="213" t="str">
        <f t="shared" si="47"/>
        <v>M</v>
      </c>
      <c r="AF188" s="213" t="str">
        <f t="shared" si="48"/>
        <v>M</v>
      </c>
      <c r="AG188" s="260">
        <v>1.2800000000000001E-2</v>
      </c>
      <c r="AH188" s="121" t="str">
        <f t="shared" si="49"/>
        <v>Q</v>
      </c>
      <c r="AI188" s="278">
        <v>0.62</v>
      </c>
      <c r="AJ188" s="121" t="str">
        <f t="shared" si="50"/>
        <v>Q</v>
      </c>
    </row>
    <row r="189" spans="1:36" x14ac:dyDescent="0.25">
      <c r="A189" s="119">
        <v>38</v>
      </c>
      <c r="B189" s="119">
        <v>281</v>
      </c>
      <c r="C189" s="119">
        <v>1985</v>
      </c>
      <c r="D189" s="127">
        <f t="shared" si="34"/>
        <v>31328</v>
      </c>
      <c r="E189" s="260">
        <v>36.200000000000003</v>
      </c>
      <c r="F189" s="213" t="str">
        <f t="shared" si="35"/>
        <v>UQ</v>
      </c>
      <c r="G189" s="260">
        <v>6.67</v>
      </c>
      <c r="H189" s="213" t="str">
        <f t="shared" si="36"/>
        <v>UQ</v>
      </c>
      <c r="I189" s="260">
        <v>5.7</v>
      </c>
      <c r="J189" s="213" t="str">
        <f t="shared" si="37"/>
        <v>UQ</v>
      </c>
      <c r="K189" s="260">
        <v>0.55000000000000004</v>
      </c>
      <c r="L189" s="213" t="str">
        <f t="shared" si="38"/>
        <v>UQ</v>
      </c>
      <c r="M189" s="260">
        <v>0.47</v>
      </c>
      <c r="N189" s="213" t="str">
        <f t="shared" si="39"/>
        <v>UQ</v>
      </c>
      <c r="O189" s="260">
        <v>0.64</v>
      </c>
      <c r="P189" s="213" t="str">
        <f t="shared" si="40"/>
        <v>UQ</v>
      </c>
      <c r="Q189" s="260">
        <v>2.3599999999999999E-2</v>
      </c>
      <c r="R189" s="213" t="str">
        <f t="shared" si="41"/>
        <v>UQ</v>
      </c>
      <c r="S189" s="260">
        <v>0.24790000000000001</v>
      </c>
      <c r="T189" s="213" t="str">
        <f t="shared" si="42"/>
        <v>UQ</v>
      </c>
      <c r="U189" s="260">
        <v>3.42</v>
      </c>
      <c r="V189" s="121" t="str">
        <f t="shared" si="43"/>
        <v>Q</v>
      </c>
      <c r="W189" s="329">
        <v>0.02</v>
      </c>
      <c r="X189" s="332" t="str">
        <f t="shared" si="44"/>
        <v>UQ</v>
      </c>
      <c r="Y189" s="260">
        <v>0.51</v>
      </c>
      <c r="Z189" s="121" t="str">
        <f t="shared" si="45"/>
        <v>Q</v>
      </c>
      <c r="AA189" s="260">
        <v>5.08</v>
      </c>
      <c r="AB189" s="121" t="str">
        <f t="shared" si="46"/>
        <v>Q</v>
      </c>
      <c r="AD189" s="213" t="str">
        <f t="shared" si="47"/>
        <v>M</v>
      </c>
      <c r="AF189" s="213" t="str">
        <f t="shared" si="48"/>
        <v>M</v>
      </c>
      <c r="AG189" s="260">
        <v>7.1999999999999998E-3</v>
      </c>
      <c r="AH189" s="121" t="str">
        <f t="shared" si="49"/>
        <v>Q</v>
      </c>
      <c r="AI189" s="278">
        <v>0.29000000000000004</v>
      </c>
      <c r="AJ189" s="121" t="str">
        <f t="shared" si="50"/>
        <v>Q</v>
      </c>
    </row>
    <row r="190" spans="1:36" x14ac:dyDescent="0.25">
      <c r="A190" s="119">
        <v>38</v>
      </c>
      <c r="B190" s="119">
        <v>295</v>
      </c>
      <c r="C190" s="119">
        <v>1985</v>
      </c>
      <c r="D190" s="127">
        <f t="shared" si="34"/>
        <v>31342</v>
      </c>
      <c r="E190" s="260">
        <v>47</v>
      </c>
      <c r="F190" s="213" t="str">
        <f t="shared" si="35"/>
        <v>UQ</v>
      </c>
      <c r="G190" s="260">
        <v>6.94</v>
      </c>
      <c r="H190" s="213" t="str">
        <f t="shared" si="36"/>
        <v>UQ</v>
      </c>
      <c r="I190" s="260">
        <v>6.05</v>
      </c>
      <c r="J190" s="213" t="str">
        <f t="shared" si="37"/>
        <v>UQ</v>
      </c>
      <c r="K190" s="260">
        <v>0.56000000000000005</v>
      </c>
      <c r="L190" s="213" t="str">
        <f t="shared" si="38"/>
        <v>UQ</v>
      </c>
      <c r="M190" s="260">
        <v>0.51</v>
      </c>
      <c r="N190" s="213" t="str">
        <f t="shared" si="39"/>
        <v>UQ</v>
      </c>
      <c r="O190" s="260">
        <v>0.5</v>
      </c>
      <c r="P190" s="213" t="str">
        <f t="shared" si="40"/>
        <v>UQ</v>
      </c>
      <c r="Q190" s="260">
        <v>1.29E-2</v>
      </c>
      <c r="R190" s="213" t="str">
        <f t="shared" si="41"/>
        <v>UQ</v>
      </c>
      <c r="S190" s="260">
        <v>0.29959999999999998</v>
      </c>
      <c r="T190" s="213" t="str">
        <f t="shared" si="42"/>
        <v>UQ</v>
      </c>
      <c r="U190" s="260">
        <v>3.21</v>
      </c>
      <c r="V190" s="121" t="str">
        <f t="shared" si="43"/>
        <v>Q</v>
      </c>
      <c r="W190" s="329">
        <v>0.02</v>
      </c>
      <c r="X190" s="332" t="str">
        <f t="shared" si="44"/>
        <v>UQ</v>
      </c>
      <c r="Y190" s="260">
        <v>0.82899999999999996</v>
      </c>
      <c r="Z190" s="121" t="str">
        <f t="shared" si="45"/>
        <v>Q</v>
      </c>
      <c r="AA190" s="260">
        <v>5.54</v>
      </c>
      <c r="AB190" s="121" t="str">
        <f t="shared" si="46"/>
        <v>Q</v>
      </c>
      <c r="AD190" s="213" t="str">
        <f t="shared" si="47"/>
        <v>M</v>
      </c>
      <c r="AF190" s="213" t="str">
        <f t="shared" si="48"/>
        <v>M</v>
      </c>
      <c r="AG190" s="260">
        <v>8.3999999999999995E-3</v>
      </c>
      <c r="AH190" s="121" t="str">
        <f t="shared" si="49"/>
        <v>Q</v>
      </c>
      <c r="AI190" s="278">
        <v>0.37</v>
      </c>
      <c r="AJ190" s="121" t="str">
        <f t="shared" si="50"/>
        <v>Q</v>
      </c>
    </row>
    <row r="191" spans="1:36" x14ac:dyDescent="0.25">
      <c r="A191" s="119">
        <v>38</v>
      </c>
      <c r="B191" s="119">
        <v>310</v>
      </c>
      <c r="C191" s="119">
        <v>1985</v>
      </c>
      <c r="D191" s="127">
        <f t="shared" si="34"/>
        <v>31357</v>
      </c>
      <c r="E191" s="260">
        <v>35.1</v>
      </c>
      <c r="F191" s="213" t="str">
        <f t="shared" si="35"/>
        <v>UQ</v>
      </c>
      <c r="G191" s="260">
        <v>6.84</v>
      </c>
      <c r="H191" s="213" t="str">
        <f t="shared" si="36"/>
        <v>UQ</v>
      </c>
      <c r="I191" s="260">
        <v>5.3</v>
      </c>
      <c r="J191" s="213" t="str">
        <f t="shared" si="37"/>
        <v>UQ</v>
      </c>
      <c r="K191" s="260">
        <v>0.53</v>
      </c>
      <c r="L191" s="213" t="str">
        <f t="shared" si="38"/>
        <v>UQ</v>
      </c>
      <c r="M191" s="260">
        <v>0.56999999999999995</v>
      </c>
      <c r="N191" s="213" t="str">
        <f t="shared" si="39"/>
        <v>UQ</v>
      </c>
      <c r="O191" s="260">
        <v>0.49</v>
      </c>
      <c r="P191" s="213" t="str">
        <f t="shared" si="40"/>
        <v>UQ</v>
      </c>
      <c r="Q191" s="260">
        <v>2.2499999999999999E-2</v>
      </c>
      <c r="R191" s="213" t="str">
        <f t="shared" si="41"/>
        <v>UQ</v>
      </c>
      <c r="S191" s="260">
        <v>0.17449999999999999</v>
      </c>
      <c r="T191" s="213" t="str">
        <f t="shared" si="42"/>
        <v>UQ</v>
      </c>
      <c r="U191" s="260">
        <v>3.9</v>
      </c>
      <c r="V191" s="121" t="str">
        <f t="shared" si="43"/>
        <v>Q</v>
      </c>
      <c r="W191" s="329">
        <v>0.02</v>
      </c>
      <c r="X191" s="332" t="str">
        <f t="shared" si="44"/>
        <v>UQ</v>
      </c>
      <c r="Y191" s="260">
        <v>0.67100000000000004</v>
      </c>
      <c r="Z191" s="121" t="str">
        <f t="shared" si="45"/>
        <v>Q</v>
      </c>
      <c r="AA191" s="260">
        <v>5.17</v>
      </c>
      <c r="AB191" s="121" t="str">
        <f t="shared" si="46"/>
        <v>Q</v>
      </c>
      <c r="AD191" s="213" t="str">
        <f t="shared" si="47"/>
        <v>M</v>
      </c>
      <c r="AF191" s="213" t="str">
        <f t="shared" si="48"/>
        <v>M</v>
      </c>
      <c r="AG191" s="260">
        <v>6.4999999999999997E-3</v>
      </c>
      <c r="AH191" s="121" t="str">
        <f>IF(AG191&gt;=0.001,"Q",IF(AG191="","M","LQ"))</f>
        <v>Q</v>
      </c>
      <c r="AI191" s="278">
        <v>0.27</v>
      </c>
      <c r="AJ191" s="121" t="str">
        <f t="shared" si="50"/>
        <v>Q</v>
      </c>
    </row>
    <row r="192" spans="1:36" x14ac:dyDescent="0.25">
      <c r="A192" s="119">
        <v>38</v>
      </c>
      <c r="B192" s="119">
        <v>323</v>
      </c>
      <c r="C192" s="119">
        <v>1985</v>
      </c>
      <c r="D192" s="127">
        <f t="shared" si="34"/>
        <v>31370</v>
      </c>
      <c r="E192" s="260">
        <v>36.6</v>
      </c>
      <c r="F192" s="213" t="str">
        <f t="shared" si="35"/>
        <v>UQ</v>
      </c>
      <c r="G192" s="260">
        <v>6.83</v>
      </c>
      <c r="H192" s="213" t="str">
        <f t="shared" si="36"/>
        <v>UQ</v>
      </c>
      <c r="I192" s="260">
        <v>5.44</v>
      </c>
      <c r="J192" s="213" t="str">
        <f t="shared" si="37"/>
        <v>UQ</v>
      </c>
      <c r="K192" s="260">
        <v>0.56999999999999995</v>
      </c>
      <c r="L192" s="213" t="str">
        <f t="shared" si="38"/>
        <v>UQ</v>
      </c>
      <c r="M192" s="260">
        <v>0.56000000000000005</v>
      </c>
      <c r="N192" s="213" t="str">
        <f t="shared" si="39"/>
        <v>UQ</v>
      </c>
      <c r="O192" s="260">
        <v>0.41</v>
      </c>
      <c r="P192" s="213" t="str">
        <f t="shared" si="40"/>
        <v>UQ</v>
      </c>
      <c r="Q192" s="260">
        <v>1.09E-2</v>
      </c>
      <c r="R192" s="213" t="str">
        <f t="shared" si="41"/>
        <v>UQ</v>
      </c>
      <c r="S192" s="260">
        <v>0.20319999999999999</v>
      </c>
      <c r="T192" s="213" t="str">
        <f t="shared" si="42"/>
        <v>UQ</v>
      </c>
      <c r="U192" s="260">
        <v>2.71</v>
      </c>
      <c r="V192" s="121" t="str">
        <f t="shared" si="43"/>
        <v>Q</v>
      </c>
      <c r="W192" s="329">
        <v>0.02</v>
      </c>
      <c r="X192" s="332" t="str">
        <f t="shared" si="44"/>
        <v>UQ</v>
      </c>
      <c r="Y192" s="260">
        <v>0.77200000000000002</v>
      </c>
      <c r="Z192" s="121" t="str">
        <f t="shared" si="45"/>
        <v>Q</v>
      </c>
      <c r="AA192" s="260">
        <v>5.09</v>
      </c>
      <c r="AB192" s="121" t="str">
        <f t="shared" si="46"/>
        <v>Q</v>
      </c>
      <c r="AD192" s="213" t="str">
        <f t="shared" si="47"/>
        <v>M</v>
      </c>
      <c r="AF192" s="213" t="str">
        <f t="shared" si="48"/>
        <v>M</v>
      </c>
      <c r="AG192" s="260">
        <v>9.4999999999999998E-3</v>
      </c>
      <c r="AH192" s="121" t="str">
        <f t="shared" ref="AH192:AH255" si="51">IF(AG192&gt;=0.001,"Q",IF(AG192="","M","LQ"))</f>
        <v>Q</v>
      </c>
      <c r="AI192" s="278">
        <v>0.37</v>
      </c>
      <c r="AJ192" s="121" t="str">
        <f t="shared" si="50"/>
        <v>Q</v>
      </c>
    </row>
    <row r="193" spans="1:36" x14ac:dyDescent="0.25">
      <c r="A193" s="119">
        <v>38</v>
      </c>
      <c r="B193" s="119">
        <v>338</v>
      </c>
      <c r="C193" s="119">
        <v>1985</v>
      </c>
      <c r="D193" s="127">
        <f t="shared" si="34"/>
        <v>31385</v>
      </c>
      <c r="E193" s="260">
        <v>36.799999999999997</v>
      </c>
      <c r="F193" s="213" t="str">
        <f t="shared" si="35"/>
        <v>UQ</v>
      </c>
      <c r="G193" s="260">
        <v>6.69</v>
      </c>
      <c r="H193" s="213" t="str">
        <f t="shared" si="36"/>
        <v>UQ</v>
      </c>
      <c r="I193" s="260">
        <v>5.9</v>
      </c>
      <c r="J193" s="213" t="str">
        <f t="shared" si="37"/>
        <v>UQ</v>
      </c>
      <c r="K193" s="260">
        <v>0.55000000000000004</v>
      </c>
      <c r="L193" s="213" t="str">
        <f t="shared" si="38"/>
        <v>UQ</v>
      </c>
      <c r="M193" s="260">
        <v>0.61</v>
      </c>
      <c r="N193" s="213" t="str">
        <f t="shared" si="39"/>
        <v>UQ</v>
      </c>
      <c r="O193" s="260">
        <v>0.27</v>
      </c>
      <c r="P193" s="213" t="str">
        <f t="shared" si="40"/>
        <v>UQ</v>
      </c>
      <c r="Q193" s="260">
        <v>2.7199999999999998E-2</v>
      </c>
      <c r="R193" s="213" t="str">
        <f t="shared" si="41"/>
        <v>UQ</v>
      </c>
      <c r="S193" s="260">
        <v>0.2341</v>
      </c>
      <c r="T193" s="213" t="str">
        <f t="shared" si="42"/>
        <v>UQ</v>
      </c>
      <c r="U193" s="260">
        <v>3.92</v>
      </c>
      <c r="V193" s="121" t="str">
        <f t="shared" si="43"/>
        <v>Q</v>
      </c>
      <c r="W193" s="329">
        <v>5.2999999999999999E-2</v>
      </c>
      <c r="X193" s="332" t="str">
        <f t="shared" si="44"/>
        <v>UQ</v>
      </c>
      <c r="Y193" s="260">
        <v>0.496</v>
      </c>
      <c r="Z193" s="121" t="str">
        <f t="shared" si="45"/>
        <v>Q</v>
      </c>
      <c r="AA193" s="260">
        <v>6.21</v>
      </c>
      <c r="AB193" s="121" t="str">
        <f t="shared" si="46"/>
        <v>Q</v>
      </c>
      <c r="AD193" s="213" t="str">
        <f t="shared" si="47"/>
        <v>M</v>
      </c>
      <c r="AF193" s="213" t="str">
        <f t="shared" si="48"/>
        <v>M</v>
      </c>
      <c r="AG193" s="260">
        <v>5.4999999999999997E-3</v>
      </c>
      <c r="AH193" s="121" t="str">
        <f t="shared" si="51"/>
        <v>Q</v>
      </c>
      <c r="AI193" s="278">
        <v>0.29299999999999998</v>
      </c>
      <c r="AJ193" s="121" t="str">
        <f t="shared" si="50"/>
        <v>Q</v>
      </c>
    </row>
    <row r="194" spans="1:36" x14ac:dyDescent="0.25">
      <c r="A194" s="119">
        <v>38</v>
      </c>
      <c r="B194" s="119">
        <v>86</v>
      </c>
      <c r="C194" s="119">
        <v>1986</v>
      </c>
      <c r="D194" s="127">
        <f t="shared" si="34"/>
        <v>31498</v>
      </c>
      <c r="E194" s="260">
        <v>46.9</v>
      </c>
      <c r="F194" s="213" t="str">
        <f t="shared" si="35"/>
        <v>UQ</v>
      </c>
      <c r="G194" s="260">
        <v>6.82</v>
      </c>
      <c r="H194" s="213" t="str">
        <f t="shared" si="36"/>
        <v>UQ</v>
      </c>
      <c r="I194" s="260">
        <v>6.66</v>
      </c>
      <c r="J194" s="213" t="str">
        <f t="shared" si="37"/>
        <v>UQ</v>
      </c>
      <c r="K194" s="260">
        <v>0.71</v>
      </c>
      <c r="L194" s="213" t="str">
        <f t="shared" si="38"/>
        <v>UQ</v>
      </c>
      <c r="M194" s="260">
        <v>0.75</v>
      </c>
      <c r="N194" s="213" t="str">
        <f t="shared" si="39"/>
        <v>UQ</v>
      </c>
      <c r="O194" s="260">
        <v>0.28999999999999998</v>
      </c>
      <c r="P194" s="213" t="str">
        <f t="shared" si="40"/>
        <v>UQ</v>
      </c>
      <c r="Q194" s="260">
        <v>1.4200000000000001E-2</v>
      </c>
      <c r="R194" s="213" t="str">
        <f t="shared" si="41"/>
        <v>UQ</v>
      </c>
      <c r="S194" s="260">
        <v>0.255</v>
      </c>
      <c r="T194" s="213" t="str">
        <f t="shared" si="42"/>
        <v>UQ</v>
      </c>
      <c r="U194" s="260">
        <v>5.64</v>
      </c>
      <c r="V194" s="121" t="str">
        <f t="shared" si="43"/>
        <v>Q</v>
      </c>
      <c r="W194" s="329">
        <v>0.29499999999999998</v>
      </c>
      <c r="X194" s="332" t="str">
        <f t="shared" si="44"/>
        <v>UQ</v>
      </c>
      <c r="Y194" s="260">
        <v>0.313</v>
      </c>
      <c r="Z194" s="121" t="str">
        <f t="shared" si="45"/>
        <v>Q</v>
      </c>
      <c r="AA194" s="260">
        <v>7.24</v>
      </c>
      <c r="AB194" s="121" t="str">
        <f t="shared" si="46"/>
        <v>Q</v>
      </c>
      <c r="AD194" s="213" t="str">
        <f t="shared" si="47"/>
        <v>M</v>
      </c>
      <c r="AF194" s="213" t="str">
        <f t="shared" si="48"/>
        <v>M</v>
      </c>
      <c r="AG194" s="260">
        <v>1.01E-2</v>
      </c>
      <c r="AH194" s="121" t="str">
        <f t="shared" si="51"/>
        <v>Q</v>
      </c>
      <c r="AI194" s="278">
        <v>0.54499999999999993</v>
      </c>
      <c r="AJ194" s="121" t="str">
        <f t="shared" si="50"/>
        <v>Q</v>
      </c>
    </row>
    <row r="195" spans="1:36" x14ac:dyDescent="0.25">
      <c r="A195" s="119">
        <v>38</v>
      </c>
      <c r="B195" s="119">
        <v>88</v>
      </c>
      <c r="C195" s="119">
        <v>1986</v>
      </c>
      <c r="D195" s="127">
        <f t="shared" si="34"/>
        <v>31500</v>
      </c>
      <c r="E195" s="260">
        <v>45.5</v>
      </c>
      <c r="F195" s="213" t="str">
        <f t="shared" si="35"/>
        <v>UQ</v>
      </c>
      <c r="G195" s="260">
        <v>6.61</v>
      </c>
      <c r="H195" s="213" t="str">
        <f t="shared" si="36"/>
        <v>UQ</v>
      </c>
      <c r="I195" s="260">
        <v>6.94</v>
      </c>
      <c r="J195" s="213" t="str">
        <f t="shared" si="37"/>
        <v>UQ</v>
      </c>
      <c r="K195" s="260">
        <v>0.69</v>
      </c>
      <c r="L195" s="213" t="str">
        <f t="shared" si="38"/>
        <v>UQ</v>
      </c>
      <c r="M195" s="260">
        <v>0.65</v>
      </c>
      <c r="N195" s="213" t="str">
        <f t="shared" si="39"/>
        <v>UQ</v>
      </c>
      <c r="O195" s="260">
        <v>0.28000000000000003</v>
      </c>
      <c r="P195" s="213" t="str">
        <f t="shared" si="40"/>
        <v>UQ</v>
      </c>
      <c r="Q195" s="260">
        <v>1.6400000000000001E-2</v>
      </c>
      <c r="R195" s="213" t="str">
        <f t="shared" si="41"/>
        <v>UQ</v>
      </c>
      <c r="S195" s="260">
        <v>0.26100000000000001</v>
      </c>
      <c r="T195" s="213" t="str">
        <f t="shared" si="42"/>
        <v>UQ</v>
      </c>
      <c r="U195" s="260">
        <v>5.19</v>
      </c>
      <c r="V195" s="121" t="str">
        <f t="shared" si="43"/>
        <v>Q</v>
      </c>
      <c r="W195" s="329">
        <v>0.21199999999999999</v>
      </c>
      <c r="X195" s="332" t="str">
        <f t="shared" si="44"/>
        <v>UQ</v>
      </c>
      <c r="Y195" s="260">
        <v>0.20300000000000001</v>
      </c>
      <c r="Z195" s="121" t="str">
        <f t="shared" si="45"/>
        <v>Q</v>
      </c>
      <c r="AA195" s="260">
        <v>6.99</v>
      </c>
      <c r="AB195" s="121" t="str">
        <f t="shared" si="46"/>
        <v>Q</v>
      </c>
      <c r="AD195" s="213" t="str">
        <f t="shared" si="47"/>
        <v>M</v>
      </c>
      <c r="AF195" s="213" t="str">
        <f t="shared" si="48"/>
        <v>M</v>
      </c>
      <c r="AH195" s="121" t="str">
        <f t="shared" si="51"/>
        <v>M</v>
      </c>
      <c r="AI195" s="278"/>
      <c r="AJ195" s="121" t="str">
        <f t="shared" si="50"/>
        <v>M</v>
      </c>
    </row>
    <row r="196" spans="1:36" x14ac:dyDescent="0.25">
      <c r="A196" s="119">
        <v>38</v>
      </c>
      <c r="B196" s="119">
        <v>89</v>
      </c>
      <c r="C196" s="119">
        <v>1986</v>
      </c>
      <c r="D196" s="127">
        <f t="shared" si="34"/>
        <v>31501</v>
      </c>
      <c r="E196" s="260">
        <v>44</v>
      </c>
      <c r="F196" s="213" t="str">
        <f t="shared" si="35"/>
        <v>UQ</v>
      </c>
      <c r="G196" s="260">
        <v>6.61</v>
      </c>
      <c r="H196" s="213" t="str">
        <f t="shared" si="36"/>
        <v>UQ</v>
      </c>
      <c r="I196" s="260">
        <v>6.4</v>
      </c>
      <c r="J196" s="213" t="str">
        <f t="shared" si="37"/>
        <v>UQ</v>
      </c>
      <c r="K196" s="260">
        <v>0.66</v>
      </c>
      <c r="L196" s="213" t="str">
        <f t="shared" si="38"/>
        <v>UQ</v>
      </c>
      <c r="M196" s="260">
        <v>0.59</v>
      </c>
      <c r="N196" s="213" t="str">
        <f t="shared" si="39"/>
        <v>UQ</v>
      </c>
      <c r="O196" s="260">
        <v>0.33</v>
      </c>
      <c r="P196" s="213" t="str">
        <f t="shared" si="40"/>
        <v>UQ</v>
      </c>
      <c r="Q196" s="260">
        <v>2.0500000000000001E-2</v>
      </c>
      <c r="R196" s="213" t="str">
        <f t="shared" si="41"/>
        <v>UQ</v>
      </c>
      <c r="S196" s="260">
        <v>0.2379</v>
      </c>
      <c r="T196" s="213" t="str">
        <f t="shared" si="42"/>
        <v>UQ</v>
      </c>
      <c r="U196" s="260">
        <v>4.37</v>
      </c>
      <c r="V196" s="121" t="str">
        <f t="shared" si="43"/>
        <v>Q</v>
      </c>
      <c r="W196" s="329">
        <v>0.23899999999999999</v>
      </c>
      <c r="X196" s="332" t="str">
        <f t="shared" si="44"/>
        <v>UQ</v>
      </c>
      <c r="Y196" s="260">
        <v>0.192</v>
      </c>
      <c r="Z196" s="121" t="str">
        <f t="shared" si="45"/>
        <v>LQ</v>
      </c>
      <c r="AA196" s="260">
        <v>6.14</v>
      </c>
      <c r="AB196" s="121" t="str">
        <f t="shared" si="46"/>
        <v>Q</v>
      </c>
      <c r="AD196" s="213" t="str">
        <f t="shared" si="47"/>
        <v>M</v>
      </c>
      <c r="AF196" s="213" t="str">
        <f t="shared" si="48"/>
        <v>M</v>
      </c>
      <c r="AH196" s="121" t="str">
        <f t="shared" si="51"/>
        <v>M</v>
      </c>
      <c r="AI196" s="278"/>
      <c r="AJ196" s="121" t="str">
        <f t="shared" si="50"/>
        <v>M</v>
      </c>
    </row>
    <row r="197" spans="1:36" x14ac:dyDescent="0.25">
      <c r="A197" s="119">
        <v>38</v>
      </c>
      <c r="B197" s="119">
        <v>90</v>
      </c>
      <c r="C197" s="119">
        <v>1986</v>
      </c>
      <c r="D197" s="127">
        <f t="shared" si="34"/>
        <v>31502</v>
      </c>
      <c r="E197" s="260">
        <v>46.9</v>
      </c>
      <c r="F197" s="213" t="str">
        <f t="shared" si="35"/>
        <v>UQ</v>
      </c>
      <c r="G197" s="260">
        <v>6.52</v>
      </c>
      <c r="H197" s="213" t="str">
        <f t="shared" si="36"/>
        <v>UQ</v>
      </c>
      <c r="I197" s="260">
        <v>7.28</v>
      </c>
      <c r="J197" s="213" t="str">
        <f t="shared" si="37"/>
        <v>UQ</v>
      </c>
      <c r="K197" s="260">
        <v>0.7</v>
      </c>
      <c r="L197" s="213" t="str">
        <f t="shared" si="38"/>
        <v>UQ</v>
      </c>
      <c r="M197" s="260">
        <v>0.64</v>
      </c>
      <c r="N197" s="213" t="str">
        <f t="shared" si="39"/>
        <v>UQ</v>
      </c>
      <c r="O197" s="260">
        <v>0.32</v>
      </c>
      <c r="P197" s="213" t="str">
        <f t="shared" si="40"/>
        <v>UQ</v>
      </c>
      <c r="Q197" s="260">
        <v>1.5299999999999999E-2</v>
      </c>
      <c r="R197" s="213" t="str">
        <f t="shared" si="41"/>
        <v>UQ</v>
      </c>
      <c r="S197" s="260">
        <v>0.25900000000000001</v>
      </c>
      <c r="T197" s="213" t="str">
        <f t="shared" si="42"/>
        <v>UQ</v>
      </c>
      <c r="U197" s="260">
        <v>5.44</v>
      </c>
      <c r="V197" s="121" t="str">
        <f t="shared" si="43"/>
        <v>Q</v>
      </c>
      <c r="W197" s="329">
        <v>0.29399999999999998</v>
      </c>
      <c r="X197" s="332" t="str">
        <f t="shared" si="44"/>
        <v>UQ</v>
      </c>
      <c r="Y197" s="260">
        <v>0.19400000000000001</v>
      </c>
      <c r="Z197" s="121" t="str">
        <f t="shared" si="45"/>
        <v>LQ</v>
      </c>
      <c r="AA197" s="260">
        <v>6.14</v>
      </c>
      <c r="AB197" s="121" t="str">
        <f t="shared" si="46"/>
        <v>Q</v>
      </c>
      <c r="AD197" s="213" t="str">
        <f t="shared" si="47"/>
        <v>M</v>
      </c>
      <c r="AF197" s="213" t="str">
        <f t="shared" si="48"/>
        <v>M</v>
      </c>
      <c r="AH197" s="121" t="str">
        <f t="shared" si="51"/>
        <v>M</v>
      </c>
      <c r="AI197" s="278"/>
      <c r="AJ197" s="121" t="str">
        <f t="shared" si="50"/>
        <v>M</v>
      </c>
    </row>
    <row r="198" spans="1:36" x14ac:dyDescent="0.25">
      <c r="A198" s="119">
        <v>38</v>
      </c>
      <c r="B198" s="119">
        <v>91</v>
      </c>
      <c r="C198" s="119">
        <v>1986</v>
      </c>
      <c r="D198" s="127">
        <f t="shared" si="34"/>
        <v>31503</v>
      </c>
      <c r="E198" s="260">
        <v>44.2</v>
      </c>
      <c r="F198" s="213" t="str">
        <f t="shared" si="35"/>
        <v>UQ</v>
      </c>
      <c r="G198" s="260">
        <v>6.47</v>
      </c>
      <c r="H198" s="213" t="str">
        <f t="shared" si="36"/>
        <v>UQ</v>
      </c>
      <c r="I198" s="260">
        <v>6.57</v>
      </c>
      <c r="J198" s="213" t="str">
        <f t="shared" si="37"/>
        <v>UQ</v>
      </c>
      <c r="K198" s="260">
        <v>0.67</v>
      </c>
      <c r="L198" s="213" t="str">
        <f t="shared" si="38"/>
        <v>UQ</v>
      </c>
      <c r="M198" s="260">
        <v>0.55000000000000004</v>
      </c>
      <c r="N198" s="213" t="str">
        <f t="shared" si="39"/>
        <v>UQ</v>
      </c>
      <c r="O198" s="260">
        <v>0.37</v>
      </c>
      <c r="P198" s="213" t="str">
        <f t="shared" si="40"/>
        <v>UQ</v>
      </c>
      <c r="Q198" s="260">
        <v>2.0199999999999999E-2</v>
      </c>
      <c r="R198" s="213" t="str">
        <f t="shared" si="41"/>
        <v>UQ</v>
      </c>
      <c r="S198" s="260">
        <v>0.221</v>
      </c>
      <c r="T198" s="213" t="str">
        <f t="shared" si="42"/>
        <v>UQ</v>
      </c>
      <c r="U198" s="260">
        <v>5.0999999999999996</v>
      </c>
      <c r="V198" s="121" t="str">
        <f t="shared" si="43"/>
        <v>Q</v>
      </c>
      <c r="W198" s="329">
        <v>0.48399999999999999</v>
      </c>
      <c r="X198" s="332" t="str">
        <f t="shared" si="44"/>
        <v>UQ</v>
      </c>
      <c r="Y198" s="260">
        <v>0.22</v>
      </c>
      <c r="Z198" s="121" t="str">
        <f t="shared" si="45"/>
        <v>Q</v>
      </c>
      <c r="AA198" s="260">
        <v>5.41</v>
      </c>
      <c r="AB198" s="121" t="str">
        <f t="shared" si="46"/>
        <v>Q</v>
      </c>
      <c r="AD198" s="121" t="str">
        <f>IF(AC198&gt;=0.4,"Q",IF(AC198="","M","LQ"))</f>
        <v>M</v>
      </c>
      <c r="AF198" s="121" t="str">
        <f>IF(AE198&gt;=0.5,"Q",IF(AE198="","M","LQ"))</f>
        <v>M</v>
      </c>
      <c r="AG198" s="260">
        <v>8.8999999999999999E-3</v>
      </c>
      <c r="AH198" s="121" t="str">
        <f t="shared" si="51"/>
        <v>Q</v>
      </c>
      <c r="AI198" s="278">
        <v>0.73399999999999999</v>
      </c>
      <c r="AJ198" s="121" t="str">
        <f t="shared" si="50"/>
        <v>Q</v>
      </c>
    </row>
    <row r="199" spans="1:36" x14ac:dyDescent="0.25">
      <c r="A199" s="119">
        <v>38</v>
      </c>
      <c r="B199" s="119">
        <v>92</v>
      </c>
      <c r="C199" s="119">
        <v>1986</v>
      </c>
      <c r="D199" s="127">
        <f t="shared" si="34"/>
        <v>31504</v>
      </c>
      <c r="E199" s="260">
        <v>42.8</v>
      </c>
      <c r="F199" s="213" t="str">
        <f t="shared" si="35"/>
        <v>UQ</v>
      </c>
      <c r="G199" s="260">
        <v>6.46</v>
      </c>
      <c r="H199" s="213" t="str">
        <f t="shared" si="36"/>
        <v>UQ</v>
      </c>
      <c r="I199" s="260">
        <v>6.07</v>
      </c>
      <c r="J199" s="213" t="str">
        <f t="shared" si="37"/>
        <v>UQ</v>
      </c>
      <c r="K199" s="260">
        <v>0.64</v>
      </c>
      <c r="L199" s="213" t="str">
        <f t="shared" si="38"/>
        <v>UQ</v>
      </c>
      <c r="M199" s="260">
        <v>0.56000000000000005</v>
      </c>
      <c r="N199" s="213" t="str">
        <f t="shared" si="39"/>
        <v>UQ</v>
      </c>
      <c r="O199" s="260">
        <v>0.42</v>
      </c>
      <c r="P199" s="213" t="str">
        <f t="shared" si="40"/>
        <v>UQ</v>
      </c>
      <c r="Q199" s="260">
        <v>3.3999999999999998E-3</v>
      </c>
      <c r="R199" s="213" t="str">
        <f t="shared" si="41"/>
        <v>UQ</v>
      </c>
      <c r="S199" s="260">
        <v>0.20449999999999999</v>
      </c>
      <c r="T199" s="213" t="str">
        <f t="shared" si="42"/>
        <v>UQ</v>
      </c>
      <c r="U199" s="260">
        <v>5.0599999999999996</v>
      </c>
      <c r="V199" s="121" t="str">
        <f t="shared" si="43"/>
        <v>Q</v>
      </c>
      <c r="W199" s="329">
        <v>0.495</v>
      </c>
      <c r="X199" s="332" t="str">
        <f t="shared" si="44"/>
        <v>UQ</v>
      </c>
      <c r="Y199" s="260">
        <v>0.29099999999999998</v>
      </c>
      <c r="Z199" s="121" t="str">
        <f t="shared" si="45"/>
        <v>Q</v>
      </c>
      <c r="AA199" s="260">
        <v>5.3</v>
      </c>
      <c r="AB199" s="121" t="str">
        <f t="shared" si="46"/>
        <v>Q</v>
      </c>
      <c r="AD199" s="121" t="str">
        <f t="shared" ref="AD199:AD262" si="52">IF(AC199&gt;=0.4,"Q",IF(AC199="","M","LQ"))</f>
        <v>M</v>
      </c>
      <c r="AF199" s="121" t="str">
        <f t="shared" ref="AF199:AF262" si="53">IF(AE199&gt;=0.5,"Q",IF(AE199="","M","LQ"))</f>
        <v>M</v>
      </c>
      <c r="AH199" s="121" t="str">
        <f t="shared" si="51"/>
        <v>M</v>
      </c>
      <c r="AI199" s="278"/>
      <c r="AJ199" s="121" t="str">
        <f t="shared" si="50"/>
        <v>M</v>
      </c>
    </row>
    <row r="200" spans="1:36" x14ac:dyDescent="0.25">
      <c r="A200" s="119">
        <v>38</v>
      </c>
      <c r="B200" s="119">
        <v>93</v>
      </c>
      <c r="C200" s="119">
        <v>1986</v>
      </c>
      <c r="D200" s="127">
        <f t="shared" si="34"/>
        <v>31505</v>
      </c>
      <c r="E200" s="260">
        <v>41.7</v>
      </c>
      <c r="F200" s="213" t="str">
        <f t="shared" si="35"/>
        <v>UQ</v>
      </c>
      <c r="G200" s="260">
        <v>6.47</v>
      </c>
      <c r="H200" s="213" t="str">
        <f t="shared" si="36"/>
        <v>UQ</v>
      </c>
      <c r="I200" s="260">
        <v>5.96</v>
      </c>
      <c r="J200" s="213" t="str">
        <f t="shared" si="37"/>
        <v>UQ</v>
      </c>
      <c r="K200" s="260">
        <v>0.64</v>
      </c>
      <c r="L200" s="213" t="str">
        <f t="shared" si="38"/>
        <v>UQ</v>
      </c>
      <c r="M200" s="260">
        <v>0.54</v>
      </c>
      <c r="N200" s="213" t="str">
        <f t="shared" si="39"/>
        <v>UQ</v>
      </c>
      <c r="O200" s="260">
        <v>0.4</v>
      </c>
      <c r="P200" s="213" t="str">
        <f t="shared" si="40"/>
        <v>UQ</v>
      </c>
      <c r="Q200" s="260">
        <v>1.1900000000000001E-2</v>
      </c>
      <c r="R200" s="213" t="str">
        <f t="shared" si="41"/>
        <v>UQ</v>
      </c>
      <c r="S200" s="260">
        <v>0.19289999999999999</v>
      </c>
      <c r="T200" s="213" t="str">
        <f t="shared" si="42"/>
        <v>UQ</v>
      </c>
      <c r="U200" s="260">
        <v>4.8899999999999997</v>
      </c>
      <c r="V200" s="121" t="str">
        <f t="shared" si="43"/>
        <v>Q</v>
      </c>
      <c r="W200" s="329">
        <v>0.35599999999999998</v>
      </c>
      <c r="X200" s="332" t="str">
        <f t="shared" si="44"/>
        <v>UQ</v>
      </c>
      <c r="Y200" s="260">
        <v>0.29299999999999998</v>
      </c>
      <c r="Z200" s="121" t="str">
        <f t="shared" si="45"/>
        <v>Q</v>
      </c>
      <c r="AA200" s="260">
        <v>5.37</v>
      </c>
      <c r="AB200" s="121" t="str">
        <f t="shared" si="46"/>
        <v>Q</v>
      </c>
      <c r="AD200" s="121" t="str">
        <f t="shared" si="52"/>
        <v>M</v>
      </c>
      <c r="AF200" s="121" t="str">
        <f t="shared" si="53"/>
        <v>M</v>
      </c>
      <c r="AH200" s="121" t="str">
        <f t="shared" si="51"/>
        <v>M</v>
      </c>
      <c r="AI200" s="278"/>
      <c r="AJ200" s="121" t="str">
        <f t="shared" si="50"/>
        <v>M</v>
      </c>
    </row>
    <row r="201" spans="1:36" x14ac:dyDescent="0.25">
      <c r="A201" s="119">
        <v>38</v>
      </c>
      <c r="B201" s="119">
        <v>94</v>
      </c>
      <c r="C201" s="119">
        <v>1986</v>
      </c>
      <c r="D201" s="127">
        <f t="shared" si="34"/>
        <v>31506</v>
      </c>
      <c r="E201" s="260">
        <v>40.5</v>
      </c>
      <c r="F201" s="213" t="str">
        <f t="shared" si="35"/>
        <v>UQ</v>
      </c>
      <c r="G201" s="260">
        <v>6.45</v>
      </c>
      <c r="H201" s="213" t="str">
        <f t="shared" si="36"/>
        <v>UQ</v>
      </c>
      <c r="I201" s="260">
        <v>5.82</v>
      </c>
      <c r="J201" s="213" t="str">
        <f t="shared" si="37"/>
        <v>UQ</v>
      </c>
      <c r="K201" s="260">
        <v>0.62</v>
      </c>
      <c r="L201" s="213" t="str">
        <f t="shared" si="38"/>
        <v>UQ</v>
      </c>
      <c r="M201" s="260">
        <v>0.56000000000000005</v>
      </c>
      <c r="N201" s="213" t="str">
        <f t="shared" si="39"/>
        <v>UQ</v>
      </c>
      <c r="O201" s="260">
        <v>0.38</v>
      </c>
      <c r="P201" s="213" t="str">
        <f t="shared" si="40"/>
        <v>UQ</v>
      </c>
      <c r="Q201" s="260">
        <v>1.9E-2</v>
      </c>
      <c r="R201" s="213" t="str">
        <f t="shared" si="41"/>
        <v>UQ</v>
      </c>
      <c r="S201" s="260">
        <v>0.20069999999999999</v>
      </c>
      <c r="T201" s="213" t="str">
        <f t="shared" si="42"/>
        <v>UQ</v>
      </c>
      <c r="U201" s="260">
        <v>4.1900000000000004</v>
      </c>
      <c r="V201" s="121" t="str">
        <f t="shared" si="43"/>
        <v>Q</v>
      </c>
      <c r="W201" s="329">
        <v>0.31900000000000001</v>
      </c>
      <c r="X201" s="332" t="str">
        <f t="shared" si="44"/>
        <v>UQ</v>
      </c>
      <c r="Y201" s="260">
        <v>0.498</v>
      </c>
      <c r="Z201" s="121" t="str">
        <f t="shared" si="45"/>
        <v>Q</v>
      </c>
      <c r="AA201" s="260">
        <v>5.3</v>
      </c>
      <c r="AB201" s="121" t="str">
        <f t="shared" si="46"/>
        <v>Q</v>
      </c>
      <c r="AD201" s="121" t="str">
        <f t="shared" si="52"/>
        <v>M</v>
      </c>
      <c r="AF201" s="121" t="str">
        <f t="shared" si="53"/>
        <v>M</v>
      </c>
      <c r="AH201" s="121" t="str">
        <f t="shared" si="51"/>
        <v>M</v>
      </c>
      <c r="AI201" s="278"/>
      <c r="AJ201" s="121" t="str">
        <f t="shared" si="50"/>
        <v>M</v>
      </c>
    </row>
    <row r="202" spans="1:36" x14ac:dyDescent="0.25">
      <c r="A202" s="119">
        <v>38</v>
      </c>
      <c r="B202" s="119">
        <v>95</v>
      </c>
      <c r="C202" s="119">
        <v>1986</v>
      </c>
      <c r="D202" s="127">
        <f t="shared" si="34"/>
        <v>31507</v>
      </c>
      <c r="E202" s="260">
        <v>40.700000000000003</v>
      </c>
      <c r="F202" s="213" t="str">
        <f t="shared" si="35"/>
        <v>UQ</v>
      </c>
      <c r="G202" s="260">
        <v>6.42</v>
      </c>
      <c r="H202" s="213" t="str">
        <f t="shared" si="36"/>
        <v>UQ</v>
      </c>
      <c r="I202" s="260">
        <v>5.98</v>
      </c>
      <c r="J202" s="213" t="str">
        <f t="shared" si="37"/>
        <v>UQ</v>
      </c>
      <c r="K202" s="260">
        <v>0.6</v>
      </c>
      <c r="L202" s="213" t="str">
        <f t="shared" si="38"/>
        <v>UQ</v>
      </c>
      <c r="M202" s="260">
        <v>0.55000000000000004</v>
      </c>
      <c r="N202" s="213" t="str">
        <f t="shared" si="39"/>
        <v>UQ</v>
      </c>
      <c r="O202" s="260">
        <v>0.39</v>
      </c>
      <c r="P202" s="213" t="str">
        <f t="shared" si="40"/>
        <v>UQ</v>
      </c>
      <c r="Q202" s="260">
        <v>1.1599999999999999E-2</v>
      </c>
      <c r="R202" s="213" t="str">
        <f t="shared" si="41"/>
        <v>UQ</v>
      </c>
      <c r="S202" s="260">
        <v>0.19769999999999999</v>
      </c>
      <c r="T202" s="213" t="str">
        <f t="shared" si="42"/>
        <v>UQ</v>
      </c>
      <c r="U202" s="260">
        <v>4.7</v>
      </c>
      <c r="V202" s="121" t="str">
        <f t="shared" si="43"/>
        <v>Q</v>
      </c>
      <c r="W202" s="329">
        <v>0.33300000000000002</v>
      </c>
      <c r="X202" s="332" t="str">
        <f t="shared" si="44"/>
        <v>UQ</v>
      </c>
      <c r="Y202" s="260">
        <v>0.26900000000000002</v>
      </c>
      <c r="Z202" s="121" t="str">
        <f t="shared" si="45"/>
        <v>Q</v>
      </c>
      <c r="AA202" s="260">
        <v>5.4</v>
      </c>
      <c r="AB202" s="121" t="str">
        <f t="shared" si="46"/>
        <v>Q</v>
      </c>
      <c r="AD202" s="121" t="str">
        <f t="shared" si="52"/>
        <v>M</v>
      </c>
      <c r="AF202" s="121" t="str">
        <f t="shared" si="53"/>
        <v>M</v>
      </c>
      <c r="AG202" s="260">
        <v>8.6999999999999994E-3</v>
      </c>
      <c r="AH202" s="121" t="str">
        <f t="shared" si="51"/>
        <v>Q</v>
      </c>
      <c r="AI202" s="278">
        <v>0.58299999999999996</v>
      </c>
      <c r="AJ202" s="121" t="str">
        <f t="shared" si="50"/>
        <v>Q</v>
      </c>
    </row>
    <row r="203" spans="1:36" x14ac:dyDescent="0.25">
      <c r="A203" s="119">
        <v>38</v>
      </c>
      <c r="B203" s="119">
        <v>96</v>
      </c>
      <c r="C203" s="119">
        <v>1986</v>
      </c>
      <c r="D203" s="127">
        <f t="shared" si="34"/>
        <v>31508</v>
      </c>
      <c r="E203" s="260">
        <v>38.299999999999997</v>
      </c>
      <c r="F203" s="213" t="str">
        <f t="shared" si="35"/>
        <v>UQ</v>
      </c>
      <c r="G203" s="260">
        <v>6.39</v>
      </c>
      <c r="H203" s="213" t="str">
        <f t="shared" si="36"/>
        <v>UQ</v>
      </c>
      <c r="I203" s="260">
        <v>5.48</v>
      </c>
      <c r="J203" s="213" t="str">
        <f t="shared" si="37"/>
        <v>UQ</v>
      </c>
      <c r="K203" s="260">
        <v>0.57999999999999996</v>
      </c>
      <c r="L203" s="213" t="str">
        <f t="shared" si="38"/>
        <v>UQ</v>
      </c>
      <c r="M203" s="260">
        <v>0.48</v>
      </c>
      <c r="N203" s="213" t="str">
        <f t="shared" si="39"/>
        <v>UQ</v>
      </c>
      <c r="O203" s="260">
        <v>0.39</v>
      </c>
      <c r="P203" s="213" t="str">
        <f t="shared" si="40"/>
        <v>UQ</v>
      </c>
      <c r="Q203" s="260">
        <v>4.4000000000000003E-3</v>
      </c>
      <c r="R203" s="213" t="str">
        <f t="shared" si="41"/>
        <v>UQ</v>
      </c>
      <c r="S203" s="260">
        <v>0.17810000000000001</v>
      </c>
      <c r="T203" s="213" t="str">
        <f t="shared" si="42"/>
        <v>UQ</v>
      </c>
      <c r="U203" s="260">
        <v>4.6399999999999997</v>
      </c>
      <c r="V203" s="121" t="str">
        <f t="shared" si="43"/>
        <v>Q</v>
      </c>
      <c r="W203" s="329">
        <v>0.313</v>
      </c>
      <c r="X203" s="332" t="str">
        <f t="shared" si="44"/>
        <v>UQ</v>
      </c>
      <c r="Y203" s="260">
        <v>0.26700000000000002</v>
      </c>
      <c r="Z203" s="121" t="str">
        <f t="shared" si="45"/>
        <v>Q</v>
      </c>
      <c r="AA203" s="260">
        <v>4.79</v>
      </c>
      <c r="AB203" s="121" t="str">
        <f t="shared" si="46"/>
        <v>Q</v>
      </c>
      <c r="AD203" s="121" t="str">
        <f t="shared" si="52"/>
        <v>M</v>
      </c>
      <c r="AF203" s="121" t="str">
        <f t="shared" si="53"/>
        <v>M</v>
      </c>
      <c r="AH203" s="121" t="str">
        <f t="shared" si="51"/>
        <v>M</v>
      </c>
      <c r="AI203" s="278"/>
      <c r="AJ203" s="121" t="str">
        <f t="shared" si="50"/>
        <v>M</v>
      </c>
    </row>
    <row r="204" spans="1:36" x14ac:dyDescent="0.25">
      <c r="A204" s="119">
        <v>38</v>
      </c>
      <c r="B204" s="119">
        <v>97</v>
      </c>
      <c r="C204" s="119">
        <v>1986</v>
      </c>
      <c r="D204" s="127">
        <f t="shared" si="34"/>
        <v>31509</v>
      </c>
      <c r="E204" s="260">
        <v>37.6</v>
      </c>
      <c r="F204" s="213" t="str">
        <f t="shared" si="35"/>
        <v>UQ</v>
      </c>
      <c r="G204" s="260">
        <v>6.51</v>
      </c>
      <c r="H204" s="213" t="str">
        <f t="shared" si="36"/>
        <v>UQ</v>
      </c>
      <c r="I204" s="260">
        <v>5.74</v>
      </c>
      <c r="J204" s="213" t="str">
        <f t="shared" si="37"/>
        <v>UQ</v>
      </c>
      <c r="K204" s="260">
        <v>0.55000000000000004</v>
      </c>
      <c r="L204" s="213" t="str">
        <f t="shared" si="38"/>
        <v>UQ</v>
      </c>
      <c r="M204" s="260">
        <v>0.56999999999999995</v>
      </c>
      <c r="N204" s="213" t="str">
        <f t="shared" si="39"/>
        <v>UQ</v>
      </c>
      <c r="O204" s="260">
        <v>0.45</v>
      </c>
      <c r="P204" s="213" t="str">
        <f t="shared" si="40"/>
        <v>UQ</v>
      </c>
      <c r="Q204" s="260">
        <v>2.1600000000000001E-2</v>
      </c>
      <c r="R204" s="213" t="str">
        <f t="shared" si="41"/>
        <v>UQ</v>
      </c>
      <c r="S204" s="260">
        <v>0.1739</v>
      </c>
      <c r="T204" s="213" t="str">
        <f t="shared" si="42"/>
        <v>UQ</v>
      </c>
      <c r="U204" s="260">
        <v>4.6900000000000004</v>
      </c>
      <c r="V204" s="121" t="str">
        <f t="shared" si="43"/>
        <v>Q</v>
      </c>
      <c r="W204" s="329">
        <v>0.29699999999999999</v>
      </c>
      <c r="X204" s="332" t="str">
        <f t="shared" si="44"/>
        <v>UQ</v>
      </c>
      <c r="Y204" s="260">
        <v>0.308</v>
      </c>
      <c r="Z204" s="121" t="str">
        <f t="shared" si="45"/>
        <v>Q</v>
      </c>
      <c r="AA204" s="260">
        <v>4.93</v>
      </c>
      <c r="AB204" s="121" t="str">
        <f t="shared" si="46"/>
        <v>Q</v>
      </c>
      <c r="AD204" s="121" t="str">
        <f t="shared" si="52"/>
        <v>M</v>
      </c>
      <c r="AF204" s="121" t="str">
        <f t="shared" si="53"/>
        <v>M</v>
      </c>
      <c r="AH204" s="121" t="str">
        <f t="shared" si="51"/>
        <v>M</v>
      </c>
      <c r="AI204" s="278"/>
      <c r="AJ204" s="121" t="str">
        <f t="shared" si="50"/>
        <v>M</v>
      </c>
    </row>
    <row r="205" spans="1:36" x14ac:dyDescent="0.25">
      <c r="A205" s="119">
        <v>38</v>
      </c>
      <c r="B205" s="119">
        <v>98</v>
      </c>
      <c r="C205" s="119">
        <v>1986</v>
      </c>
      <c r="D205" s="127">
        <f t="shared" si="34"/>
        <v>31510</v>
      </c>
      <c r="E205" s="260">
        <v>34.5</v>
      </c>
      <c r="F205" s="213" t="str">
        <f t="shared" si="35"/>
        <v>UQ</v>
      </c>
      <c r="G205" s="260">
        <v>6.47</v>
      </c>
      <c r="H205" s="213" t="str">
        <f t="shared" si="36"/>
        <v>UQ</v>
      </c>
      <c r="I205" s="260">
        <v>4.82</v>
      </c>
      <c r="J205" s="213" t="str">
        <f t="shared" si="37"/>
        <v>UQ</v>
      </c>
      <c r="K205" s="260">
        <v>0.53</v>
      </c>
      <c r="L205" s="213" t="str">
        <f t="shared" si="38"/>
        <v>UQ</v>
      </c>
      <c r="M205" s="260">
        <v>0.5</v>
      </c>
      <c r="N205" s="213" t="str">
        <f t="shared" si="39"/>
        <v>UQ</v>
      </c>
      <c r="O205" s="260">
        <v>0.51</v>
      </c>
      <c r="P205" s="213" t="str">
        <f t="shared" si="40"/>
        <v>UQ</v>
      </c>
      <c r="Q205" s="260">
        <v>4.3700000000000003E-2</v>
      </c>
      <c r="R205" s="213" t="str">
        <f t="shared" si="41"/>
        <v>UQ</v>
      </c>
      <c r="S205" s="260">
        <v>0.13800000000000001</v>
      </c>
      <c r="T205" s="213" t="str">
        <f t="shared" si="42"/>
        <v>UQ</v>
      </c>
      <c r="U205" s="260">
        <v>4.49</v>
      </c>
      <c r="V205" s="121" t="str">
        <f t="shared" si="43"/>
        <v>Q</v>
      </c>
      <c r="W205" s="329">
        <v>0.39800000000000002</v>
      </c>
      <c r="X205" s="332" t="str">
        <f t="shared" si="44"/>
        <v>UQ</v>
      </c>
      <c r="Y205" s="260">
        <v>0.249</v>
      </c>
      <c r="Z205" s="121" t="str">
        <f t="shared" si="45"/>
        <v>Q</v>
      </c>
      <c r="AA205" s="260">
        <v>4.5999999999999996</v>
      </c>
      <c r="AB205" s="121" t="str">
        <f t="shared" si="46"/>
        <v>Q</v>
      </c>
      <c r="AD205" s="121" t="str">
        <f t="shared" si="52"/>
        <v>M</v>
      </c>
      <c r="AF205" s="121" t="str">
        <f t="shared" si="53"/>
        <v>M</v>
      </c>
      <c r="AH205" s="121" t="str">
        <f t="shared" si="51"/>
        <v>M</v>
      </c>
      <c r="AI205" s="278"/>
      <c r="AJ205" s="121" t="str">
        <f t="shared" si="50"/>
        <v>M</v>
      </c>
    </row>
    <row r="206" spans="1:36" x14ac:dyDescent="0.25">
      <c r="A206" s="119">
        <v>38</v>
      </c>
      <c r="B206" s="119">
        <v>99</v>
      </c>
      <c r="C206" s="119">
        <v>1986</v>
      </c>
      <c r="D206" s="127">
        <f t="shared" si="34"/>
        <v>31511</v>
      </c>
      <c r="E206" s="260">
        <v>35.200000000000003</v>
      </c>
      <c r="F206" s="213" t="str">
        <f t="shared" si="35"/>
        <v>UQ</v>
      </c>
      <c r="G206" s="260">
        <v>6.53</v>
      </c>
      <c r="H206" s="213" t="str">
        <f t="shared" si="36"/>
        <v>UQ</v>
      </c>
      <c r="I206" s="260">
        <v>4.63</v>
      </c>
      <c r="J206" s="213" t="str">
        <f t="shared" si="37"/>
        <v>UQ</v>
      </c>
      <c r="K206" s="260">
        <v>0.54</v>
      </c>
      <c r="L206" s="213" t="str">
        <f t="shared" si="38"/>
        <v>UQ</v>
      </c>
      <c r="M206" s="260">
        <v>0.49</v>
      </c>
      <c r="N206" s="213" t="str">
        <f t="shared" si="39"/>
        <v>UQ</v>
      </c>
      <c r="O206" s="260">
        <v>0.47</v>
      </c>
      <c r="P206" s="213" t="str">
        <f t="shared" si="40"/>
        <v>UQ</v>
      </c>
      <c r="Q206" s="260">
        <v>1.41E-2</v>
      </c>
      <c r="R206" s="213" t="str">
        <f t="shared" si="41"/>
        <v>UQ</v>
      </c>
      <c r="S206" s="260">
        <v>0.15740000000000001</v>
      </c>
      <c r="T206" s="213" t="str">
        <f t="shared" si="42"/>
        <v>UQ</v>
      </c>
      <c r="U206" s="260">
        <v>4.5199999999999996</v>
      </c>
      <c r="V206" s="121" t="str">
        <f t="shared" si="43"/>
        <v>Q</v>
      </c>
      <c r="W206" s="329">
        <v>0.28299999999999997</v>
      </c>
      <c r="X206" s="332" t="str">
        <f t="shared" si="44"/>
        <v>UQ</v>
      </c>
      <c r="Y206" s="260">
        <v>0.251</v>
      </c>
      <c r="Z206" s="121" t="str">
        <f t="shared" si="45"/>
        <v>Q</v>
      </c>
      <c r="AA206" s="260">
        <v>4.7300000000000004</v>
      </c>
      <c r="AB206" s="121" t="str">
        <f t="shared" si="46"/>
        <v>Q</v>
      </c>
      <c r="AD206" s="121" t="str">
        <f t="shared" si="52"/>
        <v>M</v>
      </c>
      <c r="AF206" s="121" t="str">
        <f t="shared" si="53"/>
        <v>M</v>
      </c>
      <c r="AG206" s="260">
        <v>9.9000000000000008E-3</v>
      </c>
      <c r="AH206" s="121" t="str">
        <f t="shared" si="51"/>
        <v>Q</v>
      </c>
      <c r="AI206" s="278">
        <v>0.53299999999999992</v>
      </c>
      <c r="AJ206" s="121" t="str">
        <f t="shared" si="50"/>
        <v>Q</v>
      </c>
    </row>
    <row r="207" spans="1:36" x14ac:dyDescent="0.25">
      <c r="A207" s="119">
        <v>38</v>
      </c>
      <c r="B207" s="119">
        <v>100</v>
      </c>
      <c r="C207" s="119">
        <v>1986</v>
      </c>
      <c r="D207" s="127">
        <f t="shared" ref="D207:D270" si="54">DATE(C207,1,B207)</f>
        <v>31512</v>
      </c>
      <c r="E207" s="260">
        <v>35.9</v>
      </c>
      <c r="F207" s="213" t="str">
        <f t="shared" si="35"/>
        <v>UQ</v>
      </c>
      <c r="G207" s="260">
        <v>6.65</v>
      </c>
      <c r="H207" s="213" t="str">
        <f t="shared" si="36"/>
        <v>UQ</v>
      </c>
      <c r="I207" s="260">
        <v>5.15</v>
      </c>
      <c r="J207" s="213" t="str">
        <f t="shared" si="37"/>
        <v>UQ</v>
      </c>
      <c r="K207" s="260">
        <v>0.51</v>
      </c>
      <c r="L207" s="213" t="str">
        <f t="shared" si="38"/>
        <v>UQ</v>
      </c>
      <c r="M207" s="260">
        <v>0.52</v>
      </c>
      <c r="N207" s="213" t="str">
        <f t="shared" si="39"/>
        <v>UQ</v>
      </c>
      <c r="O207" s="260">
        <v>0.44</v>
      </c>
      <c r="P207" s="213" t="str">
        <f t="shared" si="40"/>
        <v>UQ</v>
      </c>
      <c r="Q207" s="260">
        <v>2.1000000000000001E-2</v>
      </c>
      <c r="R207" s="213" t="str">
        <f t="shared" si="41"/>
        <v>UQ</v>
      </c>
      <c r="S207" s="260">
        <v>0.15939999999999999</v>
      </c>
      <c r="T207" s="213" t="str">
        <f t="shared" si="42"/>
        <v>UQ</v>
      </c>
      <c r="U207" s="260">
        <v>5.08</v>
      </c>
      <c r="V207" s="121" t="str">
        <f t="shared" si="43"/>
        <v>Q</v>
      </c>
      <c r="W207" s="329">
        <v>0.218</v>
      </c>
      <c r="X207" s="332" t="str">
        <f t="shared" si="44"/>
        <v>UQ</v>
      </c>
      <c r="Y207" s="260">
        <v>0.443</v>
      </c>
      <c r="Z207" s="121" t="str">
        <f t="shared" si="45"/>
        <v>Q</v>
      </c>
      <c r="AA207" s="260">
        <v>4.88</v>
      </c>
      <c r="AB207" s="121" t="str">
        <f t="shared" si="46"/>
        <v>Q</v>
      </c>
      <c r="AD207" s="121" t="str">
        <f t="shared" si="52"/>
        <v>M</v>
      </c>
      <c r="AF207" s="121" t="str">
        <f t="shared" si="53"/>
        <v>M</v>
      </c>
      <c r="AH207" s="121" t="str">
        <f t="shared" si="51"/>
        <v>M</v>
      </c>
      <c r="AI207" s="278"/>
      <c r="AJ207" s="121" t="str">
        <f t="shared" si="50"/>
        <v>M</v>
      </c>
    </row>
    <row r="208" spans="1:36" x14ac:dyDescent="0.25">
      <c r="A208" s="119">
        <v>38</v>
      </c>
      <c r="B208" s="119">
        <v>102</v>
      </c>
      <c r="C208" s="119">
        <v>1986</v>
      </c>
      <c r="D208" s="127">
        <f t="shared" si="54"/>
        <v>31514</v>
      </c>
      <c r="E208" s="260">
        <v>36.6</v>
      </c>
      <c r="F208" s="213" t="str">
        <f t="shared" ref="F208:F271" si="55">IF(E208&gt;0,"UQ","M")</f>
        <v>UQ</v>
      </c>
      <c r="G208" s="260">
        <v>6.69</v>
      </c>
      <c r="H208" s="213" t="str">
        <f t="shared" ref="H208:H271" si="56">IF(G208&gt;0,"UQ","M")</f>
        <v>UQ</v>
      </c>
      <c r="I208" s="260">
        <v>5.17</v>
      </c>
      <c r="J208" s="213" t="str">
        <f t="shared" ref="J208:J271" si="57">IF(I208&gt;0,"UQ","M")</f>
        <v>UQ</v>
      </c>
      <c r="K208" s="260">
        <v>0.54</v>
      </c>
      <c r="L208" s="213" t="str">
        <f t="shared" ref="L208:L271" si="58">IF(K208&gt;0,"UQ","M")</f>
        <v>UQ</v>
      </c>
      <c r="M208" s="260">
        <v>0.54</v>
      </c>
      <c r="N208" s="213" t="str">
        <f t="shared" ref="N208:N271" si="59">IF(M208&gt;0,"UQ","M")</f>
        <v>UQ</v>
      </c>
      <c r="O208" s="260">
        <v>0.43</v>
      </c>
      <c r="P208" s="213" t="str">
        <f t="shared" ref="P208:P271" si="60">IF(O208&gt;0,"UQ","M")</f>
        <v>UQ</v>
      </c>
      <c r="Q208" s="260">
        <v>2.98E-2</v>
      </c>
      <c r="R208" s="213" t="str">
        <f t="shared" ref="R208:R271" si="61">IF(Q208&gt;0,"UQ","M")</f>
        <v>UQ</v>
      </c>
      <c r="S208" s="260">
        <v>0.1638</v>
      </c>
      <c r="T208" s="213" t="str">
        <f t="shared" ref="T208:T271" si="62">IF(S208&gt;0,"UQ","M")</f>
        <v>UQ</v>
      </c>
      <c r="U208" s="260">
        <v>5.01</v>
      </c>
      <c r="V208" s="121" t="str">
        <f t="shared" ref="V208:V271" si="63">IF(U208&gt;=0.5,"Q",IF(U208="","M","LQ"))</f>
        <v>Q</v>
      </c>
      <c r="W208" s="329">
        <v>0.155</v>
      </c>
      <c r="X208" s="332" t="str">
        <f t="shared" ref="X208:X271" si="64">IF(W208&gt;0,"UQ","M")</f>
        <v>UQ</v>
      </c>
      <c r="Y208" s="260">
        <v>0.42699999999999999</v>
      </c>
      <c r="Z208" s="121" t="str">
        <f t="shared" ref="Z208:Z271" si="65">IF(Y208&gt;=0.2,"Q",IF(Y208="","M","LQ"))</f>
        <v>Q</v>
      </c>
      <c r="AA208" s="260">
        <v>5.24</v>
      </c>
      <c r="AB208" s="121" t="str">
        <f t="shared" ref="AB208:AB271" si="66">IF(AA208&gt;=0.5,"Q",IF(AA208="","M","LQ"))</f>
        <v>Q</v>
      </c>
      <c r="AD208" s="121" t="str">
        <f t="shared" si="52"/>
        <v>M</v>
      </c>
      <c r="AF208" s="121" t="str">
        <f t="shared" si="53"/>
        <v>M</v>
      </c>
      <c r="AH208" s="121" t="str">
        <f t="shared" si="51"/>
        <v>M</v>
      </c>
      <c r="AI208" s="278"/>
      <c r="AJ208" s="121" t="str">
        <f t="shared" ref="AJ208:AJ271" si="67">IF(AI208&gt;=0.02,"Q",IF(AI208="","M","LQ"))</f>
        <v>M</v>
      </c>
    </row>
    <row r="209" spans="1:36" x14ac:dyDescent="0.25">
      <c r="A209" s="119">
        <v>38</v>
      </c>
      <c r="B209" s="119">
        <v>104</v>
      </c>
      <c r="C209" s="119">
        <v>1986</v>
      </c>
      <c r="D209" s="127">
        <f t="shared" si="54"/>
        <v>31516</v>
      </c>
      <c r="E209" s="260">
        <v>35.5</v>
      </c>
      <c r="F209" s="213" t="str">
        <f t="shared" si="55"/>
        <v>UQ</v>
      </c>
      <c r="G209" s="260">
        <v>6.61</v>
      </c>
      <c r="H209" s="213" t="str">
        <f t="shared" si="56"/>
        <v>UQ</v>
      </c>
      <c r="I209" s="260">
        <v>3.98</v>
      </c>
      <c r="J209" s="213" t="str">
        <f t="shared" si="57"/>
        <v>UQ</v>
      </c>
      <c r="K209" s="260">
        <v>0.47</v>
      </c>
      <c r="L209" s="213" t="str">
        <f t="shared" si="58"/>
        <v>UQ</v>
      </c>
      <c r="M209" s="260">
        <v>0.57999999999999996</v>
      </c>
      <c r="N209" s="213" t="str">
        <f t="shared" si="59"/>
        <v>UQ</v>
      </c>
      <c r="O209" s="260">
        <v>0.21</v>
      </c>
      <c r="P209" s="213" t="str">
        <f t="shared" si="60"/>
        <v>UQ</v>
      </c>
      <c r="Q209" s="260">
        <v>4.4900000000000002E-2</v>
      </c>
      <c r="R209" s="213" t="str">
        <f t="shared" si="61"/>
        <v>UQ</v>
      </c>
      <c r="S209" s="260">
        <v>0.17180000000000001</v>
      </c>
      <c r="T209" s="213" t="str">
        <f t="shared" si="62"/>
        <v>UQ</v>
      </c>
      <c r="U209" s="260">
        <v>3.88</v>
      </c>
      <c r="V209" s="121" t="str">
        <f t="shared" si="63"/>
        <v>Q</v>
      </c>
      <c r="W209" s="329">
        <v>0.46400000000000002</v>
      </c>
      <c r="X209" s="332" t="str">
        <f t="shared" si="64"/>
        <v>UQ</v>
      </c>
      <c r="Y209" s="260">
        <v>0.76700000000000002</v>
      </c>
      <c r="Z209" s="121" t="str">
        <f t="shared" si="65"/>
        <v>Q</v>
      </c>
      <c r="AA209" s="260">
        <v>5.09</v>
      </c>
      <c r="AB209" s="121" t="str">
        <f t="shared" si="66"/>
        <v>Q</v>
      </c>
      <c r="AD209" s="121" t="str">
        <f t="shared" si="52"/>
        <v>M</v>
      </c>
      <c r="AF209" s="121" t="str">
        <f t="shared" si="53"/>
        <v>M</v>
      </c>
      <c r="AH209" s="121" t="str">
        <f t="shared" si="51"/>
        <v>M</v>
      </c>
      <c r="AI209" s="278"/>
      <c r="AJ209" s="121" t="str">
        <f t="shared" si="67"/>
        <v>M</v>
      </c>
    </row>
    <row r="210" spans="1:36" x14ac:dyDescent="0.25">
      <c r="A210" s="119">
        <v>38</v>
      </c>
      <c r="B210" s="119">
        <v>106</v>
      </c>
      <c r="C210" s="119">
        <v>1986</v>
      </c>
      <c r="D210" s="127">
        <f t="shared" si="54"/>
        <v>31518</v>
      </c>
      <c r="E210" s="260">
        <v>32.799999999999997</v>
      </c>
      <c r="F210" s="213" t="str">
        <f t="shared" si="55"/>
        <v>UQ</v>
      </c>
      <c r="G210" s="260">
        <v>6.58</v>
      </c>
      <c r="H210" s="213" t="str">
        <f t="shared" si="56"/>
        <v>UQ</v>
      </c>
      <c r="I210" s="260">
        <v>4.5</v>
      </c>
      <c r="J210" s="213" t="str">
        <f t="shared" si="57"/>
        <v>UQ</v>
      </c>
      <c r="K210" s="260">
        <v>0.49</v>
      </c>
      <c r="L210" s="213" t="str">
        <f t="shared" si="58"/>
        <v>UQ</v>
      </c>
      <c r="M210" s="260">
        <v>0.48</v>
      </c>
      <c r="N210" s="213" t="str">
        <f t="shared" si="59"/>
        <v>UQ</v>
      </c>
      <c r="O210" s="260">
        <v>0.36</v>
      </c>
      <c r="P210" s="213" t="str">
        <f t="shared" si="60"/>
        <v>UQ</v>
      </c>
      <c r="Q210" s="260">
        <v>9.1999999999999998E-2</v>
      </c>
      <c r="R210" s="213" t="str">
        <f t="shared" si="61"/>
        <v>UQ</v>
      </c>
      <c r="S210" s="260">
        <v>0.15590000000000001</v>
      </c>
      <c r="T210" s="213" t="str">
        <f t="shared" si="62"/>
        <v>UQ</v>
      </c>
      <c r="U210" s="260">
        <v>3.58</v>
      </c>
      <c r="V210" s="121" t="str">
        <f t="shared" si="63"/>
        <v>Q</v>
      </c>
      <c r="W210" s="329">
        <v>0.217</v>
      </c>
      <c r="X210" s="332" t="str">
        <f t="shared" si="64"/>
        <v>UQ</v>
      </c>
      <c r="Y210" s="260">
        <v>0.376</v>
      </c>
      <c r="Z210" s="121" t="str">
        <f t="shared" si="65"/>
        <v>Q</v>
      </c>
      <c r="AA210" s="260">
        <v>3.76</v>
      </c>
      <c r="AB210" s="121" t="str">
        <f t="shared" si="66"/>
        <v>Q</v>
      </c>
      <c r="AD210" s="121" t="str">
        <f t="shared" si="52"/>
        <v>M</v>
      </c>
      <c r="AF210" s="121" t="str">
        <f t="shared" si="53"/>
        <v>M</v>
      </c>
      <c r="AG210" s="260">
        <v>7.9000000000000008E-3</v>
      </c>
      <c r="AH210" s="121" t="str">
        <f t="shared" si="51"/>
        <v>Q</v>
      </c>
      <c r="AI210" s="278">
        <v>0.61699999999999999</v>
      </c>
      <c r="AJ210" s="121" t="str">
        <f t="shared" si="67"/>
        <v>Q</v>
      </c>
    </row>
    <row r="211" spans="1:36" x14ac:dyDescent="0.25">
      <c r="A211" s="119">
        <v>38</v>
      </c>
      <c r="B211" s="119">
        <v>108</v>
      </c>
      <c r="C211" s="119">
        <v>1986</v>
      </c>
      <c r="D211" s="127">
        <f t="shared" si="54"/>
        <v>31520</v>
      </c>
      <c r="E211" s="260">
        <v>31</v>
      </c>
      <c r="F211" s="213" t="str">
        <f t="shared" si="55"/>
        <v>UQ</v>
      </c>
      <c r="G211" s="260">
        <v>6.73</v>
      </c>
      <c r="H211" s="213" t="str">
        <f t="shared" si="56"/>
        <v>UQ</v>
      </c>
      <c r="I211" s="260">
        <v>4.4000000000000004</v>
      </c>
      <c r="J211" s="213" t="str">
        <f t="shared" si="57"/>
        <v>UQ</v>
      </c>
      <c r="K211" s="260">
        <v>0.43</v>
      </c>
      <c r="L211" s="213" t="str">
        <f t="shared" si="58"/>
        <v>UQ</v>
      </c>
      <c r="M211" s="260">
        <v>0.49</v>
      </c>
      <c r="N211" s="213" t="str">
        <f t="shared" si="59"/>
        <v>UQ</v>
      </c>
      <c r="O211" s="260">
        <v>0.32</v>
      </c>
      <c r="P211" s="213" t="str">
        <f t="shared" si="60"/>
        <v>UQ</v>
      </c>
      <c r="Q211" s="260">
        <v>6.6E-3</v>
      </c>
      <c r="R211" s="213" t="str">
        <f t="shared" si="61"/>
        <v>UQ</v>
      </c>
      <c r="S211" s="260">
        <v>0.1376</v>
      </c>
      <c r="T211" s="213" t="str">
        <f t="shared" si="62"/>
        <v>UQ</v>
      </c>
      <c r="U211" s="260">
        <v>4.01</v>
      </c>
      <c r="V211" s="121" t="str">
        <f t="shared" si="63"/>
        <v>Q</v>
      </c>
      <c r="W211" s="329">
        <v>0.22</v>
      </c>
      <c r="X211" s="332" t="str">
        <f t="shared" si="64"/>
        <v>UQ</v>
      </c>
      <c r="Y211" s="260">
        <v>0.28899999999999998</v>
      </c>
      <c r="Z211" s="121" t="str">
        <f t="shared" si="65"/>
        <v>Q</v>
      </c>
      <c r="AA211" s="260">
        <v>4.55</v>
      </c>
      <c r="AB211" s="121" t="str">
        <f t="shared" si="66"/>
        <v>Q</v>
      </c>
      <c r="AD211" s="121" t="str">
        <f t="shared" si="52"/>
        <v>M</v>
      </c>
      <c r="AF211" s="121" t="str">
        <f t="shared" si="53"/>
        <v>M</v>
      </c>
      <c r="AH211" s="121" t="str">
        <f t="shared" si="51"/>
        <v>M</v>
      </c>
      <c r="AI211" s="278"/>
      <c r="AJ211" s="121" t="str">
        <f t="shared" si="67"/>
        <v>M</v>
      </c>
    </row>
    <row r="212" spans="1:36" x14ac:dyDescent="0.25">
      <c r="A212" s="119">
        <v>38</v>
      </c>
      <c r="B212" s="119">
        <v>111</v>
      </c>
      <c r="C212" s="119">
        <v>1986</v>
      </c>
      <c r="D212" s="127">
        <f t="shared" si="54"/>
        <v>31523</v>
      </c>
      <c r="E212" s="260">
        <v>29.8</v>
      </c>
      <c r="F212" s="213" t="str">
        <f t="shared" si="55"/>
        <v>UQ</v>
      </c>
      <c r="G212" s="260">
        <v>6.6</v>
      </c>
      <c r="H212" s="213" t="str">
        <f t="shared" si="56"/>
        <v>UQ</v>
      </c>
      <c r="I212" s="260">
        <v>4.07</v>
      </c>
      <c r="J212" s="213" t="str">
        <f t="shared" si="57"/>
        <v>UQ</v>
      </c>
      <c r="K212" s="260">
        <v>0.45</v>
      </c>
      <c r="L212" s="213" t="str">
        <f t="shared" si="58"/>
        <v>UQ</v>
      </c>
      <c r="M212" s="260">
        <v>0.47</v>
      </c>
      <c r="N212" s="213" t="str">
        <f t="shared" si="59"/>
        <v>UQ</v>
      </c>
      <c r="O212" s="260">
        <v>0.3</v>
      </c>
      <c r="P212" s="213" t="str">
        <f t="shared" si="60"/>
        <v>UQ</v>
      </c>
      <c r="Q212" s="260">
        <v>2.0199999999999999E-2</v>
      </c>
      <c r="R212" s="213" t="str">
        <f t="shared" si="61"/>
        <v>UQ</v>
      </c>
      <c r="S212" s="260">
        <v>0.13800000000000001</v>
      </c>
      <c r="T212" s="213" t="str">
        <f t="shared" si="62"/>
        <v>UQ</v>
      </c>
      <c r="U212" s="260">
        <v>3.96</v>
      </c>
      <c r="V212" s="121" t="str">
        <f t="shared" si="63"/>
        <v>Q</v>
      </c>
      <c r="W212" s="329">
        <v>0.16</v>
      </c>
      <c r="X212" s="332" t="str">
        <f t="shared" si="64"/>
        <v>UQ</v>
      </c>
      <c r="Y212" s="260">
        <v>0.29199999999999998</v>
      </c>
      <c r="Z212" s="121" t="str">
        <f t="shared" si="65"/>
        <v>Q</v>
      </c>
      <c r="AA212" s="260">
        <v>4.5999999999999996</v>
      </c>
      <c r="AB212" s="121" t="str">
        <f t="shared" si="66"/>
        <v>Q</v>
      </c>
      <c r="AD212" s="121" t="str">
        <f t="shared" si="52"/>
        <v>M</v>
      </c>
      <c r="AF212" s="121" t="str">
        <f t="shared" si="53"/>
        <v>M</v>
      </c>
      <c r="AH212" s="121" t="str">
        <f t="shared" si="51"/>
        <v>M</v>
      </c>
      <c r="AI212" s="278"/>
      <c r="AJ212" s="121" t="str">
        <f t="shared" si="67"/>
        <v>M</v>
      </c>
    </row>
    <row r="213" spans="1:36" x14ac:dyDescent="0.25">
      <c r="A213" s="119">
        <v>38</v>
      </c>
      <c r="B213" s="119">
        <v>114</v>
      </c>
      <c r="C213" s="119">
        <v>1986</v>
      </c>
      <c r="D213" s="127">
        <f t="shared" si="54"/>
        <v>31526</v>
      </c>
      <c r="E213" s="260">
        <v>27</v>
      </c>
      <c r="F213" s="213" t="str">
        <f t="shared" si="55"/>
        <v>UQ</v>
      </c>
      <c r="G213" s="260">
        <v>6.83</v>
      </c>
      <c r="H213" s="213" t="str">
        <f t="shared" si="56"/>
        <v>UQ</v>
      </c>
      <c r="I213" s="260">
        <v>3.46</v>
      </c>
      <c r="J213" s="213" t="str">
        <f t="shared" si="57"/>
        <v>UQ</v>
      </c>
      <c r="K213" s="260">
        <v>0.38</v>
      </c>
      <c r="L213" s="213" t="str">
        <f t="shared" si="58"/>
        <v>UQ</v>
      </c>
      <c r="M213" s="260">
        <v>0.53</v>
      </c>
      <c r="N213" s="213" t="str">
        <f t="shared" si="59"/>
        <v>UQ</v>
      </c>
      <c r="O213" s="260">
        <v>0.21</v>
      </c>
      <c r="P213" s="213" t="str">
        <f t="shared" si="60"/>
        <v>UQ</v>
      </c>
      <c r="Q213" s="260">
        <v>3.7499999999999999E-2</v>
      </c>
      <c r="R213" s="213" t="str">
        <f t="shared" si="61"/>
        <v>UQ</v>
      </c>
      <c r="S213" s="260">
        <v>0.13200000000000001</v>
      </c>
      <c r="T213" s="213" t="str">
        <f t="shared" si="62"/>
        <v>UQ</v>
      </c>
      <c r="U213" s="260">
        <v>3.86</v>
      </c>
      <c r="V213" s="121" t="str">
        <f t="shared" si="63"/>
        <v>Q</v>
      </c>
      <c r="W213" s="329">
        <v>0.11600000000000001</v>
      </c>
      <c r="X213" s="332" t="str">
        <f t="shared" si="64"/>
        <v>UQ</v>
      </c>
      <c r="Y213" s="260">
        <v>0.38</v>
      </c>
      <c r="Z213" s="121" t="str">
        <f t="shared" si="65"/>
        <v>Q</v>
      </c>
      <c r="AA213" s="260">
        <v>4.0199999999999996</v>
      </c>
      <c r="AB213" s="121" t="str">
        <f t="shared" si="66"/>
        <v>Q</v>
      </c>
      <c r="AD213" s="121" t="str">
        <f t="shared" si="52"/>
        <v>M</v>
      </c>
      <c r="AF213" s="121" t="str">
        <f t="shared" si="53"/>
        <v>M</v>
      </c>
      <c r="AH213" s="121" t="str">
        <f t="shared" si="51"/>
        <v>M</v>
      </c>
      <c r="AI213" s="278"/>
      <c r="AJ213" s="121" t="str">
        <f t="shared" si="67"/>
        <v>M</v>
      </c>
    </row>
    <row r="214" spans="1:36" x14ac:dyDescent="0.25">
      <c r="A214" s="119">
        <v>38</v>
      </c>
      <c r="B214" s="119">
        <v>119</v>
      </c>
      <c r="C214" s="119">
        <v>1986</v>
      </c>
      <c r="D214" s="127">
        <f t="shared" si="54"/>
        <v>31531</v>
      </c>
      <c r="E214" s="260">
        <v>26.4</v>
      </c>
      <c r="F214" s="213" t="str">
        <f t="shared" si="55"/>
        <v>UQ</v>
      </c>
      <c r="G214" s="260">
        <v>6.77</v>
      </c>
      <c r="H214" s="213" t="str">
        <f t="shared" si="56"/>
        <v>UQ</v>
      </c>
      <c r="I214" s="260">
        <v>4.0599999999999996</v>
      </c>
      <c r="J214" s="213" t="str">
        <f t="shared" si="57"/>
        <v>UQ</v>
      </c>
      <c r="K214" s="260">
        <v>0.39</v>
      </c>
      <c r="L214" s="213" t="str">
        <f t="shared" si="58"/>
        <v>UQ</v>
      </c>
      <c r="M214" s="260">
        <v>0.44</v>
      </c>
      <c r="N214" s="213" t="str">
        <f t="shared" si="59"/>
        <v>UQ</v>
      </c>
      <c r="O214" s="260">
        <v>0.28000000000000003</v>
      </c>
      <c r="P214" s="213" t="str">
        <f t="shared" si="60"/>
        <v>UQ</v>
      </c>
      <c r="Q214" s="260">
        <v>5.91E-2</v>
      </c>
      <c r="R214" s="213" t="str">
        <f t="shared" si="61"/>
        <v>UQ</v>
      </c>
      <c r="S214" s="260">
        <v>0.13980000000000001</v>
      </c>
      <c r="T214" s="213" t="str">
        <f t="shared" si="62"/>
        <v>UQ</v>
      </c>
      <c r="U214" s="260">
        <v>3.19</v>
      </c>
      <c r="V214" s="121" t="str">
        <f t="shared" si="63"/>
        <v>Q</v>
      </c>
      <c r="W214" s="329">
        <v>5.0999999999999997E-2</v>
      </c>
      <c r="X214" s="332" t="str">
        <f t="shared" si="64"/>
        <v>UQ</v>
      </c>
      <c r="Y214" s="260">
        <v>0.34799999999999998</v>
      </c>
      <c r="Z214" s="121" t="str">
        <f t="shared" si="65"/>
        <v>Q</v>
      </c>
      <c r="AA214" s="260">
        <v>3.56</v>
      </c>
      <c r="AB214" s="121" t="str">
        <f t="shared" si="66"/>
        <v>Q</v>
      </c>
      <c r="AD214" s="121" t="str">
        <f t="shared" si="52"/>
        <v>M</v>
      </c>
      <c r="AF214" s="121" t="str">
        <f t="shared" si="53"/>
        <v>M</v>
      </c>
      <c r="AG214" s="260">
        <v>1.41E-2</v>
      </c>
      <c r="AH214" s="121" t="str">
        <f t="shared" si="51"/>
        <v>Q</v>
      </c>
      <c r="AI214" s="278">
        <v>0.40099999999999997</v>
      </c>
      <c r="AJ214" s="121" t="str">
        <f t="shared" si="67"/>
        <v>Q</v>
      </c>
    </row>
    <row r="215" spans="1:36" x14ac:dyDescent="0.25">
      <c r="A215" s="119">
        <v>38</v>
      </c>
      <c r="B215" s="119">
        <v>133</v>
      </c>
      <c r="C215" s="119">
        <v>1986</v>
      </c>
      <c r="D215" s="127">
        <f t="shared" si="54"/>
        <v>31545</v>
      </c>
      <c r="E215" s="260">
        <v>34.4</v>
      </c>
      <c r="F215" s="213" t="str">
        <f t="shared" si="55"/>
        <v>UQ</v>
      </c>
      <c r="G215" s="260">
        <v>7.04</v>
      </c>
      <c r="H215" s="213" t="str">
        <f t="shared" si="56"/>
        <v>UQ</v>
      </c>
      <c r="I215" s="260">
        <v>5.92</v>
      </c>
      <c r="J215" s="213" t="str">
        <f t="shared" si="57"/>
        <v>UQ</v>
      </c>
      <c r="K215" s="260">
        <v>0.53</v>
      </c>
      <c r="L215" s="213" t="str">
        <f t="shared" si="58"/>
        <v>UQ</v>
      </c>
      <c r="M215" s="260">
        <v>0.61</v>
      </c>
      <c r="N215" s="213" t="str">
        <f t="shared" si="59"/>
        <v>UQ</v>
      </c>
      <c r="O215" s="260">
        <v>0.36</v>
      </c>
      <c r="P215" s="213" t="str">
        <f t="shared" si="60"/>
        <v>UQ</v>
      </c>
      <c r="Q215" s="260">
        <v>2.5700000000000001E-2</v>
      </c>
      <c r="R215" s="213" t="str">
        <f t="shared" si="61"/>
        <v>UQ</v>
      </c>
      <c r="S215" s="260">
        <v>0.25240000000000001</v>
      </c>
      <c r="T215" s="213" t="str">
        <f t="shared" si="62"/>
        <v>UQ</v>
      </c>
      <c r="U215" s="260">
        <v>1.84</v>
      </c>
      <c r="V215" s="121" t="str">
        <f t="shared" si="63"/>
        <v>Q</v>
      </c>
      <c r="W215" s="329">
        <v>3.4000000000000002E-2</v>
      </c>
      <c r="X215" s="332" t="str">
        <f t="shared" si="64"/>
        <v>UQ</v>
      </c>
      <c r="Y215" s="260">
        <v>0.14299999999999999</v>
      </c>
      <c r="Z215" s="121" t="str">
        <f t="shared" si="65"/>
        <v>LQ</v>
      </c>
      <c r="AA215" s="260">
        <v>2.92</v>
      </c>
      <c r="AB215" s="121" t="str">
        <f t="shared" si="66"/>
        <v>Q</v>
      </c>
      <c r="AD215" s="121" t="str">
        <f t="shared" si="52"/>
        <v>M</v>
      </c>
      <c r="AF215" s="121" t="str">
        <f t="shared" si="53"/>
        <v>M</v>
      </c>
      <c r="AG215" s="260">
        <v>8.8000000000000005E-3</v>
      </c>
      <c r="AH215" s="121" t="str">
        <f t="shared" si="51"/>
        <v>Q</v>
      </c>
      <c r="AI215" s="278">
        <v>0.38400000000000001</v>
      </c>
      <c r="AJ215" s="121" t="str">
        <f t="shared" si="67"/>
        <v>Q</v>
      </c>
    </row>
    <row r="216" spans="1:36" x14ac:dyDescent="0.25">
      <c r="A216" s="119">
        <v>38</v>
      </c>
      <c r="B216" s="119">
        <v>147</v>
      </c>
      <c r="C216" s="119">
        <v>1986</v>
      </c>
      <c r="D216" s="127">
        <f t="shared" si="54"/>
        <v>31559</v>
      </c>
      <c r="E216" s="260">
        <v>43.6</v>
      </c>
      <c r="F216" s="213" t="str">
        <f t="shared" si="55"/>
        <v>UQ</v>
      </c>
      <c r="G216" s="260">
        <v>6.83</v>
      </c>
      <c r="H216" s="213" t="str">
        <f t="shared" si="56"/>
        <v>UQ</v>
      </c>
      <c r="I216" s="260">
        <v>6.67</v>
      </c>
      <c r="J216" s="213" t="str">
        <f t="shared" si="57"/>
        <v>UQ</v>
      </c>
      <c r="K216" s="260">
        <v>0.61</v>
      </c>
      <c r="L216" s="213" t="str">
        <f t="shared" si="58"/>
        <v>UQ</v>
      </c>
      <c r="M216" s="260">
        <v>0.87</v>
      </c>
      <c r="N216" s="213" t="str">
        <f t="shared" si="59"/>
        <v>UQ</v>
      </c>
      <c r="O216" s="260">
        <v>0.49</v>
      </c>
      <c r="P216" s="213" t="str">
        <f t="shared" si="60"/>
        <v>UQ</v>
      </c>
      <c r="Q216" s="260">
        <v>3.4799999999999998E-2</v>
      </c>
      <c r="R216" s="213" t="str">
        <f t="shared" si="61"/>
        <v>UQ</v>
      </c>
      <c r="S216" s="260">
        <v>0.31900000000000001</v>
      </c>
      <c r="T216" s="213" t="str">
        <f t="shared" si="62"/>
        <v>UQ</v>
      </c>
      <c r="U216" s="260">
        <v>0.15</v>
      </c>
      <c r="V216" s="121" t="str">
        <f t="shared" si="63"/>
        <v>LQ</v>
      </c>
      <c r="W216" s="329">
        <v>0.13100000000000001</v>
      </c>
      <c r="X216" s="332" t="str">
        <f t="shared" si="64"/>
        <v>UQ</v>
      </c>
      <c r="Y216" s="260">
        <v>0.8</v>
      </c>
      <c r="Z216" s="121" t="str">
        <f t="shared" si="65"/>
        <v>Q</v>
      </c>
      <c r="AA216" s="260">
        <v>4.62</v>
      </c>
      <c r="AB216" s="121" t="str">
        <f t="shared" si="66"/>
        <v>Q</v>
      </c>
      <c r="AD216" s="121" t="str">
        <f t="shared" si="52"/>
        <v>M</v>
      </c>
      <c r="AF216" s="121" t="str">
        <f t="shared" si="53"/>
        <v>M</v>
      </c>
      <c r="AH216" s="121" t="str">
        <f t="shared" si="51"/>
        <v>M</v>
      </c>
      <c r="AI216" s="278"/>
      <c r="AJ216" s="121" t="str">
        <f t="shared" si="67"/>
        <v>M</v>
      </c>
    </row>
    <row r="217" spans="1:36" x14ac:dyDescent="0.25">
      <c r="A217" s="119">
        <v>38</v>
      </c>
      <c r="B217" s="119">
        <v>202</v>
      </c>
      <c r="C217" s="119">
        <v>1987</v>
      </c>
      <c r="D217" s="127">
        <f t="shared" si="54"/>
        <v>31979</v>
      </c>
      <c r="E217" s="260">
        <v>59.5</v>
      </c>
      <c r="F217" s="213" t="str">
        <f t="shared" si="55"/>
        <v>UQ</v>
      </c>
      <c r="G217" s="260">
        <v>7.18</v>
      </c>
      <c r="H217" s="213" t="str">
        <f t="shared" si="56"/>
        <v>UQ</v>
      </c>
      <c r="I217" s="260">
        <v>10.34</v>
      </c>
      <c r="J217" s="213" t="str">
        <f t="shared" si="57"/>
        <v>UQ</v>
      </c>
      <c r="K217" s="260">
        <v>0.9</v>
      </c>
      <c r="L217" s="213" t="str">
        <f t="shared" si="58"/>
        <v>UQ</v>
      </c>
      <c r="M217" s="260">
        <v>0.66</v>
      </c>
      <c r="N217" s="213" t="str">
        <f t="shared" si="59"/>
        <v>UQ</v>
      </c>
      <c r="O217" s="260">
        <v>0.5</v>
      </c>
      <c r="P217" s="213" t="str">
        <f t="shared" si="60"/>
        <v>UQ</v>
      </c>
      <c r="Q217" s="260">
        <v>1.9300000000000001E-2</v>
      </c>
      <c r="R217" s="213" t="str">
        <f t="shared" si="61"/>
        <v>UQ</v>
      </c>
      <c r="S217" s="260">
        <v>0.48380000000000001</v>
      </c>
      <c r="T217" s="213" t="str">
        <f t="shared" si="62"/>
        <v>UQ</v>
      </c>
      <c r="U217" s="260">
        <v>2.52</v>
      </c>
      <c r="V217" s="121" t="str">
        <f t="shared" si="63"/>
        <v>Q</v>
      </c>
      <c r="W217" s="329">
        <v>0.106</v>
      </c>
      <c r="X217" s="332" t="str">
        <f t="shared" si="64"/>
        <v>UQ</v>
      </c>
      <c r="Y217" s="260">
        <v>0.52600000000000002</v>
      </c>
      <c r="Z217" s="121" t="str">
        <f t="shared" si="65"/>
        <v>Q</v>
      </c>
      <c r="AA217" s="260">
        <v>8.69</v>
      </c>
      <c r="AB217" s="121" t="str">
        <f t="shared" si="66"/>
        <v>Q</v>
      </c>
      <c r="AD217" s="121" t="str">
        <f t="shared" si="52"/>
        <v>M</v>
      </c>
      <c r="AF217" s="121" t="str">
        <f t="shared" si="53"/>
        <v>M</v>
      </c>
      <c r="AH217" s="121" t="str">
        <f t="shared" si="51"/>
        <v>M</v>
      </c>
      <c r="AI217" s="278"/>
      <c r="AJ217" s="121" t="str">
        <f t="shared" si="67"/>
        <v>M</v>
      </c>
    </row>
    <row r="218" spans="1:36" x14ac:dyDescent="0.25">
      <c r="A218" s="119">
        <v>38</v>
      </c>
      <c r="B218" s="119">
        <v>216</v>
      </c>
      <c r="C218" s="119">
        <v>1987</v>
      </c>
      <c r="D218" s="127">
        <f t="shared" si="54"/>
        <v>31993</v>
      </c>
      <c r="E218" s="260">
        <v>81.3</v>
      </c>
      <c r="F218" s="213" t="str">
        <f t="shared" si="55"/>
        <v>UQ</v>
      </c>
      <c r="G218" s="260">
        <v>6.92</v>
      </c>
      <c r="H218" s="213" t="str">
        <f t="shared" si="56"/>
        <v>UQ</v>
      </c>
      <c r="I218" s="260">
        <v>12.54</v>
      </c>
      <c r="J218" s="213" t="str">
        <f t="shared" si="57"/>
        <v>UQ</v>
      </c>
      <c r="K218" s="260">
        <v>1.1200000000000001</v>
      </c>
      <c r="L218" s="213" t="str">
        <f t="shared" si="58"/>
        <v>UQ</v>
      </c>
      <c r="M218" s="260">
        <v>0.78</v>
      </c>
      <c r="N218" s="213" t="str">
        <f t="shared" si="59"/>
        <v>UQ</v>
      </c>
      <c r="O218" s="260">
        <v>0.68</v>
      </c>
      <c r="P218" s="213" t="str">
        <f t="shared" si="60"/>
        <v>UQ</v>
      </c>
      <c r="Q218" s="260">
        <v>2.5000000000000001E-2</v>
      </c>
      <c r="R218" s="213" t="str">
        <f t="shared" si="61"/>
        <v>UQ</v>
      </c>
      <c r="S218" s="260">
        <v>0.31990000000000002</v>
      </c>
      <c r="T218" s="213" t="str">
        <f t="shared" si="62"/>
        <v>UQ</v>
      </c>
      <c r="U218" s="260">
        <v>18</v>
      </c>
      <c r="V218" s="121" t="str">
        <f t="shared" si="63"/>
        <v>Q</v>
      </c>
      <c r="W218" s="329">
        <v>0.114</v>
      </c>
      <c r="X218" s="332" t="str">
        <f t="shared" si="64"/>
        <v>UQ</v>
      </c>
      <c r="Y218" s="260">
        <v>0.34599999999999997</v>
      </c>
      <c r="Z218" s="121" t="str">
        <f t="shared" si="65"/>
        <v>Q</v>
      </c>
      <c r="AA218" s="260">
        <v>9.2200000000000006</v>
      </c>
      <c r="AB218" s="121" t="str">
        <f t="shared" si="66"/>
        <v>Q</v>
      </c>
      <c r="AD218" s="121" t="str">
        <f t="shared" si="52"/>
        <v>M</v>
      </c>
      <c r="AF218" s="121" t="str">
        <f t="shared" si="53"/>
        <v>M</v>
      </c>
      <c r="AG218" s="260">
        <v>1.29E-2</v>
      </c>
      <c r="AH218" s="121" t="str">
        <f t="shared" si="51"/>
        <v>Q</v>
      </c>
      <c r="AI218" s="278">
        <v>0.38400000000000001</v>
      </c>
      <c r="AJ218" s="121" t="str">
        <f t="shared" si="67"/>
        <v>Q</v>
      </c>
    </row>
    <row r="219" spans="1:36" x14ac:dyDescent="0.25">
      <c r="A219" s="119">
        <v>38</v>
      </c>
      <c r="B219" s="119">
        <v>230</v>
      </c>
      <c r="C219" s="119">
        <v>1987</v>
      </c>
      <c r="D219" s="127">
        <f t="shared" si="54"/>
        <v>32007</v>
      </c>
      <c r="E219" s="260">
        <v>106</v>
      </c>
      <c r="F219" s="213" t="str">
        <f t="shared" si="55"/>
        <v>UQ</v>
      </c>
      <c r="G219" s="260">
        <v>6.56</v>
      </c>
      <c r="H219" s="213" t="str">
        <f t="shared" si="56"/>
        <v>UQ</v>
      </c>
      <c r="I219" s="260">
        <v>17.62</v>
      </c>
      <c r="J219" s="213" t="str">
        <f t="shared" si="57"/>
        <v>UQ</v>
      </c>
      <c r="K219" s="260">
        <v>1.39</v>
      </c>
      <c r="L219" s="213" t="str">
        <f t="shared" si="58"/>
        <v>UQ</v>
      </c>
      <c r="M219" s="260">
        <v>0.62</v>
      </c>
      <c r="N219" s="213" t="str">
        <f t="shared" si="59"/>
        <v>UQ</v>
      </c>
      <c r="O219" s="260">
        <v>0.57999999999999996</v>
      </c>
      <c r="P219" s="213" t="str">
        <f t="shared" si="60"/>
        <v>UQ</v>
      </c>
      <c r="Q219" s="260">
        <v>1.6E-2</v>
      </c>
      <c r="R219" s="213" t="str">
        <f t="shared" si="61"/>
        <v>UQ</v>
      </c>
      <c r="S219" s="260">
        <v>0.17580000000000001</v>
      </c>
      <c r="T219" s="213" t="str">
        <f t="shared" si="62"/>
        <v>UQ</v>
      </c>
      <c r="U219" s="260">
        <v>33.799999999999997</v>
      </c>
      <c r="V219" s="121" t="str">
        <f t="shared" si="63"/>
        <v>Q</v>
      </c>
      <c r="W219" s="329">
        <v>2.4E-2</v>
      </c>
      <c r="X219" s="332" t="str">
        <f t="shared" si="64"/>
        <v>UQ</v>
      </c>
      <c r="Y219" s="260">
        <v>0.59</v>
      </c>
      <c r="Z219" s="121" t="str">
        <f t="shared" si="65"/>
        <v>Q</v>
      </c>
      <c r="AA219" s="260">
        <v>7.86</v>
      </c>
      <c r="AB219" s="121" t="str">
        <f t="shared" si="66"/>
        <v>Q</v>
      </c>
      <c r="AD219" s="121" t="str">
        <f t="shared" si="52"/>
        <v>M</v>
      </c>
      <c r="AF219" s="121" t="str">
        <f t="shared" si="53"/>
        <v>M</v>
      </c>
      <c r="AH219" s="121" t="str">
        <f t="shared" si="51"/>
        <v>M</v>
      </c>
      <c r="AI219" s="278"/>
      <c r="AJ219" s="121" t="str">
        <f t="shared" si="67"/>
        <v>M</v>
      </c>
    </row>
    <row r="220" spans="1:36" x14ac:dyDescent="0.25">
      <c r="A220" s="119">
        <v>38</v>
      </c>
      <c r="B220" s="119">
        <v>244</v>
      </c>
      <c r="C220" s="119">
        <v>1987</v>
      </c>
      <c r="D220" s="127">
        <f t="shared" si="54"/>
        <v>32021</v>
      </c>
      <c r="E220" s="260">
        <v>52</v>
      </c>
      <c r="F220" s="213" t="str">
        <f t="shared" si="55"/>
        <v>UQ</v>
      </c>
      <c r="G220" s="260">
        <v>6.61</v>
      </c>
      <c r="H220" s="213" t="str">
        <f t="shared" si="56"/>
        <v>UQ</v>
      </c>
      <c r="I220" s="260">
        <v>8.66</v>
      </c>
      <c r="J220" s="213" t="str">
        <f t="shared" si="57"/>
        <v>UQ</v>
      </c>
      <c r="K220" s="260">
        <v>0.73</v>
      </c>
      <c r="L220" s="213" t="str">
        <f t="shared" si="58"/>
        <v>UQ</v>
      </c>
      <c r="M220" s="260">
        <v>0.5</v>
      </c>
      <c r="N220" s="213" t="str">
        <f t="shared" si="59"/>
        <v>UQ</v>
      </c>
      <c r="O220" s="260">
        <v>0.3</v>
      </c>
      <c r="P220" s="213" t="str">
        <f t="shared" si="60"/>
        <v>UQ</v>
      </c>
      <c r="Q220" s="260">
        <v>1.5900000000000001E-2</v>
      </c>
      <c r="R220" s="213" t="str">
        <f t="shared" si="61"/>
        <v>UQ</v>
      </c>
      <c r="S220" s="260">
        <v>0.18840000000000001</v>
      </c>
      <c r="T220" s="213" t="str">
        <f t="shared" si="62"/>
        <v>UQ</v>
      </c>
      <c r="U220" s="260">
        <v>9.9700000000000006</v>
      </c>
      <c r="V220" s="121" t="str">
        <f t="shared" si="63"/>
        <v>Q</v>
      </c>
      <c r="W220" s="329">
        <v>1.0999999999999999E-2</v>
      </c>
      <c r="X220" s="332" t="str">
        <f t="shared" si="64"/>
        <v>UQ</v>
      </c>
      <c r="Y220" s="260">
        <v>0.1</v>
      </c>
      <c r="Z220" s="121" t="str">
        <f t="shared" si="65"/>
        <v>LQ</v>
      </c>
      <c r="AA220" s="260">
        <v>5.79</v>
      </c>
      <c r="AB220" s="121" t="str">
        <f t="shared" si="66"/>
        <v>Q</v>
      </c>
      <c r="AD220" s="121" t="str">
        <f t="shared" si="52"/>
        <v>M</v>
      </c>
      <c r="AF220" s="121" t="str">
        <f t="shared" si="53"/>
        <v>M</v>
      </c>
      <c r="AG220" s="260">
        <v>1.49E-2</v>
      </c>
      <c r="AH220" s="121" t="str">
        <f t="shared" si="51"/>
        <v>Q</v>
      </c>
      <c r="AI220" s="278">
        <v>0.33100000000000002</v>
      </c>
      <c r="AJ220" s="121" t="str">
        <f t="shared" si="67"/>
        <v>Q</v>
      </c>
    </row>
    <row r="221" spans="1:36" x14ac:dyDescent="0.25">
      <c r="A221" s="119">
        <v>38</v>
      </c>
      <c r="B221" s="119">
        <v>258</v>
      </c>
      <c r="C221" s="119">
        <v>1987</v>
      </c>
      <c r="D221" s="127">
        <f t="shared" si="54"/>
        <v>32035</v>
      </c>
      <c r="E221" s="260">
        <v>45.5</v>
      </c>
      <c r="F221" s="213" t="str">
        <f t="shared" si="55"/>
        <v>UQ</v>
      </c>
      <c r="G221" s="260">
        <v>6.89</v>
      </c>
      <c r="H221" s="213" t="str">
        <f t="shared" si="56"/>
        <v>UQ</v>
      </c>
      <c r="I221" s="260">
        <v>8.65</v>
      </c>
      <c r="J221" s="213" t="str">
        <f t="shared" si="57"/>
        <v>UQ</v>
      </c>
      <c r="K221" s="260">
        <v>0.72</v>
      </c>
      <c r="L221" s="213" t="str">
        <f t="shared" si="58"/>
        <v>UQ</v>
      </c>
      <c r="M221" s="260">
        <v>0.53</v>
      </c>
      <c r="N221" s="213" t="str">
        <f t="shared" si="59"/>
        <v>UQ</v>
      </c>
      <c r="O221" s="260">
        <v>0.31</v>
      </c>
      <c r="P221" s="213" t="str">
        <f t="shared" si="60"/>
        <v>UQ</v>
      </c>
      <c r="Q221" s="260">
        <v>1.2E-2</v>
      </c>
      <c r="R221" s="213" t="str">
        <f t="shared" si="61"/>
        <v>UQ</v>
      </c>
      <c r="S221" s="260">
        <v>0.3246</v>
      </c>
      <c r="T221" s="213" t="str">
        <f t="shared" si="62"/>
        <v>UQ</v>
      </c>
      <c r="U221" s="260">
        <v>1.96</v>
      </c>
      <c r="V221" s="121" t="str">
        <f t="shared" si="63"/>
        <v>Q</v>
      </c>
      <c r="W221" s="329">
        <v>6.0999999999999999E-2</v>
      </c>
      <c r="X221" s="332" t="str">
        <f t="shared" si="64"/>
        <v>UQ</v>
      </c>
      <c r="Y221" s="260">
        <v>0.18</v>
      </c>
      <c r="Z221" s="121" t="str">
        <f t="shared" si="65"/>
        <v>LQ</v>
      </c>
      <c r="AA221" s="260">
        <v>7.52</v>
      </c>
      <c r="AB221" s="121" t="str">
        <f t="shared" si="66"/>
        <v>Q</v>
      </c>
      <c r="AD221" s="121" t="str">
        <f t="shared" si="52"/>
        <v>M</v>
      </c>
      <c r="AF221" s="121" t="str">
        <f t="shared" si="53"/>
        <v>M</v>
      </c>
      <c r="AH221" s="121" t="str">
        <f t="shared" si="51"/>
        <v>M</v>
      </c>
      <c r="AI221" s="278"/>
      <c r="AJ221" s="121" t="str">
        <f t="shared" si="67"/>
        <v>M</v>
      </c>
    </row>
    <row r="222" spans="1:36" x14ac:dyDescent="0.25">
      <c r="A222" s="119">
        <v>38</v>
      </c>
      <c r="B222" s="119">
        <v>272</v>
      </c>
      <c r="C222" s="119">
        <v>1987</v>
      </c>
      <c r="D222" s="127">
        <f t="shared" si="54"/>
        <v>32049</v>
      </c>
      <c r="E222" s="260">
        <v>48.5</v>
      </c>
      <c r="F222" s="213" t="str">
        <f t="shared" si="55"/>
        <v>UQ</v>
      </c>
      <c r="G222" s="260">
        <v>6.84</v>
      </c>
      <c r="H222" s="213" t="str">
        <f t="shared" si="56"/>
        <v>UQ</v>
      </c>
      <c r="I222" s="260">
        <v>8.4700000000000006</v>
      </c>
      <c r="J222" s="213" t="str">
        <f t="shared" si="57"/>
        <v>UQ</v>
      </c>
      <c r="K222" s="260">
        <v>0.83</v>
      </c>
      <c r="L222" s="213" t="str">
        <f t="shared" si="58"/>
        <v>UQ</v>
      </c>
      <c r="M222" s="260">
        <v>0.65</v>
      </c>
      <c r="N222" s="213" t="str">
        <f t="shared" si="59"/>
        <v>UQ</v>
      </c>
      <c r="O222" s="260">
        <v>0.56000000000000005</v>
      </c>
      <c r="P222" s="213" t="str">
        <f t="shared" si="60"/>
        <v>UQ</v>
      </c>
      <c r="Q222" s="260">
        <v>1.52E-2</v>
      </c>
      <c r="R222" s="213" t="str">
        <f t="shared" si="61"/>
        <v>UQ</v>
      </c>
      <c r="S222" s="260">
        <v>0.36759999999999998</v>
      </c>
      <c r="T222" s="213" t="str">
        <f t="shared" si="62"/>
        <v>UQ</v>
      </c>
      <c r="U222" s="260">
        <v>3.09</v>
      </c>
      <c r="V222" s="121" t="str">
        <f t="shared" si="63"/>
        <v>Q</v>
      </c>
      <c r="W222" s="329">
        <v>5.0000000000000001E-3</v>
      </c>
      <c r="X222" s="332" t="str">
        <f t="shared" si="64"/>
        <v>UQ</v>
      </c>
      <c r="Y222" s="260">
        <v>0.83399999999999996</v>
      </c>
      <c r="Z222" s="121" t="str">
        <f t="shared" si="65"/>
        <v>Q</v>
      </c>
      <c r="AA222" s="260">
        <v>8.35</v>
      </c>
      <c r="AB222" s="121" t="str">
        <f t="shared" si="66"/>
        <v>Q</v>
      </c>
      <c r="AD222" s="121" t="str">
        <f t="shared" si="52"/>
        <v>M</v>
      </c>
      <c r="AF222" s="121" t="str">
        <f t="shared" si="53"/>
        <v>M</v>
      </c>
      <c r="AG222" s="260">
        <v>1.11E-2</v>
      </c>
      <c r="AH222" s="121" t="str">
        <f t="shared" si="51"/>
        <v>Q</v>
      </c>
      <c r="AI222" s="278">
        <v>0.40500000000000003</v>
      </c>
      <c r="AJ222" s="121" t="str">
        <f t="shared" si="67"/>
        <v>Q</v>
      </c>
    </row>
    <row r="223" spans="1:36" x14ac:dyDescent="0.25">
      <c r="A223" s="119">
        <v>38</v>
      </c>
      <c r="B223" s="119">
        <v>286</v>
      </c>
      <c r="C223" s="119">
        <v>1987</v>
      </c>
      <c r="D223" s="127">
        <f t="shared" si="54"/>
        <v>32063</v>
      </c>
      <c r="E223" s="260">
        <v>40.1</v>
      </c>
      <c r="F223" s="213" t="str">
        <f t="shared" si="55"/>
        <v>UQ</v>
      </c>
      <c r="G223" s="260">
        <v>6.71</v>
      </c>
      <c r="H223" s="213" t="str">
        <f t="shared" si="56"/>
        <v>UQ</v>
      </c>
      <c r="I223" s="260">
        <v>7.05</v>
      </c>
      <c r="J223" s="213" t="str">
        <f t="shared" si="57"/>
        <v>UQ</v>
      </c>
      <c r="K223" s="260">
        <v>0.64</v>
      </c>
      <c r="L223" s="213" t="str">
        <f t="shared" si="58"/>
        <v>UQ</v>
      </c>
      <c r="M223" s="260">
        <v>0.6</v>
      </c>
      <c r="N223" s="213" t="str">
        <f t="shared" si="59"/>
        <v>UQ</v>
      </c>
      <c r="O223" s="260">
        <v>0.52</v>
      </c>
      <c r="P223" s="213" t="str">
        <f t="shared" si="60"/>
        <v>UQ</v>
      </c>
      <c r="Q223" s="260">
        <v>2.2499999999999999E-2</v>
      </c>
      <c r="R223" s="213" t="str">
        <f t="shared" si="61"/>
        <v>UQ</v>
      </c>
      <c r="S223" s="260">
        <v>0.224</v>
      </c>
      <c r="T223" s="213" t="str">
        <f t="shared" si="62"/>
        <v>UQ</v>
      </c>
      <c r="U223" s="260">
        <v>3.48</v>
      </c>
      <c r="V223" s="121" t="str">
        <f t="shared" si="63"/>
        <v>Q</v>
      </c>
      <c r="W223" s="329">
        <v>8.9999999999999993E-3</v>
      </c>
      <c r="X223" s="332" t="str">
        <f t="shared" si="64"/>
        <v>UQ</v>
      </c>
      <c r="Y223" s="260">
        <v>0.33700000000000002</v>
      </c>
      <c r="Z223" s="121" t="str">
        <f t="shared" si="65"/>
        <v>Q</v>
      </c>
      <c r="AA223" s="260">
        <v>6.18</v>
      </c>
      <c r="AB223" s="121" t="str">
        <f t="shared" si="66"/>
        <v>Q</v>
      </c>
      <c r="AD223" s="121" t="str">
        <f t="shared" si="52"/>
        <v>M</v>
      </c>
      <c r="AF223" s="121" t="str">
        <f t="shared" si="53"/>
        <v>M</v>
      </c>
      <c r="AH223" s="121" t="str">
        <f t="shared" si="51"/>
        <v>M</v>
      </c>
      <c r="AI223" s="278"/>
      <c r="AJ223" s="121" t="str">
        <f t="shared" si="67"/>
        <v>M</v>
      </c>
    </row>
    <row r="224" spans="1:36" x14ac:dyDescent="0.25">
      <c r="A224" s="119">
        <v>38</v>
      </c>
      <c r="B224" s="119">
        <v>299</v>
      </c>
      <c r="C224" s="119">
        <v>1987</v>
      </c>
      <c r="D224" s="127">
        <f t="shared" si="54"/>
        <v>32076</v>
      </c>
      <c r="E224" s="260">
        <v>36.6</v>
      </c>
      <c r="F224" s="213" t="str">
        <f t="shared" si="55"/>
        <v>UQ</v>
      </c>
      <c r="G224" s="260">
        <v>6.59</v>
      </c>
      <c r="H224" s="213" t="str">
        <f t="shared" si="56"/>
        <v>UQ</v>
      </c>
      <c r="I224" s="260">
        <v>5.77</v>
      </c>
      <c r="J224" s="213" t="str">
        <f t="shared" si="57"/>
        <v>UQ</v>
      </c>
      <c r="K224" s="260">
        <v>0.57999999999999996</v>
      </c>
      <c r="L224" s="213" t="str">
        <f t="shared" si="58"/>
        <v>UQ</v>
      </c>
      <c r="M224" s="260">
        <v>0.59</v>
      </c>
      <c r="N224" s="213" t="str">
        <f t="shared" si="59"/>
        <v>UQ</v>
      </c>
      <c r="O224" s="260">
        <v>0.36</v>
      </c>
      <c r="P224" s="213" t="str">
        <f t="shared" si="60"/>
        <v>UQ</v>
      </c>
      <c r="Q224" s="260">
        <v>1.1599999999999999E-2</v>
      </c>
      <c r="R224" s="213" t="str">
        <f t="shared" si="61"/>
        <v>UQ</v>
      </c>
      <c r="S224" s="260">
        <v>0.17780000000000001</v>
      </c>
      <c r="T224" s="213" t="str">
        <f t="shared" si="62"/>
        <v>UQ</v>
      </c>
      <c r="U224" s="260">
        <v>4.9800000000000004</v>
      </c>
      <c r="V224" s="121" t="str">
        <f t="shared" si="63"/>
        <v>Q</v>
      </c>
      <c r="W224" s="329">
        <v>7.0000000000000001E-3</v>
      </c>
      <c r="X224" s="332" t="str">
        <f t="shared" si="64"/>
        <v>UQ</v>
      </c>
      <c r="Y224" s="260">
        <v>0.23899999999999999</v>
      </c>
      <c r="Z224" s="121" t="str">
        <f t="shared" si="65"/>
        <v>Q</v>
      </c>
      <c r="AA224" s="260">
        <v>5.74</v>
      </c>
      <c r="AB224" s="121" t="str">
        <f t="shared" si="66"/>
        <v>Q</v>
      </c>
      <c r="AD224" s="121" t="str">
        <f t="shared" si="52"/>
        <v>M</v>
      </c>
      <c r="AF224" s="121" t="str">
        <f t="shared" si="53"/>
        <v>M</v>
      </c>
      <c r="AG224" s="260">
        <v>7.3000000000000001E-3</v>
      </c>
      <c r="AH224" s="121" t="str">
        <f t="shared" si="51"/>
        <v>Q</v>
      </c>
      <c r="AI224" s="278">
        <v>0.247</v>
      </c>
      <c r="AJ224" s="121" t="str">
        <f t="shared" si="67"/>
        <v>Q</v>
      </c>
    </row>
    <row r="225" spans="1:36" x14ac:dyDescent="0.25">
      <c r="A225" s="119">
        <v>38</v>
      </c>
      <c r="B225" s="119">
        <v>314</v>
      </c>
      <c r="C225" s="119">
        <v>1987</v>
      </c>
      <c r="D225" s="127">
        <f t="shared" si="54"/>
        <v>32091</v>
      </c>
      <c r="E225" s="260">
        <v>36.1</v>
      </c>
      <c r="F225" s="213" t="str">
        <f t="shared" si="55"/>
        <v>UQ</v>
      </c>
      <c r="G225" s="260">
        <v>6.8</v>
      </c>
      <c r="H225" s="213" t="str">
        <f t="shared" si="56"/>
        <v>UQ</v>
      </c>
      <c r="I225" s="260">
        <v>5.7</v>
      </c>
      <c r="J225" s="213" t="str">
        <f t="shared" si="57"/>
        <v>UQ</v>
      </c>
      <c r="K225" s="260">
        <v>0.53</v>
      </c>
      <c r="L225" s="213" t="str">
        <f t="shared" si="58"/>
        <v>UQ</v>
      </c>
      <c r="M225" s="260">
        <v>0.57999999999999996</v>
      </c>
      <c r="N225" s="213" t="str">
        <f t="shared" si="59"/>
        <v>UQ</v>
      </c>
      <c r="O225" s="260">
        <v>0.21</v>
      </c>
      <c r="P225" s="213" t="str">
        <f t="shared" si="60"/>
        <v>UQ</v>
      </c>
      <c r="Q225" s="260">
        <v>1.61E-2</v>
      </c>
      <c r="R225" s="213" t="str">
        <f t="shared" si="61"/>
        <v>UQ</v>
      </c>
      <c r="S225" s="260">
        <v>0.16289999999999999</v>
      </c>
      <c r="T225" s="213" t="str">
        <f t="shared" si="62"/>
        <v>UQ</v>
      </c>
      <c r="U225" s="260">
        <v>6.53</v>
      </c>
      <c r="V225" s="121" t="str">
        <f t="shared" si="63"/>
        <v>Q</v>
      </c>
      <c r="W225" s="329">
        <v>1.4E-2</v>
      </c>
      <c r="X225" s="332" t="str">
        <f t="shared" si="64"/>
        <v>UQ</v>
      </c>
      <c r="Y225" s="260">
        <v>0.49299999999999999</v>
      </c>
      <c r="Z225" s="121" t="str">
        <f t="shared" si="65"/>
        <v>Q</v>
      </c>
      <c r="AA225" s="260">
        <v>5.65</v>
      </c>
      <c r="AB225" s="121" t="str">
        <f t="shared" si="66"/>
        <v>Q</v>
      </c>
      <c r="AD225" s="121" t="str">
        <f t="shared" si="52"/>
        <v>M</v>
      </c>
      <c r="AF225" s="121" t="str">
        <f t="shared" si="53"/>
        <v>M</v>
      </c>
      <c r="AH225" s="121" t="str">
        <f t="shared" si="51"/>
        <v>M</v>
      </c>
      <c r="AI225" s="278"/>
      <c r="AJ225" s="121" t="str">
        <f t="shared" si="67"/>
        <v>M</v>
      </c>
    </row>
    <row r="226" spans="1:36" x14ac:dyDescent="0.25">
      <c r="A226" s="119">
        <v>38</v>
      </c>
      <c r="B226" s="119">
        <v>328</v>
      </c>
      <c r="C226" s="119">
        <v>1987</v>
      </c>
      <c r="D226" s="127">
        <f t="shared" si="54"/>
        <v>32105</v>
      </c>
      <c r="E226" s="260">
        <v>38.1</v>
      </c>
      <c r="F226" s="213" t="str">
        <f t="shared" si="55"/>
        <v>UQ</v>
      </c>
      <c r="G226" s="260">
        <v>6.49</v>
      </c>
      <c r="H226" s="213" t="str">
        <f t="shared" si="56"/>
        <v>UQ</v>
      </c>
      <c r="I226" s="260">
        <v>6.09</v>
      </c>
      <c r="J226" s="213" t="str">
        <f t="shared" si="57"/>
        <v>UQ</v>
      </c>
      <c r="K226" s="260">
        <v>0.57999999999999996</v>
      </c>
      <c r="L226" s="213" t="str">
        <f t="shared" si="58"/>
        <v>UQ</v>
      </c>
      <c r="M226" s="260">
        <v>0.62</v>
      </c>
      <c r="N226" s="213" t="str">
        <f t="shared" si="59"/>
        <v>UQ</v>
      </c>
      <c r="O226" s="260">
        <v>0.2</v>
      </c>
      <c r="P226" s="213" t="str">
        <f t="shared" si="60"/>
        <v>UQ</v>
      </c>
      <c r="Q226" s="260">
        <v>1.4200000000000001E-2</v>
      </c>
      <c r="R226" s="213" t="str">
        <f t="shared" si="61"/>
        <v>UQ</v>
      </c>
      <c r="S226" s="260">
        <v>0.17199999999999999</v>
      </c>
      <c r="T226" s="213" t="str">
        <f t="shared" si="62"/>
        <v>UQ</v>
      </c>
      <c r="U226" s="260">
        <v>7.22</v>
      </c>
      <c r="V226" s="121" t="str">
        <f t="shared" si="63"/>
        <v>Q</v>
      </c>
      <c r="W226" s="329">
        <v>4.1000000000000002E-2</v>
      </c>
      <c r="X226" s="332" t="str">
        <f t="shared" si="64"/>
        <v>UQ</v>
      </c>
      <c r="Y226" s="260">
        <v>0.436</v>
      </c>
      <c r="Z226" s="121" t="str">
        <f t="shared" si="65"/>
        <v>Q</v>
      </c>
      <c r="AA226" s="260">
        <v>6.21</v>
      </c>
      <c r="AB226" s="121" t="str">
        <f t="shared" si="66"/>
        <v>Q</v>
      </c>
      <c r="AD226" s="121" t="str">
        <f t="shared" si="52"/>
        <v>M</v>
      </c>
      <c r="AF226" s="121" t="str">
        <f t="shared" si="53"/>
        <v>M</v>
      </c>
      <c r="AG226" s="260">
        <v>5.7999999999999996E-3</v>
      </c>
      <c r="AH226" s="121" t="str">
        <f t="shared" si="51"/>
        <v>Q</v>
      </c>
      <c r="AI226" s="278">
        <v>0.29099999999999998</v>
      </c>
      <c r="AJ226" s="121" t="str">
        <f t="shared" si="67"/>
        <v>Q</v>
      </c>
    </row>
    <row r="227" spans="1:36" x14ac:dyDescent="0.25">
      <c r="A227" s="119">
        <v>38</v>
      </c>
      <c r="B227" s="119">
        <v>342</v>
      </c>
      <c r="C227" s="119">
        <v>1987</v>
      </c>
      <c r="D227" s="127">
        <f t="shared" si="54"/>
        <v>32119</v>
      </c>
      <c r="E227" s="260">
        <v>40</v>
      </c>
      <c r="F227" s="213" t="str">
        <f t="shared" si="55"/>
        <v>UQ</v>
      </c>
      <c r="G227" s="260">
        <v>6.61</v>
      </c>
      <c r="H227" s="213" t="str">
        <f t="shared" si="56"/>
        <v>UQ</v>
      </c>
      <c r="I227" s="260">
        <v>5.88</v>
      </c>
      <c r="J227" s="213" t="str">
        <f t="shared" si="57"/>
        <v>UQ</v>
      </c>
      <c r="K227" s="260">
        <v>0.61</v>
      </c>
      <c r="L227" s="213" t="str">
        <f t="shared" si="58"/>
        <v>UQ</v>
      </c>
      <c r="M227" s="260">
        <v>0.6</v>
      </c>
      <c r="N227" s="213" t="str">
        <f t="shared" si="59"/>
        <v>UQ</v>
      </c>
      <c r="O227" s="260">
        <v>0.16</v>
      </c>
      <c r="P227" s="213" t="str">
        <f t="shared" si="60"/>
        <v>UQ</v>
      </c>
      <c r="Q227" s="260">
        <v>1.2699999999999999E-2</v>
      </c>
      <c r="R227" s="213" t="str">
        <f t="shared" si="61"/>
        <v>UQ</v>
      </c>
      <c r="S227" s="260">
        <v>0.18060000000000001</v>
      </c>
      <c r="T227" s="213" t="str">
        <f t="shared" si="62"/>
        <v>UQ</v>
      </c>
      <c r="U227" s="260">
        <v>7.74</v>
      </c>
      <c r="V227" s="121" t="str">
        <f t="shared" si="63"/>
        <v>Q</v>
      </c>
      <c r="W227" s="329">
        <v>6.3E-2</v>
      </c>
      <c r="X227" s="332" t="str">
        <f t="shared" si="64"/>
        <v>UQ</v>
      </c>
      <c r="Y227" s="260">
        <v>0.36299999999999999</v>
      </c>
      <c r="Z227" s="121" t="str">
        <f t="shared" si="65"/>
        <v>Q</v>
      </c>
      <c r="AA227" s="260">
        <v>6.63</v>
      </c>
      <c r="AB227" s="121" t="str">
        <f t="shared" si="66"/>
        <v>Q</v>
      </c>
      <c r="AD227" s="121" t="str">
        <f t="shared" si="52"/>
        <v>M</v>
      </c>
      <c r="AF227" s="121" t="str">
        <f t="shared" si="53"/>
        <v>M</v>
      </c>
      <c r="AH227" s="121" t="str">
        <f t="shared" si="51"/>
        <v>M</v>
      </c>
      <c r="AI227" s="278"/>
      <c r="AJ227" s="121" t="str">
        <f t="shared" si="67"/>
        <v>M</v>
      </c>
    </row>
    <row r="228" spans="1:36" x14ac:dyDescent="0.25">
      <c r="A228" s="119">
        <v>38</v>
      </c>
      <c r="B228" s="119">
        <v>356</v>
      </c>
      <c r="C228" s="119">
        <v>1987</v>
      </c>
      <c r="D228" s="127">
        <f t="shared" si="54"/>
        <v>32133</v>
      </c>
      <c r="E228" s="260">
        <v>38.5</v>
      </c>
      <c r="F228" s="213" t="str">
        <f t="shared" si="55"/>
        <v>UQ</v>
      </c>
      <c r="G228" s="260">
        <v>6.44</v>
      </c>
      <c r="H228" s="213" t="str">
        <f t="shared" si="56"/>
        <v>UQ</v>
      </c>
      <c r="I228" s="260">
        <v>6.25</v>
      </c>
      <c r="J228" s="213" t="str">
        <f t="shared" si="57"/>
        <v>UQ</v>
      </c>
      <c r="K228" s="260">
        <v>0.55000000000000004</v>
      </c>
      <c r="L228" s="213" t="str">
        <f t="shared" si="58"/>
        <v>UQ</v>
      </c>
      <c r="M228" s="260">
        <v>0.56000000000000005</v>
      </c>
      <c r="N228" s="213" t="str">
        <f t="shared" si="59"/>
        <v>UQ</v>
      </c>
      <c r="O228" s="260">
        <v>0.18</v>
      </c>
      <c r="P228" s="213" t="str">
        <f t="shared" si="60"/>
        <v>UQ</v>
      </c>
      <c r="Q228" s="260">
        <v>8.8999999999999999E-3</v>
      </c>
      <c r="R228" s="213" t="str">
        <f t="shared" si="61"/>
        <v>UQ</v>
      </c>
      <c r="S228" s="260">
        <v>0.1676</v>
      </c>
      <c r="T228" s="213" t="str">
        <f t="shared" si="62"/>
        <v>UQ</v>
      </c>
      <c r="U228" s="260">
        <v>7.14</v>
      </c>
      <c r="V228" s="121" t="str">
        <f t="shared" si="63"/>
        <v>Q</v>
      </c>
      <c r="W228" s="329">
        <v>0.05</v>
      </c>
      <c r="X228" s="332" t="str">
        <f t="shared" si="64"/>
        <v>UQ</v>
      </c>
      <c r="Y228" s="260">
        <v>0.36499999999999999</v>
      </c>
      <c r="Z228" s="121" t="str">
        <f t="shared" si="65"/>
        <v>Q</v>
      </c>
      <c r="AA228" s="260">
        <v>6.28</v>
      </c>
      <c r="AB228" s="121" t="str">
        <f t="shared" si="66"/>
        <v>Q</v>
      </c>
      <c r="AD228" s="121" t="str">
        <f t="shared" si="52"/>
        <v>M</v>
      </c>
      <c r="AF228" s="121" t="str">
        <f t="shared" si="53"/>
        <v>M</v>
      </c>
      <c r="AG228" s="260">
        <v>6.1999999999999998E-3</v>
      </c>
      <c r="AH228" s="121" t="str">
        <f t="shared" si="51"/>
        <v>Q</v>
      </c>
      <c r="AI228" s="278">
        <v>0.38</v>
      </c>
      <c r="AJ228" s="121" t="str">
        <f t="shared" si="67"/>
        <v>Q</v>
      </c>
    </row>
    <row r="229" spans="1:36" x14ac:dyDescent="0.25">
      <c r="A229" s="119">
        <v>38</v>
      </c>
      <c r="B229" s="119">
        <v>7</v>
      </c>
      <c r="C229" s="119">
        <v>1988</v>
      </c>
      <c r="D229" s="127">
        <f t="shared" si="54"/>
        <v>32149</v>
      </c>
      <c r="E229" s="260">
        <v>39.200000000000003</v>
      </c>
      <c r="F229" s="213" t="str">
        <f t="shared" si="55"/>
        <v>UQ</v>
      </c>
      <c r="G229" s="260">
        <v>6.52</v>
      </c>
      <c r="H229" s="213" t="str">
        <f t="shared" si="56"/>
        <v>UQ</v>
      </c>
      <c r="I229" s="260">
        <v>6.18</v>
      </c>
      <c r="J229" s="213" t="str">
        <f t="shared" si="57"/>
        <v>UQ</v>
      </c>
      <c r="K229" s="260">
        <v>0.56999999999999995</v>
      </c>
      <c r="L229" s="213" t="str">
        <f t="shared" si="58"/>
        <v>UQ</v>
      </c>
      <c r="M229" s="260">
        <v>0.6</v>
      </c>
      <c r="N229" s="213" t="str">
        <f t="shared" si="59"/>
        <v>UQ</v>
      </c>
      <c r="O229" s="260">
        <v>0.19</v>
      </c>
      <c r="P229" s="213" t="str">
        <f t="shared" si="60"/>
        <v>UQ</v>
      </c>
      <c r="Q229" s="260">
        <v>3.5799999999999998E-2</v>
      </c>
      <c r="R229" s="213" t="str">
        <f t="shared" si="61"/>
        <v>UQ</v>
      </c>
      <c r="S229" s="260">
        <v>0.1908</v>
      </c>
      <c r="T229" s="213" t="str">
        <f t="shared" si="62"/>
        <v>UQ</v>
      </c>
      <c r="U229" s="260">
        <v>6.8</v>
      </c>
      <c r="V229" s="121" t="str">
        <f t="shared" si="63"/>
        <v>Q</v>
      </c>
      <c r="W229" s="329">
        <v>6.2E-2</v>
      </c>
      <c r="X229" s="332" t="str">
        <f t="shared" si="64"/>
        <v>UQ</v>
      </c>
      <c r="Y229" s="260">
        <v>0.375</v>
      </c>
      <c r="Z229" s="121" t="str">
        <f t="shared" si="65"/>
        <v>Q</v>
      </c>
      <c r="AA229" s="260">
        <v>6.65</v>
      </c>
      <c r="AB229" s="121" t="str">
        <f t="shared" si="66"/>
        <v>Q</v>
      </c>
      <c r="AD229" s="121" t="str">
        <f t="shared" si="52"/>
        <v>M</v>
      </c>
      <c r="AF229" s="121" t="str">
        <f t="shared" si="53"/>
        <v>M</v>
      </c>
      <c r="AH229" s="121" t="str">
        <f t="shared" si="51"/>
        <v>M</v>
      </c>
      <c r="AI229" s="278"/>
      <c r="AJ229" s="121" t="str">
        <f t="shared" si="67"/>
        <v>M</v>
      </c>
    </row>
    <row r="230" spans="1:36" x14ac:dyDescent="0.25">
      <c r="A230" s="119">
        <v>38</v>
      </c>
      <c r="B230" s="119">
        <v>19</v>
      </c>
      <c r="C230" s="119">
        <v>1988</v>
      </c>
      <c r="D230" s="127">
        <f t="shared" si="54"/>
        <v>32161</v>
      </c>
      <c r="E230" s="260">
        <v>40.4</v>
      </c>
      <c r="F230" s="213" t="str">
        <f t="shared" si="55"/>
        <v>UQ</v>
      </c>
      <c r="G230" s="260">
        <v>6.68</v>
      </c>
      <c r="H230" s="213" t="str">
        <f t="shared" si="56"/>
        <v>UQ</v>
      </c>
      <c r="I230" s="260">
        <v>6.39</v>
      </c>
      <c r="J230" s="213" t="str">
        <f t="shared" si="57"/>
        <v>UQ</v>
      </c>
      <c r="K230" s="260">
        <v>0.61</v>
      </c>
      <c r="L230" s="213" t="str">
        <f t="shared" si="58"/>
        <v>UQ</v>
      </c>
      <c r="M230" s="260">
        <v>0.61</v>
      </c>
      <c r="N230" s="213" t="str">
        <f t="shared" si="59"/>
        <v>UQ</v>
      </c>
      <c r="O230" s="260">
        <v>0.21</v>
      </c>
      <c r="P230" s="213" t="str">
        <f t="shared" si="60"/>
        <v>UQ</v>
      </c>
      <c r="Q230" s="260">
        <v>2.1299999999999999E-2</v>
      </c>
      <c r="R230" s="213" t="str">
        <f t="shared" si="61"/>
        <v>UQ</v>
      </c>
      <c r="S230" s="260">
        <v>0.20799999999999999</v>
      </c>
      <c r="T230" s="213" t="str">
        <f t="shared" si="62"/>
        <v>UQ</v>
      </c>
      <c r="U230" s="260">
        <v>7</v>
      </c>
      <c r="V230" s="121" t="str">
        <f t="shared" si="63"/>
        <v>Q</v>
      </c>
      <c r="W230" s="329">
        <v>7.5999999999999998E-2</v>
      </c>
      <c r="X230" s="332" t="str">
        <f t="shared" si="64"/>
        <v>UQ</v>
      </c>
      <c r="Y230" s="260">
        <v>0.307</v>
      </c>
      <c r="Z230" s="121" t="str">
        <f t="shared" si="65"/>
        <v>Q</v>
      </c>
      <c r="AA230" s="260">
        <v>6.96</v>
      </c>
      <c r="AB230" s="121" t="str">
        <f t="shared" si="66"/>
        <v>Q</v>
      </c>
      <c r="AD230" s="121" t="str">
        <f t="shared" si="52"/>
        <v>M</v>
      </c>
      <c r="AF230" s="121" t="str">
        <f t="shared" si="53"/>
        <v>M</v>
      </c>
      <c r="AG230" s="260">
        <v>7.4000000000000003E-3</v>
      </c>
      <c r="AH230" s="121" t="str">
        <f t="shared" si="51"/>
        <v>Q</v>
      </c>
      <c r="AI230" s="278">
        <v>0.26600000000000001</v>
      </c>
      <c r="AJ230" s="121" t="str">
        <f t="shared" si="67"/>
        <v>Q</v>
      </c>
    </row>
    <row r="231" spans="1:36" x14ac:dyDescent="0.25">
      <c r="A231" s="119">
        <v>38</v>
      </c>
      <c r="B231" s="119">
        <v>33</v>
      </c>
      <c r="C231" s="119">
        <v>1988</v>
      </c>
      <c r="D231" s="127">
        <f t="shared" si="54"/>
        <v>32175</v>
      </c>
      <c r="E231" s="260">
        <v>41.7</v>
      </c>
      <c r="F231" s="213" t="str">
        <f t="shared" si="55"/>
        <v>UQ</v>
      </c>
      <c r="G231" s="260">
        <v>6.73</v>
      </c>
      <c r="H231" s="213" t="str">
        <f t="shared" si="56"/>
        <v>UQ</v>
      </c>
      <c r="I231" s="260">
        <v>6.23</v>
      </c>
      <c r="J231" s="213" t="str">
        <f t="shared" si="57"/>
        <v>UQ</v>
      </c>
      <c r="K231" s="260">
        <v>0.62</v>
      </c>
      <c r="L231" s="213" t="str">
        <f t="shared" si="58"/>
        <v>UQ</v>
      </c>
      <c r="M231" s="260">
        <v>0.77</v>
      </c>
      <c r="N231" s="213" t="str">
        <f t="shared" si="59"/>
        <v>UQ</v>
      </c>
      <c r="O231" s="260">
        <v>0.22</v>
      </c>
      <c r="P231" s="213" t="str">
        <f t="shared" si="60"/>
        <v>UQ</v>
      </c>
      <c r="Q231" s="260">
        <v>1.0999999999999999E-2</v>
      </c>
      <c r="R231" s="213" t="str">
        <f t="shared" si="61"/>
        <v>UQ</v>
      </c>
      <c r="S231" s="260">
        <v>0.22159999999999999</v>
      </c>
      <c r="T231" s="213" t="str">
        <f t="shared" si="62"/>
        <v>UQ</v>
      </c>
      <c r="U231" s="260">
        <v>7</v>
      </c>
      <c r="V231" s="121" t="str">
        <f t="shared" si="63"/>
        <v>Q</v>
      </c>
      <c r="W231" s="329">
        <v>8.8999999999999996E-2</v>
      </c>
      <c r="X231" s="332" t="str">
        <f t="shared" si="64"/>
        <v>UQ</v>
      </c>
      <c r="Y231" s="260">
        <v>0.376</v>
      </c>
      <c r="Z231" s="121" t="str">
        <f t="shared" si="65"/>
        <v>Q</v>
      </c>
      <c r="AA231" s="260">
        <v>7.17</v>
      </c>
      <c r="AB231" s="121" t="str">
        <f t="shared" si="66"/>
        <v>Q</v>
      </c>
      <c r="AD231" s="121" t="str">
        <f t="shared" si="52"/>
        <v>M</v>
      </c>
      <c r="AF231" s="121" t="str">
        <f t="shared" si="53"/>
        <v>M</v>
      </c>
      <c r="AH231" s="121" t="str">
        <f t="shared" si="51"/>
        <v>M</v>
      </c>
      <c r="AI231" s="278"/>
      <c r="AJ231" s="121" t="str">
        <f t="shared" si="67"/>
        <v>M</v>
      </c>
    </row>
    <row r="232" spans="1:36" x14ac:dyDescent="0.25">
      <c r="A232" s="119">
        <v>38</v>
      </c>
      <c r="B232" s="119">
        <v>47</v>
      </c>
      <c r="C232" s="119">
        <v>1988</v>
      </c>
      <c r="D232" s="127">
        <f t="shared" si="54"/>
        <v>32189</v>
      </c>
      <c r="E232" s="260">
        <v>40.6</v>
      </c>
      <c r="F232" s="213" t="str">
        <f t="shared" si="55"/>
        <v>UQ</v>
      </c>
      <c r="G232" s="260">
        <v>6.85</v>
      </c>
      <c r="H232" s="213" t="str">
        <f t="shared" si="56"/>
        <v>UQ</v>
      </c>
      <c r="I232" s="260">
        <v>6.56</v>
      </c>
      <c r="J232" s="213" t="str">
        <f t="shared" si="57"/>
        <v>UQ</v>
      </c>
      <c r="K232" s="260">
        <v>0.63</v>
      </c>
      <c r="L232" s="213" t="str">
        <f t="shared" si="58"/>
        <v>UQ</v>
      </c>
      <c r="M232" s="260">
        <v>0.76</v>
      </c>
      <c r="N232" s="213" t="str">
        <f t="shared" si="59"/>
        <v>UQ</v>
      </c>
      <c r="O232" s="260">
        <v>0.24</v>
      </c>
      <c r="P232" s="213" t="str">
        <f t="shared" si="60"/>
        <v>UQ</v>
      </c>
      <c r="Q232" s="260">
        <v>1.5599999999999999E-2</v>
      </c>
      <c r="R232" s="213" t="str">
        <f t="shared" si="61"/>
        <v>UQ</v>
      </c>
      <c r="S232" s="260">
        <v>0.22370000000000001</v>
      </c>
      <c r="T232" s="213" t="str">
        <f t="shared" si="62"/>
        <v>UQ</v>
      </c>
      <c r="U232" s="260">
        <v>7.18</v>
      </c>
      <c r="V232" s="121" t="str">
        <f t="shared" si="63"/>
        <v>Q</v>
      </c>
      <c r="W232" s="329">
        <v>8.8999999999999996E-2</v>
      </c>
      <c r="X232" s="332" t="str">
        <f t="shared" si="64"/>
        <v>UQ</v>
      </c>
      <c r="Y232" s="260">
        <v>0.42499999999999999</v>
      </c>
      <c r="Z232" s="121" t="str">
        <f t="shared" si="65"/>
        <v>Q</v>
      </c>
      <c r="AA232" s="260">
        <v>7.48</v>
      </c>
      <c r="AB232" s="121" t="str">
        <f t="shared" si="66"/>
        <v>Q</v>
      </c>
      <c r="AD232" s="121" t="str">
        <f t="shared" si="52"/>
        <v>M</v>
      </c>
      <c r="AF232" s="121" t="str">
        <f t="shared" si="53"/>
        <v>M</v>
      </c>
      <c r="AG232" s="260">
        <v>8.2000000000000007E-3</v>
      </c>
      <c r="AH232" s="121" t="str">
        <f t="shared" si="51"/>
        <v>Q</v>
      </c>
      <c r="AI232" s="278">
        <v>0.249</v>
      </c>
      <c r="AJ232" s="121" t="str">
        <f t="shared" si="67"/>
        <v>Q</v>
      </c>
    </row>
    <row r="233" spans="1:36" x14ac:dyDescent="0.25">
      <c r="A233" s="119">
        <v>38</v>
      </c>
      <c r="B233" s="119">
        <v>68</v>
      </c>
      <c r="C233" s="119">
        <v>1988</v>
      </c>
      <c r="D233" s="127">
        <f t="shared" si="54"/>
        <v>32210</v>
      </c>
      <c r="E233" s="260">
        <v>44.9</v>
      </c>
      <c r="F233" s="213" t="str">
        <f t="shared" si="55"/>
        <v>UQ</v>
      </c>
      <c r="G233" s="260">
        <v>6.66</v>
      </c>
      <c r="H233" s="213" t="str">
        <f t="shared" si="56"/>
        <v>UQ</v>
      </c>
      <c r="I233" s="260">
        <v>6.88</v>
      </c>
      <c r="J233" s="213" t="str">
        <f t="shared" si="57"/>
        <v>UQ</v>
      </c>
      <c r="K233" s="260">
        <v>0.64</v>
      </c>
      <c r="L233" s="213" t="str">
        <f t="shared" si="58"/>
        <v>UQ</v>
      </c>
      <c r="M233" s="260">
        <v>0.82</v>
      </c>
      <c r="N233" s="213" t="str">
        <f t="shared" si="59"/>
        <v>UQ</v>
      </c>
      <c r="O233" s="260">
        <v>0.3</v>
      </c>
      <c r="P233" s="213" t="str">
        <f t="shared" si="60"/>
        <v>UQ</v>
      </c>
      <c r="Q233" s="260">
        <v>5.0799999999999998E-2</v>
      </c>
      <c r="R233" s="213" t="str">
        <f t="shared" si="61"/>
        <v>UQ</v>
      </c>
      <c r="S233" s="260">
        <v>0.25340000000000001</v>
      </c>
      <c r="T233" s="213" t="str">
        <f t="shared" si="62"/>
        <v>UQ</v>
      </c>
      <c r="U233" s="260">
        <v>6.87</v>
      </c>
      <c r="V233" s="121" t="str">
        <f t="shared" si="63"/>
        <v>Q</v>
      </c>
      <c r="W233" s="329">
        <v>0.13400000000000001</v>
      </c>
      <c r="X233" s="332" t="str">
        <f t="shared" si="64"/>
        <v>UQ</v>
      </c>
      <c r="Y233" s="260">
        <v>0.39900000000000002</v>
      </c>
      <c r="Z233" s="121" t="str">
        <f t="shared" si="65"/>
        <v>Q</v>
      </c>
      <c r="AA233" s="260">
        <v>7.75</v>
      </c>
      <c r="AB233" s="121" t="str">
        <f t="shared" si="66"/>
        <v>Q</v>
      </c>
      <c r="AD233" s="121" t="str">
        <f t="shared" si="52"/>
        <v>M</v>
      </c>
      <c r="AF233" s="121" t="str">
        <f t="shared" si="53"/>
        <v>M</v>
      </c>
      <c r="AH233" s="121" t="str">
        <f t="shared" si="51"/>
        <v>M</v>
      </c>
      <c r="AI233" s="278"/>
      <c r="AJ233" s="121" t="str">
        <f t="shared" si="67"/>
        <v>M</v>
      </c>
    </row>
    <row r="234" spans="1:36" x14ac:dyDescent="0.25">
      <c r="A234" s="119">
        <v>38</v>
      </c>
      <c r="B234" s="119">
        <v>75</v>
      </c>
      <c r="C234" s="119">
        <v>1988</v>
      </c>
      <c r="D234" s="127">
        <f t="shared" si="54"/>
        <v>32217</v>
      </c>
      <c r="E234" s="260">
        <v>37.9</v>
      </c>
      <c r="F234" s="213" t="str">
        <f t="shared" si="55"/>
        <v>UQ</v>
      </c>
      <c r="G234" s="260">
        <v>6.78</v>
      </c>
      <c r="H234" s="213" t="str">
        <f t="shared" si="56"/>
        <v>UQ</v>
      </c>
      <c r="I234" s="260">
        <v>6.9</v>
      </c>
      <c r="J234" s="213" t="str">
        <f t="shared" si="57"/>
        <v>UQ</v>
      </c>
      <c r="K234" s="260">
        <v>0.66</v>
      </c>
      <c r="L234" s="213" t="str">
        <f t="shared" si="58"/>
        <v>UQ</v>
      </c>
      <c r="M234" s="260">
        <v>0.73</v>
      </c>
      <c r="N234" s="213" t="str">
        <f t="shared" si="59"/>
        <v>UQ</v>
      </c>
      <c r="O234" s="260">
        <v>0.25</v>
      </c>
      <c r="P234" s="213" t="str">
        <f t="shared" si="60"/>
        <v>UQ</v>
      </c>
      <c r="Q234" s="260">
        <v>2.58E-2</v>
      </c>
      <c r="R234" s="213" t="str">
        <f t="shared" si="61"/>
        <v>UQ</v>
      </c>
      <c r="S234" s="260">
        <v>0.2334</v>
      </c>
      <c r="T234" s="213" t="str">
        <f t="shared" si="62"/>
        <v>UQ</v>
      </c>
      <c r="U234" s="260">
        <v>7.47</v>
      </c>
      <c r="V234" s="121" t="str">
        <f t="shared" si="63"/>
        <v>Q</v>
      </c>
      <c r="W234" s="329">
        <v>0.125</v>
      </c>
      <c r="X234" s="332" t="str">
        <f t="shared" si="64"/>
        <v>UQ</v>
      </c>
      <c r="Y234" s="260">
        <v>0.36699999999999999</v>
      </c>
      <c r="Z234" s="121" t="str">
        <f t="shared" si="65"/>
        <v>Q</v>
      </c>
      <c r="AA234" s="260">
        <v>7.33</v>
      </c>
      <c r="AB234" s="121" t="str">
        <f t="shared" si="66"/>
        <v>Q</v>
      </c>
      <c r="AD234" s="121" t="str">
        <f t="shared" si="52"/>
        <v>M</v>
      </c>
      <c r="AF234" s="121" t="str">
        <f t="shared" si="53"/>
        <v>M</v>
      </c>
      <c r="AG234" s="260">
        <v>6.4000000000000003E-3</v>
      </c>
      <c r="AH234" s="121" t="str">
        <f t="shared" si="51"/>
        <v>Q</v>
      </c>
      <c r="AI234" s="278">
        <v>0.315</v>
      </c>
      <c r="AJ234" s="121" t="str">
        <f t="shared" si="67"/>
        <v>Q</v>
      </c>
    </row>
    <row r="235" spans="1:36" x14ac:dyDescent="0.25">
      <c r="A235" s="119">
        <v>38</v>
      </c>
      <c r="B235" s="119">
        <v>86</v>
      </c>
      <c r="C235" s="119">
        <v>1988</v>
      </c>
      <c r="D235" s="127">
        <f t="shared" si="54"/>
        <v>32228</v>
      </c>
      <c r="E235" s="260">
        <v>44.9</v>
      </c>
      <c r="F235" s="213" t="str">
        <f t="shared" si="55"/>
        <v>UQ</v>
      </c>
      <c r="G235" s="260">
        <v>6.44</v>
      </c>
      <c r="H235" s="213" t="str">
        <f t="shared" si="56"/>
        <v>UQ</v>
      </c>
      <c r="I235" s="260">
        <v>7.49</v>
      </c>
      <c r="J235" s="213" t="str">
        <f t="shared" si="57"/>
        <v>UQ</v>
      </c>
      <c r="K235" s="260">
        <v>0.7</v>
      </c>
      <c r="L235" s="213" t="str">
        <f t="shared" si="58"/>
        <v>UQ</v>
      </c>
      <c r="M235" s="260">
        <v>0.74</v>
      </c>
      <c r="N235" s="213" t="str">
        <f t="shared" si="59"/>
        <v>UQ</v>
      </c>
      <c r="O235" s="260">
        <v>0.3</v>
      </c>
      <c r="P235" s="213" t="str">
        <f t="shared" si="60"/>
        <v>UQ</v>
      </c>
      <c r="Q235" s="260">
        <v>3.1800000000000002E-2</v>
      </c>
      <c r="R235" s="213" t="str">
        <f t="shared" si="61"/>
        <v>UQ</v>
      </c>
      <c r="S235" s="260">
        <v>0.23949999999999999</v>
      </c>
      <c r="T235" s="213" t="str">
        <f t="shared" si="62"/>
        <v>UQ</v>
      </c>
      <c r="U235" s="260">
        <v>6.53</v>
      </c>
      <c r="V235" s="121" t="str">
        <f t="shared" si="63"/>
        <v>Q</v>
      </c>
      <c r="W235" s="329">
        <v>0.996</v>
      </c>
      <c r="X235" s="332" t="str">
        <f t="shared" si="64"/>
        <v>UQ</v>
      </c>
      <c r="Y235" s="260">
        <v>0.35899999999999999</v>
      </c>
      <c r="Z235" s="121" t="str">
        <f t="shared" si="65"/>
        <v>Q</v>
      </c>
      <c r="AA235" s="260">
        <v>6.32</v>
      </c>
      <c r="AB235" s="121" t="str">
        <f t="shared" si="66"/>
        <v>Q</v>
      </c>
      <c r="AD235" s="121" t="str">
        <f t="shared" si="52"/>
        <v>M</v>
      </c>
      <c r="AF235" s="121" t="str">
        <f t="shared" si="53"/>
        <v>M</v>
      </c>
      <c r="AG235" s="260">
        <v>6.4999999999999997E-3</v>
      </c>
      <c r="AH235" s="121" t="str">
        <f t="shared" si="51"/>
        <v>Q</v>
      </c>
      <c r="AI235" s="278">
        <v>1.0660000000000001</v>
      </c>
      <c r="AJ235" s="121" t="str">
        <f t="shared" si="67"/>
        <v>Q</v>
      </c>
    </row>
    <row r="236" spans="1:36" x14ac:dyDescent="0.25">
      <c r="A236" s="119">
        <v>38</v>
      </c>
      <c r="B236" s="119">
        <v>88</v>
      </c>
      <c r="C236" s="119">
        <v>1988</v>
      </c>
      <c r="D236" s="127">
        <f t="shared" si="54"/>
        <v>32230</v>
      </c>
      <c r="E236" s="260">
        <v>40.799999999999997</v>
      </c>
      <c r="F236" s="213" t="str">
        <f t="shared" si="55"/>
        <v>UQ</v>
      </c>
      <c r="G236" s="260">
        <v>6.63</v>
      </c>
      <c r="H236" s="213" t="str">
        <f t="shared" si="56"/>
        <v>UQ</v>
      </c>
      <c r="I236" s="260">
        <v>7</v>
      </c>
      <c r="J236" s="213" t="str">
        <f t="shared" si="57"/>
        <v>UQ</v>
      </c>
      <c r="K236" s="260">
        <v>0.64</v>
      </c>
      <c r="L236" s="213" t="str">
        <f t="shared" si="58"/>
        <v>UQ</v>
      </c>
      <c r="M236" s="260">
        <v>0.7</v>
      </c>
      <c r="N236" s="213" t="str">
        <f t="shared" si="59"/>
        <v>UQ</v>
      </c>
      <c r="O236" s="260">
        <v>0.28000000000000003</v>
      </c>
      <c r="P236" s="213" t="str">
        <f t="shared" si="60"/>
        <v>UQ</v>
      </c>
      <c r="Q236" s="260">
        <v>6.08E-2</v>
      </c>
      <c r="R236" s="213" t="str">
        <f t="shared" si="61"/>
        <v>UQ</v>
      </c>
      <c r="S236" s="260">
        <v>0.22109999999999999</v>
      </c>
      <c r="T236" s="213" t="str">
        <f t="shared" si="62"/>
        <v>UQ</v>
      </c>
      <c r="U236" s="260">
        <v>6.12</v>
      </c>
      <c r="V236" s="121" t="str">
        <f t="shared" si="63"/>
        <v>Q</v>
      </c>
      <c r="W236" s="329">
        <v>0.94899999999999995</v>
      </c>
      <c r="X236" s="332" t="str">
        <f t="shared" si="64"/>
        <v>UQ</v>
      </c>
      <c r="Y236" s="260">
        <v>0.32600000000000001</v>
      </c>
      <c r="Z236" s="121" t="str">
        <f t="shared" si="65"/>
        <v>Q</v>
      </c>
      <c r="AA236" s="260">
        <v>6.48</v>
      </c>
      <c r="AB236" s="121" t="str">
        <f t="shared" si="66"/>
        <v>Q</v>
      </c>
      <c r="AD236" s="121" t="str">
        <f t="shared" si="52"/>
        <v>M</v>
      </c>
      <c r="AF236" s="121" t="str">
        <f t="shared" si="53"/>
        <v>M</v>
      </c>
      <c r="AH236" s="121" t="str">
        <f t="shared" si="51"/>
        <v>M</v>
      </c>
      <c r="AI236" s="278"/>
      <c r="AJ236" s="121" t="str">
        <f t="shared" si="67"/>
        <v>M</v>
      </c>
    </row>
    <row r="237" spans="1:36" x14ac:dyDescent="0.25">
      <c r="A237" s="119">
        <v>38</v>
      </c>
      <c r="B237" s="119">
        <v>92</v>
      </c>
      <c r="C237" s="119">
        <v>1988</v>
      </c>
      <c r="D237" s="127">
        <f t="shared" si="54"/>
        <v>32234</v>
      </c>
      <c r="E237" s="260">
        <v>42.6</v>
      </c>
      <c r="F237" s="213" t="str">
        <f t="shared" si="55"/>
        <v>UQ</v>
      </c>
      <c r="G237" s="260">
        <v>6.47</v>
      </c>
      <c r="H237" s="213" t="str">
        <f t="shared" si="56"/>
        <v>UQ</v>
      </c>
      <c r="I237" s="260">
        <v>7.25</v>
      </c>
      <c r="J237" s="213" t="str">
        <f t="shared" si="57"/>
        <v>UQ</v>
      </c>
      <c r="K237" s="260">
        <v>0.67</v>
      </c>
      <c r="L237" s="213" t="str">
        <f t="shared" si="58"/>
        <v>UQ</v>
      </c>
      <c r="M237" s="260">
        <v>0.63</v>
      </c>
      <c r="N237" s="213" t="str">
        <f t="shared" si="59"/>
        <v>UQ</v>
      </c>
      <c r="O237" s="260">
        <v>0.36</v>
      </c>
      <c r="P237" s="213" t="str">
        <f t="shared" si="60"/>
        <v>UQ</v>
      </c>
      <c r="Q237" s="260">
        <v>2.2599999999999999E-2</v>
      </c>
      <c r="R237" s="213" t="str">
        <f t="shared" si="61"/>
        <v>UQ</v>
      </c>
      <c r="S237" s="260">
        <v>0.2324</v>
      </c>
      <c r="T237" s="213" t="str">
        <f t="shared" si="62"/>
        <v>UQ</v>
      </c>
      <c r="U237" s="260">
        <v>6.34</v>
      </c>
      <c r="V237" s="121" t="str">
        <f t="shared" si="63"/>
        <v>Q</v>
      </c>
      <c r="W237" s="329">
        <v>0.14000000000000001</v>
      </c>
      <c r="X237" s="332" t="str">
        <f t="shared" si="64"/>
        <v>UQ</v>
      </c>
      <c r="Y237" s="260">
        <v>0.33800000000000002</v>
      </c>
      <c r="Z237" s="121" t="str">
        <f t="shared" si="65"/>
        <v>Q</v>
      </c>
      <c r="AA237" s="260">
        <v>5.68</v>
      </c>
      <c r="AB237" s="121" t="str">
        <f t="shared" si="66"/>
        <v>Q</v>
      </c>
      <c r="AD237" s="121" t="str">
        <f t="shared" si="52"/>
        <v>M</v>
      </c>
      <c r="AF237" s="121" t="str">
        <f t="shared" si="53"/>
        <v>M</v>
      </c>
      <c r="AH237" s="121" t="str">
        <f t="shared" si="51"/>
        <v>M</v>
      </c>
      <c r="AI237" s="278"/>
      <c r="AJ237" s="121" t="str">
        <f t="shared" si="67"/>
        <v>M</v>
      </c>
    </row>
    <row r="238" spans="1:36" x14ac:dyDescent="0.25">
      <c r="A238" s="119">
        <v>38</v>
      </c>
      <c r="B238" s="119">
        <v>95</v>
      </c>
      <c r="C238" s="119">
        <v>1988</v>
      </c>
      <c r="D238" s="127">
        <f t="shared" si="54"/>
        <v>32237</v>
      </c>
      <c r="E238" s="260">
        <v>38.6</v>
      </c>
      <c r="F238" s="213" t="str">
        <f t="shared" si="55"/>
        <v>UQ</v>
      </c>
      <c r="G238" s="260">
        <v>6.14</v>
      </c>
      <c r="H238" s="213" t="str">
        <f t="shared" si="56"/>
        <v>UQ</v>
      </c>
      <c r="I238" s="260">
        <v>6.42</v>
      </c>
      <c r="J238" s="213" t="str">
        <f t="shared" si="57"/>
        <v>UQ</v>
      </c>
      <c r="K238" s="260">
        <v>0.62</v>
      </c>
      <c r="L238" s="213" t="str">
        <f t="shared" si="58"/>
        <v>UQ</v>
      </c>
      <c r="M238" s="260">
        <v>0.71</v>
      </c>
      <c r="N238" s="213" t="str">
        <f t="shared" si="59"/>
        <v>UQ</v>
      </c>
      <c r="O238" s="260">
        <v>0.5</v>
      </c>
      <c r="P238" s="213" t="str">
        <f t="shared" si="60"/>
        <v>UQ</v>
      </c>
      <c r="Q238" s="260">
        <v>1.2200000000000001E-2</v>
      </c>
      <c r="R238" s="213" t="str">
        <f t="shared" si="61"/>
        <v>UQ</v>
      </c>
      <c r="S238" s="260">
        <v>0.15609999999999999</v>
      </c>
      <c r="T238" s="213" t="str">
        <f t="shared" si="62"/>
        <v>UQ</v>
      </c>
      <c r="U238" s="260">
        <v>6.04</v>
      </c>
      <c r="V238" s="121" t="str">
        <f t="shared" si="63"/>
        <v>Q</v>
      </c>
      <c r="W238" s="329">
        <v>0.49099999999999999</v>
      </c>
      <c r="X238" s="332" t="str">
        <f t="shared" si="64"/>
        <v>UQ</v>
      </c>
      <c r="Y238" s="260">
        <v>0.39400000000000002</v>
      </c>
      <c r="Z238" s="121" t="str">
        <f t="shared" si="65"/>
        <v>Q</v>
      </c>
      <c r="AA238" s="260">
        <v>4.57</v>
      </c>
      <c r="AB238" s="121" t="str">
        <f t="shared" si="66"/>
        <v>Q</v>
      </c>
      <c r="AD238" s="121" t="str">
        <f t="shared" si="52"/>
        <v>M</v>
      </c>
      <c r="AF238" s="121" t="str">
        <f t="shared" si="53"/>
        <v>M</v>
      </c>
      <c r="AH238" s="121" t="str">
        <f t="shared" si="51"/>
        <v>M</v>
      </c>
      <c r="AI238" s="278"/>
      <c r="AJ238" s="121" t="str">
        <f t="shared" si="67"/>
        <v>M</v>
      </c>
    </row>
    <row r="239" spans="1:36" x14ac:dyDescent="0.25">
      <c r="A239" s="119">
        <v>38</v>
      </c>
      <c r="B239" s="119">
        <v>97</v>
      </c>
      <c r="C239" s="119">
        <v>1988</v>
      </c>
      <c r="D239" s="127">
        <f t="shared" si="54"/>
        <v>32239</v>
      </c>
      <c r="E239" s="260">
        <v>30</v>
      </c>
      <c r="F239" s="213" t="str">
        <f t="shared" si="55"/>
        <v>UQ</v>
      </c>
      <c r="G239" s="260">
        <v>6.06</v>
      </c>
      <c r="H239" s="213" t="str">
        <f t="shared" si="56"/>
        <v>UQ</v>
      </c>
      <c r="I239" s="260">
        <v>4.38</v>
      </c>
      <c r="J239" s="213" t="str">
        <f t="shared" si="57"/>
        <v>UQ</v>
      </c>
      <c r="K239" s="260">
        <v>0.47</v>
      </c>
      <c r="L239" s="213" t="str">
        <f t="shared" si="58"/>
        <v>UQ</v>
      </c>
      <c r="M239" s="260">
        <v>0.45</v>
      </c>
      <c r="N239" s="213" t="str">
        <f t="shared" si="59"/>
        <v>UQ</v>
      </c>
      <c r="O239" s="260">
        <v>0.55000000000000004</v>
      </c>
      <c r="P239" s="213" t="str">
        <f t="shared" si="60"/>
        <v>UQ</v>
      </c>
      <c r="Q239" s="260">
        <v>3.0300000000000001E-2</v>
      </c>
      <c r="R239" s="213" t="str">
        <f t="shared" si="61"/>
        <v>UQ</v>
      </c>
      <c r="S239" s="260">
        <v>6.9599999999999995E-2</v>
      </c>
      <c r="T239" s="213" t="str">
        <f t="shared" si="62"/>
        <v>UQ</v>
      </c>
      <c r="U239" s="260">
        <v>5.6</v>
      </c>
      <c r="V239" s="121" t="str">
        <f t="shared" si="63"/>
        <v>Q</v>
      </c>
      <c r="W239" s="329">
        <v>0.58299999999999996</v>
      </c>
      <c r="X239" s="332" t="str">
        <f t="shared" si="64"/>
        <v>UQ</v>
      </c>
      <c r="Y239" s="260">
        <v>0.39400000000000002</v>
      </c>
      <c r="Z239" s="121" t="str">
        <f t="shared" si="65"/>
        <v>Q</v>
      </c>
      <c r="AA239" s="260">
        <v>3.88</v>
      </c>
      <c r="AB239" s="121" t="str">
        <f t="shared" si="66"/>
        <v>Q</v>
      </c>
      <c r="AD239" s="121" t="str">
        <f t="shared" si="52"/>
        <v>M</v>
      </c>
      <c r="AF239" s="121" t="str">
        <f t="shared" si="53"/>
        <v>M</v>
      </c>
      <c r="AG239" s="260">
        <v>4.7999999999999996E-3</v>
      </c>
      <c r="AH239" s="121" t="str">
        <f t="shared" si="51"/>
        <v>Q</v>
      </c>
      <c r="AI239" s="278">
        <v>0.73299999999999998</v>
      </c>
      <c r="AJ239" s="121" t="str">
        <f t="shared" si="67"/>
        <v>Q</v>
      </c>
    </row>
    <row r="240" spans="1:36" x14ac:dyDescent="0.25">
      <c r="A240" s="119">
        <v>38</v>
      </c>
      <c r="B240" s="119">
        <v>98</v>
      </c>
      <c r="C240" s="119">
        <v>1988</v>
      </c>
      <c r="D240" s="127">
        <f t="shared" si="54"/>
        <v>32240</v>
      </c>
      <c r="E240" s="260">
        <v>30.8</v>
      </c>
      <c r="F240" s="213" t="str">
        <f t="shared" si="55"/>
        <v>UQ</v>
      </c>
      <c r="G240" s="260">
        <v>5.98</v>
      </c>
      <c r="H240" s="213" t="str">
        <f t="shared" si="56"/>
        <v>UQ</v>
      </c>
      <c r="I240" s="260">
        <v>4.72</v>
      </c>
      <c r="J240" s="213" t="str">
        <f t="shared" si="57"/>
        <v>UQ</v>
      </c>
      <c r="K240" s="260">
        <v>0.49</v>
      </c>
      <c r="L240" s="213" t="str">
        <f t="shared" si="58"/>
        <v>UQ</v>
      </c>
      <c r="M240" s="260">
        <v>0.44</v>
      </c>
      <c r="N240" s="213" t="str">
        <f t="shared" si="59"/>
        <v>UQ</v>
      </c>
      <c r="O240" s="260">
        <v>0.52</v>
      </c>
      <c r="P240" s="213" t="str">
        <f t="shared" si="60"/>
        <v>UQ</v>
      </c>
      <c r="Q240" s="260">
        <v>1.9400000000000001E-2</v>
      </c>
      <c r="R240" s="213" t="str">
        <f t="shared" si="61"/>
        <v>UQ</v>
      </c>
      <c r="S240" s="260">
        <v>8.9499999999999996E-2</v>
      </c>
      <c r="T240" s="213" t="str">
        <f t="shared" si="62"/>
        <v>UQ</v>
      </c>
      <c r="U240" s="260">
        <v>5.72</v>
      </c>
      <c r="V240" s="121" t="str">
        <f t="shared" si="63"/>
        <v>Q</v>
      </c>
      <c r="W240" s="329">
        <v>0.438</v>
      </c>
      <c r="X240" s="332" t="str">
        <f t="shared" si="64"/>
        <v>UQ</v>
      </c>
      <c r="Y240" s="260">
        <v>0.44400000000000001</v>
      </c>
      <c r="Z240" s="121" t="str">
        <f t="shared" si="65"/>
        <v>Q</v>
      </c>
      <c r="AA240" s="260">
        <v>4.05</v>
      </c>
      <c r="AB240" s="121" t="str">
        <f t="shared" si="66"/>
        <v>Q</v>
      </c>
      <c r="AD240" s="121" t="str">
        <f t="shared" si="52"/>
        <v>M</v>
      </c>
      <c r="AF240" s="121" t="str">
        <f t="shared" si="53"/>
        <v>M</v>
      </c>
      <c r="AG240" s="260">
        <v>5.1999999999999998E-3</v>
      </c>
      <c r="AH240" s="121" t="str">
        <f t="shared" si="51"/>
        <v>Q</v>
      </c>
      <c r="AI240" s="278">
        <v>0.498</v>
      </c>
      <c r="AJ240" s="121" t="str">
        <f t="shared" si="67"/>
        <v>Q</v>
      </c>
    </row>
    <row r="241" spans="1:36" x14ac:dyDescent="0.25">
      <c r="A241" s="119">
        <v>38</v>
      </c>
      <c r="B241" s="119">
        <v>99</v>
      </c>
      <c r="C241" s="119">
        <v>1988</v>
      </c>
      <c r="D241" s="127">
        <f t="shared" si="54"/>
        <v>32241</v>
      </c>
      <c r="E241" s="260">
        <v>31</v>
      </c>
      <c r="F241" s="213" t="str">
        <f t="shared" si="55"/>
        <v>UQ</v>
      </c>
      <c r="G241" s="260">
        <v>6.05</v>
      </c>
      <c r="H241" s="213" t="str">
        <f t="shared" si="56"/>
        <v>UQ</v>
      </c>
      <c r="I241" s="260">
        <v>4.32</v>
      </c>
      <c r="J241" s="213" t="str">
        <f t="shared" si="57"/>
        <v>UQ</v>
      </c>
      <c r="K241" s="260">
        <v>0.46</v>
      </c>
      <c r="L241" s="213" t="str">
        <f t="shared" si="58"/>
        <v>UQ</v>
      </c>
      <c r="M241" s="260">
        <v>0.44</v>
      </c>
      <c r="N241" s="213" t="str">
        <f t="shared" si="59"/>
        <v>UQ</v>
      </c>
      <c r="O241" s="260">
        <v>0.48</v>
      </c>
      <c r="P241" s="213" t="str">
        <f t="shared" si="60"/>
        <v>UQ</v>
      </c>
      <c r="Q241" s="260">
        <v>3.1399999999999997E-2</v>
      </c>
      <c r="R241" s="213" t="str">
        <f t="shared" si="61"/>
        <v>UQ</v>
      </c>
      <c r="S241" s="260">
        <v>9.3600000000000003E-2</v>
      </c>
      <c r="T241" s="213" t="str">
        <f t="shared" si="62"/>
        <v>UQ</v>
      </c>
      <c r="U241" s="260">
        <v>5.67</v>
      </c>
      <c r="V241" s="121" t="str">
        <f t="shared" si="63"/>
        <v>Q</v>
      </c>
      <c r="W241" s="329">
        <v>0.33100000000000002</v>
      </c>
      <c r="X241" s="332" t="str">
        <f t="shared" si="64"/>
        <v>UQ</v>
      </c>
      <c r="Y241" s="260">
        <v>0.41</v>
      </c>
      <c r="Z241" s="121" t="str">
        <f t="shared" si="65"/>
        <v>Q</v>
      </c>
      <c r="AA241" s="260">
        <v>4.12</v>
      </c>
      <c r="AB241" s="121" t="str">
        <f t="shared" si="66"/>
        <v>Q</v>
      </c>
      <c r="AD241" s="121" t="str">
        <f t="shared" si="52"/>
        <v>M</v>
      </c>
      <c r="AF241" s="121" t="str">
        <f t="shared" si="53"/>
        <v>M</v>
      </c>
      <c r="AH241" s="121" t="str">
        <f t="shared" si="51"/>
        <v>M</v>
      </c>
      <c r="AI241" s="278"/>
      <c r="AJ241" s="121" t="str">
        <f t="shared" si="67"/>
        <v>M</v>
      </c>
    </row>
    <row r="242" spans="1:36" x14ac:dyDescent="0.25">
      <c r="A242" s="119">
        <v>38</v>
      </c>
      <c r="B242" s="119">
        <v>100</v>
      </c>
      <c r="C242" s="119">
        <v>1988</v>
      </c>
      <c r="D242" s="127">
        <f t="shared" si="54"/>
        <v>32242</v>
      </c>
      <c r="E242" s="260">
        <v>31.3</v>
      </c>
      <c r="F242" s="213" t="str">
        <f t="shared" si="55"/>
        <v>UQ</v>
      </c>
      <c r="G242" s="260">
        <v>6.12</v>
      </c>
      <c r="H242" s="213" t="str">
        <f t="shared" si="56"/>
        <v>UQ</v>
      </c>
      <c r="I242" s="260">
        <v>4.33</v>
      </c>
      <c r="J242" s="213" t="str">
        <f t="shared" si="57"/>
        <v>UQ</v>
      </c>
      <c r="K242" s="260">
        <v>0.49</v>
      </c>
      <c r="L242" s="213" t="str">
        <f t="shared" si="58"/>
        <v>UQ</v>
      </c>
      <c r="M242" s="260">
        <v>0.49</v>
      </c>
      <c r="N242" s="213" t="str">
        <f t="shared" si="59"/>
        <v>UQ</v>
      </c>
      <c r="O242" s="260">
        <v>0.42</v>
      </c>
      <c r="P242" s="213" t="str">
        <f t="shared" si="60"/>
        <v>UQ</v>
      </c>
      <c r="Q242" s="260">
        <v>1.52E-2</v>
      </c>
      <c r="R242" s="213" t="str">
        <f t="shared" si="61"/>
        <v>UQ</v>
      </c>
      <c r="S242" s="260">
        <v>0.1069</v>
      </c>
      <c r="T242" s="213" t="str">
        <f t="shared" si="62"/>
        <v>UQ</v>
      </c>
      <c r="U242" s="260">
        <v>5.88</v>
      </c>
      <c r="V242" s="121" t="str">
        <f t="shared" si="63"/>
        <v>Q</v>
      </c>
      <c r="W242" s="329">
        <v>0.26700000000000002</v>
      </c>
      <c r="X242" s="332" t="str">
        <f t="shared" si="64"/>
        <v>UQ</v>
      </c>
      <c r="Y242" s="260">
        <v>0.35499999999999998</v>
      </c>
      <c r="Z242" s="121" t="str">
        <f t="shared" si="65"/>
        <v>Q</v>
      </c>
      <c r="AA242" s="260">
        <v>4.3</v>
      </c>
      <c r="AB242" s="121" t="str">
        <f t="shared" si="66"/>
        <v>Q</v>
      </c>
      <c r="AD242" s="121" t="str">
        <f t="shared" si="52"/>
        <v>M</v>
      </c>
      <c r="AF242" s="121" t="str">
        <f t="shared" si="53"/>
        <v>M</v>
      </c>
      <c r="AH242" s="121" t="str">
        <f t="shared" si="51"/>
        <v>M</v>
      </c>
      <c r="AI242" s="278"/>
      <c r="AJ242" s="121" t="str">
        <f t="shared" si="67"/>
        <v>M</v>
      </c>
    </row>
    <row r="243" spans="1:36" x14ac:dyDescent="0.25">
      <c r="A243" s="119">
        <v>38</v>
      </c>
      <c r="B243" s="119">
        <v>101</v>
      </c>
      <c r="C243" s="119">
        <v>1988</v>
      </c>
      <c r="D243" s="127">
        <f t="shared" si="54"/>
        <v>32243</v>
      </c>
      <c r="E243" s="260">
        <v>31.5</v>
      </c>
      <c r="F243" s="213" t="str">
        <f t="shared" si="55"/>
        <v>UQ</v>
      </c>
      <c r="G243" s="260">
        <v>6.16</v>
      </c>
      <c r="H243" s="213" t="str">
        <f t="shared" si="56"/>
        <v>UQ</v>
      </c>
      <c r="I243" s="260">
        <v>4.29</v>
      </c>
      <c r="J243" s="213" t="str">
        <f t="shared" si="57"/>
        <v>UQ</v>
      </c>
      <c r="K243" s="260">
        <v>0.48</v>
      </c>
      <c r="L243" s="213" t="str">
        <f t="shared" si="58"/>
        <v>UQ</v>
      </c>
      <c r="M243" s="260">
        <v>0.46</v>
      </c>
      <c r="N243" s="213" t="str">
        <f t="shared" si="59"/>
        <v>UQ</v>
      </c>
      <c r="O243" s="260">
        <v>0.41</v>
      </c>
      <c r="P243" s="213" t="str">
        <f t="shared" si="60"/>
        <v>UQ</v>
      </c>
      <c r="Q243" s="260">
        <v>1.26E-2</v>
      </c>
      <c r="R243" s="213" t="str">
        <f t="shared" si="61"/>
        <v>UQ</v>
      </c>
      <c r="S243" s="260">
        <v>0.1031</v>
      </c>
      <c r="T243" s="213" t="str">
        <f t="shared" si="62"/>
        <v>UQ</v>
      </c>
      <c r="U243" s="260">
        <v>5.14</v>
      </c>
      <c r="V243" s="121" t="str">
        <f t="shared" si="63"/>
        <v>Q</v>
      </c>
      <c r="W243" s="329">
        <v>0.251</v>
      </c>
      <c r="X243" s="332" t="str">
        <f t="shared" si="64"/>
        <v>UQ</v>
      </c>
      <c r="Y243" s="260">
        <v>0.30299999999999999</v>
      </c>
      <c r="Z243" s="121" t="str">
        <f t="shared" si="65"/>
        <v>Q</v>
      </c>
      <c r="AA243" s="260">
        <v>4.38</v>
      </c>
      <c r="AB243" s="121" t="str">
        <f t="shared" si="66"/>
        <v>Q</v>
      </c>
      <c r="AD243" s="121" t="str">
        <f t="shared" si="52"/>
        <v>M</v>
      </c>
      <c r="AF243" s="121" t="str">
        <f t="shared" si="53"/>
        <v>M</v>
      </c>
      <c r="AH243" s="121" t="str">
        <f t="shared" si="51"/>
        <v>M</v>
      </c>
      <c r="AI243" s="278"/>
      <c r="AJ243" s="121" t="str">
        <f t="shared" si="67"/>
        <v>M</v>
      </c>
    </row>
    <row r="244" spans="1:36" x14ac:dyDescent="0.25">
      <c r="A244" s="119">
        <v>38</v>
      </c>
      <c r="B244" s="119">
        <v>102</v>
      </c>
      <c r="C244" s="119">
        <v>1988</v>
      </c>
      <c r="D244" s="127">
        <f t="shared" si="54"/>
        <v>32244</v>
      </c>
      <c r="E244" s="260">
        <v>32.200000000000003</v>
      </c>
      <c r="F244" s="213" t="str">
        <f t="shared" si="55"/>
        <v>UQ</v>
      </c>
      <c r="G244" s="260">
        <v>6.24</v>
      </c>
      <c r="H244" s="213" t="str">
        <f t="shared" si="56"/>
        <v>UQ</v>
      </c>
      <c r="I244" s="260">
        <v>5.59</v>
      </c>
      <c r="J244" s="213" t="str">
        <f t="shared" si="57"/>
        <v>UQ</v>
      </c>
      <c r="K244" s="260">
        <v>0.52</v>
      </c>
      <c r="L244" s="213" t="str">
        <f t="shared" si="58"/>
        <v>UQ</v>
      </c>
      <c r="M244" s="260">
        <v>0.53</v>
      </c>
      <c r="N244" s="213" t="str">
        <f t="shared" si="59"/>
        <v>UQ</v>
      </c>
      <c r="O244" s="260">
        <v>0.43</v>
      </c>
      <c r="P244" s="213" t="str">
        <f t="shared" si="60"/>
        <v>UQ</v>
      </c>
      <c r="Q244" s="260">
        <v>2.1000000000000001E-2</v>
      </c>
      <c r="R244" s="213" t="str">
        <f t="shared" si="61"/>
        <v>UQ</v>
      </c>
      <c r="S244" s="260">
        <v>0.12989999999999999</v>
      </c>
      <c r="T244" s="213" t="str">
        <f t="shared" si="62"/>
        <v>UQ</v>
      </c>
      <c r="U244" s="260">
        <v>5.43</v>
      </c>
      <c r="V244" s="121" t="str">
        <f t="shared" si="63"/>
        <v>Q</v>
      </c>
      <c r="W244" s="329">
        <v>0.21099999999999999</v>
      </c>
      <c r="X244" s="332" t="str">
        <f t="shared" si="64"/>
        <v>UQ</v>
      </c>
      <c r="Y244" s="260">
        <v>0.33900000000000002</v>
      </c>
      <c r="Z244" s="121" t="str">
        <f t="shared" si="65"/>
        <v>Q</v>
      </c>
      <c r="AA244" s="260">
        <v>4.3499999999999996</v>
      </c>
      <c r="AB244" s="121" t="str">
        <f t="shared" si="66"/>
        <v>Q</v>
      </c>
      <c r="AD244" s="121" t="str">
        <f t="shared" si="52"/>
        <v>M</v>
      </c>
      <c r="AF244" s="121" t="str">
        <f t="shared" si="53"/>
        <v>M</v>
      </c>
      <c r="AH244" s="121" t="str">
        <f t="shared" si="51"/>
        <v>M</v>
      </c>
      <c r="AI244" s="278"/>
      <c r="AJ244" s="121" t="str">
        <f t="shared" si="67"/>
        <v>M</v>
      </c>
    </row>
    <row r="245" spans="1:36" x14ac:dyDescent="0.25">
      <c r="A245" s="119">
        <v>38</v>
      </c>
      <c r="B245" s="119">
        <v>103</v>
      </c>
      <c r="C245" s="119">
        <v>1988</v>
      </c>
      <c r="D245" s="127">
        <f t="shared" si="54"/>
        <v>32245</v>
      </c>
      <c r="E245" s="260">
        <v>31.5</v>
      </c>
      <c r="F245" s="213" t="str">
        <f t="shared" si="55"/>
        <v>UQ</v>
      </c>
      <c r="G245" s="260">
        <v>6.28</v>
      </c>
      <c r="H245" s="213" t="str">
        <f t="shared" si="56"/>
        <v>UQ</v>
      </c>
      <c r="I245" s="260">
        <v>4.6100000000000003</v>
      </c>
      <c r="J245" s="213" t="str">
        <f t="shared" si="57"/>
        <v>UQ</v>
      </c>
      <c r="K245" s="260">
        <v>0.48</v>
      </c>
      <c r="L245" s="213" t="str">
        <f t="shared" si="58"/>
        <v>UQ</v>
      </c>
      <c r="M245" s="260">
        <v>0.47</v>
      </c>
      <c r="N245" s="213" t="str">
        <f t="shared" si="59"/>
        <v>UQ</v>
      </c>
      <c r="O245" s="260">
        <v>0.37</v>
      </c>
      <c r="P245" s="213" t="str">
        <f t="shared" si="60"/>
        <v>UQ</v>
      </c>
      <c r="Q245" s="260">
        <v>1.5900000000000001E-2</v>
      </c>
      <c r="R245" s="213" t="str">
        <f t="shared" si="61"/>
        <v>UQ</v>
      </c>
      <c r="S245" s="260">
        <v>0.12809999999999999</v>
      </c>
      <c r="T245" s="213" t="str">
        <f t="shared" si="62"/>
        <v>UQ</v>
      </c>
      <c r="U245" s="260">
        <v>5.58</v>
      </c>
      <c r="V245" s="121" t="str">
        <f t="shared" si="63"/>
        <v>Q</v>
      </c>
      <c r="W245" s="329">
        <v>0.21199999999999999</v>
      </c>
      <c r="X245" s="332" t="str">
        <f t="shared" si="64"/>
        <v>UQ</v>
      </c>
      <c r="Y245" s="260">
        <v>0.36899999999999999</v>
      </c>
      <c r="Z245" s="121" t="str">
        <f t="shared" si="65"/>
        <v>Q</v>
      </c>
      <c r="AA245" s="260">
        <v>4.2300000000000004</v>
      </c>
      <c r="AB245" s="121" t="str">
        <f t="shared" si="66"/>
        <v>Q</v>
      </c>
      <c r="AD245" s="121" t="str">
        <f t="shared" si="52"/>
        <v>M</v>
      </c>
      <c r="AF245" s="121" t="str">
        <f t="shared" si="53"/>
        <v>M</v>
      </c>
      <c r="AG245" s="260">
        <v>4.1999999999999997E-3</v>
      </c>
      <c r="AH245" s="121" t="str">
        <f t="shared" si="51"/>
        <v>Q</v>
      </c>
      <c r="AI245" s="278">
        <v>0.442</v>
      </c>
      <c r="AJ245" s="121" t="str">
        <f t="shared" si="67"/>
        <v>Q</v>
      </c>
    </row>
    <row r="246" spans="1:36" x14ac:dyDescent="0.25">
      <c r="A246" s="119">
        <v>38</v>
      </c>
      <c r="B246" s="119">
        <v>104</v>
      </c>
      <c r="C246" s="119">
        <v>1988</v>
      </c>
      <c r="D246" s="127">
        <f t="shared" si="54"/>
        <v>32246</v>
      </c>
      <c r="E246" s="260">
        <v>30.7</v>
      </c>
      <c r="F246" s="213" t="str">
        <f t="shared" si="55"/>
        <v>UQ</v>
      </c>
      <c r="G246" s="260">
        <v>6.21</v>
      </c>
      <c r="H246" s="213" t="str">
        <f t="shared" si="56"/>
        <v>UQ</v>
      </c>
      <c r="I246" s="260">
        <v>4.5999999999999996</v>
      </c>
      <c r="J246" s="213" t="str">
        <f t="shared" si="57"/>
        <v>UQ</v>
      </c>
      <c r="K246" s="260">
        <v>0.47</v>
      </c>
      <c r="L246" s="213" t="str">
        <f t="shared" si="58"/>
        <v>UQ</v>
      </c>
      <c r="M246" s="260">
        <v>0.49</v>
      </c>
      <c r="N246" s="213" t="str">
        <f t="shared" si="59"/>
        <v>UQ</v>
      </c>
      <c r="O246" s="260">
        <v>0.36</v>
      </c>
      <c r="P246" s="213" t="str">
        <f t="shared" si="60"/>
        <v>UQ</v>
      </c>
      <c r="Q246" s="260">
        <v>1.9099999999999999E-2</v>
      </c>
      <c r="R246" s="213" t="str">
        <f t="shared" si="61"/>
        <v>UQ</v>
      </c>
      <c r="S246" s="260">
        <v>0.127</v>
      </c>
      <c r="T246" s="213" t="str">
        <f t="shared" si="62"/>
        <v>UQ</v>
      </c>
      <c r="U246" s="260">
        <v>5.32</v>
      </c>
      <c r="V246" s="121" t="str">
        <f t="shared" si="63"/>
        <v>Q</v>
      </c>
      <c r="W246" s="329">
        <v>0.217</v>
      </c>
      <c r="X246" s="332" t="str">
        <f t="shared" si="64"/>
        <v>UQ</v>
      </c>
      <c r="Y246" s="260">
        <v>0.308</v>
      </c>
      <c r="Z246" s="121" t="str">
        <f t="shared" si="65"/>
        <v>Q</v>
      </c>
      <c r="AA246" s="260">
        <v>4.08</v>
      </c>
      <c r="AB246" s="121" t="str">
        <f t="shared" si="66"/>
        <v>Q</v>
      </c>
      <c r="AD246" s="121" t="str">
        <f t="shared" si="52"/>
        <v>M</v>
      </c>
      <c r="AF246" s="121" t="str">
        <f t="shared" si="53"/>
        <v>M</v>
      </c>
      <c r="AH246" s="121" t="str">
        <f t="shared" si="51"/>
        <v>M</v>
      </c>
      <c r="AI246" s="278"/>
      <c r="AJ246" s="121" t="str">
        <f t="shared" si="67"/>
        <v>M</v>
      </c>
    </row>
    <row r="247" spans="1:36" x14ac:dyDescent="0.25">
      <c r="A247" s="119">
        <v>38</v>
      </c>
      <c r="B247" s="119">
        <v>105</v>
      </c>
      <c r="C247" s="119">
        <v>1988</v>
      </c>
      <c r="D247" s="127">
        <f t="shared" si="54"/>
        <v>32247</v>
      </c>
      <c r="E247" s="260">
        <v>30.6</v>
      </c>
      <c r="F247" s="213" t="str">
        <f t="shared" si="55"/>
        <v>UQ</v>
      </c>
      <c r="G247" s="260">
        <v>6.2</v>
      </c>
      <c r="H247" s="213" t="str">
        <f t="shared" si="56"/>
        <v>UQ</v>
      </c>
      <c r="I247" s="260">
        <v>4.55</v>
      </c>
      <c r="J247" s="213" t="str">
        <f t="shared" si="57"/>
        <v>UQ</v>
      </c>
      <c r="K247" s="260">
        <v>0.47</v>
      </c>
      <c r="L247" s="213" t="str">
        <f t="shared" si="58"/>
        <v>UQ</v>
      </c>
      <c r="M247" s="260">
        <v>0.48</v>
      </c>
      <c r="N247" s="213" t="str">
        <f t="shared" si="59"/>
        <v>UQ</v>
      </c>
      <c r="O247" s="260">
        <v>0.38</v>
      </c>
      <c r="P247" s="213" t="str">
        <f t="shared" si="60"/>
        <v>UQ</v>
      </c>
      <c r="Q247" s="260">
        <v>1.2699999999999999E-2</v>
      </c>
      <c r="R247" s="213" t="str">
        <f t="shared" si="61"/>
        <v>UQ</v>
      </c>
      <c r="S247" s="260">
        <v>0.12</v>
      </c>
      <c r="T247" s="213" t="str">
        <f t="shared" si="62"/>
        <v>UQ</v>
      </c>
      <c r="U247" s="260">
        <v>5.36</v>
      </c>
      <c r="V247" s="121" t="str">
        <f t="shared" si="63"/>
        <v>Q</v>
      </c>
      <c r="W247" s="329">
        <v>0.189</v>
      </c>
      <c r="X247" s="332" t="str">
        <f t="shared" si="64"/>
        <v>UQ</v>
      </c>
      <c r="Y247" s="260">
        <v>0.36399999999999999</v>
      </c>
      <c r="Z247" s="121" t="str">
        <f t="shared" si="65"/>
        <v>Q</v>
      </c>
      <c r="AA247" s="260">
        <v>4.1399999999999997</v>
      </c>
      <c r="AB247" s="121" t="str">
        <f t="shared" si="66"/>
        <v>Q</v>
      </c>
      <c r="AD247" s="121" t="str">
        <f t="shared" si="52"/>
        <v>M</v>
      </c>
      <c r="AF247" s="121" t="str">
        <f t="shared" si="53"/>
        <v>M</v>
      </c>
      <c r="AH247" s="121" t="str">
        <f t="shared" si="51"/>
        <v>M</v>
      </c>
      <c r="AI247" s="278"/>
      <c r="AJ247" s="121" t="str">
        <f t="shared" si="67"/>
        <v>M</v>
      </c>
    </row>
    <row r="248" spans="1:36" x14ac:dyDescent="0.25">
      <c r="A248" s="119">
        <v>38</v>
      </c>
      <c r="B248" s="119">
        <v>106</v>
      </c>
      <c r="C248" s="119">
        <v>1988</v>
      </c>
      <c r="D248" s="127">
        <f t="shared" si="54"/>
        <v>32248</v>
      </c>
      <c r="E248" s="260">
        <v>31</v>
      </c>
      <c r="F248" s="213" t="str">
        <f t="shared" si="55"/>
        <v>UQ</v>
      </c>
      <c r="G248" s="260">
        <v>6.28</v>
      </c>
      <c r="H248" s="213" t="str">
        <f t="shared" si="56"/>
        <v>UQ</v>
      </c>
      <c r="I248" s="260">
        <v>4.54</v>
      </c>
      <c r="J248" s="213" t="str">
        <f t="shared" si="57"/>
        <v>UQ</v>
      </c>
      <c r="K248" s="260">
        <v>0.46</v>
      </c>
      <c r="L248" s="213" t="str">
        <f t="shared" si="58"/>
        <v>UQ</v>
      </c>
      <c r="M248" s="260">
        <v>0.49</v>
      </c>
      <c r="N248" s="213" t="str">
        <f t="shared" si="59"/>
        <v>UQ</v>
      </c>
      <c r="O248" s="260">
        <v>0.38</v>
      </c>
      <c r="P248" s="213" t="str">
        <f t="shared" si="60"/>
        <v>UQ</v>
      </c>
      <c r="Q248" s="260">
        <v>4.4000000000000003E-3</v>
      </c>
      <c r="R248" s="213" t="str">
        <f t="shared" si="61"/>
        <v>UQ</v>
      </c>
      <c r="S248" s="260">
        <v>0.12670000000000001</v>
      </c>
      <c r="T248" s="213" t="str">
        <f t="shared" si="62"/>
        <v>UQ</v>
      </c>
      <c r="U248" s="260">
        <v>5.71</v>
      </c>
      <c r="V248" s="121" t="str">
        <f t="shared" si="63"/>
        <v>Q</v>
      </c>
      <c r="W248" s="329">
        <v>0.13600000000000001</v>
      </c>
      <c r="X248" s="332" t="str">
        <f t="shared" si="64"/>
        <v>UQ</v>
      </c>
      <c r="Y248" s="260">
        <v>0.38600000000000001</v>
      </c>
      <c r="Z248" s="121" t="str">
        <f t="shared" si="65"/>
        <v>Q</v>
      </c>
      <c r="AA248" s="260">
        <v>6.39</v>
      </c>
      <c r="AB248" s="121" t="str">
        <f t="shared" si="66"/>
        <v>Q</v>
      </c>
      <c r="AD248" s="121" t="str">
        <f t="shared" si="52"/>
        <v>M</v>
      </c>
      <c r="AF248" s="121" t="str">
        <f t="shared" si="53"/>
        <v>M</v>
      </c>
      <c r="AH248" s="121" t="str">
        <f t="shared" si="51"/>
        <v>M</v>
      </c>
      <c r="AI248" s="278"/>
      <c r="AJ248" s="121" t="str">
        <f t="shared" si="67"/>
        <v>M</v>
      </c>
    </row>
    <row r="249" spans="1:36" x14ac:dyDescent="0.25">
      <c r="A249" s="119">
        <v>38</v>
      </c>
      <c r="B249" s="119">
        <v>109</v>
      </c>
      <c r="C249" s="119">
        <v>1988</v>
      </c>
      <c r="D249" s="127">
        <f t="shared" si="54"/>
        <v>32251</v>
      </c>
      <c r="E249" s="260">
        <v>30.1</v>
      </c>
      <c r="F249" s="213" t="str">
        <f t="shared" si="55"/>
        <v>UQ</v>
      </c>
      <c r="G249" s="260">
        <v>6.31</v>
      </c>
      <c r="H249" s="213" t="str">
        <f t="shared" si="56"/>
        <v>UQ</v>
      </c>
      <c r="I249" s="260">
        <v>4.1100000000000003</v>
      </c>
      <c r="J249" s="213" t="str">
        <f t="shared" si="57"/>
        <v>UQ</v>
      </c>
      <c r="K249" s="260">
        <v>0.44</v>
      </c>
      <c r="L249" s="213" t="str">
        <f t="shared" si="58"/>
        <v>UQ</v>
      </c>
      <c r="M249" s="260">
        <v>0.53</v>
      </c>
      <c r="N249" s="213" t="str">
        <f t="shared" si="59"/>
        <v>UQ</v>
      </c>
      <c r="O249" s="260">
        <v>0.25</v>
      </c>
      <c r="P249" s="213" t="str">
        <f t="shared" si="60"/>
        <v>UQ</v>
      </c>
      <c r="Q249" s="260">
        <v>1.46E-2</v>
      </c>
      <c r="R249" s="213" t="str">
        <f t="shared" si="61"/>
        <v>UQ</v>
      </c>
      <c r="S249" s="260">
        <v>0.13769999999999999</v>
      </c>
      <c r="T249" s="213" t="str">
        <f t="shared" si="62"/>
        <v>UQ</v>
      </c>
      <c r="U249" s="260">
        <v>5.14</v>
      </c>
      <c r="V249" s="121" t="str">
        <f t="shared" si="63"/>
        <v>Q</v>
      </c>
      <c r="W249" s="329">
        <v>0.16500000000000001</v>
      </c>
      <c r="X249" s="332" t="str">
        <f t="shared" si="64"/>
        <v>UQ</v>
      </c>
      <c r="Y249" s="260">
        <v>0.317</v>
      </c>
      <c r="Z249" s="121" t="str">
        <f t="shared" si="65"/>
        <v>Q</v>
      </c>
      <c r="AA249" s="260">
        <v>4.53</v>
      </c>
      <c r="AB249" s="121" t="str">
        <f t="shared" si="66"/>
        <v>Q</v>
      </c>
      <c r="AD249" s="121" t="str">
        <f t="shared" si="52"/>
        <v>M</v>
      </c>
      <c r="AF249" s="121" t="str">
        <f t="shared" si="53"/>
        <v>M</v>
      </c>
      <c r="AH249" s="121" t="str">
        <f t="shared" si="51"/>
        <v>M</v>
      </c>
      <c r="AI249" s="278"/>
      <c r="AJ249" s="121" t="str">
        <f t="shared" si="67"/>
        <v>M</v>
      </c>
    </row>
    <row r="250" spans="1:36" x14ac:dyDescent="0.25">
      <c r="A250" s="119">
        <v>38</v>
      </c>
      <c r="B250" s="119">
        <v>111</v>
      </c>
      <c r="C250" s="119">
        <v>1988</v>
      </c>
      <c r="D250" s="127">
        <f t="shared" si="54"/>
        <v>32253</v>
      </c>
      <c r="E250" s="260">
        <v>31.4</v>
      </c>
      <c r="F250" s="213" t="str">
        <f t="shared" si="55"/>
        <v>UQ</v>
      </c>
      <c r="G250" s="260">
        <v>6.41</v>
      </c>
      <c r="H250" s="213" t="str">
        <f t="shared" si="56"/>
        <v>UQ</v>
      </c>
      <c r="I250" s="260">
        <v>4.53</v>
      </c>
      <c r="J250" s="213" t="str">
        <f t="shared" si="57"/>
        <v>UQ</v>
      </c>
      <c r="K250" s="260">
        <v>0.47</v>
      </c>
      <c r="L250" s="213" t="str">
        <f t="shared" si="58"/>
        <v>UQ</v>
      </c>
      <c r="M250" s="260">
        <v>0.54</v>
      </c>
      <c r="N250" s="213" t="str">
        <f t="shared" si="59"/>
        <v>UQ</v>
      </c>
      <c r="O250" s="260">
        <v>0.26</v>
      </c>
      <c r="P250" s="213" t="str">
        <f t="shared" si="60"/>
        <v>UQ</v>
      </c>
      <c r="Q250" s="260">
        <v>3.1600000000000003E-2</v>
      </c>
      <c r="R250" s="213" t="str">
        <f t="shared" si="61"/>
        <v>UQ</v>
      </c>
      <c r="S250" s="260">
        <v>0.13589999999999999</v>
      </c>
      <c r="T250" s="213" t="str">
        <f t="shared" si="62"/>
        <v>UQ</v>
      </c>
      <c r="U250" s="260">
        <v>5.64</v>
      </c>
      <c r="V250" s="121" t="str">
        <f t="shared" si="63"/>
        <v>Q</v>
      </c>
      <c r="W250" s="329">
        <v>9.4E-2</v>
      </c>
      <c r="X250" s="332" t="str">
        <f t="shared" si="64"/>
        <v>UQ</v>
      </c>
      <c r="Y250" s="260">
        <v>0.311</v>
      </c>
      <c r="Z250" s="121" t="str">
        <f t="shared" si="65"/>
        <v>Q</v>
      </c>
      <c r="AA250" s="260">
        <v>4.75</v>
      </c>
      <c r="AB250" s="121" t="str">
        <f t="shared" si="66"/>
        <v>Q</v>
      </c>
      <c r="AD250" s="121" t="str">
        <f t="shared" si="52"/>
        <v>M</v>
      </c>
      <c r="AF250" s="121" t="str">
        <f t="shared" si="53"/>
        <v>M</v>
      </c>
      <c r="AG250" s="260">
        <v>4.8999999999999998E-3</v>
      </c>
      <c r="AH250" s="121" t="str">
        <f t="shared" si="51"/>
        <v>Q</v>
      </c>
      <c r="AI250" s="278">
        <v>0.154</v>
      </c>
      <c r="AJ250" s="121" t="str">
        <f t="shared" si="67"/>
        <v>Q</v>
      </c>
    </row>
    <row r="251" spans="1:36" x14ac:dyDescent="0.25">
      <c r="A251" s="119">
        <v>38</v>
      </c>
      <c r="B251" s="119">
        <v>113</v>
      </c>
      <c r="C251" s="119">
        <v>1988</v>
      </c>
      <c r="D251" s="127">
        <f t="shared" si="54"/>
        <v>32255</v>
      </c>
      <c r="E251" s="260">
        <v>32.299999999999997</v>
      </c>
      <c r="F251" s="213" t="str">
        <f t="shared" si="55"/>
        <v>UQ</v>
      </c>
      <c r="G251" s="260">
        <v>6.39</v>
      </c>
      <c r="H251" s="213" t="str">
        <f t="shared" si="56"/>
        <v>UQ</v>
      </c>
      <c r="I251" s="260">
        <v>4.76</v>
      </c>
      <c r="J251" s="213" t="str">
        <f t="shared" si="57"/>
        <v>UQ</v>
      </c>
      <c r="K251" s="260">
        <v>0.49</v>
      </c>
      <c r="L251" s="213" t="str">
        <f t="shared" si="58"/>
        <v>UQ</v>
      </c>
      <c r="M251" s="260">
        <v>0.51</v>
      </c>
      <c r="N251" s="213" t="str">
        <f t="shared" si="59"/>
        <v>UQ</v>
      </c>
      <c r="O251" s="260">
        <v>0.38</v>
      </c>
      <c r="P251" s="213" t="str">
        <f t="shared" si="60"/>
        <v>UQ</v>
      </c>
      <c r="Q251" s="260">
        <v>1.1299999999999999E-2</v>
      </c>
      <c r="R251" s="213" t="str">
        <f t="shared" si="61"/>
        <v>UQ</v>
      </c>
      <c r="S251" s="260">
        <v>0.1399</v>
      </c>
      <c r="T251" s="213" t="str">
        <f t="shared" si="62"/>
        <v>UQ</v>
      </c>
      <c r="U251" s="260">
        <v>5.66</v>
      </c>
      <c r="V251" s="121" t="str">
        <f t="shared" si="63"/>
        <v>Q</v>
      </c>
      <c r="W251" s="329">
        <v>0.08</v>
      </c>
      <c r="X251" s="332" t="str">
        <f t="shared" si="64"/>
        <v>UQ</v>
      </c>
      <c r="Y251" s="260">
        <v>0.29899999999999999</v>
      </c>
      <c r="Z251" s="121" t="str">
        <f t="shared" si="65"/>
        <v>Q</v>
      </c>
      <c r="AA251" s="260">
        <v>4.71</v>
      </c>
      <c r="AB251" s="121" t="str">
        <f t="shared" si="66"/>
        <v>Q</v>
      </c>
      <c r="AD251" s="121" t="str">
        <f t="shared" si="52"/>
        <v>M</v>
      </c>
      <c r="AF251" s="121" t="str">
        <f t="shared" si="53"/>
        <v>M</v>
      </c>
      <c r="AH251" s="121" t="str">
        <f t="shared" si="51"/>
        <v>M</v>
      </c>
      <c r="AI251" s="278"/>
      <c r="AJ251" s="121" t="str">
        <f t="shared" si="67"/>
        <v>M</v>
      </c>
    </row>
    <row r="252" spans="1:36" x14ac:dyDescent="0.25">
      <c r="A252" s="119">
        <v>38</v>
      </c>
      <c r="B252" s="119">
        <v>116</v>
      </c>
      <c r="C252" s="119">
        <v>1988</v>
      </c>
      <c r="D252" s="127">
        <f t="shared" si="54"/>
        <v>32258</v>
      </c>
      <c r="E252" s="260">
        <v>30.3</v>
      </c>
      <c r="F252" s="213" t="str">
        <f t="shared" si="55"/>
        <v>UQ</v>
      </c>
      <c r="G252" s="260">
        <v>6.36</v>
      </c>
      <c r="H252" s="213" t="str">
        <f t="shared" si="56"/>
        <v>UQ</v>
      </c>
      <c r="I252" s="260">
        <v>4.6500000000000004</v>
      </c>
      <c r="J252" s="213" t="str">
        <f t="shared" si="57"/>
        <v>UQ</v>
      </c>
      <c r="K252" s="260">
        <v>0.46</v>
      </c>
      <c r="L252" s="213" t="str">
        <f t="shared" si="58"/>
        <v>UQ</v>
      </c>
      <c r="M252" s="260">
        <v>0.45</v>
      </c>
      <c r="N252" s="213" t="str">
        <f t="shared" si="59"/>
        <v>UQ</v>
      </c>
      <c r="O252" s="260">
        <v>0.32</v>
      </c>
      <c r="P252" s="213" t="str">
        <f t="shared" si="60"/>
        <v>UQ</v>
      </c>
      <c r="Q252" s="260">
        <v>1.7899999999999999E-2</v>
      </c>
      <c r="R252" s="213" t="str">
        <f t="shared" si="61"/>
        <v>UQ</v>
      </c>
      <c r="S252" s="260">
        <v>0.14280000000000001</v>
      </c>
      <c r="T252" s="213" t="str">
        <f t="shared" si="62"/>
        <v>UQ</v>
      </c>
      <c r="U252" s="260">
        <v>5.0199999999999996</v>
      </c>
      <c r="V252" s="121" t="str">
        <f t="shared" si="63"/>
        <v>Q</v>
      </c>
      <c r="W252" s="329">
        <v>9.4E-2</v>
      </c>
      <c r="X252" s="332" t="str">
        <f t="shared" si="64"/>
        <v>UQ</v>
      </c>
      <c r="Y252" s="260">
        <v>0.32500000000000001</v>
      </c>
      <c r="Z252" s="121" t="str">
        <f t="shared" si="65"/>
        <v>Q</v>
      </c>
      <c r="AA252" s="260">
        <v>4.22</v>
      </c>
      <c r="AB252" s="121" t="str">
        <f t="shared" si="66"/>
        <v>Q</v>
      </c>
      <c r="AD252" s="121" t="str">
        <f t="shared" si="52"/>
        <v>M</v>
      </c>
      <c r="AF252" s="121" t="str">
        <f t="shared" si="53"/>
        <v>M</v>
      </c>
      <c r="AH252" s="121" t="str">
        <f t="shared" si="51"/>
        <v>M</v>
      </c>
      <c r="AI252" s="278"/>
      <c r="AJ252" s="121" t="str">
        <f t="shared" si="67"/>
        <v>M</v>
      </c>
    </row>
    <row r="253" spans="1:36" x14ac:dyDescent="0.25">
      <c r="A253" s="119">
        <v>38</v>
      </c>
      <c r="B253" s="119">
        <v>118</v>
      </c>
      <c r="C253" s="119">
        <v>1988</v>
      </c>
      <c r="D253" s="127">
        <f t="shared" si="54"/>
        <v>32260</v>
      </c>
      <c r="E253" s="260">
        <v>29.3</v>
      </c>
      <c r="F253" s="213" t="str">
        <f t="shared" si="55"/>
        <v>UQ</v>
      </c>
      <c r="G253" s="260">
        <v>6.4</v>
      </c>
      <c r="H253" s="213" t="str">
        <f t="shared" si="56"/>
        <v>UQ</v>
      </c>
      <c r="I253" s="260">
        <v>4.3899999999999997</v>
      </c>
      <c r="J253" s="213" t="str">
        <f t="shared" si="57"/>
        <v>UQ</v>
      </c>
      <c r="K253" s="260">
        <v>0.44</v>
      </c>
      <c r="L253" s="213" t="str">
        <f t="shared" si="58"/>
        <v>UQ</v>
      </c>
      <c r="M253" s="260">
        <v>0.45</v>
      </c>
      <c r="N253" s="213" t="str">
        <f t="shared" si="59"/>
        <v>UQ</v>
      </c>
      <c r="O253" s="260">
        <v>0.28999999999999998</v>
      </c>
      <c r="P253" s="213" t="str">
        <f t="shared" si="60"/>
        <v>UQ</v>
      </c>
      <c r="Q253" s="260">
        <v>9.1999999999999998E-3</v>
      </c>
      <c r="R253" s="213" t="str">
        <f t="shared" si="61"/>
        <v>UQ</v>
      </c>
      <c r="S253" s="260">
        <v>0.1293</v>
      </c>
      <c r="T253" s="213" t="str">
        <f t="shared" si="62"/>
        <v>UQ</v>
      </c>
      <c r="U253" s="260">
        <v>4.99</v>
      </c>
      <c r="V253" s="121" t="str">
        <f t="shared" si="63"/>
        <v>Q</v>
      </c>
      <c r="W253" s="329">
        <v>0.125</v>
      </c>
      <c r="X253" s="332" t="str">
        <f t="shared" si="64"/>
        <v>UQ</v>
      </c>
      <c r="Y253" s="260">
        <v>0.29399999999999998</v>
      </c>
      <c r="Z253" s="121" t="str">
        <f t="shared" si="65"/>
        <v>Q</v>
      </c>
      <c r="AA253" s="260">
        <v>4.0199999999999996</v>
      </c>
      <c r="AB253" s="121" t="str">
        <f t="shared" si="66"/>
        <v>Q</v>
      </c>
      <c r="AD253" s="121" t="str">
        <f t="shared" si="52"/>
        <v>M</v>
      </c>
      <c r="AF253" s="121" t="str">
        <f t="shared" si="53"/>
        <v>M</v>
      </c>
      <c r="AH253" s="121" t="str">
        <f t="shared" si="51"/>
        <v>M</v>
      </c>
      <c r="AI253" s="278"/>
      <c r="AJ253" s="121" t="str">
        <f t="shared" si="67"/>
        <v>M</v>
      </c>
    </row>
    <row r="254" spans="1:36" x14ac:dyDescent="0.25">
      <c r="A254" s="119">
        <v>38</v>
      </c>
      <c r="B254" s="119">
        <v>130</v>
      </c>
      <c r="C254" s="119">
        <v>1988</v>
      </c>
      <c r="D254" s="127">
        <f t="shared" si="54"/>
        <v>32272</v>
      </c>
      <c r="E254" s="260">
        <v>29.1</v>
      </c>
      <c r="F254" s="213" t="str">
        <f t="shared" si="55"/>
        <v>UQ</v>
      </c>
      <c r="G254" s="260">
        <v>6.57</v>
      </c>
      <c r="H254" s="213" t="str">
        <f t="shared" si="56"/>
        <v>UQ</v>
      </c>
      <c r="I254" s="260">
        <v>4.49</v>
      </c>
      <c r="J254" s="213" t="str">
        <f t="shared" si="57"/>
        <v>UQ</v>
      </c>
      <c r="K254" s="260">
        <v>0.43</v>
      </c>
      <c r="L254" s="213" t="str">
        <f t="shared" si="58"/>
        <v>UQ</v>
      </c>
      <c r="M254" s="260">
        <v>0.46</v>
      </c>
      <c r="N254" s="213" t="str">
        <f t="shared" si="59"/>
        <v>UQ</v>
      </c>
      <c r="O254" s="260">
        <v>0.3</v>
      </c>
      <c r="P254" s="213" t="str">
        <f t="shared" si="60"/>
        <v>UQ</v>
      </c>
      <c r="Q254" s="260">
        <v>1.04E-2</v>
      </c>
      <c r="R254" s="213" t="str">
        <f t="shared" si="61"/>
        <v>UQ</v>
      </c>
      <c r="S254" s="260">
        <v>0.17580000000000001</v>
      </c>
      <c r="T254" s="213" t="str">
        <f t="shared" si="62"/>
        <v>UQ</v>
      </c>
      <c r="U254" s="260">
        <v>2.87</v>
      </c>
      <c r="V254" s="121" t="str">
        <f t="shared" si="63"/>
        <v>Q</v>
      </c>
      <c r="W254" s="329">
        <v>8.9999999999999993E-3</v>
      </c>
      <c r="X254" s="332" t="str">
        <f t="shared" si="64"/>
        <v>UQ</v>
      </c>
      <c r="Y254" s="260">
        <v>0.109</v>
      </c>
      <c r="Z254" s="121" t="str">
        <f t="shared" si="65"/>
        <v>LQ</v>
      </c>
      <c r="AA254" s="260">
        <v>4.29</v>
      </c>
      <c r="AB254" s="121" t="str">
        <f t="shared" si="66"/>
        <v>Q</v>
      </c>
      <c r="AD254" s="121" t="str">
        <f t="shared" si="52"/>
        <v>M</v>
      </c>
      <c r="AF254" s="121" t="str">
        <f t="shared" si="53"/>
        <v>M</v>
      </c>
      <c r="AG254" s="260">
        <v>8.6E-3</v>
      </c>
      <c r="AH254" s="121" t="str">
        <f t="shared" si="51"/>
        <v>Q</v>
      </c>
      <c r="AI254" s="278">
        <v>0.17900000000000002</v>
      </c>
      <c r="AJ254" s="121" t="str">
        <f t="shared" si="67"/>
        <v>Q</v>
      </c>
    </row>
    <row r="255" spans="1:36" x14ac:dyDescent="0.25">
      <c r="A255" s="119">
        <v>38</v>
      </c>
      <c r="B255" s="119">
        <v>145</v>
      </c>
      <c r="C255" s="119">
        <v>1988</v>
      </c>
      <c r="D255" s="127">
        <f t="shared" si="54"/>
        <v>32287</v>
      </c>
      <c r="E255" s="260">
        <v>34.799999999999997</v>
      </c>
      <c r="F255" s="213" t="str">
        <f t="shared" si="55"/>
        <v>UQ</v>
      </c>
      <c r="G255" s="260">
        <v>6.87</v>
      </c>
      <c r="H255" s="213" t="str">
        <f t="shared" si="56"/>
        <v>UQ</v>
      </c>
      <c r="I255" s="260">
        <v>6.22</v>
      </c>
      <c r="J255" s="213" t="str">
        <f t="shared" si="57"/>
        <v>UQ</v>
      </c>
      <c r="K255" s="260">
        <v>0.55000000000000004</v>
      </c>
      <c r="L255" s="213" t="str">
        <f t="shared" si="58"/>
        <v>UQ</v>
      </c>
      <c r="M255" s="260">
        <v>0.59</v>
      </c>
      <c r="N255" s="213" t="str">
        <f t="shared" si="59"/>
        <v>UQ</v>
      </c>
      <c r="O255" s="260">
        <v>0.28999999999999998</v>
      </c>
      <c r="P255" s="213" t="str">
        <f t="shared" si="60"/>
        <v>UQ</v>
      </c>
      <c r="Q255" s="260">
        <v>8.5000000000000006E-3</v>
      </c>
      <c r="R255" s="213" t="str">
        <f t="shared" si="61"/>
        <v>UQ</v>
      </c>
      <c r="S255" s="260">
        <v>0.2853</v>
      </c>
      <c r="T255" s="213" t="str">
        <f t="shared" si="62"/>
        <v>UQ</v>
      </c>
      <c r="U255" s="260">
        <v>1.17</v>
      </c>
      <c r="V255" s="121" t="str">
        <f t="shared" si="63"/>
        <v>Q</v>
      </c>
      <c r="W255" s="329">
        <v>2.5000000000000001E-2</v>
      </c>
      <c r="X255" s="332" t="str">
        <f t="shared" si="64"/>
        <v>UQ</v>
      </c>
      <c r="Y255" s="260">
        <v>9.5000000000000001E-2</v>
      </c>
      <c r="Z255" s="121" t="str">
        <f t="shared" si="65"/>
        <v>LQ</v>
      </c>
      <c r="AA255" s="260">
        <v>4.0599999999999996</v>
      </c>
      <c r="AB255" s="121" t="str">
        <f t="shared" si="66"/>
        <v>Q</v>
      </c>
      <c r="AD255" s="121" t="str">
        <f t="shared" si="52"/>
        <v>M</v>
      </c>
      <c r="AF255" s="121" t="str">
        <f t="shared" si="53"/>
        <v>M</v>
      </c>
      <c r="AG255" s="260">
        <v>1.43E-2</v>
      </c>
      <c r="AH255" s="121" t="str">
        <f t="shared" si="51"/>
        <v>Q</v>
      </c>
      <c r="AI255" s="278">
        <v>0.505</v>
      </c>
      <c r="AJ255" s="121" t="str">
        <f t="shared" si="67"/>
        <v>Q</v>
      </c>
    </row>
    <row r="256" spans="1:36" x14ac:dyDescent="0.25">
      <c r="A256" s="119">
        <v>38</v>
      </c>
      <c r="B256" s="119">
        <v>159</v>
      </c>
      <c r="C256" s="119">
        <v>1988</v>
      </c>
      <c r="D256" s="127">
        <f t="shared" si="54"/>
        <v>32301</v>
      </c>
      <c r="E256" s="260">
        <v>39.6</v>
      </c>
      <c r="F256" s="213" t="str">
        <f t="shared" si="55"/>
        <v>UQ</v>
      </c>
      <c r="G256" s="260">
        <v>6.85</v>
      </c>
      <c r="H256" s="213" t="str">
        <f t="shared" si="56"/>
        <v>UQ</v>
      </c>
      <c r="I256" s="260">
        <v>7.15</v>
      </c>
      <c r="J256" s="213" t="str">
        <f t="shared" si="57"/>
        <v>UQ</v>
      </c>
      <c r="K256" s="260">
        <v>0.63</v>
      </c>
      <c r="L256" s="213" t="str">
        <f t="shared" si="58"/>
        <v>UQ</v>
      </c>
      <c r="M256" s="260">
        <v>0.62</v>
      </c>
      <c r="N256" s="213" t="str">
        <f t="shared" si="59"/>
        <v>UQ</v>
      </c>
      <c r="O256" s="260">
        <v>0.33</v>
      </c>
      <c r="P256" s="213" t="str">
        <f t="shared" si="60"/>
        <v>UQ</v>
      </c>
      <c r="Q256" s="260">
        <v>1.5900000000000001E-2</v>
      </c>
      <c r="R256" s="213" t="str">
        <f t="shared" si="61"/>
        <v>UQ</v>
      </c>
      <c r="S256" s="260">
        <v>0.3387</v>
      </c>
      <c r="T256" s="213" t="str">
        <f t="shared" si="62"/>
        <v>UQ</v>
      </c>
      <c r="U256" s="260">
        <v>2.2000000000000002</v>
      </c>
      <c r="V256" s="121" t="str">
        <f t="shared" si="63"/>
        <v>Q</v>
      </c>
      <c r="W256" s="329">
        <v>8.7999999999999995E-2</v>
      </c>
      <c r="X256" s="332" t="str">
        <f t="shared" si="64"/>
        <v>UQ</v>
      </c>
      <c r="Y256" s="260">
        <v>0.40300000000000002</v>
      </c>
      <c r="Z256" s="121" t="str">
        <f t="shared" si="65"/>
        <v>Q</v>
      </c>
      <c r="AA256" s="260">
        <v>5.46</v>
      </c>
      <c r="AB256" s="121" t="str">
        <f t="shared" si="66"/>
        <v>Q</v>
      </c>
      <c r="AD256" s="121" t="str">
        <f t="shared" si="52"/>
        <v>M</v>
      </c>
      <c r="AF256" s="121" t="str">
        <f t="shared" si="53"/>
        <v>M</v>
      </c>
      <c r="AG256" s="260">
        <v>1.5100000000000001E-2</v>
      </c>
      <c r="AH256" s="121" t="str">
        <f t="shared" ref="AH256:AH319" si="68">IF(AG256&gt;=0.001,"Q",IF(AG256="","M","LQ"))</f>
        <v>Q</v>
      </c>
      <c r="AI256" s="278">
        <v>0.41800000000000004</v>
      </c>
      <c r="AJ256" s="121" t="str">
        <f t="shared" si="67"/>
        <v>Q</v>
      </c>
    </row>
    <row r="257" spans="1:36" x14ac:dyDescent="0.25">
      <c r="A257" s="119">
        <v>38</v>
      </c>
      <c r="B257" s="119">
        <v>173</v>
      </c>
      <c r="C257" s="119">
        <v>1988</v>
      </c>
      <c r="D257" s="127">
        <f t="shared" si="54"/>
        <v>32315</v>
      </c>
      <c r="E257" s="260"/>
      <c r="F257" s="213" t="str">
        <f t="shared" si="55"/>
        <v>M</v>
      </c>
      <c r="H257" s="213" t="str">
        <f t="shared" si="56"/>
        <v>M</v>
      </c>
      <c r="J257" s="213" t="str">
        <f t="shared" si="57"/>
        <v>M</v>
      </c>
      <c r="L257" s="213" t="str">
        <f t="shared" si="58"/>
        <v>M</v>
      </c>
      <c r="N257" s="213" t="str">
        <f t="shared" si="59"/>
        <v>M</v>
      </c>
      <c r="P257" s="213" t="str">
        <f t="shared" si="60"/>
        <v>M</v>
      </c>
      <c r="R257" s="213" t="str">
        <f t="shared" si="61"/>
        <v>M</v>
      </c>
      <c r="T257" s="213" t="str">
        <f t="shared" si="62"/>
        <v>M</v>
      </c>
      <c r="V257" s="121" t="str">
        <f t="shared" si="63"/>
        <v>M</v>
      </c>
      <c r="X257" s="332" t="str">
        <f t="shared" si="64"/>
        <v>M</v>
      </c>
      <c r="Z257" s="121" t="str">
        <f t="shared" si="65"/>
        <v>M</v>
      </c>
      <c r="AB257" s="121" t="str">
        <f t="shared" si="66"/>
        <v>M</v>
      </c>
      <c r="AD257" s="121" t="str">
        <f t="shared" si="52"/>
        <v>M</v>
      </c>
      <c r="AF257" s="121" t="str">
        <f t="shared" si="53"/>
        <v>M</v>
      </c>
      <c r="AH257" s="121" t="str">
        <f t="shared" si="68"/>
        <v>M</v>
      </c>
      <c r="AI257" s="278"/>
      <c r="AJ257" s="121" t="str">
        <f t="shared" si="67"/>
        <v>M</v>
      </c>
    </row>
    <row r="258" spans="1:36" x14ac:dyDescent="0.25">
      <c r="A258" s="119">
        <v>38</v>
      </c>
      <c r="B258" s="119">
        <v>187</v>
      </c>
      <c r="C258" s="119">
        <v>1988</v>
      </c>
      <c r="D258" s="127">
        <f t="shared" si="54"/>
        <v>32329</v>
      </c>
      <c r="E258" s="260"/>
      <c r="F258" s="213" t="str">
        <f t="shared" si="55"/>
        <v>M</v>
      </c>
      <c r="H258" s="213" t="str">
        <f t="shared" si="56"/>
        <v>M</v>
      </c>
      <c r="J258" s="213" t="str">
        <f t="shared" si="57"/>
        <v>M</v>
      </c>
      <c r="L258" s="213" t="str">
        <f t="shared" si="58"/>
        <v>M</v>
      </c>
      <c r="N258" s="213" t="str">
        <f t="shared" si="59"/>
        <v>M</v>
      </c>
      <c r="P258" s="213" t="str">
        <f t="shared" si="60"/>
        <v>M</v>
      </c>
      <c r="R258" s="213" t="str">
        <f t="shared" si="61"/>
        <v>M</v>
      </c>
      <c r="T258" s="213" t="str">
        <f t="shared" si="62"/>
        <v>M</v>
      </c>
      <c r="V258" s="121" t="str">
        <f t="shared" si="63"/>
        <v>M</v>
      </c>
      <c r="X258" s="332" t="str">
        <f t="shared" si="64"/>
        <v>M</v>
      </c>
      <c r="Z258" s="121" t="str">
        <f t="shared" si="65"/>
        <v>M</v>
      </c>
      <c r="AB258" s="121" t="str">
        <f t="shared" si="66"/>
        <v>M</v>
      </c>
      <c r="AD258" s="121" t="str">
        <f t="shared" si="52"/>
        <v>M</v>
      </c>
      <c r="AF258" s="121" t="str">
        <f t="shared" si="53"/>
        <v>M</v>
      </c>
      <c r="AH258" s="121" t="str">
        <f t="shared" si="68"/>
        <v>M</v>
      </c>
      <c r="AI258" s="278"/>
      <c r="AJ258" s="121" t="str">
        <f t="shared" si="67"/>
        <v>M</v>
      </c>
    </row>
    <row r="259" spans="1:36" x14ac:dyDescent="0.25">
      <c r="A259" s="119">
        <v>38</v>
      </c>
      <c r="B259" s="119">
        <v>229</v>
      </c>
      <c r="C259" s="119">
        <v>1988</v>
      </c>
      <c r="D259" s="127">
        <f t="shared" si="54"/>
        <v>32371</v>
      </c>
      <c r="E259" s="260">
        <v>50.2</v>
      </c>
      <c r="F259" s="213" t="str">
        <f t="shared" si="55"/>
        <v>UQ</v>
      </c>
      <c r="G259" s="260">
        <v>6.52</v>
      </c>
      <c r="H259" s="213" t="str">
        <f t="shared" si="56"/>
        <v>UQ</v>
      </c>
      <c r="I259" s="260">
        <v>9.2200000000000006</v>
      </c>
      <c r="J259" s="213" t="str">
        <f t="shared" si="57"/>
        <v>UQ</v>
      </c>
      <c r="K259" s="260">
        <v>0.7</v>
      </c>
      <c r="L259" s="213" t="str">
        <f t="shared" si="58"/>
        <v>UQ</v>
      </c>
      <c r="M259" s="260">
        <v>0.56000000000000005</v>
      </c>
      <c r="N259" s="213" t="str">
        <f t="shared" si="59"/>
        <v>UQ</v>
      </c>
      <c r="O259" s="260">
        <v>0.43</v>
      </c>
      <c r="P259" s="213" t="str">
        <f t="shared" si="60"/>
        <v>UQ</v>
      </c>
      <c r="Q259" s="260">
        <v>2.24E-2</v>
      </c>
      <c r="R259" s="213" t="str">
        <f t="shared" si="61"/>
        <v>UQ</v>
      </c>
      <c r="S259" s="260">
        <v>0.1593</v>
      </c>
      <c r="T259" s="213" t="str">
        <f t="shared" si="62"/>
        <v>UQ</v>
      </c>
      <c r="U259" s="260">
        <v>13.41</v>
      </c>
      <c r="V259" s="121" t="str">
        <f t="shared" si="63"/>
        <v>Q</v>
      </c>
      <c r="W259" s="329">
        <v>8.9999999999999993E-3</v>
      </c>
      <c r="X259" s="332" t="str">
        <f t="shared" si="64"/>
        <v>UQ</v>
      </c>
      <c r="Y259" s="260">
        <v>0.10199999999999999</v>
      </c>
      <c r="Z259" s="121" t="str">
        <f t="shared" si="65"/>
        <v>LQ</v>
      </c>
      <c r="AA259" s="260">
        <v>5.04</v>
      </c>
      <c r="AB259" s="121" t="str">
        <f t="shared" si="66"/>
        <v>Q</v>
      </c>
      <c r="AD259" s="121" t="str">
        <f t="shared" si="52"/>
        <v>M</v>
      </c>
      <c r="AF259" s="121" t="str">
        <f t="shared" si="53"/>
        <v>M</v>
      </c>
      <c r="AH259" s="121" t="str">
        <f t="shared" si="68"/>
        <v>M</v>
      </c>
      <c r="AI259" s="278"/>
      <c r="AJ259" s="121" t="str">
        <f t="shared" si="67"/>
        <v>M</v>
      </c>
    </row>
    <row r="260" spans="1:36" x14ac:dyDescent="0.25">
      <c r="A260" s="119">
        <v>38</v>
      </c>
      <c r="B260" s="119">
        <v>243</v>
      </c>
      <c r="C260" s="119">
        <v>1988</v>
      </c>
      <c r="D260" s="127">
        <f t="shared" si="54"/>
        <v>32385</v>
      </c>
      <c r="E260" s="260">
        <v>36.200000000000003</v>
      </c>
      <c r="F260" s="213" t="str">
        <f t="shared" si="55"/>
        <v>UQ</v>
      </c>
      <c r="G260" s="260">
        <v>6.63</v>
      </c>
      <c r="H260" s="213" t="str">
        <f t="shared" si="56"/>
        <v>UQ</v>
      </c>
      <c r="I260" s="260">
        <v>6.96</v>
      </c>
      <c r="J260" s="213" t="str">
        <f t="shared" si="57"/>
        <v>UQ</v>
      </c>
      <c r="K260" s="260">
        <v>0.57999999999999996</v>
      </c>
      <c r="L260" s="213" t="str">
        <f t="shared" si="58"/>
        <v>UQ</v>
      </c>
      <c r="M260" s="260">
        <v>0.44</v>
      </c>
      <c r="N260" s="213" t="str">
        <f t="shared" si="59"/>
        <v>UQ</v>
      </c>
      <c r="O260" s="260">
        <v>0.21</v>
      </c>
      <c r="P260" s="213" t="str">
        <f t="shared" si="60"/>
        <v>UQ</v>
      </c>
      <c r="Q260" s="260">
        <v>3.2399999999999998E-2</v>
      </c>
      <c r="R260" s="213" t="str">
        <f t="shared" si="61"/>
        <v>UQ</v>
      </c>
      <c r="S260" s="260">
        <v>0.20649999999999999</v>
      </c>
      <c r="T260" s="213" t="str">
        <f t="shared" si="62"/>
        <v>UQ</v>
      </c>
      <c r="U260" s="260">
        <v>3.28</v>
      </c>
      <c r="V260" s="121" t="str">
        <f t="shared" si="63"/>
        <v>Q</v>
      </c>
      <c r="W260" s="329">
        <v>5.0000000000000001E-3</v>
      </c>
      <c r="X260" s="332" t="str">
        <f t="shared" si="64"/>
        <v>UQ</v>
      </c>
      <c r="Y260" s="260">
        <v>4.7E-2</v>
      </c>
      <c r="Z260" s="121" t="str">
        <f t="shared" si="65"/>
        <v>LQ</v>
      </c>
      <c r="AA260" s="260">
        <v>5.88</v>
      </c>
      <c r="AB260" s="121" t="str">
        <f t="shared" si="66"/>
        <v>Q</v>
      </c>
      <c r="AD260" s="121" t="str">
        <f t="shared" si="52"/>
        <v>M</v>
      </c>
      <c r="AF260" s="121" t="str">
        <f t="shared" si="53"/>
        <v>M</v>
      </c>
      <c r="AG260" s="260">
        <v>2.3E-2</v>
      </c>
      <c r="AH260" s="121" t="str">
        <f t="shared" si="68"/>
        <v>Q</v>
      </c>
      <c r="AI260" s="278">
        <v>0.48499999999999999</v>
      </c>
      <c r="AJ260" s="121" t="str">
        <f t="shared" si="67"/>
        <v>Q</v>
      </c>
    </row>
    <row r="261" spans="1:36" x14ac:dyDescent="0.25">
      <c r="A261" s="119">
        <v>38</v>
      </c>
      <c r="B261" s="119">
        <v>250</v>
      </c>
      <c r="C261" s="119">
        <v>1988</v>
      </c>
      <c r="D261" s="127">
        <f t="shared" si="54"/>
        <v>32392</v>
      </c>
      <c r="E261" s="260">
        <v>35.700000000000003</v>
      </c>
      <c r="F261" s="213" t="str">
        <f t="shared" si="55"/>
        <v>UQ</v>
      </c>
      <c r="G261" s="260">
        <v>6.71</v>
      </c>
      <c r="H261" s="213" t="str">
        <f t="shared" si="56"/>
        <v>UQ</v>
      </c>
      <c r="I261" s="260">
        <v>6.24</v>
      </c>
      <c r="J261" s="213" t="str">
        <f t="shared" si="57"/>
        <v>UQ</v>
      </c>
      <c r="K261" s="260">
        <v>0.56000000000000005</v>
      </c>
      <c r="L261" s="213" t="str">
        <f t="shared" si="58"/>
        <v>UQ</v>
      </c>
      <c r="M261" s="260">
        <v>0.46</v>
      </c>
      <c r="N261" s="213" t="str">
        <f t="shared" si="59"/>
        <v>UQ</v>
      </c>
      <c r="O261" s="260">
        <v>0.2</v>
      </c>
      <c r="P261" s="213" t="str">
        <f t="shared" si="60"/>
        <v>UQ</v>
      </c>
      <c r="Q261" s="260">
        <v>4.07E-2</v>
      </c>
      <c r="R261" s="213" t="str">
        <f t="shared" si="61"/>
        <v>UQ</v>
      </c>
      <c r="S261" s="260">
        <v>0.22950000000000001</v>
      </c>
      <c r="T261" s="213" t="str">
        <f t="shared" si="62"/>
        <v>UQ</v>
      </c>
      <c r="U261" s="260">
        <v>2.0299999999999998</v>
      </c>
      <c r="V261" s="121" t="str">
        <f t="shared" si="63"/>
        <v>Q</v>
      </c>
      <c r="W261" s="329">
        <v>5.0000000000000001E-3</v>
      </c>
      <c r="X261" s="332" t="str">
        <f t="shared" si="64"/>
        <v>UQ</v>
      </c>
      <c r="Y261" s="260">
        <v>1E-3</v>
      </c>
      <c r="Z261" s="121" t="str">
        <f t="shared" si="65"/>
        <v>LQ</v>
      </c>
      <c r="AA261" s="260">
        <v>6.1</v>
      </c>
      <c r="AB261" s="121" t="str">
        <f t="shared" si="66"/>
        <v>Q</v>
      </c>
      <c r="AD261" s="121" t="str">
        <f t="shared" si="52"/>
        <v>M</v>
      </c>
      <c r="AF261" s="121" t="str">
        <f t="shared" si="53"/>
        <v>M</v>
      </c>
      <c r="AG261" s="260">
        <v>1.2800000000000001E-2</v>
      </c>
      <c r="AH261" s="121" t="str">
        <f t="shared" si="68"/>
        <v>Q</v>
      </c>
      <c r="AI261" s="278">
        <v>0.46500000000000002</v>
      </c>
      <c r="AJ261" s="121" t="str">
        <f t="shared" si="67"/>
        <v>Q</v>
      </c>
    </row>
    <row r="262" spans="1:36" x14ac:dyDescent="0.25">
      <c r="A262" s="119">
        <v>38</v>
      </c>
      <c r="B262" s="119">
        <v>264</v>
      </c>
      <c r="C262" s="119">
        <v>1988</v>
      </c>
      <c r="D262" s="127">
        <f t="shared" si="54"/>
        <v>32406</v>
      </c>
      <c r="E262" s="260">
        <v>37.5</v>
      </c>
      <c r="F262" s="213" t="str">
        <f t="shared" si="55"/>
        <v>UQ</v>
      </c>
      <c r="G262" s="260">
        <v>6.6</v>
      </c>
      <c r="H262" s="213" t="str">
        <f t="shared" si="56"/>
        <v>UQ</v>
      </c>
      <c r="I262" s="260">
        <v>6.51</v>
      </c>
      <c r="J262" s="213" t="str">
        <f t="shared" si="57"/>
        <v>UQ</v>
      </c>
      <c r="K262" s="260">
        <v>0.61</v>
      </c>
      <c r="L262" s="213" t="str">
        <f t="shared" si="58"/>
        <v>UQ</v>
      </c>
      <c r="M262" s="260">
        <v>0.55000000000000004</v>
      </c>
      <c r="N262" s="213" t="str">
        <f t="shared" si="59"/>
        <v>UQ</v>
      </c>
      <c r="O262" s="260">
        <v>0.26</v>
      </c>
      <c r="P262" s="213" t="str">
        <f t="shared" si="60"/>
        <v>UQ</v>
      </c>
      <c r="Q262" s="260">
        <v>5.3100000000000001E-2</v>
      </c>
      <c r="R262" s="213" t="str">
        <f t="shared" si="61"/>
        <v>UQ</v>
      </c>
      <c r="S262" s="260">
        <v>0.221</v>
      </c>
      <c r="T262" s="213" t="str">
        <f t="shared" si="62"/>
        <v>UQ</v>
      </c>
      <c r="U262" s="260">
        <v>2.77</v>
      </c>
      <c r="V262" s="121" t="str">
        <f t="shared" si="63"/>
        <v>Q</v>
      </c>
      <c r="W262" s="329">
        <v>6.0000000000000001E-3</v>
      </c>
      <c r="X262" s="332" t="str">
        <f t="shared" si="64"/>
        <v>UQ</v>
      </c>
      <c r="Y262" s="260">
        <v>0.499</v>
      </c>
      <c r="Z262" s="121" t="str">
        <f t="shared" si="65"/>
        <v>Q</v>
      </c>
      <c r="AA262" s="260">
        <v>5.47</v>
      </c>
      <c r="AB262" s="121" t="str">
        <f t="shared" si="66"/>
        <v>Q</v>
      </c>
      <c r="AD262" s="121" t="str">
        <f t="shared" si="52"/>
        <v>M</v>
      </c>
      <c r="AF262" s="121" t="str">
        <f t="shared" si="53"/>
        <v>M</v>
      </c>
      <c r="AG262" s="260">
        <v>1.29E-2</v>
      </c>
      <c r="AH262" s="121" t="str">
        <f t="shared" si="68"/>
        <v>Q</v>
      </c>
      <c r="AI262" s="278">
        <v>0.94599999999999995</v>
      </c>
      <c r="AJ262" s="121" t="str">
        <f t="shared" si="67"/>
        <v>Q</v>
      </c>
    </row>
    <row r="263" spans="1:36" x14ac:dyDescent="0.25">
      <c r="A263" s="119">
        <v>38</v>
      </c>
      <c r="B263" s="119">
        <v>278</v>
      </c>
      <c r="C263" s="119">
        <v>1988</v>
      </c>
      <c r="D263" s="127">
        <f t="shared" si="54"/>
        <v>32420</v>
      </c>
      <c r="E263" s="260">
        <v>38.299999999999997</v>
      </c>
      <c r="F263" s="213" t="str">
        <f t="shared" si="55"/>
        <v>UQ</v>
      </c>
      <c r="G263" s="260">
        <v>6.61</v>
      </c>
      <c r="H263" s="213" t="str">
        <f t="shared" si="56"/>
        <v>UQ</v>
      </c>
      <c r="I263" s="260">
        <v>7.16</v>
      </c>
      <c r="J263" s="213" t="str">
        <f t="shared" si="57"/>
        <v>UQ</v>
      </c>
      <c r="K263" s="260">
        <v>0.59</v>
      </c>
      <c r="L263" s="213" t="str">
        <f t="shared" si="58"/>
        <v>UQ</v>
      </c>
      <c r="M263" s="260">
        <v>0.56999999999999995</v>
      </c>
      <c r="N263" s="213" t="str">
        <f t="shared" si="59"/>
        <v>UQ</v>
      </c>
      <c r="O263" s="260">
        <v>0.55000000000000004</v>
      </c>
      <c r="P263" s="213" t="str">
        <f t="shared" si="60"/>
        <v>UQ</v>
      </c>
      <c r="Q263" s="260">
        <v>1.37E-2</v>
      </c>
      <c r="R263" s="213" t="str">
        <f t="shared" si="61"/>
        <v>UQ</v>
      </c>
      <c r="S263" s="260">
        <v>0.21909999999999999</v>
      </c>
      <c r="T263" s="213" t="str">
        <f t="shared" si="62"/>
        <v>UQ</v>
      </c>
      <c r="U263" s="260">
        <v>3.38</v>
      </c>
      <c r="V263" s="121" t="str">
        <f t="shared" si="63"/>
        <v>Q</v>
      </c>
      <c r="W263" s="329">
        <v>7.0000000000000001E-3</v>
      </c>
      <c r="X263" s="332" t="str">
        <f t="shared" si="64"/>
        <v>UQ</v>
      </c>
      <c r="Y263" s="260">
        <v>0.42</v>
      </c>
      <c r="Z263" s="121" t="str">
        <f t="shared" si="65"/>
        <v>Q</v>
      </c>
      <c r="AA263" s="260">
        <v>5.78</v>
      </c>
      <c r="AB263" s="121" t="str">
        <f t="shared" si="66"/>
        <v>Q</v>
      </c>
      <c r="AD263" s="121" t="str">
        <f t="shared" ref="AD263:AD326" si="69">IF(AC263&gt;=0.4,"Q",IF(AC263="","M","LQ"))</f>
        <v>M</v>
      </c>
      <c r="AF263" s="121" t="str">
        <f t="shared" ref="AF263:AF326" si="70">IF(AE263&gt;=0.5,"Q",IF(AE263="","M","LQ"))</f>
        <v>M</v>
      </c>
      <c r="AG263" s="260">
        <v>7.7000000000000002E-3</v>
      </c>
      <c r="AH263" s="121" t="str">
        <f t="shared" si="68"/>
        <v>Q</v>
      </c>
      <c r="AI263" s="278">
        <v>0.627</v>
      </c>
      <c r="AJ263" s="121" t="str">
        <f t="shared" si="67"/>
        <v>Q</v>
      </c>
    </row>
    <row r="264" spans="1:36" x14ac:dyDescent="0.25">
      <c r="A264" s="119">
        <v>38</v>
      </c>
      <c r="B264" s="119">
        <v>292</v>
      </c>
      <c r="C264" s="119">
        <v>1988</v>
      </c>
      <c r="D264" s="127">
        <f t="shared" si="54"/>
        <v>32434</v>
      </c>
      <c r="E264" s="260">
        <v>29.3</v>
      </c>
      <c r="F264" s="213" t="str">
        <f t="shared" si="55"/>
        <v>UQ</v>
      </c>
      <c r="G264" s="260">
        <v>6.56</v>
      </c>
      <c r="H264" s="213" t="str">
        <f t="shared" si="56"/>
        <v>UQ</v>
      </c>
      <c r="I264" s="260">
        <v>5.56</v>
      </c>
      <c r="J264" s="213" t="str">
        <f t="shared" si="57"/>
        <v>UQ</v>
      </c>
      <c r="K264" s="260">
        <v>0.57999999999999996</v>
      </c>
      <c r="L264" s="213" t="str">
        <f t="shared" si="58"/>
        <v>UQ</v>
      </c>
      <c r="M264" s="260">
        <v>0.56999999999999995</v>
      </c>
      <c r="N264" s="213" t="str">
        <f t="shared" si="59"/>
        <v>UQ</v>
      </c>
      <c r="O264" s="260">
        <v>0.53</v>
      </c>
      <c r="P264" s="213" t="str">
        <f t="shared" si="60"/>
        <v>UQ</v>
      </c>
      <c r="Q264" s="260">
        <v>6.0100000000000001E-2</v>
      </c>
      <c r="R264" s="213" t="str">
        <f t="shared" si="61"/>
        <v>UQ</v>
      </c>
      <c r="S264" s="260">
        <v>0.17799999999999999</v>
      </c>
      <c r="T264" s="213" t="str">
        <f t="shared" si="62"/>
        <v>UQ</v>
      </c>
      <c r="U264" s="260">
        <v>4.25</v>
      </c>
      <c r="V264" s="121" t="str">
        <f t="shared" si="63"/>
        <v>Q</v>
      </c>
      <c r="W264" s="329">
        <v>4.0000000000000001E-3</v>
      </c>
      <c r="X264" s="332" t="str">
        <f t="shared" si="64"/>
        <v>UQ</v>
      </c>
      <c r="Y264" s="260">
        <v>0.31900000000000001</v>
      </c>
      <c r="Z264" s="121" t="str">
        <f t="shared" si="65"/>
        <v>Q</v>
      </c>
      <c r="AA264" s="260">
        <v>5.72</v>
      </c>
      <c r="AB264" s="121" t="str">
        <f t="shared" si="66"/>
        <v>Q</v>
      </c>
      <c r="AD264" s="121" t="str">
        <f t="shared" si="69"/>
        <v>M</v>
      </c>
      <c r="AF264" s="121" t="str">
        <f t="shared" si="70"/>
        <v>M</v>
      </c>
      <c r="AG264" s="260">
        <v>1.04E-2</v>
      </c>
      <c r="AH264" s="121" t="str">
        <f t="shared" si="68"/>
        <v>Q</v>
      </c>
      <c r="AI264" s="278">
        <v>0.54400000000000004</v>
      </c>
      <c r="AJ264" s="121" t="str">
        <f t="shared" si="67"/>
        <v>Q</v>
      </c>
    </row>
    <row r="265" spans="1:36" x14ac:dyDescent="0.25">
      <c r="A265" s="119">
        <v>38</v>
      </c>
      <c r="B265" s="119">
        <v>308</v>
      </c>
      <c r="C265" s="119">
        <v>1988</v>
      </c>
      <c r="D265" s="127">
        <f t="shared" si="54"/>
        <v>32450</v>
      </c>
      <c r="E265" s="260">
        <v>32.799999999999997</v>
      </c>
      <c r="F265" s="213" t="str">
        <f t="shared" si="55"/>
        <v>UQ</v>
      </c>
      <c r="G265" s="260">
        <v>6.44</v>
      </c>
      <c r="H265" s="213" t="str">
        <f t="shared" si="56"/>
        <v>UQ</v>
      </c>
      <c r="I265" s="260">
        <v>5.0199999999999996</v>
      </c>
      <c r="J265" s="213" t="str">
        <f t="shared" si="57"/>
        <v>UQ</v>
      </c>
      <c r="K265" s="260">
        <v>0.56999999999999995</v>
      </c>
      <c r="L265" s="213" t="str">
        <f t="shared" si="58"/>
        <v>UQ</v>
      </c>
      <c r="M265" s="260">
        <v>0.56999999999999995</v>
      </c>
      <c r="N265" s="213" t="str">
        <f t="shared" si="59"/>
        <v>UQ</v>
      </c>
      <c r="O265" s="260">
        <v>0.2</v>
      </c>
      <c r="P265" s="213" t="str">
        <f t="shared" si="60"/>
        <v>UQ</v>
      </c>
      <c r="Q265" s="260">
        <v>5.7999999999999996E-3</v>
      </c>
      <c r="R265" s="213" t="str">
        <f t="shared" si="61"/>
        <v>UQ</v>
      </c>
      <c r="S265" s="260">
        <v>0.15190000000000001</v>
      </c>
      <c r="T265" s="213" t="str">
        <f t="shared" si="62"/>
        <v>UQ</v>
      </c>
      <c r="U265" s="260">
        <v>6.53</v>
      </c>
      <c r="V265" s="121" t="str">
        <f t="shared" si="63"/>
        <v>Q</v>
      </c>
      <c r="W265" s="329">
        <v>2E-3</v>
      </c>
      <c r="X265" s="332" t="str">
        <f t="shared" si="64"/>
        <v>UQ</v>
      </c>
      <c r="Y265" s="260">
        <v>0.22600000000000001</v>
      </c>
      <c r="Z265" s="121" t="str">
        <f t="shared" si="65"/>
        <v>Q</v>
      </c>
      <c r="AA265" s="260">
        <v>5.7</v>
      </c>
      <c r="AB265" s="121" t="str">
        <f t="shared" si="66"/>
        <v>Q</v>
      </c>
      <c r="AD265" s="121" t="str">
        <f t="shared" si="69"/>
        <v>M</v>
      </c>
      <c r="AF265" s="121" t="str">
        <f t="shared" si="70"/>
        <v>M</v>
      </c>
      <c r="AH265" s="121" t="str">
        <f t="shared" si="68"/>
        <v>M</v>
      </c>
      <c r="AI265" s="278"/>
      <c r="AJ265" s="121" t="str">
        <f t="shared" si="67"/>
        <v>M</v>
      </c>
    </row>
    <row r="266" spans="1:36" x14ac:dyDescent="0.25">
      <c r="A266" s="119">
        <v>38</v>
      </c>
      <c r="B266" s="119">
        <v>320</v>
      </c>
      <c r="C266" s="119">
        <v>1988</v>
      </c>
      <c r="D266" s="127">
        <f t="shared" si="54"/>
        <v>32462</v>
      </c>
      <c r="E266" s="260">
        <v>32.700000000000003</v>
      </c>
      <c r="F266" s="213" t="str">
        <f t="shared" si="55"/>
        <v>UQ</v>
      </c>
      <c r="G266" s="260">
        <v>6.51</v>
      </c>
      <c r="H266" s="213" t="str">
        <f t="shared" si="56"/>
        <v>UQ</v>
      </c>
      <c r="I266" s="260">
        <v>4.38</v>
      </c>
      <c r="J266" s="213" t="str">
        <f t="shared" si="57"/>
        <v>UQ</v>
      </c>
      <c r="K266" s="260">
        <v>0.5</v>
      </c>
      <c r="L266" s="213" t="str">
        <f t="shared" si="58"/>
        <v>UQ</v>
      </c>
      <c r="M266" s="260">
        <v>0.5</v>
      </c>
      <c r="N266" s="213" t="str">
        <f t="shared" si="59"/>
        <v>UQ</v>
      </c>
      <c r="O266" s="260">
        <v>0.17</v>
      </c>
      <c r="P266" s="213" t="str">
        <f t="shared" si="60"/>
        <v>UQ</v>
      </c>
      <c r="Q266" s="260">
        <v>7.4000000000000003E-3</v>
      </c>
      <c r="R266" s="213" t="str">
        <f t="shared" si="61"/>
        <v>UQ</v>
      </c>
      <c r="S266" s="260">
        <v>0.1211</v>
      </c>
      <c r="T266" s="213" t="str">
        <f t="shared" si="62"/>
        <v>UQ</v>
      </c>
      <c r="U266" s="260">
        <v>6.65</v>
      </c>
      <c r="V266" s="121" t="str">
        <f t="shared" si="63"/>
        <v>Q</v>
      </c>
      <c r="W266" s="329">
        <v>6.0000000000000001E-3</v>
      </c>
      <c r="X266" s="332" t="str">
        <f t="shared" si="64"/>
        <v>UQ</v>
      </c>
      <c r="Y266" s="260">
        <v>0.23499999999999999</v>
      </c>
      <c r="Z266" s="121" t="str">
        <f t="shared" si="65"/>
        <v>Q</v>
      </c>
      <c r="AA266" s="260">
        <v>5.26</v>
      </c>
      <c r="AB266" s="121" t="str">
        <f t="shared" si="66"/>
        <v>Q</v>
      </c>
      <c r="AD266" s="121" t="str">
        <f t="shared" si="69"/>
        <v>M</v>
      </c>
      <c r="AF266" s="121" t="str">
        <f t="shared" si="70"/>
        <v>M</v>
      </c>
      <c r="AG266" s="260">
        <v>5.0000000000000001E-3</v>
      </c>
      <c r="AH266" s="121" t="str">
        <f t="shared" si="68"/>
        <v>Q</v>
      </c>
      <c r="AI266" s="278">
        <v>0.39600000000000002</v>
      </c>
      <c r="AJ266" s="121" t="str">
        <f t="shared" si="67"/>
        <v>Q</v>
      </c>
    </row>
    <row r="267" spans="1:36" x14ac:dyDescent="0.25">
      <c r="A267" s="119">
        <v>38</v>
      </c>
      <c r="B267" s="119">
        <v>334</v>
      </c>
      <c r="C267" s="119">
        <v>1988</v>
      </c>
      <c r="D267" s="127">
        <f t="shared" si="54"/>
        <v>32476</v>
      </c>
      <c r="E267" s="260">
        <v>31.6</v>
      </c>
      <c r="F267" s="213" t="str">
        <f t="shared" si="55"/>
        <v>UQ</v>
      </c>
      <c r="G267" s="260">
        <v>6.39</v>
      </c>
      <c r="H267" s="213" t="str">
        <f t="shared" si="56"/>
        <v>UQ</v>
      </c>
      <c r="I267" s="260">
        <v>4.76</v>
      </c>
      <c r="J267" s="213" t="str">
        <f t="shared" si="57"/>
        <v>UQ</v>
      </c>
      <c r="K267" s="260">
        <v>0.49</v>
      </c>
      <c r="L267" s="213" t="str">
        <f t="shared" si="58"/>
        <v>UQ</v>
      </c>
      <c r="M267" s="260">
        <v>0.45</v>
      </c>
      <c r="N267" s="213" t="str">
        <f t="shared" si="59"/>
        <v>UQ</v>
      </c>
      <c r="O267" s="260">
        <v>0.21</v>
      </c>
      <c r="P267" s="213" t="str">
        <f t="shared" si="60"/>
        <v>UQ</v>
      </c>
      <c r="Q267" s="260">
        <v>8.3000000000000001E-3</v>
      </c>
      <c r="R267" s="213" t="str">
        <f t="shared" si="61"/>
        <v>UQ</v>
      </c>
      <c r="S267" s="260">
        <v>0.1285</v>
      </c>
      <c r="T267" s="213" t="str">
        <f t="shared" si="62"/>
        <v>UQ</v>
      </c>
      <c r="U267" s="260">
        <v>7.01</v>
      </c>
      <c r="V267" s="121" t="str">
        <f t="shared" si="63"/>
        <v>Q</v>
      </c>
      <c r="W267" s="329">
        <v>3.2000000000000001E-2</v>
      </c>
      <c r="X267" s="332" t="str">
        <f t="shared" si="64"/>
        <v>UQ</v>
      </c>
      <c r="Y267" s="260">
        <v>0.185</v>
      </c>
      <c r="Z267" s="121" t="str">
        <f t="shared" si="65"/>
        <v>LQ</v>
      </c>
      <c r="AA267" s="260">
        <v>4.95</v>
      </c>
      <c r="AB267" s="121" t="str">
        <f t="shared" si="66"/>
        <v>Q</v>
      </c>
      <c r="AD267" s="121" t="str">
        <f t="shared" si="69"/>
        <v>M</v>
      </c>
      <c r="AF267" s="121" t="str">
        <f t="shared" si="70"/>
        <v>M</v>
      </c>
      <c r="AH267" s="121" t="str">
        <f t="shared" si="68"/>
        <v>M</v>
      </c>
      <c r="AI267" s="278"/>
      <c r="AJ267" s="121" t="str">
        <f t="shared" si="67"/>
        <v>M</v>
      </c>
    </row>
    <row r="268" spans="1:36" x14ac:dyDescent="0.25">
      <c r="A268" s="119">
        <v>38</v>
      </c>
      <c r="B268" s="119">
        <v>348</v>
      </c>
      <c r="C268" s="119">
        <v>1988</v>
      </c>
      <c r="D268" s="127">
        <f t="shared" si="54"/>
        <v>32490</v>
      </c>
      <c r="E268" s="260"/>
      <c r="F268" s="213" t="str">
        <f t="shared" si="55"/>
        <v>M</v>
      </c>
      <c r="H268" s="213" t="str">
        <f t="shared" si="56"/>
        <v>M</v>
      </c>
      <c r="J268" s="213" t="str">
        <f t="shared" si="57"/>
        <v>M</v>
      </c>
      <c r="L268" s="213" t="str">
        <f t="shared" si="58"/>
        <v>M</v>
      </c>
      <c r="N268" s="213" t="str">
        <f t="shared" si="59"/>
        <v>M</v>
      </c>
      <c r="P268" s="213" t="str">
        <f t="shared" si="60"/>
        <v>M</v>
      </c>
      <c r="R268" s="213" t="str">
        <f t="shared" si="61"/>
        <v>M</v>
      </c>
      <c r="T268" s="213" t="str">
        <f t="shared" si="62"/>
        <v>M</v>
      </c>
      <c r="V268" s="121" t="str">
        <f t="shared" si="63"/>
        <v>M</v>
      </c>
      <c r="X268" s="332" t="str">
        <f t="shared" si="64"/>
        <v>M</v>
      </c>
      <c r="Z268" s="121" t="str">
        <f t="shared" si="65"/>
        <v>M</v>
      </c>
      <c r="AB268" s="121" t="str">
        <f t="shared" si="66"/>
        <v>M</v>
      </c>
      <c r="AD268" s="121" t="str">
        <f t="shared" si="69"/>
        <v>M</v>
      </c>
      <c r="AF268" s="121" t="str">
        <f t="shared" si="70"/>
        <v>M</v>
      </c>
      <c r="AH268" s="121" t="str">
        <f t="shared" si="68"/>
        <v>M</v>
      </c>
      <c r="AI268" s="278"/>
      <c r="AJ268" s="121" t="str">
        <f t="shared" si="67"/>
        <v>M</v>
      </c>
    </row>
    <row r="269" spans="1:36" x14ac:dyDescent="0.25">
      <c r="A269" s="119">
        <v>38</v>
      </c>
      <c r="B269" s="119">
        <v>365</v>
      </c>
      <c r="C269" s="119">
        <v>1988</v>
      </c>
      <c r="D269" s="127">
        <f t="shared" si="54"/>
        <v>32507</v>
      </c>
      <c r="E269" s="260">
        <v>39.9</v>
      </c>
      <c r="F269" s="213" t="str">
        <f t="shared" si="55"/>
        <v>UQ</v>
      </c>
      <c r="G269" s="260">
        <v>6.64</v>
      </c>
      <c r="H269" s="213" t="str">
        <f t="shared" si="56"/>
        <v>UQ</v>
      </c>
      <c r="I269" s="260">
        <v>6.08</v>
      </c>
      <c r="J269" s="213" t="str">
        <f t="shared" si="57"/>
        <v>UQ</v>
      </c>
      <c r="K269" s="260">
        <v>0.56999999999999995</v>
      </c>
      <c r="L269" s="213" t="str">
        <f t="shared" si="58"/>
        <v>UQ</v>
      </c>
      <c r="M269" s="260">
        <v>0.59</v>
      </c>
      <c r="N269" s="213" t="str">
        <f t="shared" si="59"/>
        <v>UQ</v>
      </c>
      <c r="O269" s="260">
        <v>0.2</v>
      </c>
      <c r="P269" s="213" t="str">
        <f t="shared" si="60"/>
        <v>UQ</v>
      </c>
      <c r="Q269" s="260">
        <v>1.23E-2</v>
      </c>
      <c r="R269" s="213" t="str">
        <f t="shared" si="61"/>
        <v>UQ</v>
      </c>
      <c r="S269" s="260">
        <v>0.17649999999999999</v>
      </c>
      <c r="T269" s="213" t="str">
        <f t="shared" si="62"/>
        <v>UQ</v>
      </c>
      <c r="V269" s="121" t="str">
        <f t="shared" si="63"/>
        <v>M</v>
      </c>
      <c r="W269" s="329">
        <v>7.2999999999999995E-2</v>
      </c>
      <c r="X269" s="332" t="str">
        <f t="shared" si="64"/>
        <v>UQ</v>
      </c>
      <c r="Y269" s="260">
        <v>0.11799999999999999</v>
      </c>
      <c r="Z269" s="121" t="str">
        <f t="shared" si="65"/>
        <v>LQ</v>
      </c>
      <c r="AA269" s="260">
        <v>6.65</v>
      </c>
      <c r="AB269" s="121" t="str">
        <f t="shared" si="66"/>
        <v>Q</v>
      </c>
      <c r="AD269" s="121" t="str">
        <f t="shared" si="69"/>
        <v>M</v>
      </c>
      <c r="AF269" s="121" t="str">
        <f t="shared" si="70"/>
        <v>M</v>
      </c>
      <c r="AG269" s="260">
        <v>6.4999999999999997E-3</v>
      </c>
      <c r="AH269" s="121" t="str">
        <f t="shared" si="68"/>
        <v>Q</v>
      </c>
      <c r="AI269" s="278">
        <v>0.27300000000000002</v>
      </c>
      <c r="AJ269" s="121" t="str">
        <f t="shared" si="67"/>
        <v>Q</v>
      </c>
    </row>
    <row r="270" spans="1:36" x14ac:dyDescent="0.25">
      <c r="A270" s="119">
        <v>38</v>
      </c>
      <c r="B270" s="119">
        <v>17</v>
      </c>
      <c r="C270" s="119">
        <v>1989</v>
      </c>
      <c r="D270" s="127">
        <f t="shared" si="54"/>
        <v>32525</v>
      </c>
      <c r="E270" s="260">
        <v>42.8</v>
      </c>
      <c r="F270" s="213" t="str">
        <f t="shared" si="55"/>
        <v>UQ</v>
      </c>
      <c r="G270" s="260">
        <v>6.64</v>
      </c>
      <c r="H270" s="213" t="str">
        <f t="shared" si="56"/>
        <v>UQ</v>
      </c>
      <c r="I270" s="260">
        <v>6.68</v>
      </c>
      <c r="J270" s="213" t="str">
        <f t="shared" si="57"/>
        <v>UQ</v>
      </c>
      <c r="K270" s="260">
        <v>0.62</v>
      </c>
      <c r="L270" s="213" t="str">
        <f t="shared" si="58"/>
        <v>UQ</v>
      </c>
      <c r="M270" s="260">
        <v>0.62</v>
      </c>
      <c r="N270" s="213" t="str">
        <f t="shared" si="59"/>
        <v>UQ</v>
      </c>
      <c r="O270" s="260">
        <v>0.21</v>
      </c>
      <c r="P270" s="213" t="str">
        <f t="shared" si="60"/>
        <v>UQ</v>
      </c>
      <c r="Q270" s="260">
        <v>6.6E-3</v>
      </c>
      <c r="R270" s="213" t="str">
        <f t="shared" si="61"/>
        <v>UQ</v>
      </c>
      <c r="S270" s="260">
        <v>0.15759999999999999</v>
      </c>
      <c r="T270" s="213" t="str">
        <f t="shared" si="62"/>
        <v>UQ</v>
      </c>
      <c r="U270" s="260">
        <v>8.44</v>
      </c>
      <c r="V270" s="121" t="str">
        <f t="shared" si="63"/>
        <v>Q</v>
      </c>
      <c r="W270" s="329">
        <v>8.8999999999999996E-2</v>
      </c>
      <c r="X270" s="332" t="str">
        <f t="shared" si="64"/>
        <v>UQ</v>
      </c>
      <c r="Y270" s="260">
        <v>8.8999999999999996E-2</v>
      </c>
      <c r="Z270" s="121" t="str">
        <f t="shared" si="65"/>
        <v>LQ</v>
      </c>
      <c r="AA270" s="260">
        <v>7.09</v>
      </c>
      <c r="AB270" s="121" t="str">
        <f t="shared" si="66"/>
        <v>Q</v>
      </c>
      <c r="AD270" s="121" t="str">
        <f t="shared" si="69"/>
        <v>M</v>
      </c>
      <c r="AF270" s="121" t="str">
        <f t="shared" si="70"/>
        <v>M</v>
      </c>
      <c r="AG270" s="260">
        <v>6.4999999999999997E-3</v>
      </c>
      <c r="AH270" s="121" t="str">
        <f t="shared" si="68"/>
        <v>Q</v>
      </c>
      <c r="AI270" s="278">
        <v>0.51900000000000002</v>
      </c>
      <c r="AJ270" s="121" t="str">
        <f t="shared" si="67"/>
        <v>Q</v>
      </c>
    </row>
    <row r="271" spans="1:36" x14ac:dyDescent="0.25">
      <c r="A271" s="119">
        <v>38</v>
      </c>
      <c r="B271" s="119">
        <v>32</v>
      </c>
      <c r="C271" s="119">
        <v>1989</v>
      </c>
      <c r="D271" s="127">
        <f t="shared" ref="D271:D334" si="71">DATE(C271,1,B271)</f>
        <v>32540</v>
      </c>
      <c r="E271" s="260">
        <v>43.5</v>
      </c>
      <c r="F271" s="213" t="str">
        <f t="shared" si="55"/>
        <v>UQ</v>
      </c>
      <c r="G271" s="260">
        <v>6.59</v>
      </c>
      <c r="H271" s="213" t="str">
        <f t="shared" si="56"/>
        <v>UQ</v>
      </c>
      <c r="I271" s="260">
        <v>6.94</v>
      </c>
      <c r="J271" s="213" t="str">
        <f t="shared" si="57"/>
        <v>UQ</v>
      </c>
      <c r="K271" s="260">
        <v>0.65</v>
      </c>
      <c r="L271" s="213" t="str">
        <f t="shared" si="58"/>
        <v>UQ</v>
      </c>
      <c r="M271" s="260">
        <v>0.66</v>
      </c>
      <c r="N271" s="213" t="str">
        <f t="shared" si="59"/>
        <v>UQ</v>
      </c>
      <c r="O271" s="260">
        <v>0.21</v>
      </c>
      <c r="P271" s="213" t="str">
        <f t="shared" si="60"/>
        <v>UQ</v>
      </c>
      <c r="Q271" s="260">
        <v>1.9E-2</v>
      </c>
      <c r="R271" s="213" t="str">
        <f t="shared" si="61"/>
        <v>UQ</v>
      </c>
      <c r="S271" s="260">
        <v>0.17330000000000001</v>
      </c>
      <c r="T271" s="213" t="str">
        <f t="shared" si="62"/>
        <v>UQ</v>
      </c>
      <c r="U271" s="260">
        <v>9.6999999999999993</v>
      </c>
      <c r="V271" s="121" t="str">
        <f t="shared" si="63"/>
        <v>Q</v>
      </c>
      <c r="W271" s="329">
        <v>0.105</v>
      </c>
      <c r="X271" s="332" t="str">
        <f t="shared" si="64"/>
        <v>UQ</v>
      </c>
      <c r="Y271" s="260">
        <v>0.253</v>
      </c>
      <c r="Z271" s="121" t="str">
        <f t="shared" si="65"/>
        <v>Q</v>
      </c>
      <c r="AA271" s="260">
        <v>7.28</v>
      </c>
      <c r="AB271" s="121" t="str">
        <f t="shared" si="66"/>
        <v>Q</v>
      </c>
      <c r="AD271" s="121" t="str">
        <f t="shared" si="69"/>
        <v>M</v>
      </c>
      <c r="AF271" s="121" t="str">
        <f t="shared" si="70"/>
        <v>M</v>
      </c>
      <c r="AG271" s="260">
        <v>6.1999999999999998E-3</v>
      </c>
      <c r="AH271" s="121" t="str">
        <f t="shared" si="68"/>
        <v>Q</v>
      </c>
      <c r="AI271" s="278">
        <v>0.255</v>
      </c>
      <c r="AJ271" s="121" t="str">
        <f t="shared" si="67"/>
        <v>Q</v>
      </c>
    </row>
    <row r="272" spans="1:36" x14ac:dyDescent="0.25">
      <c r="A272" s="119">
        <v>38</v>
      </c>
      <c r="B272" s="119">
        <v>45</v>
      </c>
      <c r="C272" s="119">
        <v>1989</v>
      </c>
      <c r="D272" s="127">
        <f t="shared" si="71"/>
        <v>32553</v>
      </c>
      <c r="E272" s="260">
        <v>44.4</v>
      </c>
      <c r="F272" s="213" t="str">
        <f t="shared" ref="F272:F335" si="72">IF(E272&gt;0,"UQ","M")</f>
        <v>UQ</v>
      </c>
      <c r="G272" s="260">
        <v>6.72</v>
      </c>
      <c r="H272" s="213" t="str">
        <f t="shared" ref="H272:H335" si="73">IF(G272&gt;0,"UQ","M")</f>
        <v>UQ</v>
      </c>
      <c r="I272" s="260">
        <v>6.43</v>
      </c>
      <c r="J272" s="213" t="str">
        <f t="shared" ref="J272:J335" si="74">IF(I272&gt;0,"UQ","M")</f>
        <v>UQ</v>
      </c>
      <c r="K272" s="260">
        <v>0.65</v>
      </c>
      <c r="L272" s="213" t="str">
        <f t="shared" ref="L272:L335" si="75">IF(K272&gt;0,"UQ","M")</f>
        <v>UQ</v>
      </c>
      <c r="M272" s="260">
        <v>0.69</v>
      </c>
      <c r="N272" s="213" t="str">
        <f t="shared" ref="N272:N335" si="76">IF(M272&gt;0,"UQ","M")</f>
        <v>UQ</v>
      </c>
      <c r="O272" s="260">
        <v>0.23</v>
      </c>
      <c r="P272" s="213" t="str">
        <f t="shared" ref="P272:P335" si="77">IF(O272&gt;0,"UQ","M")</f>
        <v>UQ</v>
      </c>
      <c r="Q272" s="260">
        <v>1.09E-2</v>
      </c>
      <c r="R272" s="213" t="str">
        <f t="shared" ref="R272:R335" si="78">IF(Q272&gt;0,"UQ","M")</f>
        <v>UQ</v>
      </c>
      <c r="S272" s="260">
        <v>0.19980000000000001</v>
      </c>
      <c r="T272" s="213" t="str">
        <f t="shared" ref="T272:T335" si="79">IF(S272&gt;0,"UQ","M")</f>
        <v>UQ</v>
      </c>
      <c r="U272" s="260">
        <v>9.48</v>
      </c>
      <c r="V272" s="121" t="str">
        <f t="shared" ref="V272:V335" si="80">IF(U272&gt;=0.5,"Q",IF(U272="","M","LQ"))</f>
        <v>Q</v>
      </c>
      <c r="W272" s="329">
        <v>0.11899999999999999</v>
      </c>
      <c r="X272" s="332" t="str">
        <f t="shared" ref="X272:X335" si="81">IF(W272&gt;0,"UQ","M")</f>
        <v>UQ</v>
      </c>
      <c r="Y272" s="260">
        <v>0.27600000000000002</v>
      </c>
      <c r="Z272" s="121" t="str">
        <f t="shared" ref="Z272:Z335" si="82">IF(Y272&gt;=0.2,"Q",IF(Y272="","M","LQ"))</f>
        <v>Q</v>
      </c>
      <c r="AA272" s="260">
        <v>7.56</v>
      </c>
      <c r="AB272" s="121" t="str">
        <f t="shared" ref="AB272:AB335" si="83">IF(AA272&gt;=0.5,"Q",IF(AA272="","M","LQ"))</f>
        <v>Q</v>
      </c>
      <c r="AD272" s="121" t="str">
        <f t="shared" si="69"/>
        <v>M</v>
      </c>
      <c r="AF272" s="121" t="str">
        <f t="shared" si="70"/>
        <v>M</v>
      </c>
      <c r="AG272" s="260">
        <v>6.8999999999999999E-3</v>
      </c>
      <c r="AH272" s="121" t="str">
        <f t="shared" si="68"/>
        <v>Q</v>
      </c>
      <c r="AI272" s="278">
        <v>0.249</v>
      </c>
      <c r="AJ272" s="121" t="str">
        <f t="shared" ref="AJ272:AJ335" si="84">IF(AI272&gt;=0.02,"Q",IF(AI272="","M","LQ"))</f>
        <v>Q</v>
      </c>
    </row>
    <row r="273" spans="1:36" x14ac:dyDescent="0.25">
      <c r="A273" s="119">
        <v>38</v>
      </c>
      <c r="B273" s="119">
        <v>73</v>
      </c>
      <c r="C273" s="119">
        <v>1989</v>
      </c>
      <c r="D273" s="127">
        <f t="shared" si="71"/>
        <v>32581</v>
      </c>
      <c r="E273" s="260">
        <v>46</v>
      </c>
      <c r="F273" s="213" t="str">
        <f t="shared" si="72"/>
        <v>UQ</v>
      </c>
      <c r="G273" s="260">
        <v>6.78</v>
      </c>
      <c r="H273" s="213" t="str">
        <f t="shared" si="73"/>
        <v>UQ</v>
      </c>
      <c r="I273" s="260">
        <v>6.17</v>
      </c>
      <c r="J273" s="213" t="str">
        <f t="shared" si="74"/>
        <v>UQ</v>
      </c>
      <c r="K273" s="260">
        <v>0.68</v>
      </c>
      <c r="L273" s="213" t="str">
        <f t="shared" si="75"/>
        <v>UQ</v>
      </c>
      <c r="M273" s="260">
        <v>0.75</v>
      </c>
      <c r="N273" s="213" t="str">
        <f t="shared" si="76"/>
        <v>UQ</v>
      </c>
      <c r="O273" s="260">
        <v>0.25</v>
      </c>
      <c r="P273" s="213" t="str">
        <f t="shared" si="77"/>
        <v>UQ</v>
      </c>
      <c r="Q273" s="260">
        <v>1.38E-2</v>
      </c>
      <c r="R273" s="213" t="str">
        <f t="shared" si="78"/>
        <v>UQ</v>
      </c>
      <c r="S273" s="260">
        <v>0.28770000000000001</v>
      </c>
      <c r="T273" s="213" t="str">
        <f t="shared" si="79"/>
        <v>UQ</v>
      </c>
      <c r="U273" s="260">
        <v>9.4600000000000009</v>
      </c>
      <c r="V273" s="121" t="str">
        <f t="shared" si="80"/>
        <v>Q</v>
      </c>
      <c r="W273" s="329">
        <v>0.15</v>
      </c>
      <c r="X273" s="332" t="str">
        <f t="shared" si="81"/>
        <v>UQ</v>
      </c>
      <c r="Y273" s="260">
        <v>0.221</v>
      </c>
      <c r="Z273" s="121" t="str">
        <f t="shared" si="82"/>
        <v>Q</v>
      </c>
      <c r="AA273" s="260">
        <v>7.9</v>
      </c>
      <c r="AB273" s="121" t="str">
        <f t="shared" si="83"/>
        <v>Q</v>
      </c>
      <c r="AD273" s="121" t="str">
        <f t="shared" si="69"/>
        <v>M</v>
      </c>
      <c r="AF273" s="121" t="str">
        <f t="shared" si="70"/>
        <v>M</v>
      </c>
      <c r="AG273" s="260">
        <v>6.4999999999999997E-3</v>
      </c>
      <c r="AH273" s="121" t="str">
        <f t="shared" si="68"/>
        <v>Q</v>
      </c>
      <c r="AI273" s="278">
        <v>0.26</v>
      </c>
      <c r="AJ273" s="121" t="str">
        <f t="shared" si="84"/>
        <v>Q</v>
      </c>
    </row>
    <row r="274" spans="1:36" x14ac:dyDescent="0.25">
      <c r="A274" s="119">
        <v>38</v>
      </c>
      <c r="B274" s="119">
        <v>87</v>
      </c>
      <c r="C274" s="119">
        <v>1989</v>
      </c>
      <c r="D274" s="127">
        <f t="shared" si="71"/>
        <v>32595</v>
      </c>
      <c r="E274" s="260">
        <v>41.9</v>
      </c>
      <c r="F274" s="213" t="str">
        <f t="shared" si="72"/>
        <v>UQ</v>
      </c>
      <c r="G274" s="260">
        <v>6.38</v>
      </c>
      <c r="H274" s="213" t="str">
        <f t="shared" si="73"/>
        <v>UQ</v>
      </c>
      <c r="I274" s="260">
        <v>6.59</v>
      </c>
      <c r="J274" s="213" t="str">
        <f t="shared" si="74"/>
        <v>UQ</v>
      </c>
      <c r="K274" s="260">
        <v>0.64</v>
      </c>
      <c r="L274" s="213" t="str">
        <f t="shared" si="75"/>
        <v>UQ</v>
      </c>
      <c r="M274" s="260">
        <v>0.51</v>
      </c>
      <c r="N274" s="213" t="str">
        <f t="shared" si="76"/>
        <v>UQ</v>
      </c>
      <c r="O274" s="260">
        <v>0.35</v>
      </c>
      <c r="P274" s="213" t="str">
        <f t="shared" si="77"/>
        <v>UQ</v>
      </c>
      <c r="Q274" s="260">
        <v>5.8200000000000002E-2</v>
      </c>
      <c r="R274" s="213" t="str">
        <f t="shared" si="78"/>
        <v>UQ</v>
      </c>
      <c r="S274" s="260">
        <v>0.192</v>
      </c>
      <c r="T274" s="213" t="str">
        <f t="shared" si="79"/>
        <v>UQ</v>
      </c>
      <c r="U274" s="260">
        <v>7.25</v>
      </c>
      <c r="V274" s="121" t="str">
        <f t="shared" si="80"/>
        <v>Q</v>
      </c>
      <c r="W274" s="329">
        <v>0.42499999999999999</v>
      </c>
      <c r="X274" s="332" t="str">
        <f t="shared" si="81"/>
        <v>UQ</v>
      </c>
      <c r="Y274" s="260">
        <v>0.36</v>
      </c>
      <c r="Z274" s="121" t="str">
        <f t="shared" si="82"/>
        <v>Q</v>
      </c>
      <c r="AA274" s="260">
        <v>4.8899999999999997</v>
      </c>
      <c r="AB274" s="121" t="str">
        <f t="shared" si="83"/>
        <v>Q</v>
      </c>
      <c r="AC274" s="260">
        <v>4.8099999999999996</v>
      </c>
      <c r="AD274" s="121" t="str">
        <f t="shared" si="69"/>
        <v>Q</v>
      </c>
      <c r="AE274" s="260">
        <v>3.56</v>
      </c>
      <c r="AF274" s="121" t="str">
        <f t="shared" si="70"/>
        <v>Q</v>
      </c>
      <c r="AH274" s="121" t="str">
        <f t="shared" si="68"/>
        <v>M</v>
      </c>
      <c r="AI274" s="278"/>
      <c r="AJ274" s="121" t="str">
        <f t="shared" si="84"/>
        <v>M</v>
      </c>
    </row>
    <row r="275" spans="1:36" x14ac:dyDescent="0.25">
      <c r="A275" s="119">
        <v>38</v>
      </c>
      <c r="B275" s="119">
        <v>88</v>
      </c>
      <c r="C275" s="119">
        <v>1989</v>
      </c>
      <c r="D275" s="127">
        <f t="shared" si="71"/>
        <v>32596</v>
      </c>
      <c r="E275" s="260">
        <v>42.7</v>
      </c>
      <c r="F275" s="213" t="str">
        <f t="shared" si="72"/>
        <v>UQ</v>
      </c>
      <c r="G275" s="260">
        <v>6.4</v>
      </c>
      <c r="H275" s="213" t="str">
        <f t="shared" si="73"/>
        <v>UQ</v>
      </c>
      <c r="I275" s="260">
        <v>6.56</v>
      </c>
      <c r="J275" s="213" t="str">
        <f t="shared" si="74"/>
        <v>UQ</v>
      </c>
      <c r="K275" s="260">
        <v>0.66</v>
      </c>
      <c r="L275" s="213" t="str">
        <f t="shared" si="75"/>
        <v>UQ</v>
      </c>
      <c r="M275" s="260">
        <v>0.52</v>
      </c>
      <c r="N275" s="213" t="str">
        <f t="shared" si="76"/>
        <v>UQ</v>
      </c>
      <c r="O275" s="260">
        <v>0.34</v>
      </c>
      <c r="P275" s="213" t="str">
        <f t="shared" si="77"/>
        <v>UQ</v>
      </c>
      <c r="Q275" s="260">
        <v>2.12E-2</v>
      </c>
      <c r="R275" s="213" t="str">
        <f t="shared" si="78"/>
        <v>UQ</v>
      </c>
      <c r="S275" s="260">
        <v>0.17610000000000001</v>
      </c>
      <c r="T275" s="213" t="str">
        <f t="shared" si="79"/>
        <v>UQ</v>
      </c>
      <c r="U275" s="260">
        <v>7.85</v>
      </c>
      <c r="V275" s="121" t="str">
        <f t="shared" si="80"/>
        <v>Q</v>
      </c>
      <c r="W275" s="329">
        <v>0.45800000000000002</v>
      </c>
      <c r="X275" s="332" t="str">
        <f t="shared" si="81"/>
        <v>UQ</v>
      </c>
      <c r="Y275" s="260">
        <v>0.36</v>
      </c>
      <c r="Z275" s="121" t="str">
        <f t="shared" si="82"/>
        <v>Q</v>
      </c>
      <c r="AA275" s="260">
        <v>5.42</v>
      </c>
      <c r="AB275" s="121" t="str">
        <f t="shared" si="83"/>
        <v>Q</v>
      </c>
      <c r="AC275" s="260">
        <v>5.19</v>
      </c>
      <c r="AD275" s="121" t="str">
        <f t="shared" si="69"/>
        <v>Q</v>
      </c>
      <c r="AE275" s="260">
        <v>3.2</v>
      </c>
      <c r="AF275" s="121" t="str">
        <f t="shared" si="70"/>
        <v>Q</v>
      </c>
      <c r="AG275" s="260">
        <v>1.0699999999999999E-2</v>
      </c>
      <c r="AH275" s="121" t="str">
        <f t="shared" si="68"/>
        <v>Q</v>
      </c>
      <c r="AI275" s="278">
        <v>0.91800000000000004</v>
      </c>
      <c r="AJ275" s="121" t="str">
        <f t="shared" si="84"/>
        <v>Q</v>
      </c>
    </row>
    <row r="276" spans="1:36" x14ac:dyDescent="0.25">
      <c r="A276" s="119">
        <v>38</v>
      </c>
      <c r="B276" s="119">
        <v>91</v>
      </c>
      <c r="C276" s="119">
        <v>1989</v>
      </c>
      <c r="D276" s="127">
        <f t="shared" si="71"/>
        <v>32599</v>
      </c>
      <c r="E276" s="260">
        <v>43</v>
      </c>
      <c r="F276" s="213" t="str">
        <f t="shared" si="72"/>
        <v>UQ</v>
      </c>
      <c r="G276" s="260">
        <v>6.45</v>
      </c>
      <c r="H276" s="213" t="str">
        <f t="shared" si="73"/>
        <v>UQ</v>
      </c>
      <c r="I276" s="260">
        <v>7.21</v>
      </c>
      <c r="J276" s="213" t="str">
        <f t="shared" si="74"/>
        <v>UQ</v>
      </c>
      <c r="K276" s="260">
        <v>0.67</v>
      </c>
      <c r="L276" s="213" t="str">
        <f t="shared" si="75"/>
        <v>UQ</v>
      </c>
      <c r="M276" s="260">
        <v>0.56000000000000005</v>
      </c>
      <c r="N276" s="213" t="str">
        <f t="shared" si="76"/>
        <v>UQ</v>
      </c>
      <c r="O276" s="260">
        <v>0.27</v>
      </c>
      <c r="P276" s="213" t="str">
        <f t="shared" si="77"/>
        <v>UQ</v>
      </c>
      <c r="Q276" s="260">
        <v>1.0800000000000001E-2</v>
      </c>
      <c r="R276" s="213" t="str">
        <f t="shared" si="78"/>
        <v>UQ</v>
      </c>
      <c r="S276" s="260">
        <v>0.1981</v>
      </c>
      <c r="T276" s="213" t="str">
        <f t="shared" si="79"/>
        <v>UQ</v>
      </c>
      <c r="U276" s="260">
        <v>7.67</v>
      </c>
      <c r="V276" s="121" t="str">
        <f t="shared" si="80"/>
        <v>Q</v>
      </c>
      <c r="W276" s="329">
        <v>0.129</v>
      </c>
      <c r="X276" s="332" t="str">
        <f t="shared" si="81"/>
        <v>UQ</v>
      </c>
      <c r="Y276" s="260">
        <v>0.161</v>
      </c>
      <c r="Z276" s="121" t="str">
        <f t="shared" si="82"/>
        <v>LQ</v>
      </c>
      <c r="AA276" s="260">
        <v>5.91</v>
      </c>
      <c r="AB276" s="121" t="str">
        <f t="shared" si="83"/>
        <v>Q</v>
      </c>
      <c r="AC276" s="260">
        <v>5.04</v>
      </c>
      <c r="AD276" s="121" t="str">
        <f t="shared" si="69"/>
        <v>Q</v>
      </c>
      <c r="AE276" s="260">
        <v>3.39</v>
      </c>
      <c r="AF276" s="121" t="str">
        <f t="shared" si="70"/>
        <v>Q</v>
      </c>
      <c r="AH276" s="121" t="str">
        <f t="shared" si="68"/>
        <v>M</v>
      </c>
      <c r="AI276" s="278"/>
      <c r="AJ276" s="121" t="str">
        <f t="shared" si="84"/>
        <v>M</v>
      </c>
    </row>
    <row r="277" spans="1:36" x14ac:dyDescent="0.25">
      <c r="A277" s="119">
        <v>38</v>
      </c>
      <c r="B277" s="119">
        <v>93</v>
      </c>
      <c r="C277" s="119">
        <v>1989</v>
      </c>
      <c r="D277" s="127">
        <f t="shared" si="71"/>
        <v>32601</v>
      </c>
      <c r="E277" s="260">
        <v>45.5</v>
      </c>
      <c r="F277" s="213" t="str">
        <f t="shared" si="72"/>
        <v>UQ</v>
      </c>
      <c r="G277" s="260">
        <v>6.23</v>
      </c>
      <c r="H277" s="213" t="str">
        <f t="shared" si="73"/>
        <v>UQ</v>
      </c>
      <c r="I277" s="260">
        <v>6.79</v>
      </c>
      <c r="J277" s="213" t="str">
        <f t="shared" si="74"/>
        <v>UQ</v>
      </c>
      <c r="K277" s="260">
        <v>0.67</v>
      </c>
      <c r="L277" s="213" t="str">
        <f t="shared" si="75"/>
        <v>UQ</v>
      </c>
      <c r="M277" s="260">
        <v>0.59</v>
      </c>
      <c r="N277" s="213" t="str">
        <f t="shared" si="76"/>
        <v>UQ</v>
      </c>
      <c r="O277" s="260">
        <v>0.28000000000000003</v>
      </c>
      <c r="P277" s="213" t="str">
        <f t="shared" si="77"/>
        <v>UQ</v>
      </c>
      <c r="Q277" s="260">
        <v>2.23E-2</v>
      </c>
      <c r="R277" s="213" t="str">
        <f t="shared" si="78"/>
        <v>UQ</v>
      </c>
      <c r="S277" s="260">
        <v>0.21190000000000001</v>
      </c>
      <c r="T277" s="213" t="str">
        <f t="shared" si="79"/>
        <v>UQ</v>
      </c>
      <c r="U277" s="260">
        <v>7.8</v>
      </c>
      <c r="V277" s="121" t="str">
        <f t="shared" si="80"/>
        <v>Q</v>
      </c>
      <c r="W277" s="329">
        <v>0.105</v>
      </c>
      <c r="X277" s="332" t="str">
        <f t="shared" si="81"/>
        <v>UQ</v>
      </c>
      <c r="Y277" s="260">
        <v>0.17899999999999999</v>
      </c>
      <c r="Z277" s="121" t="str">
        <f t="shared" si="82"/>
        <v>LQ</v>
      </c>
      <c r="AA277" s="260">
        <v>6.06</v>
      </c>
      <c r="AB277" s="121" t="str">
        <f t="shared" si="83"/>
        <v>Q</v>
      </c>
      <c r="AC277" s="260">
        <v>5.13</v>
      </c>
      <c r="AD277" s="121" t="str">
        <f t="shared" si="69"/>
        <v>Q</v>
      </c>
      <c r="AE277" s="260">
        <v>5.0999999999999996</v>
      </c>
      <c r="AF277" s="121" t="str">
        <f t="shared" si="70"/>
        <v>Q</v>
      </c>
      <c r="AH277" s="121" t="str">
        <f t="shared" si="68"/>
        <v>M</v>
      </c>
      <c r="AI277" s="278"/>
      <c r="AJ277" s="121" t="str">
        <f t="shared" si="84"/>
        <v>M</v>
      </c>
    </row>
    <row r="278" spans="1:36" x14ac:dyDescent="0.25">
      <c r="A278" s="119">
        <v>38</v>
      </c>
      <c r="B278" s="119">
        <v>95</v>
      </c>
      <c r="C278" s="119">
        <v>1989</v>
      </c>
      <c r="D278" s="127">
        <f t="shared" si="71"/>
        <v>32603</v>
      </c>
      <c r="E278" s="260">
        <v>42.2</v>
      </c>
      <c r="F278" s="213" t="str">
        <f t="shared" si="72"/>
        <v>UQ</v>
      </c>
      <c r="G278" s="260">
        <v>6.2</v>
      </c>
      <c r="H278" s="213" t="str">
        <f t="shared" si="73"/>
        <v>UQ</v>
      </c>
      <c r="I278" s="260">
        <v>6.78</v>
      </c>
      <c r="J278" s="213" t="str">
        <f t="shared" si="74"/>
        <v>UQ</v>
      </c>
      <c r="K278" s="260">
        <v>0.66</v>
      </c>
      <c r="L278" s="213" t="str">
        <f t="shared" si="75"/>
        <v>UQ</v>
      </c>
      <c r="M278" s="260">
        <v>0.55000000000000004</v>
      </c>
      <c r="N278" s="213" t="str">
        <f t="shared" si="76"/>
        <v>UQ</v>
      </c>
      <c r="O278" s="260">
        <v>0.31</v>
      </c>
      <c r="P278" s="213" t="str">
        <f t="shared" si="77"/>
        <v>UQ</v>
      </c>
      <c r="Q278" s="260">
        <v>2.63E-2</v>
      </c>
      <c r="R278" s="213" t="str">
        <f t="shared" si="78"/>
        <v>UQ</v>
      </c>
      <c r="S278" s="260">
        <v>0.1961</v>
      </c>
      <c r="T278" s="213" t="str">
        <f t="shared" si="79"/>
        <v>UQ</v>
      </c>
      <c r="U278" s="260">
        <v>7.63</v>
      </c>
      <c r="V278" s="121" t="str">
        <f t="shared" si="80"/>
        <v>Q</v>
      </c>
      <c r="W278" s="329">
        <v>0.19900000000000001</v>
      </c>
      <c r="X278" s="332" t="str">
        <f t="shared" si="81"/>
        <v>UQ</v>
      </c>
      <c r="Y278" s="260">
        <v>0.36399999999999999</v>
      </c>
      <c r="Z278" s="121" t="str">
        <f t="shared" si="82"/>
        <v>Q</v>
      </c>
      <c r="AA278" s="260">
        <v>5.0599999999999996</v>
      </c>
      <c r="AB278" s="121" t="str">
        <f t="shared" si="83"/>
        <v>Q</v>
      </c>
      <c r="AC278" s="260">
        <v>4.9400000000000004</v>
      </c>
      <c r="AD278" s="121" t="str">
        <f t="shared" si="69"/>
        <v>Q</v>
      </c>
      <c r="AE278" s="260">
        <v>3.98</v>
      </c>
      <c r="AF278" s="121" t="str">
        <f t="shared" si="70"/>
        <v>Q</v>
      </c>
      <c r="AH278" s="121" t="str">
        <f t="shared" si="68"/>
        <v>M</v>
      </c>
      <c r="AI278" s="278"/>
      <c r="AJ278" s="121" t="str">
        <f t="shared" si="84"/>
        <v>M</v>
      </c>
    </row>
    <row r="279" spans="1:36" x14ac:dyDescent="0.25">
      <c r="A279" s="119">
        <v>38</v>
      </c>
      <c r="B279" s="119">
        <v>96</v>
      </c>
      <c r="C279" s="119">
        <v>1989</v>
      </c>
      <c r="D279" s="127">
        <f t="shared" si="71"/>
        <v>32604</v>
      </c>
      <c r="E279" s="260">
        <v>41.7</v>
      </c>
      <c r="F279" s="213" t="str">
        <f t="shared" si="72"/>
        <v>UQ</v>
      </c>
      <c r="G279" s="260">
        <v>6.19</v>
      </c>
      <c r="H279" s="213" t="str">
        <f t="shared" si="73"/>
        <v>UQ</v>
      </c>
      <c r="I279" s="260">
        <v>6.92</v>
      </c>
      <c r="J279" s="213" t="str">
        <f t="shared" si="74"/>
        <v>UQ</v>
      </c>
      <c r="K279" s="260">
        <v>0.62</v>
      </c>
      <c r="L279" s="213" t="str">
        <f t="shared" si="75"/>
        <v>UQ</v>
      </c>
      <c r="M279" s="260">
        <v>0.54</v>
      </c>
      <c r="N279" s="213" t="str">
        <f t="shared" si="76"/>
        <v>UQ</v>
      </c>
      <c r="O279" s="260">
        <v>0.3</v>
      </c>
      <c r="P279" s="213" t="str">
        <f t="shared" si="77"/>
        <v>UQ</v>
      </c>
      <c r="Q279" s="260">
        <v>2.5899999999999999E-2</v>
      </c>
      <c r="R279" s="213" t="str">
        <f t="shared" si="78"/>
        <v>UQ</v>
      </c>
      <c r="S279" s="260">
        <v>0.19539999999999999</v>
      </c>
      <c r="T279" s="213" t="str">
        <f t="shared" si="79"/>
        <v>UQ</v>
      </c>
      <c r="U279" s="260">
        <v>7.57</v>
      </c>
      <c r="V279" s="121" t="str">
        <f t="shared" si="80"/>
        <v>Q</v>
      </c>
      <c r="W279" s="329">
        <v>0.16700000000000001</v>
      </c>
      <c r="X279" s="332" t="str">
        <f t="shared" si="81"/>
        <v>UQ</v>
      </c>
      <c r="Y279" s="260">
        <v>0.33100000000000002</v>
      </c>
      <c r="Z279" s="121" t="str">
        <f t="shared" si="82"/>
        <v>Q</v>
      </c>
      <c r="AA279" s="260">
        <v>5.15</v>
      </c>
      <c r="AB279" s="121" t="str">
        <f t="shared" si="83"/>
        <v>Q</v>
      </c>
      <c r="AC279" s="260">
        <v>4.84</v>
      </c>
      <c r="AD279" s="121" t="str">
        <f t="shared" si="69"/>
        <v>Q</v>
      </c>
      <c r="AE279" s="260">
        <v>4.2699999999999996</v>
      </c>
      <c r="AF279" s="121" t="str">
        <f t="shared" si="70"/>
        <v>Q</v>
      </c>
      <c r="AH279" s="121" t="str">
        <f t="shared" si="68"/>
        <v>M</v>
      </c>
      <c r="AI279" s="278"/>
      <c r="AJ279" s="121" t="str">
        <f t="shared" si="84"/>
        <v>M</v>
      </c>
    </row>
    <row r="280" spans="1:36" x14ac:dyDescent="0.25">
      <c r="A280" s="119">
        <v>38</v>
      </c>
      <c r="B280" s="119">
        <v>97</v>
      </c>
      <c r="C280" s="119">
        <v>1989</v>
      </c>
      <c r="D280" s="127">
        <f t="shared" si="71"/>
        <v>32605</v>
      </c>
      <c r="E280" s="260">
        <v>41.9</v>
      </c>
      <c r="F280" s="213" t="str">
        <f t="shared" si="72"/>
        <v>UQ</v>
      </c>
      <c r="G280" s="260">
        <v>6.27</v>
      </c>
      <c r="H280" s="213" t="str">
        <f t="shared" si="73"/>
        <v>UQ</v>
      </c>
      <c r="I280" s="260">
        <v>6.49</v>
      </c>
      <c r="J280" s="213" t="str">
        <f t="shared" si="74"/>
        <v>UQ</v>
      </c>
      <c r="K280" s="260">
        <v>0.62</v>
      </c>
      <c r="L280" s="213" t="str">
        <f t="shared" si="75"/>
        <v>UQ</v>
      </c>
      <c r="M280" s="260">
        <v>0.54</v>
      </c>
      <c r="N280" s="213" t="str">
        <f t="shared" si="76"/>
        <v>UQ</v>
      </c>
      <c r="O280" s="260">
        <v>0.28999999999999998</v>
      </c>
      <c r="P280" s="213" t="str">
        <f t="shared" si="77"/>
        <v>UQ</v>
      </c>
      <c r="Q280" s="260">
        <v>1.5900000000000001E-2</v>
      </c>
      <c r="R280" s="213" t="str">
        <f t="shared" si="78"/>
        <v>UQ</v>
      </c>
      <c r="S280" s="260">
        <v>0.2039</v>
      </c>
      <c r="T280" s="213" t="str">
        <f t="shared" si="79"/>
        <v>UQ</v>
      </c>
      <c r="U280" s="260">
        <v>7.58</v>
      </c>
      <c r="V280" s="121" t="str">
        <f t="shared" si="80"/>
        <v>Q</v>
      </c>
      <c r="W280" s="329">
        <v>0.14499999999999999</v>
      </c>
      <c r="X280" s="332" t="str">
        <f t="shared" si="81"/>
        <v>UQ</v>
      </c>
      <c r="Y280" s="260">
        <v>0.45</v>
      </c>
      <c r="Z280" s="121" t="str">
        <f t="shared" si="82"/>
        <v>Q</v>
      </c>
      <c r="AA280" s="260">
        <v>5.7</v>
      </c>
      <c r="AB280" s="121" t="str">
        <f t="shared" si="83"/>
        <v>Q</v>
      </c>
      <c r="AC280" s="260">
        <v>4.58</v>
      </c>
      <c r="AD280" s="121" t="str">
        <f t="shared" si="69"/>
        <v>Q</v>
      </c>
      <c r="AE280" s="260">
        <v>3.99</v>
      </c>
      <c r="AF280" s="121" t="str">
        <f t="shared" si="70"/>
        <v>Q</v>
      </c>
      <c r="AG280" s="260">
        <v>6.4000000000000003E-3</v>
      </c>
      <c r="AH280" s="121" t="str">
        <f t="shared" si="68"/>
        <v>Q</v>
      </c>
      <c r="AI280" s="278">
        <v>0.22499999999999998</v>
      </c>
      <c r="AJ280" s="121" t="str">
        <f t="shared" si="84"/>
        <v>Q</v>
      </c>
    </row>
    <row r="281" spans="1:36" x14ac:dyDescent="0.25">
      <c r="A281" s="119">
        <v>38</v>
      </c>
      <c r="B281" s="119">
        <v>99</v>
      </c>
      <c r="C281" s="119">
        <v>1989</v>
      </c>
      <c r="D281" s="127">
        <f t="shared" si="71"/>
        <v>32607</v>
      </c>
      <c r="E281" s="260">
        <v>39.4</v>
      </c>
      <c r="F281" s="213" t="str">
        <f t="shared" si="72"/>
        <v>UQ</v>
      </c>
      <c r="G281" s="260">
        <v>6.22</v>
      </c>
      <c r="H281" s="213" t="str">
        <f t="shared" si="73"/>
        <v>UQ</v>
      </c>
      <c r="I281" s="260">
        <v>6.39</v>
      </c>
      <c r="J281" s="213" t="str">
        <f t="shared" si="74"/>
        <v>UQ</v>
      </c>
      <c r="K281" s="260">
        <v>0.57999999999999996</v>
      </c>
      <c r="L281" s="213" t="str">
        <f t="shared" si="75"/>
        <v>UQ</v>
      </c>
      <c r="M281" s="260">
        <v>0.54</v>
      </c>
      <c r="N281" s="213" t="str">
        <f t="shared" si="76"/>
        <v>UQ</v>
      </c>
      <c r="O281" s="260">
        <v>0.28999999999999998</v>
      </c>
      <c r="P281" s="213" t="str">
        <f t="shared" si="77"/>
        <v>UQ</v>
      </c>
      <c r="Q281" s="260">
        <v>1.0999999999999999E-2</v>
      </c>
      <c r="R281" s="213" t="str">
        <f t="shared" si="78"/>
        <v>UQ</v>
      </c>
      <c r="S281" s="260">
        <v>0.17799999999999999</v>
      </c>
      <c r="T281" s="213" t="str">
        <f t="shared" si="79"/>
        <v>UQ</v>
      </c>
      <c r="U281" s="260">
        <v>7.16</v>
      </c>
      <c r="V281" s="121" t="str">
        <f t="shared" si="80"/>
        <v>Q</v>
      </c>
      <c r="W281" s="329">
        <v>0.106</v>
      </c>
      <c r="X281" s="332" t="str">
        <f t="shared" si="81"/>
        <v>UQ</v>
      </c>
      <c r="Y281" s="260">
        <v>0.36099999999999999</v>
      </c>
      <c r="Z281" s="121" t="str">
        <f t="shared" si="82"/>
        <v>Q</v>
      </c>
      <c r="AA281" s="260">
        <v>5.48</v>
      </c>
      <c r="AB281" s="121" t="str">
        <f t="shared" si="83"/>
        <v>Q</v>
      </c>
      <c r="AC281" s="260">
        <v>4.63</v>
      </c>
      <c r="AD281" s="121" t="str">
        <f t="shared" si="69"/>
        <v>Q</v>
      </c>
      <c r="AE281" s="260">
        <v>3.56</v>
      </c>
      <c r="AF281" s="121" t="str">
        <f t="shared" si="70"/>
        <v>Q</v>
      </c>
      <c r="AH281" s="121" t="str">
        <f t="shared" si="68"/>
        <v>M</v>
      </c>
      <c r="AI281" s="278"/>
      <c r="AJ281" s="121" t="str">
        <f t="shared" si="84"/>
        <v>M</v>
      </c>
    </row>
    <row r="282" spans="1:36" x14ac:dyDescent="0.25">
      <c r="A282" s="119">
        <v>38</v>
      </c>
      <c r="B282" s="119">
        <v>101</v>
      </c>
      <c r="C282" s="119">
        <v>1989</v>
      </c>
      <c r="D282" s="127">
        <f t="shared" si="71"/>
        <v>32609</v>
      </c>
      <c r="E282" s="260">
        <v>39.6</v>
      </c>
      <c r="F282" s="213" t="str">
        <f t="shared" si="72"/>
        <v>UQ</v>
      </c>
      <c r="G282" s="260">
        <v>6.39</v>
      </c>
      <c r="H282" s="213" t="str">
        <f t="shared" si="73"/>
        <v>UQ</v>
      </c>
      <c r="I282" s="260">
        <v>6.9</v>
      </c>
      <c r="J282" s="213" t="str">
        <f t="shared" si="74"/>
        <v>UQ</v>
      </c>
      <c r="K282" s="260">
        <v>0.59</v>
      </c>
      <c r="L282" s="213" t="str">
        <f t="shared" si="75"/>
        <v>UQ</v>
      </c>
      <c r="M282" s="260">
        <v>0.57999999999999996</v>
      </c>
      <c r="N282" s="213" t="str">
        <f t="shared" si="76"/>
        <v>UQ</v>
      </c>
      <c r="O282" s="260">
        <v>0.31</v>
      </c>
      <c r="P282" s="213" t="str">
        <f t="shared" si="77"/>
        <v>UQ</v>
      </c>
      <c r="Q282" s="260">
        <v>5.3199999999999997E-2</v>
      </c>
      <c r="R282" s="213" t="str">
        <f t="shared" si="78"/>
        <v>UQ</v>
      </c>
      <c r="S282" s="260">
        <v>0.1794</v>
      </c>
      <c r="T282" s="213" t="str">
        <f t="shared" si="79"/>
        <v>UQ</v>
      </c>
      <c r="U282" s="260">
        <v>7.58</v>
      </c>
      <c r="V282" s="121" t="str">
        <f t="shared" si="80"/>
        <v>Q</v>
      </c>
      <c r="W282" s="329">
        <v>9.1999999999999998E-2</v>
      </c>
      <c r="X282" s="332" t="str">
        <f t="shared" si="81"/>
        <v>UQ</v>
      </c>
      <c r="Y282" s="260">
        <v>0.374</v>
      </c>
      <c r="Z282" s="121" t="str">
        <f t="shared" si="82"/>
        <v>Q</v>
      </c>
      <c r="AA282" s="260">
        <v>5.7</v>
      </c>
      <c r="AB282" s="121" t="str">
        <f t="shared" si="83"/>
        <v>Q</v>
      </c>
      <c r="AC282" s="260">
        <v>4.84</v>
      </c>
      <c r="AD282" s="121" t="str">
        <f t="shared" si="69"/>
        <v>Q</v>
      </c>
      <c r="AE282" s="260">
        <v>3.09</v>
      </c>
      <c r="AF282" s="121" t="str">
        <f t="shared" si="70"/>
        <v>Q</v>
      </c>
      <c r="AH282" s="121" t="str">
        <f t="shared" si="68"/>
        <v>M</v>
      </c>
      <c r="AI282" s="278"/>
      <c r="AJ282" s="121" t="str">
        <f t="shared" si="84"/>
        <v>M</v>
      </c>
    </row>
    <row r="283" spans="1:36" x14ac:dyDescent="0.25">
      <c r="A283" s="119">
        <v>38</v>
      </c>
      <c r="B283" s="119">
        <v>103</v>
      </c>
      <c r="C283" s="119">
        <v>1989</v>
      </c>
      <c r="D283" s="127">
        <f t="shared" si="71"/>
        <v>32611</v>
      </c>
      <c r="E283" s="260">
        <v>40.6</v>
      </c>
      <c r="F283" s="213" t="str">
        <f t="shared" si="72"/>
        <v>UQ</v>
      </c>
      <c r="G283" s="260">
        <v>6.28</v>
      </c>
      <c r="H283" s="213" t="str">
        <f t="shared" si="73"/>
        <v>UQ</v>
      </c>
      <c r="I283" s="260">
        <v>6.31</v>
      </c>
      <c r="J283" s="213" t="str">
        <f t="shared" si="74"/>
        <v>UQ</v>
      </c>
      <c r="K283" s="260">
        <v>0.61</v>
      </c>
      <c r="L283" s="213" t="str">
        <f t="shared" si="75"/>
        <v>UQ</v>
      </c>
      <c r="M283" s="260">
        <v>0.57999999999999996</v>
      </c>
      <c r="N283" s="213" t="str">
        <f t="shared" si="76"/>
        <v>UQ</v>
      </c>
      <c r="O283" s="260">
        <v>0.31</v>
      </c>
      <c r="P283" s="213" t="str">
        <f t="shared" si="77"/>
        <v>UQ</v>
      </c>
      <c r="Q283" s="260">
        <v>2.63E-2</v>
      </c>
      <c r="R283" s="213" t="str">
        <f t="shared" si="78"/>
        <v>UQ</v>
      </c>
      <c r="S283" s="260">
        <v>0.1893</v>
      </c>
      <c r="T283" s="213" t="str">
        <f t="shared" si="79"/>
        <v>UQ</v>
      </c>
      <c r="U283" s="260">
        <v>7.5</v>
      </c>
      <c r="V283" s="121" t="str">
        <f t="shared" si="80"/>
        <v>Q</v>
      </c>
      <c r="W283" s="329">
        <v>8.5000000000000006E-2</v>
      </c>
      <c r="X283" s="332" t="str">
        <f t="shared" si="81"/>
        <v>UQ</v>
      </c>
      <c r="Y283" s="260">
        <v>0.34100000000000003</v>
      </c>
      <c r="Z283" s="121" t="str">
        <f t="shared" si="82"/>
        <v>Q</v>
      </c>
      <c r="AA283" s="260">
        <v>5.67</v>
      </c>
      <c r="AB283" s="121" t="str">
        <f t="shared" si="83"/>
        <v>Q</v>
      </c>
      <c r="AC283" s="260">
        <v>4.71</v>
      </c>
      <c r="AD283" s="121" t="str">
        <f t="shared" si="69"/>
        <v>Q</v>
      </c>
      <c r="AE283" s="260">
        <v>3.46</v>
      </c>
      <c r="AF283" s="121" t="str">
        <f t="shared" si="70"/>
        <v>Q</v>
      </c>
      <c r="AH283" s="121" t="str">
        <f t="shared" si="68"/>
        <v>M</v>
      </c>
      <c r="AI283" s="278"/>
      <c r="AJ283" s="121" t="str">
        <f t="shared" si="84"/>
        <v>M</v>
      </c>
    </row>
    <row r="284" spans="1:36" x14ac:dyDescent="0.25">
      <c r="A284" s="119">
        <v>38</v>
      </c>
      <c r="B284" s="119">
        <v>105</v>
      </c>
      <c r="C284" s="119">
        <v>1989</v>
      </c>
      <c r="D284" s="127">
        <f t="shared" si="71"/>
        <v>32613</v>
      </c>
      <c r="E284" s="260">
        <v>40.9</v>
      </c>
      <c r="F284" s="213" t="str">
        <f t="shared" si="72"/>
        <v>UQ</v>
      </c>
      <c r="G284" s="260">
        <v>6.23</v>
      </c>
      <c r="H284" s="213" t="str">
        <f t="shared" si="73"/>
        <v>UQ</v>
      </c>
      <c r="I284" s="260">
        <v>6.89</v>
      </c>
      <c r="J284" s="213" t="str">
        <f t="shared" si="74"/>
        <v>UQ</v>
      </c>
      <c r="K284" s="260">
        <v>0.6</v>
      </c>
      <c r="L284" s="213" t="str">
        <f t="shared" si="75"/>
        <v>UQ</v>
      </c>
      <c r="M284" s="260">
        <v>0.56000000000000005</v>
      </c>
      <c r="N284" s="213" t="str">
        <f t="shared" si="76"/>
        <v>UQ</v>
      </c>
      <c r="O284" s="260">
        <v>0.3</v>
      </c>
      <c r="P284" s="213" t="str">
        <f t="shared" si="77"/>
        <v>UQ</v>
      </c>
      <c r="Q284" s="260">
        <v>1.54E-2</v>
      </c>
      <c r="R284" s="213" t="str">
        <f t="shared" si="78"/>
        <v>UQ</v>
      </c>
      <c r="S284" s="260">
        <v>0.1961</v>
      </c>
      <c r="T284" s="213" t="str">
        <f t="shared" si="79"/>
        <v>UQ</v>
      </c>
      <c r="U284" s="260">
        <v>7.54</v>
      </c>
      <c r="V284" s="121" t="str">
        <f t="shared" si="80"/>
        <v>Q</v>
      </c>
      <c r="W284" s="329">
        <v>0.1</v>
      </c>
      <c r="X284" s="332" t="str">
        <f t="shared" si="81"/>
        <v>UQ</v>
      </c>
      <c r="Y284" s="260">
        <v>0.29799999999999999</v>
      </c>
      <c r="Z284" s="121" t="str">
        <f t="shared" si="82"/>
        <v>Q</v>
      </c>
      <c r="AA284" s="260">
        <v>5.72</v>
      </c>
      <c r="AB284" s="121" t="str">
        <f t="shared" si="83"/>
        <v>Q</v>
      </c>
      <c r="AC284" s="260">
        <v>4.3600000000000003</v>
      </c>
      <c r="AD284" s="121" t="str">
        <f t="shared" si="69"/>
        <v>Q</v>
      </c>
      <c r="AE284" s="260">
        <v>3.84</v>
      </c>
      <c r="AF284" s="121" t="str">
        <f t="shared" si="70"/>
        <v>Q</v>
      </c>
      <c r="AH284" s="121" t="str">
        <f t="shared" si="68"/>
        <v>M</v>
      </c>
      <c r="AI284" s="278"/>
      <c r="AJ284" s="121" t="str">
        <f t="shared" si="84"/>
        <v>M</v>
      </c>
    </row>
    <row r="285" spans="1:36" x14ac:dyDescent="0.25">
      <c r="A285" s="119">
        <v>38</v>
      </c>
      <c r="B285" s="119">
        <v>106</v>
      </c>
      <c r="C285" s="119">
        <v>1989</v>
      </c>
      <c r="D285" s="127">
        <f t="shared" si="71"/>
        <v>32614</v>
      </c>
      <c r="E285" s="260">
        <v>40.4</v>
      </c>
      <c r="F285" s="213" t="str">
        <f t="shared" si="72"/>
        <v>UQ</v>
      </c>
      <c r="G285" s="260">
        <v>6.29</v>
      </c>
      <c r="H285" s="213" t="str">
        <f t="shared" si="73"/>
        <v>UQ</v>
      </c>
      <c r="I285" s="260">
        <v>5.97</v>
      </c>
      <c r="J285" s="213" t="str">
        <f t="shared" si="74"/>
        <v>UQ</v>
      </c>
      <c r="K285" s="260">
        <v>0.56999999999999995</v>
      </c>
      <c r="L285" s="213" t="str">
        <f t="shared" si="75"/>
        <v>UQ</v>
      </c>
      <c r="M285" s="260">
        <v>0.56000000000000005</v>
      </c>
      <c r="N285" s="213" t="str">
        <f t="shared" si="76"/>
        <v>UQ</v>
      </c>
      <c r="O285" s="260">
        <v>0.28999999999999998</v>
      </c>
      <c r="P285" s="213" t="str">
        <f t="shared" si="77"/>
        <v>UQ</v>
      </c>
      <c r="Q285" s="260">
        <v>2.8400000000000002E-2</v>
      </c>
      <c r="R285" s="213" t="str">
        <f t="shared" si="78"/>
        <v>UQ</v>
      </c>
      <c r="S285" s="260">
        <v>0.1865</v>
      </c>
      <c r="T285" s="213" t="str">
        <f t="shared" si="79"/>
        <v>UQ</v>
      </c>
      <c r="U285" s="260">
        <v>7.44</v>
      </c>
      <c r="V285" s="121" t="str">
        <f t="shared" si="80"/>
        <v>Q</v>
      </c>
      <c r="W285" s="329">
        <v>0.13400000000000001</v>
      </c>
      <c r="X285" s="332" t="str">
        <f t="shared" si="81"/>
        <v>UQ</v>
      </c>
      <c r="Y285" s="260">
        <v>0.32600000000000001</v>
      </c>
      <c r="Z285" s="121" t="str">
        <f t="shared" si="82"/>
        <v>Q</v>
      </c>
      <c r="AA285" s="260">
        <v>5.68</v>
      </c>
      <c r="AB285" s="121" t="str">
        <f t="shared" si="83"/>
        <v>Q</v>
      </c>
      <c r="AC285" s="260">
        <v>4.43</v>
      </c>
      <c r="AD285" s="121" t="str">
        <f t="shared" si="69"/>
        <v>Q</v>
      </c>
      <c r="AE285" s="260">
        <v>3.91</v>
      </c>
      <c r="AF285" s="121" t="str">
        <f t="shared" si="70"/>
        <v>Q</v>
      </c>
      <c r="AG285" s="260">
        <v>5.7000000000000002E-3</v>
      </c>
      <c r="AH285" s="121" t="str">
        <f t="shared" si="68"/>
        <v>Q</v>
      </c>
      <c r="AI285" s="278">
        <v>0.35399999999999998</v>
      </c>
      <c r="AJ285" s="121" t="str">
        <f t="shared" si="84"/>
        <v>Q</v>
      </c>
    </row>
    <row r="286" spans="1:36" x14ac:dyDescent="0.25">
      <c r="A286" s="119">
        <v>38</v>
      </c>
      <c r="B286" s="119">
        <v>107</v>
      </c>
      <c r="C286" s="119">
        <v>1989</v>
      </c>
      <c r="D286" s="127">
        <f t="shared" si="71"/>
        <v>32615</v>
      </c>
      <c r="E286" s="260">
        <v>41</v>
      </c>
      <c r="F286" s="213" t="str">
        <f t="shared" si="72"/>
        <v>UQ</v>
      </c>
      <c r="G286" s="260">
        <v>6.14</v>
      </c>
      <c r="H286" s="213" t="str">
        <f t="shared" si="73"/>
        <v>UQ</v>
      </c>
      <c r="I286" s="260">
        <v>5.96</v>
      </c>
      <c r="J286" s="213" t="str">
        <f t="shared" si="74"/>
        <v>UQ</v>
      </c>
      <c r="K286" s="260">
        <v>0.59</v>
      </c>
      <c r="L286" s="213" t="str">
        <f t="shared" si="75"/>
        <v>UQ</v>
      </c>
      <c r="M286" s="260">
        <v>0.53</v>
      </c>
      <c r="N286" s="213" t="str">
        <f t="shared" si="76"/>
        <v>UQ</v>
      </c>
      <c r="O286" s="260">
        <v>0.3</v>
      </c>
      <c r="P286" s="213" t="str">
        <f t="shared" si="77"/>
        <v>UQ</v>
      </c>
      <c r="Q286" s="260">
        <v>3.09E-2</v>
      </c>
      <c r="R286" s="213" t="str">
        <f t="shared" si="78"/>
        <v>UQ</v>
      </c>
      <c r="S286" s="260">
        <v>0.18629999999999999</v>
      </c>
      <c r="T286" s="213" t="str">
        <f t="shared" si="79"/>
        <v>UQ</v>
      </c>
      <c r="U286" s="260">
        <v>6.33</v>
      </c>
      <c r="V286" s="121" t="str">
        <f t="shared" si="80"/>
        <v>Q</v>
      </c>
      <c r="W286" s="329">
        <v>0.20200000000000001</v>
      </c>
      <c r="X286" s="332" t="str">
        <f t="shared" si="81"/>
        <v>UQ</v>
      </c>
      <c r="Y286" s="260">
        <v>0.17199999999999999</v>
      </c>
      <c r="Z286" s="121" t="str">
        <f t="shared" si="82"/>
        <v>LQ</v>
      </c>
      <c r="AA286" s="260">
        <v>5.33</v>
      </c>
      <c r="AB286" s="121" t="str">
        <f t="shared" si="83"/>
        <v>Q</v>
      </c>
      <c r="AC286" s="260">
        <v>4.58</v>
      </c>
      <c r="AD286" s="121" t="str">
        <f t="shared" si="69"/>
        <v>Q</v>
      </c>
      <c r="AE286" s="260">
        <v>3.84</v>
      </c>
      <c r="AF286" s="121" t="str">
        <f t="shared" si="70"/>
        <v>Q</v>
      </c>
      <c r="AH286" s="121" t="str">
        <f t="shared" si="68"/>
        <v>M</v>
      </c>
      <c r="AI286" s="278"/>
      <c r="AJ286" s="121" t="str">
        <f t="shared" si="84"/>
        <v>M</v>
      </c>
    </row>
    <row r="287" spans="1:36" x14ac:dyDescent="0.25">
      <c r="A287" s="119">
        <v>38</v>
      </c>
      <c r="B287" s="119">
        <v>108</v>
      </c>
      <c r="C287" s="119">
        <v>1989</v>
      </c>
      <c r="D287" s="127">
        <f t="shared" si="71"/>
        <v>32616</v>
      </c>
      <c r="E287" s="260">
        <v>40.799999999999997</v>
      </c>
      <c r="F287" s="213" t="str">
        <f t="shared" si="72"/>
        <v>UQ</v>
      </c>
      <c r="G287" s="260">
        <v>6.21</v>
      </c>
      <c r="H287" s="213" t="str">
        <f t="shared" si="73"/>
        <v>UQ</v>
      </c>
      <c r="I287" s="260">
        <v>6.12</v>
      </c>
      <c r="J287" s="213" t="str">
        <f t="shared" si="74"/>
        <v>UQ</v>
      </c>
      <c r="K287" s="260">
        <v>0.56999999999999995</v>
      </c>
      <c r="L287" s="213" t="str">
        <f t="shared" si="75"/>
        <v>UQ</v>
      </c>
      <c r="M287" s="260">
        <v>0.53</v>
      </c>
      <c r="N287" s="213" t="str">
        <f t="shared" si="76"/>
        <v>UQ</v>
      </c>
      <c r="O287" s="260">
        <v>0.31</v>
      </c>
      <c r="P287" s="213" t="str">
        <f t="shared" si="77"/>
        <v>UQ</v>
      </c>
      <c r="Q287" s="260">
        <v>1.3899999999999999E-2</v>
      </c>
      <c r="R287" s="213" t="str">
        <f t="shared" si="78"/>
        <v>UQ</v>
      </c>
      <c r="S287" s="260">
        <v>0.186</v>
      </c>
      <c r="T287" s="213" t="str">
        <f t="shared" si="79"/>
        <v>UQ</v>
      </c>
      <c r="U287" s="260">
        <v>6.91</v>
      </c>
      <c r="V287" s="121" t="str">
        <f t="shared" si="80"/>
        <v>Q</v>
      </c>
      <c r="W287" s="329">
        <v>0.20799999999999999</v>
      </c>
      <c r="X287" s="332" t="str">
        <f t="shared" si="81"/>
        <v>UQ</v>
      </c>
      <c r="Y287" s="260">
        <v>0.34699999999999998</v>
      </c>
      <c r="Z287" s="121" t="str">
        <f t="shared" si="82"/>
        <v>Q</v>
      </c>
      <c r="AA287" s="260">
        <v>5.08</v>
      </c>
      <c r="AB287" s="121" t="str">
        <f t="shared" si="83"/>
        <v>Q</v>
      </c>
      <c r="AC287" s="260">
        <v>4.21</v>
      </c>
      <c r="AD287" s="121" t="str">
        <f t="shared" si="69"/>
        <v>Q</v>
      </c>
      <c r="AE287" s="260">
        <v>3.87</v>
      </c>
      <c r="AF287" s="121" t="str">
        <f t="shared" si="70"/>
        <v>Q</v>
      </c>
      <c r="AH287" s="121" t="str">
        <f t="shared" si="68"/>
        <v>M</v>
      </c>
      <c r="AI287" s="278"/>
      <c r="AJ287" s="121" t="str">
        <f t="shared" si="84"/>
        <v>M</v>
      </c>
    </row>
    <row r="288" spans="1:36" x14ac:dyDescent="0.25">
      <c r="A288" s="119">
        <v>38</v>
      </c>
      <c r="B288" s="119">
        <v>110</v>
      </c>
      <c r="C288" s="119">
        <v>1989</v>
      </c>
      <c r="D288" s="127">
        <f t="shared" si="71"/>
        <v>32618</v>
      </c>
      <c r="E288" s="260">
        <v>38.9</v>
      </c>
      <c r="F288" s="213" t="str">
        <f t="shared" si="72"/>
        <v>UQ</v>
      </c>
      <c r="G288" s="260">
        <v>6.18</v>
      </c>
      <c r="H288" s="213" t="str">
        <f t="shared" si="73"/>
        <v>UQ</v>
      </c>
      <c r="I288" s="260">
        <v>6</v>
      </c>
      <c r="J288" s="213" t="str">
        <f t="shared" si="74"/>
        <v>UQ</v>
      </c>
      <c r="K288" s="260">
        <v>0.56000000000000005</v>
      </c>
      <c r="L288" s="213" t="str">
        <f t="shared" si="75"/>
        <v>UQ</v>
      </c>
      <c r="M288" s="260">
        <v>0.52</v>
      </c>
      <c r="N288" s="213" t="str">
        <f t="shared" si="76"/>
        <v>UQ</v>
      </c>
      <c r="O288" s="260">
        <v>0.28999999999999998</v>
      </c>
      <c r="P288" s="213" t="str">
        <f t="shared" si="77"/>
        <v>UQ</v>
      </c>
      <c r="Q288" s="260">
        <v>1.2E-2</v>
      </c>
      <c r="R288" s="213" t="str">
        <f t="shared" si="78"/>
        <v>UQ</v>
      </c>
      <c r="S288" s="260">
        <v>0.19500000000000001</v>
      </c>
      <c r="T288" s="213" t="str">
        <f t="shared" si="79"/>
        <v>UQ</v>
      </c>
      <c r="U288" s="260">
        <v>6.66</v>
      </c>
      <c r="V288" s="121" t="str">
        <f t="shared" si="80"/>
        <v>Q</v>
      </c>
      <c r="W288" s="329">
        <v>0.157</v>
      </c>
      <c r="X288" s="332" t="str">
        <f t="shared" si="81"/>
        <v>UQ</v>
      </c>
      <c r="Y288" s="260">
        <v>0.32600000000000001</v>
      </c>
      <c r="Z288" s="121" t="str">
        <f t="shared" si="82"/>
        <v>Q</v>
      </c>
      <c r="AA288" s="260">
        <v>5.03</v>
      </c>
      <c r="AB288" s="121" t="str">
        <f t="shared" si="83"/>
        <v>Q</v>
      </c>
      <c r="AC288" s="260">
        <v>4.0199999999999996</v>
      </c>
      <c r="AD288" s="121" t="str">
        <f t="shared" si="69"/>
        <v>Q</v>
      </c>
      <c r="AE288" s="260">
        <v>4.1100000000000003</v>
      </c>
      <c r="AF288" s="121" t="str">
        <f t="shared" si="70"/>
        <v>Q</v>
      </c>
      <c r="AH288" s="121" t="str">
        <f t="shared" si="68"/>
        <v>M</v>
      </c>
      <c r="AI288" s="278"/>
      <c r="AJ288" s="121" t="str">
        <f t="shared" si="84"/>
        <v>M</v>
      </c>
    </row>
    <row r="289" spans="1:36" x14ac:dyDescent="0.25">
      <c r="A289" s="119">
        <v>38</v>
      </c>
      <c r="B289" s="119">
        <v>112</v>
      </c>
      <c r="C289" s="119">
        <v>1989</v>
      </c>
      <c r="D289" s="127">
        <f t="shared" si="71"/>
        <v>32620</v>
      </c>
      <c r="E289" s="260">
        <v>38.299999999999997</v>
      </c>
      <c r="F289" s="213" t="str">
        <f t="shared" si="72"/>
        <v>UQ</v>
      </c>
      <c r="G289" s="260">
        <v>6.11</v>
      </c>
      <c r="H289" s="213" t="str">
        <f t="shared" si="73"/>
        <v>UQ</v>
      </c>
      <c r="I289" s="260">
        <v>5.72</v>
      </c>
      <c r="J289" s="213" t="str">
        <f t="shared" si="74"/>
        <v>UQ</v>
      </c>
      <c r="K289" s="260">
        <v>0.54</v>
      </c>
      <c r="L289" s="213" t="str">
        <f t="shared" si="75"/>
        <v>UQ</v>
      </c>
      <c r="M289" s="260">
        <v>0.51</v>
      </c>
      <c r="N289" s="213" t="str">
        <f t="shared" si="76"/>
        <v>UQ</v>
      </c>
      <c r="O289" s="260">
        <v>0.28000000000000003</v>
      </c>
      <c r="P289" s="213" t="str">
        <f t="shared" si="77"/>
        <v>UQ</v>
      </c>
      <c r="Q289" s="260">
        <v>7.7999999999999996E-3</v>
      </c>
      <c r="R289" s="213" t="str">
        <f t="shared" si="78"/>
        <v>UQ</v>
      </c>
      <c r="S289" s="260">
        <v>0.192</v>
      </c>
      <c r="T289" s="213" t="str">
        <f t="shared" si="79"/>
        <v>UQ</v>
      </c>
      <c r="U289" s="260">
        <v>5.74</v>
      </c>
      <c r="V289" s="121" t="str">
        <f t="shared" si="80"/>
        <v>Q</v>
      </c>
      <c r="W289" s="329">
        <v>0.191</v>
      </c>
      <c r="X289" s="332" t="str">
        <f t="shared" si="81"/>
        <v>UQ</v>
      </c>
      <c r="Y289" s="260">
        <v>0.373</v>
      </c>
      <c r="Z289" s="121" t="str">
        <f t="shared" si="82"/>
        <v>Q</v>
      </c>
      <c r="AA289" s="260">
        <v>4.8899999999999997</v>
      </c>
      <c r="AB289" s="121" t="str">
        <f t="shared" si="83"/>
        <v>Q</v>
      </c>
      <c r="AC289" s="260">
        <v>4.17</v>
      </c>
      <c r="AD289" s="121" t="str">
        <f t="shared" si="69"/>
        <v>Q</v>
      </c>
      <c r="AE289" s="260">
        <v>3.58</v>
      </c>
      <c r="AF289" s="121" t="str">
        <f t="shared" si="70"/>
        <v>Q</v>
      </c>
      <c r="AH289" s="121" t="str">
        <f t="shared" si="68"/>
        <v>M</v>
      </c>
      <c r="AI289" s="278"/>
      <c r="AJ289" s="121" t="str">
        <f t="shared" si="84"/>
        <v>M</v>
      </c>
    </row>
    <row r="290" spans="1:36" x14ac:dyDescent="0.25">
      <c r="A290" s="119">
        <v>38</v>
      </c>
      <c r="B290" s="119">
        <v>114</v>
      </c>
      <c r="C290" s="119">
        <v>1989</v>
      </c>
      <c r="D290" s="127">
        <f t="shared" si="71"/>
        <v>32622</v>
      </c>
      <c r="E290" s="260">
        <v>36.5</v>
      </c>
      <c r="F290" s="213" t="str">
        <f t="shared" si="72"/>
        <v>UQ</v>
      </c>
      <c r="G290" s="260">
        <v>6.2</v>
      </c>
      <c r="H290" s="213" t="str">
        <f t="shared" si="73"/>
        <v>UQ</v>
      </c>
      <c r="I290" s="260">
        <v>5.64</v>
      </c>
      <c r="J290" s="213" t="str">
        <f t="shared" si="74"/>
        <v>UQ</v>
      </c>
      <c r="K290" s="260">
        <v>0.55000000000000004</v>
      </c>
      <c r="L290" s="213" t="str">
        <f t="shared" si="75"/>
        <v>UQ</v>
      </c>
      <c r="M290" s="260">
        <v>0.5</v>
      </c>
      <c r="N290" s="213" t="str">
        <f t="shared" si="76"/>
        <v>UQ</v>
      </c>
      <c r="O290" s="260">
        <v>0.27</v>
      </c>
      <c r="P290" s="213" t="str">
        <f t="shared" si="77"/>
        <v>UQ</v>
      </c>
      <c r="Q290" s="260">
        <v>2.2599999999999999E-2</v>
      </c>
      <c r="R290" s="213" t="str">
        <f t="shared" si="78"/>
        <v>UQ</v>
      </c>
      <c r="S290" s="260">
        <v>0.1802</v>
      </c>
      <c r="T290" s="213" t="str">
        <f t="shared" si="79"/>
        <v>UQ</v>
      </c>
      <c r="U290" s="260">
        <v>5.98</v>
      </c>
      <c r="V290" s="121" t="str">
        <f t="shared" si="80"/>
        <v>Q</v>
      </c>
      <c r="W290" s="329">
        <v>0.19800000000000001</v>
      </c>
      <c r="X290" s="332" t="str">
        <f t="shared" si="81"/>
        <v>UQ</v>
      </c>
      <c r="Y290" s="260">
        <v>0.377</v>
      </c>
      <c r="Z290" s="121" t="str">
        <f t="shared" si="82"/>
        <v>Q</v>
      </c>
      <c r="AA290" s="260">
        <v>4.75</v>
      </c>
      <c r="AB290" s="121" t="str">
        <f t="shared" si="83"/>
        <v>Q</v>
      </c>
      <c r="AC290" s="260">
        <v>4.13</v>
      </c>
      <c r="AD290" s="121" t="str">
        <f t="shared" si="69"/>
        <v>Q</v>
      </c>
      <c r="AE290" s="260">
        <v>3.39</v>
      </c>
      <c r="AF290" s="121" t="str">
        <f t="shared" si="70"/>
        <v>Q</v>
      </c>
      <c r="AG290" s="260">
        <v>3.8E-3</v>
      </c>
      <c r="AH290" s="121" t="str">
        <f t="shared" si="68"/>
        <v>Q</v>
      </c>
      <c r="AI290" s="278">
        <v>0.318</v>
      </c>
      <c r="AJ290" s="121" t="str">
        <f t="shared" si="84"/>
        <v>Q</v>
      </c>
    </row>
    <row r="291" spans="1:36" x14ac:dyDescent="0.25">
      <c r="A291" s="119">
        <v>38</v>
      </c>
      <c r="B291" s="119">
        <v>117</v>
      </c>
      <c r="C291" s="119">
        <v>1989</v>
      </c>
      <c r="D291" s="127">
        <f t="shared" si="71"/>
        <v>32625</v>
      </c>
      <c r="E291" s="260">
        <v>29.1</v>
      </c>
      <c r="F291" s="213" t="str">
        <f t="shared" si="72"/>
        <v>UQ</v>
      </c>
      <c r="G291" s="260">
        <v>6.15</v>
      </c>
      <c r="H291" s="213" t="str">
        <f t="shared" si="73"/>
        <v>UQ</v>
      </c>
      <c r="I291" s="260">
        <v>4.2300000000000004</v>
      </c>
      <c r="J291" s="213" t="str">
        <f t="shared" si="74"/>
        <v>UQ</v>
      </c>
      <c r="K291" s="260">
        <v>0.42</v>
      </c>
      <c r="L291" s="213" t="str">
        <f t="shared" si="75"/>
        <v>UQ</v>
      </c>
      <c r="M291" s="260">
        <v>0.42</v>
      </c>
      <c r="N291" s="213" t="str">
        <f t="shared" si="76"/>
        <v>UQ</v>
      </c>
      <c r="O291" s="260">
        <v>0.3</v>
      </c>
      <c r="P291" s="213" t="str">
        <f t="shared" si="77"/>
        <v>UQ</v>
      </c>
      <c r="Q291" s="260">
        <v>1.4999999999999999E-2</v>
      </c>
      <c r="R291" s="213" t="str">
        <f t="shared" si="78"/>
        <v>UQ</v>
      </c>
      <c r="S291" s="260">
        <v>0.12</v>
      </c>
      <c r="T291" s="213" t="str">
        <f t="shared" si="79"/>
        <v>UQ</v>
      </c>
      <c r="U291" s="260">
        <v>4.93</v>
      </c>
      <c r="V291" s="121" t="str">
        <f t="shared" si="80"/>
        <v>Q</v>
      </c>
      <c r="W291" s="329">
        <v>0.25900000000000001</v>
      </c>
      <c r="X291" s="332" t="str">
        <f t="shared" si="81"/>
        <v>UQ</v>
      </c>
      <c r="Y291" s="260">
        <v>0.29899999999999999</v>
      </c>
      <c r="Z291" s="121" t="str">
        <f t="shared" si="82"/>
        <v>Q</v>
      </c>
      <c r="AA291" s="260">
        <v>4.05</v>
      </c>
      <c r="AB291" s="121" t="str">
        <f t="shared" si="83"/>
        <v>Q</v>
      </c>
      <c r="AC291" s="260">
        <v>4.3499999999999996</v>
      </c>
      <c r="AD291" s="121" t="str">
        <f t="shared" si="69"/>
        <v>Q</v>
      </c>
      <c r="AE291" s="260">
        <v>2.14</v>
      </c>
      <c r="AF291" s="121" t="str">
        <f t="shared" si="70"/>
        <v>Q</v>
      </c>
      <c r="AH291" s="121" t="str">
        <f t="shared" si="68"/>
        <v>M</v>
      </c>
      <c r="AI291" s="278"/>
      <c r="AJ291" s="121" t="str">
        <f t="shared" si="84"/>
        <v>M</v>
      </c>
    </row>
    <row r="292" spans="1:36" x14ac:dyDescent="0.25">
      <c r="A292" s="119">
        <v>38</v>
      </c>
      <c r="B292" s="119">
        <v>121</v>
      </c>
      <c r="C292" s="119">
        <v>1989</v>
      </c>
      <c r="D292" s="127">
        <f t="shared" si="71"/>
        <v>32629</v>
      </c>
      <c r="E292" s="260">
        <v>29.6</v>
      </c>
      <c r="F292" s="213" t="str">
        <f t="shared" si="72"/>
        <v>UQ</v>
      </c>
      <c r="G292" s="260">
        <v>6.31</v>
      </c>
      <c r="H292" s="213" t="str">
        <f t="shared" si="73"/>
        <v>UQ</v>
      </c>
      <c r="I292" s="260">
        <v>3.97</v>
      </c>
      <c r="J292" s="213" t="str">
        <f t="shared" si="74"/>
        <v>UQ</v>
      </c>
      <c r="K292" s="260">
        <v>0.41</v>
      </c>
      <c r="L292" s="213" t="str">
        <f t="shared" si="75"/>
        <v>UQ</v>
      </c>
      <c r="M292" s="260">
        <v>0.43</v>
      </c>
      <c r="N292" s="213" t="str">
        <f t="shared" si="76"/>
        <v>UQ</v>
      </c>
      <c r="O292" s="260">
        <v>0.22</v>
      </c>
      <c r="P292" s="213" t="str">
        <f t="shared" si="77"/>
        <v>UQ</v>
      </c>
      <c r="Q292" s="260">
        <v>1.38E-2</v>
      </c>
      <c r="R292" s="213" t="str">
        <f t="shared" si="78"/>
        <v>UQ</v>
      </c>
      <c r="S292" s="260">
        <v>0.1258</v>
      </c>
      <c r="T292" s="213" t="str">
        <f t="shared" si="79"/>
        <v>UQ</v>
      </c>
      <c r="U292" s="260">
        <v>5.14</v>
      </c>
      <c r="V292" s="121" t="str">
        <f t="shared" si="80"/>
        <v>Q</v>
      </c>
      <c r="W292" s="329">
        <v>0.14899999999999999</v>
      </c>
      <c r="X292" s="332" t="str">
        <f t="shared" si="81"/>
        <v>UQ</v>
      </c>
      <c r="Y292" s="260">
        <v>0.32300000000000001</v>
      </c>
      <c r="Z292" s="121" t="str">
        <f t="shared" si="82"/>
        <v>Q</v>
      </c>
      <c r="AA292" s="260">
        <v>4.24</v>
      </c>
      <c r="AB292" s="121" t="str">
        <f t="shared" si="83"/>
        <v>Q</v>
      </c>
      <c r="AC292" s="260">
        <v>3.94</v>
      </c>
      <c r="AD292" s="121" t="str">
        <f t="shared" si="69"/>
        <v>Q</v>
      </c>
      <c r="AE292" s="260">
        <v>2.39</v>
      </c>
      <c r="AF292" s="121" t="str">
        <f t="shared" si="70"/>
        <v>Q</v>
      </c>
      <c r="AH292" s="121" t="str">
        <f t="shared" si="68"/>
        <v>M</v>
      </c>
      <c r="AI292" s="278"/>
      <c r="AJ292" s="121" t="str">
        <f t="shared" si="84"/>
        <v>M</v>
      </c>
    </row>
    <row r="293" spans="1:36" x14ac:dyDescent="0.25">
      <c r="A293" s="119">
        <v>38</v>
      </c>
      <c r="B293" s="119">
        <v>124</v>
      </c>
      <c r="C293" s="119">
        <v>1989</v>
      </c>
      <c r="D293" s="127">
        <f t="shared" si="71"/>
        <v>32632</v>
      </c>
      <c r="E293" s="260">
        <v>27</v>
      </c>
      <c r="F293" s="213" t="str">
        <f t="shared" si="72"/>
        <v>UQ</v>
      </c>
      <c r="G293" s="260">
        <v>6.25</v>
      </c>
      <c r="H293" s="213" t="str">
        <f t="shared" si="73"/>
        <v>UQ</v>
      </c>
      <c r="I293" s="260">
        <v>4.18</v>
      </c>
      <c r="J293" s="213" t="str">
        <f t="shared" si="74"/>
        <v>UQ</v>
      </c>
      <c r="K293" s="260">
        <v>0.41</v>
      </c>
      <c r="L293" s="213" t="str">
        <f t="shared" si="75"/>
        <v>UQ</v>
      </c>
      <c r="M293" s="260">
        <v>0.43</v>
      </c>
      <c r="N293" s="213" t="str">
        <f t="shared" si="76"/>
        <v>UQ</v>
      </c>
      <c r="O293" s="260">
        <v>0.21</v>
      </c>
      <c r="P293" s="213" t="str">
        <f t="shared" si="77"/>
        <v>UQ</v>
      </c>
      <c r="Q293" s="260">
        <v>2.0899999999999998E-2</v>
      </c>
      <c r="R293" s="213" t="str">
        <f t="shared" si="78"/>
        <v>UQ</v>
      </c>
      <c r="S293" s="260">
        <v>0.1159</v>
      </c>
      <c r="T293" s="213" t="str">
        <f t="shared" si="79"/>
        <v>UQ</v>
      </c>
      <c r="U293" s="260">
        <v>5.09</v>
      </c>
      <c r="V293" s="121" t="str">
        <f t="shared" si="80"/>
        <v>Q</v>
      </c>
      <c r="W293" s="329">
        <v>0.14199999999999999</v>
      </c>
      <c r="X293" s="332" t="str">
        <f t="shared" si="81"/>
        <v>UQ</v>
      </c>
      <c r="Y293" s="260">
        <v>0.35099999999999998</v>
      </c>
      <c r="Z293" s="121" t="str">
        <f t="shared" si="82"/>
        <v>Q</v>
      </c>
      <c r="AA293" s="260">
        <v>4.09</v>
      </c>
      <c r="AB293" s="121" t="str">
        <f t="shared" si="83"/>
        <v>Q</v>
      </c>
      <c r="AC293" s="260">
        <v>3.5</v>
      </c>
      <c r="AD293" s="121" t="str">
        <f t="shared" si="69"/>
        <v>Q</v>
      </c>
      <c r="AE293" s="260">
        <v>2.0499999999999998</v>
      </c>
      <c r="AF293" s="121" t="str">
        <f t="shared" si="70"/>
        <v>Q</v>
      </c>
      <c r="AH293" s="121" t="str">
        <f t="shared" si="68"/>
        <v>M</v>
      </c>
      <c r="AI293" s="278"/>
      <c r="AJ293" s="121" t="str">
        <f t="shared" si="84"/>
        <v>M</v>
      </c>
    </row>
    <row r="294" spans="1:36" x14ac:dyDescent="0.25">
      <c r="A294" s="119">
        <v>38</v>
      </c>
      <c r="B294" s="119">
        <v>135</v>
      </c>
      <c r="C294" s="119">
        <v>1989</v>
      </c>
      <c r="D294" s="127">
        <f t="shared" si="71"/>
        <v>32643</v>
      </c>
      <c r="E294" s="260">
        <v>28.1</v>
      </c>
      <c r="F294" s="213" t="str">
        <f t="shared" si="72"/>
        <v>UQ</v>
      </c>
      <c r="G294" s="260">
        <v>6.54</v>
      </c>
      <c r="H294" s="213" t="str">
        <f t="shared" si="73"/>
        <v>UQ</v>
      </c>
      <c r="I294" s="260">
        <v>4.75</v>
      </c>
      <c r="J294" s="213" t="str">
        <f t="shared" si="74"/>
        <v>UQ</v>
      </c>
      <c r="K294" s="260">
        <v>0.42</v>
      </c>
      <c r="L294" s="213" t="str">
        <f t="shared" si="75"/>
        <v>UQ</v>
      </c>
      <c r="M294" s="260">
        <v>0.43</v>
      </c>
      <c r="N294" s="213" t="str">
        <f t="shared" si="76"/>
        <v>UQ</v>
      </c>
      <c r="O294" s="260">
        <v>0.21</v>
      </c>
      <c r="P294" s="213" t="str">
        <f t="shared" si="77"/>
        <v>UQ</v>
      </c>
      <c r="Q294" s="260">
        <v>4.1000000000000002E-2</v>
      </c>
      <c r="R294" s="213" t="str">
        <f t="shared" si="78"/>
        <v>UQ</v>
      </c>
      <c r="S294" s="260">
        <v>0.14649999999999999</v>
      </c>
      <c r="T294" s="213" t="str">
        <f t="shared" si="79"/>
        <v>UQ</v>
      </c>
      <c r="U294" s="260">
        <v>4.17</v>
      </c>
      <c r="V294" s="121" t="str">
        <f t="shared" si="80"/>
        <v>Q</v>
      </c>
      <c r="W294" s="329">
        <v>1.4999999999999999E-2</v>
      </c>
      <c r="X294" s="332" t="str">
        <f t="shared" si="81"/>
        <v>UQ</v>
      </c>
      <c r="Y294" s="260">
        <v>0.32100000000000001</v>
      </c>
      <c r="Z294" s="121" t="str">
        <f t="shared" si="82"/>
        <v>Q</v>
      </c>
      <c r="AA294" s="260">
        <v>2.98</v>
      </c>
      <c r="AB294" s="121" t="str">
        <f t="shared" si="83"/>
        <v>Q</v>
      </c>
      <c r="AC294" s="260">
        <v>4.67</v>
      </c>
      <c r="AD294" s="121" t="str">
        <f t="shared" si="69"/>
        <v>Q</v>
      </c>
      <c r="AE294" s="260">
        <v>2.35</v>
      </c>
      <c r="AF294" s="121" t="str">
        <f t="shared" si="70"/>
        <v>Q</v>
      </c>
      <c r="AG294" s="260">
        <v>6.6E-3</v>
      </c>
      <c r="AH294" s="121" t="str">
        <f t="shared" si="68"/>
        <v>Q</v>
      </c>
      <c r="AI294" s="278">
        <v>0.17499999999999999</v>
      </c>
      <c r="AJ294" s="121" t="str">
        <f t="shared" si="84"/>
        <v>Q</v>
      </c>
    </row>
    <row r="295" spans="1:36" x14ac:dyDescent="0.25">
      <c r="A295" s="119">
        <v>38</v>
      </c>
      <c r="B295" s="119">
        <v>150</v>
      </c>
      <c r="C295" s="119">
        <v>1989</v>
      </c>
      <c r="D295" s="127">
        <f t="shared" si="71"/>
        <v>32658</v>
      </c>
      <c r="E295" s="260">
        <v>31.4</v>
      </c>
      <c r="F295" s="213" t="str">
        <f t="shared" si="72"/>
        <v>UQ</v>
      </c>
      <c r="G295" s="260">
        <v>6.7</v>
      </c>
      <c r="H295" s="213" t="str">
        <f t="shared" si="73"/>
        <v>UQ</v>
      </c>
      <c r="I295" s="260">
        <v>5.82</v>
      </c>
      <c r="J295" s="213" t="str">
        <f t="shared" si="74"/>
        <v>UQ</v>
      </c>
      <c r="K295" s="260">
        <v>0.5</v>
      </c>
      <c r="L295" s="213" t="str">
        <f t="shared" si="75"/>
        <v>UQ</v>
      </c>
      <c r="M295" s="260">
        <v>0.51</v>
      </c>
      <c r="N295" s="213" t="str">
        <f t="shared" si="76"/>
        <v>UQ</v>
      </c>
      <c r="O295" s="260">
        <v>0.23</v>
      </c>
      <c r="P295" s="213" t="str">
        <f t="shared" si="77"/>
        <v>UQ</v>
      </c>
      <c r="Q295" s="260">
        <v>1.6799999999999999E-2</v>
      </c>
      <c r="R295" s="213" t="str">
        <f t="shared" si="78"/>
        <v>UQ</v>
      </c>
      <c r="S295" s="260">
        <v>0.2243</v>
      </c>
      <c r="T295" s="213" t="str">
        <f t="shared" si="79"/>
        <v>UQ</v>
      </c>
      <c r="U295" s="260">
        <v>1.25</v>
      </c>
      <c r="V295" s="121" t="str">
        <f t="shared" si="80"/>
        <v>Q</v>
      </c>
      <c r="W295" s="329">
        <v>1.7000000000000001E-2</v>
      </c>
      <c r="X295" s="332" t="str">
        <f t="shared" si="81"/>
        <v>UQ</v>
      </c>
      <c r="Y295" s="260">
        <v>6.5000000000000002E-2</v>
      </c>
      <c r="Z295" s="121" t="str">
        <f t="shared" si="82"/>
        <v>LQ</v>
      </c>
      <c r="AA295" s="260">
        <v>4.03</v>
      </c>
      <c r="AB295" s="121" t="str">
        <f t="shared" si="83"/>
        <v>Q</v>
      </c>
      <c r="AC295" s="260">
        <v>7.49</v>
      </c>
      <c r="AD295" s="121" t="str">
        <f t="shared" si="69"/>
        <v>Q</v>
      </c>
      <c r="AE295" s="260">
        <v>3.36</v>
      </c>
      <c r="AF295" s="121" t="str">
        <f t="shared" si="70"/>
        <v>Q</v>
      </c>
      <c r="AH295" s="121" t="str">
        <f t="shared" si="68"/>
        <v>M</v>
      </c>
      <c r="AI295" s="278"/>
      <c r="AJ295" s="121" t="str">
        <f t="shared" si="84"/>
        <v>M</v>
      </c>
    </row>
    <row r="296" spans="1:36" x14ac:dyDescent="0.25">
      <c r="A296" s="119">
        <v>38</v>
      </c>
      <c r="B296" s="119">
        <v>164</v>
      </c>
      <c r="C296" s="119">
        <v>1989</v>
      </c>
      <c r="D296" s="127">
        <f t="shared" si="71"/>
        <v>32672</v>
      </c>
      <c r="E296" s="260">
        <v>31.2</v>
      </c>
      <c r="F296" s="213" t="str">
        <f t="shared" si="72"/>
        <v>UQ</v>
      </c>
      <c r="G296" s="260">
        <v>6.72</v>
      </c>
      <c r="H296" s="213" t="str">
        <f t="shared" si="73"/>
        <v>UQ</v>
      </c>
      <c r="I296" s="260">
        <v>5.61</v>
      </c>
      <c r="J296" s="213" t="str">
        <f t="shared" si="74"/>
        <v>UQ</v>
      </c>
      <c r="K296" s="260">
        <v>0.53</v>
      </c>
      <c r="L296" s="213" t="str">
        <f t="shared" si="75"/>
        <v>UQ</v>
      </c>
      <c r="M296" s="260">
        <v>0.48</v>
      </c>
      <c r="N296" s="213" t="str">
        <f t="shared" si="76"/>
        <v>UQ</v>
      </c>
      <c r="O296" s="260">
        <v>0.11</v>
      </c>
      <c r="P296" s="213" t="str">
        <f t="shared" si="77"/>
        <v>UQ</v>
      </c>
      <c r="Q296" s="260">
        <v>2.06E-2</v>
      </c>
      <c r="R296" s="213" t="str">
        <f t="shared" si="78"/>
        <v>UQ</v>
      </c>
      <c r="S296" s="260">
        <v>0.2334</v>
      </c>
      <c r="T296" s="213" t="str">
        <f t="shared" si="79"/>
        <v>UQ</v>
      </c>
      <c r="U296" s="260">
        <v>1.1200000000000001</v>
      </c>
      <c r="V296" s="121" t="str">
        <f t="shared" si="80"/>
        <v>Q</v>
      </c>
      <c r="W296" s="329">
        <v>1.2999999999999999E-2</v>
      </c>
      <c r="X296" s="332" t="str">
        <f t="shared" si="81"/>
        <v>UQ</v>
      </c>
      <c r="Y296" s="260">
        <v>0.11600000000000001</v>
      </c>
      <c r="Z296" s="121" t="str">
        <f t="shared" si="82"/>
        <v>LQ</v>
      </c>
      <c r="AA296" s="260">
        <v>4.24</v>
      </c>
      <c r="AB296" s="121" t="str">
        <f t="shared" si="83"/>
        <v>Q</v>
      </c>
      <c r="AC296" s="260">
        <v>9.52</v>
      </c>
      <c r="AD296" s="121" t="str">
        <f t="shared" si="69"/>
        <v>Q</v>
      </c>
      <c r="AE296" s="260">
        <v>3.01</v>
      </c>
      <c r="AF296" s="121" t="str">
        <f t="shared" si="70"/>
        <v>Q</v>
      </c>
      <c r="AG296" s="260">
        <v>1.0699999999999999E-2</v>
      </c>
      <c r="AH296" s="121" t="str">
        <f t="shared" si="68"/>
        <v>Q</v>
      </c>
      <c r="AI296" s="278">
        <v>0.193</v>
      </c>
      <c r="AJ296" s="121" t="str">
        <f t="shared" si="84"/>
        <v>Q</v>
      </c>
    </row>
    <row r="297" spans="1:36" x14ac:dyDescent="0.25">
      <c r="A297" s="119">
        <v>38</v>
      </c>
      <c r="B297" s="119">
        <v>178</v>
      </c>
      <c r="C297" s="119">
        <v>1989</v>
      </c>
      <c r="D297" s="127">
        <f t="shared" si="71"/>
        <v>32686</v>
      </c>
      <c r="E297" s="260">
        <v>38.700000000000003</v>
      </c>
      <c r="F297" s="213" t="str">
        <f t="shared" si="72"/>
        <v>UQ</v>
      </c>
      <c r="G297" s="260">
        <v>6.84</v>
      </c>
      <c r="H297" s="213" t="str">
        <f t="shared" si="73"/>
        <v>UQ</v>
      </c>
      <c r="I297" s="260">
        <v>7.47</v>
      </c>
      <c r="J297" s="213" t="str">
        <f t="shared" si="74"/>
        <v>UQ</v>
      </c>
      <c r="K297" s="260">
        <v>0.64</v>
      </c>
      <c r="L297" s="213" t="str">
        <f t="shared" si="75"/>
        <v>UQ</v>
      </c>
      <c r="M297" s="260">
        <v>0.54</v>
      </c>
      <c r="N297" s="213" t="str">
        <f t="shared" si="76"/>
        <v>UQ</v>
      </c>
      <c r="O297" s="260">
        <v>0.17</v>
      </c>
      <c r="P297" s="213" t="str">
        <f t="shared" si="77"/>
        <v>UQ</v>
      </c>
      <c r="Q297" s="260">
        <v>3.7999999999999999E-2</v>
      </c>
      <c r="R297" s="213" t="str">
        <f t="shared" si="78"/>
        <v>UQ</v>
      </c>
      <c r="S297" s="260">
        <v>0.33110000000000001</v>
      </c>
      <c r="T297" s="213" t="str">
        <f t="shared" si="79"/>
        <v>UQ</v>
      </c>
      <c r="U297" s="260">
        <v>0.57999999999999996</v>
      </c>
      <c r="V297" s="121" t="str">
        <f t="shared" si="80"/>
        <v>Q</v>
      </c>
      <c r="W297" s="329">
        <v>3.1E-2</v>
      </c>
      <c r="X297" s="332" t="str">
        <f t="shared" si="81"/>
        <v>UQ</v>
      </c>
      <c r="Y297" s="260">
        <v>1.2999999999999999E-2</v>
      </c>
      <c r="Z297" s="121" t="str">
        <f t="shared" si="82"/>
        <v>LQ</v>
      </c>
      <c r="AA297" s="260">
        <v>6.06</v>
      </c>
      <c r="AB297" s="121" t="str">
        <f t="shared" si="83"/>
        <v>Q</v>
      </c>
      <c r="AC297" s="260">
        <v>8.57</v>
      </c>
      <c r="AD297" s="121" t="str">
        <f t="shared" si="69"/>
        <v>Q</v>
      </c>
      <c r="AE297" s="260">
        <v>4.2300000000000004</v>
      </c>
      <c r="AF297" s="121" t="str">
        <f t="shared" si="70"/>
        <v>Q</v>
      </c>
      <c r="AH297" s="121" t="str">
        <f t="shared" si="68"/>
        <v>M</v>
      </c>
      <c r="AI297" s="278"/>
      <c r="AJ297" s="121" t="str">
        <f t="shared" si="84"/>
        <v>M</v>
      </c>
    </row>
    <row r="298" spans="1:36" x14ac:dyDescent="0.25">
      <c r="A298" s="119">
        <v>38</v>
      </c>
      <c r="B298" s="119">
        <v>192</v>
      </c>
      <c r="C298" s="119">
        <v>1989</v>
      </c>
      <c r="D298" s="127">
        <f t="shared" si="71"/>
        <v>32700</v>
      </c>
      <c r="E298" s="260">
        <v>40.1</v>
      </c>
      <c r="F298" s="213" t="str">
        <f t="shared" si="72"/>
        <v>UQ</v>
      </c>
      <c r="G298" s="260">
        <v>7.21</v>
      </c>
      <c r="H298" s="213" t="str">
        <f t="shared" si="73"/>
        <v>UQ</v>
      </c>
      <c r="I298" s="260">
        <v>7.59</v>
      </c>
      <c r="J298" s="213" t="str">
        <f t="shared" si="74"/>
        <v>UQ</v>
      </c>
      <c r="K298" s="260">
        <v>0.64</v>
      </c>
      <c r="L298" s="213" t="str">
        <f t="shared" si="75"/>
        <v>UQ</v>
      </c>
      <c r="M298" s="260">
        <v>0.46</v>
      </c>
      <c r="N298" s="213" t="str">
        <f t="shared" si="76"/>
        <v>UQ</v>
      </c>
      <c r="O298" s="260">
        <v>0.15</v>
      </c>
      <c r="P298" s="213" t="str">
        <f t="shared" si="77"/>
        <v>UQ</v>
      </c>
      <c r="Q298" s="260">
        <v>2.0299999999999999E-2</v>
      </c>
      <c r="R298" s="213" t="str">
        <f t="shared" si="78"/>
        <v>UQ</v>
      </c>
      <c r="S298" s="260">
        <v>0.33360000000000001</v>
      </c>
      <c r="T298" s="213" t="str">
        <f t="shared" si="79"/>
        <v>UQ</v>
      </c>
      <c r="U298" s="260">
        <v>1.23</v>
      </c>
      <c r="V298" s="121" t="str">
        <f t="shared" si="80"/>
        <v>Q</v>
      </c>
      <c r="W298" s="329">
        <v>6.8000000000000005E-2</v>
      </c>
      <c r="X298" s="332" t="str">
        <f t="shared" si="81"/>
        <v>UQ</v>
      </c>
      <c r="Y298" s="260">
        <v>5.2999999999999999E-2</v>
      </c>
      <c r="Z298" s="121" t="str">
        <f t="shared" si="82"/>
        <v>LQ</v>
      </c>
      <c r="AA298" s="260">
        <v>7.26</v>
      </c>
      <c r="AB298" s="121" t="str">
        <f t="shared" si="83"/>
        <v>Q</v>
      </c>
      <c r="AC298" s="260">
        <v>9.91</v>
      </c>
      <c r="AD298" s="121" t="str">
        <f t="shared" si="69"/>
        <v>Q</v>
      </c>
      <c r="AE298" s="260">
        <v>3.98</v>
      </c>
      <c r="AF298" s="121" t="str">
        <f t="shared" si="70"/>
        <v>Q</v>
      </c>
      <c r="AG298" s="260">
        <v>1.37E-2</v>
      </c>
      <c r="AH298" s="121" t="str">
        <f t="shared" si="68"/>
        <v>Q</v>
      </c>
      <c r="AI298" s="278">
        <v>0.40800000000000003</v>
      </c>
      <c r="AJ298" s="121" t="str">
        <f t="shared" si="84"/>
        <v>Q</v>
      </c>
    </row>
    <row r="299" spans="1:36" x14ac:dyDescent="0.25">
      <c r="A299" s="119">
        <v>38</v>
      </c>
      <c r="B299" s="119">
        <v>206</v>
      </c>
      <c r="C299" s="119">
        <v>1989</v>
      </c>
      <c r="D299" s="127">
        <f t="shared" si="71"/>
        <v>32714</v>
      </c>
      <c r="E299" s="260"/>
      <c r="F299" s="213" t="str">
        <f t="shared" si="72"/>
        <v>M</v>
      </c>
      <c r="H299" s="213" t="str">
        <f t="shared" si="73"/>
        <v>M</v>
      </c>
      <c r="J299" s="213" t="str">
        <f t="shared" si="74"/>
        <v>M</v>
      </c>
      <c r="L299" s="213" t="str">
        <f t="shared" si="75"/>
        <v>M</v>
      </c>
      <c r="N299" s="213" t="str">
        <f t="shared" si="76"/>
        <v>M</v>
      </c>
      <c r="P299" s="213" t="str">
        <f t="shared" si="77"/>
        <v>M</v>
      </c>
      <c r="R299" s="213" t="str">
        <f t="shared" si="78"/>
        <v>M</v>
      </c>
      <c r="T299" s="213" t="str">
        <f t="shared" si="79"/>
        <v>M</v>
      </c>
      <c r="V299" s="121" t="str">
        <f t="shared" si="80"/>
        <v>M</v>
      </c>
      <c r="X299" s="332" t="str">
        <f t="shared" si="81"/>
        <v>M</v>
      </c>
      <c r="Z299" s="121" t="str">
        <f t="shared" si="82"/>
        <v>M</v>
      </c>
      <c r="AB299" s="121" t="str">
        <f t="shared" si="83"/>
        <v>M</v>
      </c>
      <c r="AD299" s="121" t="str">
        <f t="shared" si="69"/>
        <v>M</v>
      </c>
      <c r="AF299" s="121" t="str">
        <f t="shared" si="70"/>
        <v>M</v>
      </c>
      <c r="AH299" s="121" t="str">
        <f t="shared" si="68"/>
        <v>M</v>
      </c>
      <c r="AI299" s="278"/>
      <c r="AJ299" s="121" t="str">
        <f t="shared" si="84"/>
        <v>M</v>
      </c>
    </row>
    <row r="300" spans="1:36" x14ac:dyDescent="0.25">
      <c r="A300" s="119">
        <v>38</v>
      </c>
      <c r="B300" s="119">
        <v>220</v>
      </c>
      <c r="C300" s="119">
        <v>1989</v>
      </c>
      <c r="D300" s="127">
        <f t="shared" si="71"/>
        <v>32728</v>
      </c>
      <c r="E300" s="260"/>
      <c r="F300" s="213" t="str">
        <f t="shared" si="72"/>
        <v>M</v>
      </c>
      <c r="H300" s="213" t="str">
        <f t="shared" si="73"/>
        <v>M</v>
      </c>
      <c r="J300" s="213" t="str">
        <f t="shared" si="74"/>
        <v>M</v>
      </c>
      <c r="L300" s="213" t="str">
        <f t="shared" si="75"/>
        <v>M</v>
      </c>
      <c r="N300" s="213" t="str">
        <f t="shared" si="76"/>
        <v>M</v>
      </c>
      <c r="P300" s="213" t="str">
        <f t="shared" si="77"/>
        <v>M</v>
      </c>
      <c r="R300" s="213" t="str">
        <f t="shared" si="78"/>
        <v>M</v>
      </c>
      <c r="T300" s="213" t="str">
        <f t="shared" si="79"/>
        <v>M</v>
      </c>
      <c r="V300" s="121" t="str">
        <f t="shared" si="80"/>
        <v>M</v>
      </c>
      <c r="X300" s="332" t="str">
        <f t="shared" si="81"/>
        <v>M</v>
      </c>
      <c r="Z300" s="121" t="str">
        <f t="shared" si="82"/>
        <v>M</v>
      </c>
      <c r="AB300" s="121" t="str">
        <f t="shared" si="83"/>
        <v>M</v>
      </c>
      <c r="AD300" s="121" t="str">
        <f t="shared" si="69"/>
        <v>M</v>
      </c>
      <c r="AF300" s="121" t="str">
        <f t="shared" si="70"/>
        <v>M</v>
      </c>
      <c r="AH300" s="121" t="str">
        <f t="shared" si="68"/>
        <v>M</v>
      </c>
      <c r="AI300" s="278"/>
      <c r="AJ300" s="121" t="str">
        <f t="shared" si="84"/>
        <v>M</v>
      </c>
    </row>
    <row r="301" spans="1:36" x14ac:dyDescent="0.25">
      <c r="A301" s="119">
        <v>38</v>
      </c>
      <c r="B301" s="119">
        <v>234</v>
      </c>
      <c r="C301" s="119">
        <v>1989</v>
      </c>
      <c r="D301" s="127">
        <f t="shared" si="71"/>
        <v>32742</v>
      </c>
      <c r="E301" s="260">
        <v>99.2</v>
      </c>
      <c r="F301" s="213" t="str">
        <f t="shared" si="72"/>
        <v>UQ</v>
      </c>
      <c r="G301" s="260">
        <v>6.61</v>
      </c>
      <c r="H301" s="213" t="str">
        <f t="shared" si="73"/>
        <v>UQ</v>
      </c>
      <c r="I301" s="260">
        <v>13.47</v>
      </c>
      <c r="J301" s="213" t="str">
        <f t="shared" si="74"/>
        <v>UQ</v>
      </c>
      <c r="K301" s="260">
        <v>1.4</v>
      </c>
      <c r="L301" s="213" t="str">
        <f t="shared" si="75"/>
        <v>UQ</v>
      </c>
      <c r="M301" s="260">
        <v>0.65</v>
      </c>
      <c r="N301" s="213" t="str">
        <f t="shared" si="76"/>
        <v>UQ</v>
      </c>
      <c r="O301" s="260">
        <v>0.47</v>
      </c>
      <c r="P301" s="213" t="str">
        <f t="shared" si="77"/>
        <v>UQ</v>
      </c>
      <c r="Q301" s="260">
        <v>4.3299999999999998E-2</v>
      </c>
      <c r="R301" s="213" t="str">
        <f t="shared" si="78"/>
        <v>UQ</v>
      </c>
      <c r="S301" s="260">
        <v>0.10979999999999999</v>
      </c>
      <c r="T301" s="213" t="str">
        <f t="shared" si="79"/>
        <v>UQ</v>
      </c>
      <c r="U301" s="260">
        <v>32.35</v>
      </c>
      <c r="V301" s="121" t="str">
        <f t="shared" si="80"/>
        <v>Q</v>
      </c>
      <c r="W301" s="329">
        <v>0.32400000000000001</v>
      </c>
      <c r="X301" s="332" t="str">
        <f t="shared" si="81"/>
        <v>UQ</v>
      </c>
      <c r="Y301" s="260">
        <v>0.33400000000000002</v>
      </c>
      <c r="Z301" s="121" t="str">
        <f t="shared" si="82"/>
        <v>Q</v>
      </c>
      <c r="AA301" s="260">
        <v>7.99</v>
      </c>
      <c r="AB301" s="121" t="str">
        <f t="shared" si="83"/>
        <v>Q</v>
      </c>
      <c r="AC301" s="260">
        <v>6.5</v>
      </c>
      <c r="AD301" s="121" t="str">
        <f t="shared" si="69"/>
        <v>Q</v>
      </c>
      <c r="AE301" s="260">
        <v>1.65</v>
      </c>
      <c r="AF301" s="121" t="str">
        <f t="shared" si="70"/>
        <v>Q</v>
      </c>
      <c r="AH301" s="121" t="str">
        <f t="shared" si="68"/>
        <v>M</v>
      </c>
      <c r="AI301" s="278"/>
      <c r="AJ301" s="121" t="str">
        <f t="shared" si="84"/>
        <v>M</v>
      </c>
    </row>
    <row r="302" spans="1:36" x14ac:dyDescent="0.25">
      <c r="A302" s="119">
        <v>38</v>
      </c>
      <c r="B302" s="119">
        <v>248</v>
      </c>
      <c r="C302" s="119">
        <v>1989</v>
      </c>
      <c r="D302" s="127">
        <f t="shared" si="71"/>
        <v>32756</v>
      </c>
      <c r="E302" s="260">
        <v>106.8</v>
      </c>
      <c r="F302" s="213" t="str">
        <f t="shared" si="72"/>
        <v>UQ</v>
      </c>
      <c r="G302" s="260">
        <v>6.45</v>
      </c>
      <c r="H302" s="213" t="str">
        <f t="shared" si="73"/>
        <v>UQ</v>
      </c>
      <c r="I302" s="260">
        <v>14.04</v>
      </c>
      <c r="J302" s="213" t="str">
        <f t="shared" si="74"/>
        <v>UQ</v>
      </c>
      <c r="K302" s="260">
        <v>1.32</v>
      </c>
      <c r="L302" s="213" t="str">
        <f t="shared" si="75"/>
        <v>UQ</v>
      </c>
      <c r="M302" s="260">
        <v>0.59</v>
      </c>
      <c r="N302" s="213" t="str">
        <f t="shared" si="76"/>
        <v>UQ</v>
      </c>
      <c r="O302" s="260">
        <v>0.27</v>
      </c>
      <c r="P302" s="213" t="str">
        <f t="shared" si="77"/>
        <v>UQ</v>
      </c>
      <c r="Q302" s="260">
        <v>2.23E-2</v>
      </c>
      <c r="R302" s="213" t="str">
        <f t="shared" si="78"/>
        <v>UQ</v>
      </c>
      <c r="S302" s="260">
        <v>0.128</v>
      </c>
      <c r="T302" s="213" t="str">
        <f t="shared" si="79"/>
        <v>UQ</v>
      </c>
      <c r="U302" s="260">
        <v>36.18</v>
      </c>
      <c r="V302" s="121" t="str">
        <f t="shared" si="80"/>
        <v>Q</v>
      </c>
      <c r="W302" s="329">
        <v>0.16300000000000001</v>
      </c>
      <c r="X302" s="332" t="str">
        <f t="shared" si="81"/>
        <v>UQ</v>
      </c>
      <c r="Y302" s="260">
        <v>0.32100000000000001</v>
      </c>
      <c r="Z302" s="121" t="str">
        <f t="shared" si="82"/>
        <v>Q</v>
      </c>
      <c r="AA302" s="260">
        <v>8.93</v>
      </c>
      <c r="AB302" s="121" t="str">
        <f t="shared" si="83"/>
        <v>Q</v>
      </c>
      <c r="AC302" s="260">
        <v>5.69</v>
      </c>
      <c r="AD302" s="121" t="str">
        <f t="shared" si="69"/>
        <v>Q</v>
      </c>
      <c r="AE302" s="260">
        <v>2.12</v>
      </c>
      <c r="AF302" s="121" t="str">
        <f t="shared" si="70"/>
        <v>Q</v>
      </c>
      <c r="AG302" s="260">
        <v>6.8999999999999999E-3</v>
      </c>
      <c r="AH302" s="121" t="str">
        <f t="shared" si="68"/>
        <v>Q</v>
      </c>
      <c r="AI302" s="278">
        <v>0.43300000000000005</v>
      </c>
      <c r="AJ302" s="121" t="str">
        <f t="shared" si="84"/>
        <v>Q</v>
      </c>
    </row>
    <row r="303" spans="1:36" x14ac:dyDescent="0.25">
      <c r="A303" s="119">
        <v>38</v>
      </c>
      <c r="B303" s="119">
        <v>262</v>
      </c>
      <c r="C303" s="119">
        <v>1989</v>
      </c>
      <c r="D303" s="127">
        <f t="shared" si="71"/>
        <v>32770</v>
      </c>
      <c r="E303" s="260">
        <v>99.3</v>
      </c>
      <c r="F303" s="213" t="str">
        <f t="shared" si="72"/>
        <v>UQ</v>
      </c>
      <c r="G303" s="260">
        <v>6.36</v>
      </c>
      <c r="H303" s="213" t="str">
        <f t="shared" si="73"/>
        <v>UQ</v>
      </c>
      <c r="I303" s="260">
        <v>13.56</v>
      </c>
      <c r="J303" s="213" t="str">
        <f t="shared" si="74"/>
        <v>UQ</v>
      </c>
      <c r="K303" s="260">
        <v>1.25</v>
      </c>
      <c r="L303" s="213" t="str">
        <f t="shared" si="75"/>
        <v>UQ</v>
      </c>
      <c r="M303" s="260">
        <v>0.57999999999999996</v>
      </c>
      <c r="N303" s="213" t="str">
        <f t="shared" si="76"/>
        <v>UQ</v>
      </c>
      <c r="O303" s="260">
        <v>0.26</v>
      </c>
      <c r="P303" s="213" t="str">
        <f t="shared" si="77"/>
        <v>UQ</v>
      </c>
      <c r="Q303" s="260">
        <v>2.8299999999999999E-2</v>
      </c>
      <c r="R303" s="213" t="str">
        <f t="shared" si="78"/>
        <v>UQ</v>
      </c>
      <c r="S303" s="260">
        <v>0.16120000000000001</v>
      </c>
      <c r="T303" s="213" t="str">
        <f t="shared" si="79"/>
        <v>UQ</v>
      </c>
      <c r="U303" s="260">
        <v>32.130000000000003</v>
      </c>
      <c r="V303" s="121" t="str">
        <f t="shared" si="80"/>
        <v>Q</v>
      </c>
      <c r="W303" s="329">
        <v>0.214</v>
      </c>
      <c r="X303" s="332" t="str">
        <f t="shared" si="81"/>
        <v>UQ</v>
      </c>
      <c r="Y303" s="260">
        <v>0.86899999999999999</v>
      </c>
      <c r="Z303" s="121" t="str">
        <f t="shared" si="82"/>
        <v>Q</v>
      </c>
      <c r="AA303" s="260">
        <v>9.18</v>
      </c>
      <c r="AB303" s="121" t="str">
        <f t="shared" si="83"/>
        <v>Q</v>
      </c>
      <c r="AC303" s="260">
        <v>5.65</v>
      </c>
      <c r="AD303" s="121" t="str">
        <f t="shared" si="69"/>
        <v>Q</v>
      </c>
      <c r="AE303" s="260">
        <v>1.81</v>
      </c>
      <c r="AF303" s="121" t="str">
        <f t="shared" si="70"/>
        <v>Q</v>
      </c>
      <c r="AH303" s="121" t="str">
        <f t="shared" si="68"/>
        <v>M</v>
      </c>
      <c r="AI303" s="278"/>
      <c r="AJ303" s="121" t="str">
        <f t="shared" si="84"/>
        <v>M</v>
      </c>
    </row>
    <row r="304" spans="1:36" x14ac:dyDescent="0.25">
      <c r="A304" s="119">
        <v>38</v>
      </c>
      <c r="B304" s="119">
        <v>276</v>
      </c>
      <c r="C304" s="119">
        <v>1989</v>
      </c>
      <c r="D304" s="127">
        <f t="shared" si="71"/>
        <v>32784</v>
      </c>
      <c r="E304" s="260">
        <v>105.2</v>
      </c>
      <c r="F304" s="213" t="str">
        <f t="shared" si="72"/>
        <v>UQ</v>
      </c>
      <c r="G304" s="260">
        <v>5.81</v>
      </c>
      <c r="H304" s="213" t="str">
        <f t="shared" si="73"/>
        <v>UQ</v>
      </c>
      <c r="I304" s="260">
        <v>13.56</v>
      </c>
      <c r="J304" s="213" t="str">
        <f t="shared" si="74"/>
        <v>UQ</v>
      </c>
      <c r="K304" s="260">
        <v>1.29</v>
      </c>
      <c r="L304" s="213" t="str">
        <f t="shared" si="75"/>
        <v>UQ</v>
      </c>
      <c r="M304" s="260">
        <v>0.66</v>
      </c>
      <c r="N304" s="213" t="str">
        <f t="shared" si="76"/>
        <v>UQ</v>
      </c>
      <c r="O304" s="260">
        <v>0.45</v>
      </c>
      <c r="P304" s="213" t="str">
        <f t="shared" si="77"/>
        <v>UQ</v>
      </c>
      <c r="Q304" s="260">
        <v>1.9699999999999999E-2</v>
      </c>
      <c r="R304" s="213" t="str">
        <f t="shared" si="78"/>
        <v>UQ</v>
      </c>
      <c r="S304" s="260">
        <v>1.3100000000000001E-2</v>
      </c>
      <c r="T304" s="213" t="str">
        <f t="shared" si="79"/>
        <v>UQ</v>
      </c>
      <c r="U304" s="260">
        <v>29.07</v>
      </c>
      <c r="V304" s="121" t="str">
        <f t="shared" si="80"/>
        <v>Q</v>
      </c>
      <c r="W304" s="329">
        <v>0.10100000000000001</v>
      </c>
      <c r="X304" s="332" t="str">
        <f t="shared" si="81"/>
        <v>UQ</v>
      </c>
      <c r="Y304" s="260">
        <v>0.28899999999999998</v>
      </c>
      <c r="Z304" s="121" t="str">
        <f t="shared" si="82"/>
        <v>Q</v>
      </c>
      <c r="AA304" s="260">
        <v>7.53</v>
      </c>
      <c r="AB304" s="121" t="str">
        <f t="shared" si="83"/>
        <v>Q</v>
      </c>
      <c r="AC304" s="260">
        <v>7.49</v>
      </c>
      <c r="AD304" s="121" t="str">
        <f t="shared" si="69"/>
        <v>Q</v>
      </c>
      <c r="AE304" s="260">
        <v>0.73</v>
      </c>
      <c r="AF304" s="121" t="str">
        <f t="shared" si="70"/>
        <v>Q</v>
      </c>
      <c r="AG304" s="260">
        <v>6.0000000000000001E-3</v>
      </c>
      <c r="AH304" s="121" t="str">
        <f t="shared" si="68"/>
        <v>Q</v>
      </c>
      <c r="AI304" s="278">
        <v>0.52100000000000002</v>
      </c>
      <c r="AJ304" s="121" t="str">
        <f t="shared" si="84"/>
        <v>Q</v>
      </c>
    </row>
    <row r="305" spans="1:36" x14ac:dyDescent="0.25">
      <c r="A305" s="119">
        <v>38</v>
      </c>
      <c r="B305" s="119">
        <v>289</v>
      </c>
      <c r="C305" s="119">
        <v>1989</v>
      </c>
      <c r="D305" s="127">
        <f t="shared" si="71"/>
        <v>32797</v>
      </c>
      <c r="E305" s="260">
        <v>97</v>
      </c>
      <c r="F305" s="213" t="str">
        <f t="shared" si="72"/>
        <v>UQ</v>
      </c>
      <c r="G305" s="260">
        <v>6.16</v>
      </c>
      <c r="H305" s="213" t="str">
        <f t="shared" si="73"/>
        <v>UQ</v>
      </c>
      <c r="I305" s="260">
        <v>7.53</v>
      </c>
      <c r="J305" s="213" t="str">
        <f t="shared" si="74"/>
        <v>UQ</v>
      </c>
      <c r="K305" s="260">
        <v>1.27</v>
      </c>
      <c r="L305" s="213" t="str">
        <f t="shared" si="75"/>
        <v>UQ</v>
      </c>
      <c r="M305" s="260">
        <v>0.63</v>
      </c>
      <c r="N305" s="213" t="str">
        <f t="shared" si="76"/>
        <v>UQ</v>
      </c>
      <c r="O305" s="260">
        <v>0.27</v>
      </c>
      <c r="P305" s="213" t="str">
        <f t="shared" si="77"/>
        <v>UQ</v>
      </c>
      <c r="Q305" s="260">
        <v>3.8800000000000001E-2</v>
      </c>
      <c r="R305" s="213" t="str">
        <f t="shared" si="78"/>
        <v>UQ</v>
      </c>
      <c r="S305" s="260">
        <v>7.1300000000000002E-2</v>
      </c>
      <c r="T305" s="213" t="str">
        <f t="shared" si="79"/>
        <v>UQ</v>
      </c>
      <c r="U305" s="260">
        <v>32.94</v>
      </c>
      <c r="V305" s="121" t="str">
        <f t="shared" si="80"/>
        <v>Q</v>
      </c>
      <c r="W305" s="329">
        <v>6.2E-2</v>
      </c>
      <c r="X305" s="332" t="str">
        <f t="shared" si="81"/>
        <v>UQ</v>
      </c>
      <c r="Y305" s="260">
        <v>0.84699999999999998</v>
      </c>
      <c r="Z305" s="121" t="str">
        <f t="shared" si="82"/>
        <v>Q</v>
      </c>
      <c r="AA305" s="260">
        <v>9.18</v>
      </c>
      <c r="AB305" s="121" t="str">
        <f t="shared" si="83"/>
        <v>Q</v>
      </c>
      <c r="AC305" s="260">
        <v>10.199999999999999</v>
      </c>
      <c r="AD305" s="121" t="str">
        <f t="shared" si="69"/>
        <v>Q</v>
      </c>
      <c r="AE305" s="260">
        <v>0.75</v>
      </c>
      <c r="AF305" s="121" t="str">
        <f t="shared" si="70"/>
        <v>Q</v>
      </c>
      <c r="AH305" s="121" t="str">
        <f t="shared" si="68"/>
        <v>M</v>
      </c>
      <c r="AI305" s="278"/>
      <c r="AJ305" s="121" t="str">
        <f t="shared" si="84"/>
        <v>M</v>
      </c>
    </row>
    <row r="306" spans="1:36" x14ac:dyDescent="0.25">
      <c r="A306" s="119">
        <v>38</v>
      </c>
      <c r="B306" s="119">
        <v>304</v>
      </c>
      <c r="C306" s="119">
        <v>1989</v>
      </c>
      <c r="D306" s="127">
        <f t="shared" si="71"/>
        <v>32812</v>
      </c>
      <c r="E306" s="260">
        <v>85.7</v>
      </c>
      <c r="F306" s="213" t="str">
        <f t="shared" si="72"/>
        <v>UQ</v>
      </c>
      <c r="G306" s="260">
        <v>5.71</v>
      </c>
      <c r="H306" s="213" t="str">
        <f t="shared" si="73"/>
        <v>UQ</v>
      </c>
      <c r="I306" s="260">
        <v>12.19</v>
      </c>
      <c r="J306" s="213" t="str">
        <f t="shared" si="74"/>
        <v>UQ</v>
      </c>
      <c r="K306" s="260">
        <v>1.1000000000000001</v>
      </c>
      <c r="L306" s="213" t="str">
        <f t="shared" si="75"/>
        <v>UQ</v>
      </c>
      <c r="M306" s="260">
        <v>0.57999999999999996</v>
      </c>
      <c r="N306" s="213" t="str">
        <f t="shared" si="76"/>
        <v>UQ</v>
      </c>
      <c r="O306" s="260">
        <v>0.46</v>
      </c>
      <c r="P306" s="213" t="str">
        <f t="shared" si="77"/>
        <v>UQ</v>
      </c>
      <c r="Q306" s="260">
        <v>5.9400000000000001E-2</v>
      </c>
      <c r="R306" s="213" t="str">
        <f t="shared" si="78"/>
        <v>UQ</v>
      </c>
      <c r="S306" s="260">
        <v>6.0100000000000001E-2</v>
      </c>
      <c r="T306" s="213" t="str">
        <f t="shared" si="79"/>
        <v>UQ</v>
      </c>
      <c r="U306" s="260">
        <v>23.19</v>
      </c>
      <c r="V306" s="121" t="str">
        <f t="shared" si="80"/>
        <v>Q</v>
      </c>
      <c r="W306" s="329">
        <v>2.5000000000000001E-2</v>
      </c>
      <c r="X306" s="332" t="str">
        <f t="shared" si="81"/>
        <v>UQ</v>
      </c>
      <c r="Y306" s="260">
        <v>0.96</v>
      </c>
      <c r="Z306" s="121" t="str">
        <f t="shared" si="82"/>
        <v>Q</v>
      </c>
      <c r="AA306" s="260">
        <v>7.15</v>
      </c>
      <c r="AB306" s="121" t="str">
        <f t="shared" si="83"/>
        <v>Q</v>
      </c>
      <c r="AC306" s="260">
        <v>12.1</v>
      </c>
      <c r="AD306" s="121" t="str">
        <f t="shared" si="69"/>
        <v>Q</v>
      </c>
      <c r="AE306" s="260">
        <v>1.81</v>
      </c>
      <c r="AF306" s="121" t="str">
        <f t="shared" si="70"/>
        <v>Q</v>
      </c>
      <c r="AG306" s="260">
        <v>6.0000000000000001E-3</v>
      </c>
      <c r="AH306" s="121" t="str">
        <f t="shared" si="68"/>
        <v>Q</v>
      </c>
      <c r="AI306" s="278">
        <v>0.60499999999999998</v>
      </c>
      <c r="AJ306" s="121" t="str">
        <f t="shared" si="84"/>
        <v>Q</v>
      </c>
    </row>
    <row r="307" spans="1:36" x14ac:dyDescent="0.25">
      <c r="A307" s="119">
        <v>38</v>
      </c>
      <c r="B307" s="119">
        <v>319</v>
      </c>
      <c r="C307" s="119">
        <v>1989</v>
      </c>
      <c r="D307" s="127">
        <f t="shared" si="71"/>
        <v>32827</v>
      </c>
      <c r="E307" s="260">
        <v>57.8</v>
      </c>
      <c r="F307" s="213" t="str">
        <f t="shared" si="72"/>
        <v>UQ</v>
      </c>
      <c r="G307" s="260">
        <v>5.8</v>
      </c>
      <c r="H307" s="213" t="str">
        <f t="shared" si="73"/>
        <v>UQ</v>
      </c>
      <c r="I307" s="260">
        <v>7.41</v>
      </c>
      <c r="J307" s="213" t="str">
        <f t="shared" si="74"/>
        <v>UQ</v>
      </c>
      <c r="K307" s="260">
        <v>0.74</v>
      </c>
      <c r="L307" s="213" t="str">
        <f t="shared" si="75"/>
        <v>UQ</v>
      </c>
      <c r="M307" s="260">
        <v>0.46</v>
      </c>
      <c r="N307" s="213" t="str">
        <f t="shared" si="76"/>
        <v>UQ</v>
      </c>
      <c r="O307" s="260">
        <v>0.39</v>
      </c>
      <c r="P307" s="213" t="str">
        <f t="shared" si="77"/>
        <v>UQ</v>
      </c>
      <c r="Q307" s="260">
        <v>2.0500000000000001E-2</v>
      </c>
      <c r="R307" s="213" t="str">
        <f t="shared" si="78"/>
        <v>UQ</v>
      </c>
      <c r="S307" s="260">
        <v>2.0899999999999998E-2</v>
      </c>
      <c r="T307" s="213" t="str">
        <f t="shared" si="79"/>
        <v>UQ</v>
      </c>
      <c r="U307" s="260">
        <v>14</v>
      </c>
      <c r="V307" s="121" t="str">
        <f t="shared" si="80"/>
        <v>Q</v>
      </c>
      <c r="W307" s="329">
        <v>0.21099999999999999</v>
      </c>
      <c r="X307" s="332" t="str">
        <f t="shared" si="81"/>
        <v>UQ</v>
      </c>
      <c r="Y307" s="260">
        <v>0.95899999999999996</v>
      </c>
      <c r="Z307" s="121" t="str">
        <f t="shared" si="82"/>
        <v>Q</v>
      </c>
      <c r="AA307" s="260">
        <v>5.4</v>
      </c>
      <c r="AB307" s="121" t="str">
        <f t="shared" si="83"/>
        <v>Q</v>
      </c>
      <c r="AC307" s="260">
        <v>9.6</v>
      </c>
      <c r="AD307" s="121" t="str">
        <f t="shared" si="69"/>
        <v>Q</v>
      </c>
      <c r="AE307" s="260">
        <v>0.99</v>
      </c>
      <c r="AF307" s="121" t="str">
        <f t="shared" si="70"/>
        <v>Q</v>
      </c>
      <c r="AH307" s="121" t="str">
        <f t="shared" si="68"/>
        <v>M</v>
      </c>
      <c r="AI307" s="278"/>
      <c r="AJ307" s="121" t="str">
        <f t="shared" si="84"/>
        <v>M</v>
      </c>
    </row>
    <row r="308" spans="1:36" x14ac:dyDescent="0.25">
      <c r="A308" s="119">
        <v>38</v>
      </c>
      <c r="B308" s="119">
        <v>332</v>
      </c>
      <c r="C308" s="119">
        <v>1989</v>
      </c>
      <c r="D308" s="127">
        <f t="shared" si="71"/>
        <v>32840</v>
      </c>
      <c r="E308" s="260">
        <v>52.5</v>
      </c>
      <c r="F308" s="213" t="str">
        <f t="shared" si="72"/>
        <v>UQ</v>
      </c>
      <c r="G308" s="260">
        <v>6.38</v>
      </c>
      <c r="H308" s="213" t="str">
        <f t="shared" si="73"/>
        <v>UQ</v>
      </c>
      <c r="I308" s="260">
        <v>8.43</v>
      </c>
      <c r="J308" s="213" t="str">
        <f t="shared" si="74"/>
        <v>UQ</v>
      </c>
      <c r="K308" s="260">
        <v>0.7</v>
      </c>
      <c r="L308" s="213" t="str">
        <f t="shared" si="75"/>
        <v>UQ</v>
      </c>
      <c r="M308" s="260">
        <v>0.5</v>
      </c>
      <c r="N308" s="213" t="str">
        <f t="shared" si="76"/>
        <v>UQ</v>
      </c>
      <c r="O308" s="260">
        <v>0.24</v>
      </c>
      <c r="P308" s="213" t="str">
        <f t="shared" si="77"/>
        <v>UQ</v>
      </c>
      <c r="Q308" s="260">
        <v>8.43E-2</v>
      </c>
      <c r="R308" s="213" t="str">
        <f t="shared" si="78"/>
        <v>UQ</v>
      </c>
      <c r="S308" s="260">
        <v>0.12039999999999999</v>
      </c>
      <c r="T308" s="213" t="str">
        <f t="shared" si="79"/>
        <v>UQ</v>
      </c>
      <c r="U308" s="260">
        <v>13.18</v>
      </c>
      <c r="V308" s="121" t="str">
        <f t="shared" si="80"/>
        <v>Q</v>
      </c>
      <c r="W308" s="329">
        <v>0.16800000000000001</v>
      </c>
      <c r="X308" s="332" t="str">
        <f t="shared" si="81"/>
        <v>UQ</v>
      </c>
      <c r="Y308" s="260">
        <v>0.54800000000000004</v>
      </c>
      <c r="Z308" s="121" t="str">
        <f t="shared" si="82"/>
        <v>Q</v>
      </c>
      <c r="AA308" s="260">
        <v>6.1</v>
      </c>
      <c r="AB308" s="121" t="str">
        <f t="shared" si="83"/>
        <v>Q</v>
      </c>
      <c r="AC308" s="260">
        <v>9.92</v>
      </c>
      <c r="AD308" s="121" t="str">
        <f t="shared" si="69"/>
        <v>Q</v>
      </c>
      <c r="AE308" s="260">
        <v>1.1000000000000001</v>
      </c>
      <c r="AF308" s="121" t="str">
        <f t="shared" si="70"/>
        <v>Q</v>
      </c>
      <c r="AG308" s="260">
        <v>5.4000000000000003E-3</v>
      </c>
      <c r="AH308" s="121" t="str">
        <f t="shared" si="68"/>
        <v>Q</v>
      </c>
      <c r="AI308" s="278">
        <v>0.40800000000000003</v>
      </c>
      <c r="AJ308" s="121" t="str">
        <f t="shared" si="84"/>
        <v>Q</v>
      </c>
    </row>
    <row r="309" spans="1:36" x14ac:dyDescent="0.25">
      <c r="A309" s="119">
        <v>38</v>
      </c>
      <c r="B309" s="119">
        <v>346</v>
      </c>
      <c r="C309" s="119">
        <v>1989</v>
      </c>
      <c r="D309" s="127">
        <f t="shared" si="71"/>
        <v>32854</v>
      </c>
      <c r="E309" s="260">
        <v>54</v>
      </c>
      <c r="F309" s="213" t="str">
        <f t="shared" si="72"/>
        <v>UQ</v>
      </c>
      <c r="G309" s="260">
        <v>6.29</v>
      </c>
      <c r="H309" s="213" t="str">
        <f t="shared" si="73"/>
        <v>UQ</v>
      </c>
      <c r="I309" s="260">
        <v>8.26</v>
      </c>
      <c r="J309" s="213" t="str">
        <f t="shared" si="74"/>
        <v>UQ</v>
      </c>
      <c r="K309" s="260">
        <v>0.74</v>
      </c>
      <c r="L309" s="213" t="str">
        <f t="shared" si="75"/>
        <v>UQ</v>
      </c>
      <c r="M309" s="260">
        <v>0.56000000000000005</v>
      </c>
      <c r="N309" s="213" t="str">
        <f t="shared" si="76"/>
        <v>UQ</v>
      </c>
      <c r="O309" s="260">
        <v>0.19</v>
      </c>
      <c r="P309" s="213" t="str">
        <f t="shared" si="77"/>
        <v>UQ</v>
      </c>
      <c r="Q309" s="260">
        <v>2.24E-2</v>
      </c>
      <c r="R309" s="213" t="str">
        <f t="shared" si="78"/>
        <v>UQ</v>
      </c>
      <c r="S309" s="260">
        <v>0.12790000000000001</v>
      </c>
      <c r="T309" s="213" t="str">
        <f t="shared" si="79"/>
        <v>UQ</v>
      </c>
      <c r="U309" s="260">
        <v>13.56</v>
      </c>
      <c r="V309" s="121" t="str">
        <f t="shared" si="80"/>
        <v>Q</v>
      </c>
      <c r="W309" s="329">
        <v>0.13600000000000001</v>
      </c>
      <c r="X309" s="332" t="str">
        <f t="shared" si="81"/>
        <v>UQ</v>
      </c>
      <c r="Y309" s="260">
        <v>0.46800000000000003</v>
      </c>
      <c r="Z309" s="121" t="str">
        <f t="shared" si="82"/>
        <v>Q</v>
      </c>
      <c r="AA309" s="260">
        <v>6.72</v>
      </c>
      <c r="AB309" s="121" t="str">
        <f t="shared" si="83"/>
        <v>Q</v>
      </c>
      <c r="AC309" s="260">
        <v>7.11</v>
      </c>
      <c r="AD309" s="121" t="str">
        <f t="shared" si="69"/>
        <v>Q</v>
      </c>
      <c r="AE309" s="260">
        <v>1.87</v>
      </c>
      <c r="AF309" s="121" t="str">
        <f t="shared" si="70"/>
        <v>Q</v>
      </c>
      <c r="AH309" s="121" t="str">
        <f t="shared" si="68"/>
        <v>M</v>
      </c>
      <c r="AI309" s="278"/>
      <c r="AJ309" s="121" t="str">
        <f t="shared" si="84"/>
        <v>M</v>
      </c>
    </row>
    <row r="310" spans="1:36" x14ac:dyDescent="0.25">
      <c r="A310" s="119">
        <v>38</v>
      </c>
      <c r="B310" s="119">
        <v>3</v>
      </c>
      <c r="C310" s="119">
        <v>1990</v>
      </c>
      <c r="D310" s="127">
        <f t="shared" si="71"/>
        <v>32876</v>
      </c>
      <c r="E310" s="260">
        <v>53.4</v>
      </c>
      <c r="F310" s="213" t="str">
        <f t="shared" si="72"/>
        <v>UQ</v>
      </c>
      <c r="G310" s="260">
        <v>6.54</v>
      </c>
      <c r="H310" s="213" t="str">
        <f t="shared" si="73"/>
        <v>UQ</v>
      </c>
      <c r="I310" s="260">
        <v>8.4600000000000009</v>
      </c>
      <c r="J310" s="213" t="str">
        <f t="shared" si="74"/>
        <v>UQ</v>
      </c>
      <c r="K310" s="260">
        <v>0.74</v>
      </c>
      <c r="L310" s="213" t="str">
        <f t="shared" si="75"/>
        <v>UQ</v>
      </c>
      <c r="M310" s="260">
        <v>0.6</v>
      </c>
      <c r="N310" s="213" t="str">
        <f t="shared" si="76"/>
        <v>UQ</v>
      </c>
      <c r="O310" s="260">
        <v>0.16</v>
      </c>
      <c r="P310" s="213" t="str">
        <f t="shared" si="77"/>
        <v>UQ</v>
      </c>
      <c r="Q310" s="260">
        <v>6.1199999999999997E-2</v>
      </c>
      <c r="R310" s="213" t="str">
        <f t="shared" si="78"/>
        <v>UQ</v>
      </c>
      <c r="S310" s="260">
        <v>0.1487</v>
      </c>
      <c r="T310" s="213" t="str">
        <f t="shared" si="79"/>
        <v>UQ</v>
      </c>
      <c r="U310" s="260">
        <v>12.2</v>
      </c>
      <c r="V310" s="121" t="str">
        <f t="shared" si="80"/>
        <v>Q</v>
      </c>
      <c r="W310" s="329">
        <v>0.13400000000000001</v>
      </c>
      <c r="X310" s="332" t="str">
        <f t="shared" si="81"/>
        <v>UQ</v>
      </c>
      <c r="Y310" s="260">
        <v>0.38800000000000001</v>
      </c>
      <c r="Z310" s="121" t="str">
        <f t="shared" si="82"/>
        <v>Q</v>
      </c>
      <c r="AA310" s="260">
        <v>7.56</v>
      </c>
      <c r="AB310" s="121" t="str">
        <f t="shared" si="83"/>
        <v>Q</v>
      </c>
      <c r="AC310" s="260">
        <v>3.04</v>
      </c>
      <c r="AD310" s="121" t="str">
        <f t="shared" si="69"/>
        <v>Q</v>
      </c>
      <c r="AE310" s="260">
        <v>4.54</v>
      </c>
      <c r="AF310" s="121" t="str">
        <f t="shared" si="70"/>
        <v>Q</v>
      </c>
      <c r="AG310" s="260">
        <v>5.3E-3</v>
      </c>
      <c r="AH310" s="121" t="str">
        <f t="shared" si="68"/>
        <v>Q</v>
      </c>
      <c r="AI310" s="278">
        <v>0.52400000000000002</v>
      </c>
      <c r="AJ310" s="121" t="str">
        <f t="shared" si="84"/>
        <v>Q</v>
      </c>
    </row>
    <row r="311" spans="1:36" x14ac:dyDescent="0.25">
      <c r="A311" s="119">
        <v>38</v>
      </c>
      <c r="B311" s="119">
        <v>18</v>
      </c>
      <c r="C311" s="119">
        <v>1990</v>
      </c>
      <c r="D311" s="127">
        <f t="shared" si="71"/>
        <v>32891</v>
      </c>
      <c r="E311" s="260">
        <v>53.6</v>
      </c>
      <c r="F311" s="213" t="str">
        <f t="shared" si="72"/>
        <v>UQ</v>
      </c>
      <c r="G311" s="260">
        <v>6.52</v>
      </c>
      <c r="H311" s="213" t="str">
        <f t="shared" si="73"/>
        <v>UQ</v>
      </c>
      <c r="I311" s="260">
        <v>8.1199999999999992</v>
      </c>
      <c r="J311" s="213" t="str">
        <f t="shared" si="74"/>
        <v>UQ</v>
      </c>
      <c r="K311" s="260">
        <v>0.75</v>
      </c>
      <c r="L311" s="213" t="str">
        <f t="shared" si="75"/>
        <v>UQ</v>
      </c>
      <c r="M311" s="260">
        <v>0.68</v>
      </c>
      <c r="N311" s="213" t="str">
        <f t="shared" si="76"/>
        <v>UQ</v>
      </c>
      <c r="O311" s="260">
        <v>0.21</v>
      </c>
      <c r="P311" s="213" t="str">
        <f t="shared" si="77"/>
        <v>UQ</v>
      </c>
      <c r="Q311" s="260">
        <v>4.7600000000000003E-2</v>
      </c>
      <c r="R311" s="213" t="str">
        <f t="shared" si="78"/>
        <v>UQ</v>
      </c>
      <c r="S311" s="260">
        <v>0.14499999999999999</v>
      </c>
      <c r="T311" s="213" t="str">
        <f t="shared" si="79"/>
        <v>UQ</v>
      </c>
      <c r="U311" s="260">
        <v>11.4</v>
      </c>
      <c r="V311" s="121" t="str">
        <f t="shared" si="80"/>
        <v>Q</v>
      </c>
      <c r="W311" s="329">
        <v>0.16200000000000001</v>
      </c>
      <c r="X311" s="332" t="str">
        <f t="shared" si="81"/>
        <v>UQ</v>
      </c>
      <c r="Y311" s="260">
        <v>0.51400000000000001</v>
      </c>
      <c r="Z311" s="121" t="str">
        <f t="shared" si="82"/>
        <v>Q</v>
      </c>
      <c r="AA311" s="260">
        <v>7.76</v>
      </c>
      <c r="AB311" s="121" t="str">
        <f t="shared" si="83"/>
        <v>Q</v>
      </c>
      <c r="AC311" s="260">
        <v>7.02</v>
      </c>
      <c r="AD311" s="121" t="str">
        <f t="shared" si="69"/>
        <v>Q</v>
      </c>
      <c r="AE311" s="260">
        <v>1.65</v>
      </c>
      <c r="AF311" s="121" t="str">
        <f t="shared" si="70"/>
        <v>Q</v>
      </c>
      <c r="AH311" s="121" t="str">
        <f t="shared" si="68"/>
        <v>M</v>
      </c>
      <c r="AI311" s="278"/>
      <c r="AJ311" s="121" t="str">
        <f t="shared" si="84"/>
        <v>M</v>
      </c>
    </row>
    <row r="312" spans="1:36" x14ac:dyDescent="0.25">
      <c r="A312" s="119">
        <v>38</v>
      </c>
      <c r="B312" s="119">
        <v>30</v>
      </c>
      <c r="C312" s="119">
        <v>1990</v>
      </c>
      <c r="D312" s="127">
        <f t="shared" si="71"/>
        <v>32903</v>
      </c>
      <c r="E312" s="260">
        <v>53.1</v>
      </c>
      <c r="F312" s="213" t="str">
        <f t="shared" si="72"/>
        <v>UQ</v>
      </c>
      <c r="G312" s="260">
        <v>6.49</v>
      </c>
      <c r="H312" s="213" t="str">
        <f t="shared" si="73"/>
        <v>UQ</v>
      </c>
      <c r="I312" s="260">
        <v>7.96</v>
      </c>
      <c r="J312" s="213" t="str">
        <f t="shared" si="74"/>
        <v>UQ</v>
      </c>
      <c r="K312" s="260">
        <v>0.76</v>
      </c>
      <c r="L312" s="213" t="str">
        <f t="shared" si="75"/>
        <v>UQ</v>
      </c>
      <c r="M312" s="260">
        <v>0.67</v>
      </c>
      <c r="N312" s="213" t="str">
        <f t="shared" si="76"/>
        <v>UQ</v>
      </c>
      <c r="O312" s="260">
        <v>0.23</v>
      </c>
      <c r="P312" s="213" t="str">
        <f t="shared" si="77"/>
        <v>UQ</v>
      </c>
      <c r="Q312" s="260">
        <v>3.1699999999999999E-2</v>
      </c>
      <c r="R312" s="213" t="str">
        <f t="shared" si="78"/>
        <v>UQ</v>
      </c>
      <c r="S312" s="260">
        <v>0.14599999999999999</v>
      </c>
      <c r="T312" s="213" t="str">
        <f t="shared" si="79"/>
        <v>UQ</v>
      </c>
      <c r="U312" s="260">
        <v>12.7</v>
      </c>
      <c r="V312" s="121" t="str">
        <f t="shared" si="80"/>
        <v>Q</v>
      </c>
      <c r="W312" s="329">
        <v>0.17699999999999999</v>
      </c>
      <c r="X312" s="332" t="str">
        <f t="shared" si="81"/>
        <v>UQ</v>
      </c>
      <c r="Y312" s="260">
        <v>0.36799999999999999</v>
      </c>
      <c r="Z312" s="121" t="str">
        <f t="shared" si="82"/>
        <v>Q</v>
      </c>
      <c r="AA312" s="260">
        <v>7.68</v>
      </c>
      <c r="AB312" s="121" t="str">
        <f t="shared" si="83"/>
        <v>Q</v>
      </c>
      <c r="AC312" s="260">
        <v>6.41</v>
      </c>
      <c r="AD312" s="121" t="str">
        <f t="shared" si="69"/>
        <v>Q</v>
      </c>
      <c r="AE312" s="260">
        <v>2.91</v>
      </c>
      <c r="AF312" s="121" t="str">
        <f t="shared" si="70"/>
        <v>Q</v>
      </c>
      <c r="AG312" s="260">
        <v>5.7000000000000002E-3</v>
      </c>
      <c r="AH312" s="121" t="str">
        <f t="shared" si="68"/>
        <v>Q</v>
      </c>
      <c r="AI312" s="278">
        <v>0.33699999999999997</v>
      </c>
      <c r="AJ312" s="121" t="str">
        <f t="shared" si="84"/>
        <v>Q</v>
      </c>
    </row>
    <row r="313" spans="1:36" x14ac:dyDescent="0.25">
      <c r="A313" s="119">
        <v>38</v>
      </c>
      <c r="B313" s="119">
        <v>45</v>
      </c>
      <c r="C313" s="119">
        <v>1990</v>
      </c>
      <c r="D313" s="127">
        <f t="shared" si="71"/>
        <v>32918</v>
      </c>
      <c r="E313" s="260">
        <v>52.3</v>
      </c>
      <c r="F313" s="213" t="str">
        <f t="shared" si="72"/>
        <v>UQ</v>
      </c>
      <c r="G313" s="260">
        <v>6.48</v>
      </c>
      <c r="H313" s="213" t="str">
        <f t="shared" si="73"/>
        <v>UQ</v>
      </c>
      <c r="I313" s="260">
        <v>8.09</v>
      </c>
      <c r="J313" s="213" t="str">
        <f t="shared" si="74"/>
        <v>UQ</v>
      </c>
      <c r="K313" s="260">
        <v>0.76</v>
      </c>
      <c r="L313" s="213" t="str">
        <f t="shared" si="75"/>
        <v>UQ</v>
      </c>
      <c r="M313" s="260">
        <v>0.75</v>
      </c>
      <c r="N313" s="213" t="str">
        <f t="shared" si="76"/>
        <v>UQ</v>
      </c>
      <c r="O313" s="260">
        <v>0.22</v>
      </c>
      <c r="P313" s="213" t="str">
        <f t="shared" si="77"/>
        <v>UQ</v>
      </c>
      <c r="Q313" s="260">
        <v>1.34E-2</v>
      </c>
      <c r="R313" s="213" t="str">
        <f t="shared" si="78"/>
        <v>UQ</v>
      </c>
      <c r="S313" s="260">
        <v>0.15790000000000001</v>
      </c>
      <c r="T313" s="213" t="str">
        <f t="shared" si="79"/>
        <v>UQ</v>
      </c>
      <c r="U313" s="260">
        <v>12.25</v>
      </c>
      <c r="V313" s="121" t="str">
        <f t="shared" si="80"/>
        <v>Q</v>
      </c>
      <c r="W313" s="329">
        <v>0.215</v>
      </c>
      <c r="X313" s="332" t="str">
        <f t="shared" si="81"/>
        <v>UQ</v>
      </c>
      <c r="Y313" s="260">
        <v>0.55400000000000005</v>
      </c>
      <c r="Z313" s="121" t="str">
        <f t="shared" si="82"/>
        <v>Q</v>
      </c>
      <c r="AA313" s="260">
        <v>7.79</v>
      </c>
      <c r="AB313" s="121" t="str">
        <f t="shared" si="83"/>
        <v>Q</v>
      </c>
      <c r="AC313" s="260">
        <v>6.39</v>
      </c>
      <c r="AD313" s="121" t="str">
        <f t="shared" si="69"/>
        <v>Q</v>
      </c>
      <c r="AE313" s="260">
        <v>2.4700000000000002</v>
      </c>
      <c r="AF313" s="121" t="str">
        <f t="shared" si="70"/>
        <v>Q</v>
      </c>
      <c r="AH313" s="121" t="str">
        <f t="shared" si="68"/>
        <v>M</v>
      </c>
      <c r="AI313" s="278"/>
      <c r="AJ313" s="121" t="str">
        <f t="shared" si="84"/>
        <v>M</v>
      </c>
    </row>
    <row r="314" spans="1:36" x14ac:dyDescent="0.25">
      <c r="A314" s="119">
        <v>38</v>
      </c>
      <c r="B314" s="119">
        <v>59</v>
      </c>
      <c r="C314" s="119">
        <v>1990</v>
      </c>
      <c r="D314" s="127">
        <f t="shared" si="71"/>
        <v>32932</v>
      </c>
      <c r="E314" s="260">
        <v>51.8</v>
      </c>
      <c r="F314" s="213" t="str">
        <f t="shared" si="72"/>
        <v>UQ</v>
      </c>
      <c r="G314" s="260">
        <v>6.57</v>
      </c>
      <c r="H314" s="213" t="str">
        <f t="shared" si="73"/>
        <v>UQ</v>
      </c>
      <c r="I314" s="260">
        <v>7.68</v>
      </c>
      <c r="J314" s="213" t="str">
        <f t="shared" si="74"/>
        <v>UQ</v>
      </c>
      <c r="K314" s="260">
        <v>0.75</v>
      </c>
      <c r="L314" s="213" t="str">
        <f t="shared" si="75"/>
        <v>UQ</v>
      </c>
      <c r="M314" s="260">
        <v>0.67</v>
      </c>
      <c r="N314" s="213" t="str">
        <f t="shared" si="76"/>
        <v>UQ</v>
      </c>
      <c r="O314" s="260">
        <v>0.19</v>
      </c>
      <c r="P314" s="213" t="str">
        <f t="shared" si="77"/>
        <v>UQ</v>
      </c>
      <c r="Q314" s="260">
        <v>1.4999999999999999E-2</v>
      </c>
      <c r="R314" s="213" t="str">
        <f t="shared" si="78"/>
        <v>UQ</v>
      </c>
      <c r="S314" s="260">
        <v>0.15279999999999999</v>
      </c>
      <c r="T314" s="213" t="str">
        <f t="shared" si="79"/>
        <v>UQ</v>
      </c>
      <c r="U314" s="260">
        <v>10.9</v>
      </c>
      <c r="V314" s="121" t="str">
        <f t="shared" si="80"/>
        <v>Q</v>
      </c>
      <c r="W314" s="329">
        <v>0.17599999999999999</v>
      </c>
      <c r="X314" s="332" t="str">
        <f t="shared" si="81"/>
        <v>UQ</v>
      </c>
      <c r="Y314" s="260">
        <v>0.40899999999999997</v>
      </c>
      <c r="Z314" s="121" t="str">
        <f t="shared" si="82"/>
        <v>Q</v>
      </c>
      <c r="AA314" s="260">
        <v>8.15</v>
      </c>
      <c r="AB314" s="121" t="str">
        <f t="shared" si="83"/>
        <v>Q</v>
      </c>
      <c r="AC314" s="260">
        <v>6.05</v>
      </c>
      <c r="AD314" s="121" t="str">
        <f t="shared" si="69"/>
        <v>Q</v>
      </c>
      <c r="AE314" s="260">
        <v>2.82</v>
      </c>
      <c r="AF314" s="121" t="str">
        <f t="shared" si="70"/>
        <v>Q</v>
      </c>
      <c r="AG314" s="260">
        <v>7.7000000000000002E-3</v>
      </c>
      <c r="AH314" s="121" t="str">
        <f t="shared" si="68"/>
        <v>Q</v>
      </c>
      <c r="AI314" s="278">
        <v>0.34599999999999997</v>
      </c>
      <c r="AJ314" s="121" t="str">
        <f t="shared" si="84"/>
        <v>Q</v>
      </c>
    </row>
    <row r="315" spans="1:36" x14ac:dyDescent="0.25">
      <c r="A315" s="119">
        <v>38</v>
      </c>
      <c r="B315" s="119">
        <v>72</v>
      </c>
      <c r="C315" s="119">
        <v>1990</v>
      </c>
      <c r="D315" s="127">
        <f t="shared" si="71"/>
        <v>32945</v>
      </c>
      <c r="E315" s="260">
        <v>51.9</v>
      </c>
      <c r="F315" s="213" t="str">
        <f t="shared" si="72"/>
        <v>UQ</v>
      </c>
      <c r="G315" s="260">
        <v>6.35</v>
      </c>
      <c r="H315" s="213" t="str">
        <f t="shared" si="73"/>
        <v>UQ</v>
      </c>
      <c r="I315" s="260">
        <v>7.86</v>
      </c>
      <c r="J315" s="213" t="str">
        <f t="shared" si="74"/>
        <v>UQ</v>
      </c>
      <c r="K315" s="260">
        <v>0.75</v>
      </c>
      <c r="L315" s="213" t="str">
        <f t="shared" si="75"/>
        <v>UQ</v>
      </c>
      <c r="M315" s="260">
        <v>0.67</v>
      </c>
      <c r="N315" s="213" t="str">
        <f t="shared" si="76"/>
        <v>UQ</v>
      </c>
      <c r="O315" s="260">
        <v>0.26</v>
      </c>
      <c r="P315" s="213" t="str">
        <f t="shared" si="77"/>
        <v>UQ</v>
      </c>
      <c r="Q315" s="260">
        <v>2.7699999999999999E-2</v>
      </c>
      <c r="R315" s="213" t="str">
        <f t="shared" si="78"/>
        <v>UQ</v>
      </c>
      <c r="S315" s="260">
        <v>0.18559999999999999</v>
      </c>
      <c r="T315" s="213" t="str">
        <f t="shared" si="79"/>
        <v>UQ</v>
      </c>
      <c r="U315" s="260">
        <v>9.23</v>
      </c>
      <c r="V315" s="121" t="str">
        <f t="shared" si="80"/>
        <v>Q</v>
      </c>
      <c r="W315" s="329">
        <v>0.36499999999999999</v>
      </c>
      <c r="X315" s="332" t="str">
        <f t="shared" si="81"/>
        <v>UQ</v>
      </c>
      <c r="Y315" s="260">
        <v>0.437</v>
      </c>
      <c r="Z315" s="121" t="str">
        <f t="shared" si="82"/>
        <v>Q</v>
      </c>
      <c r="AA315" s="260">
        <v>6.82</v>
      </c>
      <c r="AB315" s="121" t="str">
        <f t="shared" si="83"/>
        <v>Q</v>
      </c>
      <c r="AC315" s="260">
        <v>6.64</v>
      </c>
      <c r="AD315" s="121" t="str">
        <f t="shared" si="69"/>
        <v>Q</v>
      </c>
      <c r="AE315" s="260">
        <v>2.81</v>
      </c>
      <c r="AF315" s="121" t="str">
        <f t="shared" si="70"/>
        <v>Q</v>
      </c>
      <c r="AH315" s="121" t="str">
        <f t="shared" si="68"/>
        <v>M</v>
      </c>
      <c r="AI315" s="278"/>
      <c r="AJ315" s="121" t="str">
        <f t="shared" si="84"/>
        <v>M</v>
      </c>
    </row>
    <row r="316" spans="1:36" x14ac:dyDescent="0.25">
      <c r="A316" s="119">
        <v>38</v>
      </c>
      <c r="B316" s="119">
        <v>73</v>
      </c>
      <c r="C316" s="119">
        <v>1990</v>
      </c>
      <c r="D316" s="127">
        <f t="shared" si="71"/>
        <v>32946</v>
      </c>
      <c r="E316" s="260">
        <v>46.5</v>
      </c>
      <c r="F316" s="213" t="str">
        <f t="shared" si="72"/>
        <v>UQ</v>
      </c>
      <c r="G316" s="260">
        <v>6.21</v>
      </c>
      <c r="H316" s="213" t="str">
        <f t="shared" si="73"/>
        <v>UQ</v>
      </c>
      <c r="I316" s="260">
        <v>7.47</v>
      </c>
      <c r="J316" s="213" t="str">
        <f t="shared" si="74"/>
        <v>UQ</v>
      </c>
      <c r="K316" s="260">
        <v>0.68</v>
      </c>
      <c r="L316" s="213" t="str">
        <f t="shared" si="75"/>
        <v>UQ</v>
      </c>
      <c r="M316" s="260">
        <v>0.55000000000000004</v>
      </c>
      <c r="N316" s="213" t="str">
        <f t="shared" si="76"/>
        <v>UQ</v>
      </c>
      <c r="O316" s="260">
        <v>0.38</v>
      </c>
      <c r="P316" s="213" t="str">
        <f t="shared" si="77"/>
        <v>UQ</v>
      </c>
      <c r="Q316" s="260">
        <v>2.24E-2</v>
      </c>
      <c r="R316" s="213" t="str">
        <f t="shared" si="78"/>
        <v>UQ</v>
      </c>
      <c r="S316" s="260">
        <v>0.15310000000000001</v>
      </c>
      <c r="T316" s="213" t="str">
        <f t="shared" si="79"/>
        <v>UQ</v>
      </c>
      <c r="U316" s="260">
        <v>6.51</v>
      </c>
      <c r="V316" s="121" t="str">
        <f t="shared" si="80"/>
        <v>Q</v>
      </c>
      <c r="W316" s="329">
        <v>0.442</v>
      </c>
      <c r="X316" s="332" t="str">
        <f t="shared" si="81"/>
        <v>UQ</v>
      </c>
      <c r="Y316" s="260">
        <v>0.56000000000000005</v>
      </c>
      <c r="Z316" s="121" t="str">
        <f t="shared" si="82"/>
        <v>Q</v>
      </c>
      <c r="AA316" s="260">
        <v>5.09</v>
      </c>
      <c r="AB316" s="121" t="str">
        <f t="shared" si="83"/>
        <v>Q</v>
      </c>
      <c r="AC316" s="260">
        <v>7.16</v>
      </c>
      <c r="AD316" s="121" t="str">
        <f t="shared" si="69"/>
        <v>Q</v>
      </c>
      <c r="AE316" s="260">
        <v>2.63</v>
      </c>
      <c r="AF316" s="121" t="str">
        <f t="shared" si="70"/>
        <v>Q</v>
      </c>
      <c r="AG316" s="260">
        <v>1.26E-2</v>
      </c>
      <c r="AH316" s="121" t="str">
        <f t="shared" si="68"/>
        <v>Q</v>
      </c>
      <c r="AI316" s="278">
        <v>0.89200000000000002</v>
      </c>
      <c r="AJ316" s="121" t="str">
        <f t="shared" si="84"/>
        <v>Q</v>
      </c>
    </row>
    <row r="317" spans="1:36" x14ac:dyDescent="0.25">
      <c r="A317" s="119">
        <v>38</v>
      </c>
      <c r="B317" s="119">
        <v>74</v>
      </c>
      <c r="C317" s="119">
        <v>1990</v>
      </c>
      <c r="D317" s="127">
        <f t="shared" si="71"/>
        <v>32947</v>
      </c>
      <c r="E317" s="260">
        <v>41.9</v>
      </c>
      <c r="F317" s="213" t="str">
        <f t="shared" si="72"/>
        <v>UQ</v>
      </c>
      <c r="G317" s="260">
        <v>6.1</v>
      </c>
      <c r="H317" s="213" t="str">
        <f t="shared" si="73"/>
        <v>UQ</v>
      </c>
      <c r="I317" s="260">
        <v>6.21</v>
      </c>
      <c r="J317" s="213" t="str">
        <f t="shared" si="74"/>
        <v>UQ</v>
      </c>
      <c r="K317" s="260">
        <v>0.64</v>
      </c>
      <c r="L317" s="213" t="str">
        <f t="shared" si="75"/>
        <v>UQ</v>
      </c>
      <c r="M317" s="260">
        <v>0.53</v>
      </c>
      <c r="N317" s="213" t="str">
        <f t="shared" si="76"/>
        <v>UQ</v>
      </c>
      <c r="O317" s="260">
        <v>0.48</v>
      </c>
      <c r="P317" s="213" t="str">
        <f t="shared" si="77"/>
        <v>UQ</v>
      </c>
      <c r="Q317" s="260">
        <v>2.5000000000000001E-2</v>
      </c>
      <c r="R317" s="213" t="str">
        <f t="shared" si="78"/>
        <v>UQ</v>
      </c>
      <c r="S317" s="260">
        <v>0.1114</v>
      </c>
      <c r="T317" s="213" t="str">
        <f t="shared" si="79"/>
        <v>UQ</v>
      </c>
      <c r="U317" s="260">
        <v>6.48</v>
      </c>
      <c r="V317" s="121" t="str">
        <f t="shared" si="80"/>
        <v>Q</v>
      </c>
      <c r="W317" s="329">
        <v>0.63600000000000001</v>
      </c>
      <c r="X317" s="332" t="str">
        <f t="shared" si="81"/>
        <v>UQ</v>
      </c>
      <c r="Y317" s="260">
        <v>0.49299999999999999</v>
      </c>
      <c r="Z317" s="121" t="str">
        <f t="shared" si="82"/>
        <v>Q</v>
      </c>
      <c r="AA317" s="260">
        <v>4.83</v>
      </c>
      <c r="AB317" s="121" t="str">
        <f t="shared" si="83"/>
        <v>Q</v>
      </c>
      <c r="AC317" s="260">
        <v>7.16</v>
      </c>
      <c r="AD317" s="121" t="str">
        <f t="shared" si="69"/>
        <v>Q</v>
      </c>
      <c r="AE317" s="260">
        <v>3.16</v>
      </c>
      <c r="AF317" s="121" t="str">
        <f t="shared" si="70"/>
        <v>Q</v>
      </c>
      <c r="AG317" s="260">
        <v>5.4000000000000003E-3</v>
      </c>
      <c r="AH317" s="121" t="str">
        <f t="shared" si="68"/>
        <v>Q</v>
      </c>
      <c r="AI317" s="278"/>
      <c r="AJ317" s="121" t="str">
        <f t="shared" si="84"/>
        <v>M</v>
      </c>
    </row>
    <row r="318" spans="1:36" x14ac:dyDescent="0.25">
      <c r="A318" s="119">
        <v>38</v>
      </c>
      <c r="B318" s="119">
        <v>76</v>
      </c>
      <c r="C318" s="119">
        <v>1990</v>
      </c>
      <c r="D318" s="127">
        <f t="shared" si="71"/>
        <v>32949</v>
      </c>
      <c r="E318" s="260">
        <v>38.4</v>
      </c>
      <c r="F318" s="213" t="str">
        <f t="shared" si="72"/>
        <v>UQ</v>
      </c>
      <c r="G318" s="260">
        <v>5.96</v>
      </c>
      <c r="H318" s="213" t="str">
        <f t="shared" si="73"/>
        <v>UQ</v>
      </c>
      <c r="I318" s="260">
        <v>5.97</v>
      </c>
      <c r="J318" s="213" t="str">
        <f t="shared" si="74"/>
        <v>UQ</v>
      </c>
      <c r="K318" s="260">
        <v>0.59</v>
      </c>
      <c r="L318" s="213" t="str">
        <f t="shared" si="75"/>
        <v>UQ</v>
      </c>
      <c r="M318" s="260">
        <v>0.44</v>
      </c>
      <c r="N318" s="213" t="str">
        <f t="shared" si="76"/>
        <v>UQ</v>
      </c>
      <c r="O318" s="260">
        <v>0.48</v>
      </c>
      <c r="P318" s="213" t="str">
        <f t="shared" si="77"/>
        <v>UQ</v>
      </c>
      <c r="Q318" s="260">
        <v>4.3999999999999997E-2</v>
      </c>
      <c r="R318" s="213" t="str">
        <f t="shared" si="78"/>
        <v>UQ</v>
      </c>
      <c r="S318" s="260">
        <v>8.5900000000000004E-2</v>
      </c>
      <c r="T318" s="213" t="str">
        <f t="shared" si="79"/>
        <v>UQ</v>
      </c>
      <c r="U318" s="260">
        <v>7.19</v>
      </c>
      <c r="V318" s="121" t="str">
        <f t="shared" si="80"/>
        <v>Q</v>
      </c>
      <c r="W318" s="329">
        <v>0.42</v>
      </c>
      <c r="X318" s="332" t="str">
        <f t="shared" si="81"/>
        <v>UQ</v>
      </c>
      <c r="Y318" s="260">
        <v>0.17499999999999999</v>
      </c>
      <c r="Z318" s="121" t="str">
        <f t="shared" si="82"/>
        <v>LQ</v>
      </c>
      <c r="AA318" s="260">
        <v>4.72</v>
      </c>
      <c r="AB318" s="121" t="str">
        <f t="shared" si="83"/>
        <v>Q</v>
      </c>
      <c r="AC318" s="260">
        <v>11</v>
      </c>
      <c r="AD318" s="121" t="str">
        <f t="shared" si="69"/>
        <v>Q</v>
      </c>
      <c r="AE318" s="260">
        <v>0.94</v>
      </c>
      <c r="AF318" s="121" t="str">
        <f t="shared" si="70"/>
        <v>Q</v>
      </c>
      <c r="AH318" s="121" t="str">
        <f t="shared" si="68"/>
        <v>M</v>
      </c>
      <c r="AI318" s="278"/>
      <c r="AJ318" s="121" t="str">
        <f t="shared" si="84"/>
        <v>M</v>
      </c>
    </row>
    <row r="319" spans="1:36" x14ac:dyDescent="0.25">
      <c r="A319" s="119">
        <v>38</v>
      </c>
      <c r="B319" s="119">
        <v>77</v>
      </c>
      <c r="C319" s="119">
        <v>1990</v>
      </c>
      <c r="D319" s="127">
        <f t="shared" si="71"/>
        <v>32950</v>
      </c>
      <c r="E319" s="260">
        <v>38.5</v>
      </c>
      <c r="F319" s="213" t="str">
        <f t="shared" si="72"/>
        <v>UQ</v>
      </c>
      <c r="G319" s="260">
        <v>6.05</v>
      </c>
      <c r="H319" s="213" t="str">
        <f t="shared" si="73"/>
        <v>UQ</v>
      </c>
      <c r="I319" s="260">
        <v>5.99</v>
      </c>
      <c r="J319" s="213" t="str">
        <f t="shared" si="74"/>
        <v>UQ</v>
      </c>
      <c r="K319" s="260">
        <v>0.57999999999999996</v>
      </c>
      <c r="L319" s="213" t="str">
        <f t="shared" si="75"/>
        <v>UQ</v>
      </c>
      <c r="M319" s="260">
        <v>0.44</v>
      </c>
      <c r="N319" s="213" t="str">
        <f t="shared" si="76"/>
        <v>UQ</v>
      </c>
      <c r="O319" s="260">
        <v>0.44</v>
      </c>
      <c r="P319" s="213" t="str">
        <f t="shared" si="77"/>
        <v>UQ</v>
      </c>
      <c r="Q319" s="260">
        <v>2.07E-2</v>
      </c>
      <c r="R319" s="213" t="str">
        <f t="shared" si="78"/>
        <v>UQ</v>
      </c>
      <c r="S319" s="260">
        <v>0.1086</v>
      </c>
      <c r="T319" s="213" t="str">
        <f t="shared" si="79"/>
        <v>UQ</v>
      </c>
      <c r="U319" s="260">
        <v>7.23</v>
      </c>
      <c r="V319" s="121" t="str">
        <f t="shared" si="80"/>
        <v>Q</v>
      </c>
      <c r="W319" s="329">
        <v>0.29599999999999999</v>
      </c>
      <c r="X319" s="332" t="str">
        <f t="shared" si="81"/>
        <v>UQ</v>
      </c>
      <c r="Y319" s="260">
        <v>0.17100000000000001</v>
      </c>
      <c r="Z319" s="121" t="str">
        <f t="shared" si="82"/>
        <v>LQ</v>
      </c>
      <c r="AA319" s="260">
        <v>4.96</v>
      </c>
      <c r="AB319" s="121" t="str">
        <f t="shared" si="83"/>
        <v>Q</v>
      </c>
      <c r="AC319" s="260">
        <v>7.72</v>
      </c>
      <c r="AD319" s="121" t="str">
        <f t="shared" si="69"/>
        <v>Q</v>
      </c>
      <c r="AE319" s="260">
        <v>2.0699999999999998</v>
      </c>
      <c r="AF319" s="121" t="str">
        <f t="shared" si="70"/>
        <v>Q</v>
      </c>
      <c r="AH319" s="121" t="str">
        <f t="shared" si="68"/>
        <v>M</v>
      </c>
      <c r="AI319" s="278"/>
      <c r="AJ319" s="121" t="str">
        <f t="shared" si="84"/>
        <v>M</v>
      </c>
    </row>
    <row r="320" spans="1:36" x14ac:dyDescent="0.25">
      <c r="A320" s="119">
        <v>38</v>
      </c>
      <c r="B320" s="119">
        <v>79</v>
      </c>
      <c r="C320" s="119">
        <v>1990</v>
      </c>
      <c r="D320" s="127">
        <f t="shared" si="71"/>
        <v>32952</v>
      </c>
      <c r="E320" s="260">
        <v>38.9</v>
      </c>
      <c r="F320" s="213" t="str">
        <f t="shared" si="72"/>
        <v>UQ</v>
      </c>
      <c r="G320" s="260">
        <v>6.16</v>
      </c>
      <c r="H320" s="213" t="str">
        <f t="shared" si="73"/>
        <v>UQ</v>
      </c>
      <c r="I320" s="260">
        <v>5.76</v>
      </c>
      <c r="J320" s="213" t="str">
        <f t="shared" si="74"/>
        <v>UQ</v>
      </c>
      <c r="K320" s="260">
        <v>0.54</v>
      </c>
      <c r="L320" s="213" t="str">
        <f t="shared" si="75"/>
        <v>UQ</v>
      </c>
      <c r="M320" s="260">
        <v>0.76</v>
      </c>
      <c r="N320" s="213" t="str">
        <f t="shared" si="76"/>
        <v>UQ</v>
      </c>
      <c r="O320" s="260">
        <v>0.4</v>
      </c>
      <c r="P320" s="213" t="str">
        <f t="shared" si="77"/>
        <v>UQ</v>
      </c>
      <c r="Q320" s="260">
        <v>3.8999999999999998E-3</v>
      </c>
      <c r="R320" s="213" t="str">
        <f t="shared" si="78"/>
        <v>UQ</v>
      </c>
      <c r="S320" s="260">
        <v>0.1178</v>
      </c>
      <c r="T320" s="213" t="str">
        <f t="shared" si="79"/>
        <v>UQ</v>
      </c>
      <c r="U320" s="260">
        <v>6.41</v>
      </c>
      <c r="V320" s="121" t="str">
        <f t="shared" si="80"/>
        <v>Q</v>
      </c>
      <c r="W320" s="329">
        <v>0.157</v>
      </c>
      <c r="X320" s="332" t="str">
        <f t="shared" si="81"/>
        <v>UQ</v>
      </c>
      <c r="Y320" s="260">
        <v>0.68400000000000005</v>
      </c>
      <c r="Z320" s="121" t="str">
        <f t="shared" si="82"/>
        <v>Q</v>
      </c>
      <c r="AA320" s="260">
        <v>5.16</v>
      </c>
      <c r="AB320" s="121" t="str">
        <f t="shared" si="83"/>
        <v>Q</v>
      </c>
      <c r="AC320" s="260">
        <v>6.88</v>
      </c>
      <c r="AD320" s="121" t="str">
        <f t="shared" si="69"/>
        <v>Q</v>
      </c>
      <c r="AE320" s="260">
        <v>1.86</v>
      </c>
      <c r="AF320" s="121" t="str">
        <f t="shared" si="70"/>
        <v>Q</v>
      </c>
      <c r="AG320" s="260">
        <v>1.09E-2</v>
      </c>
      <c r="AH320" s="121" t="str">
        <f t="shared" ref="AH320:AH383" si="85">IF(AG320&gt;=0.001,"Q",IF(AG320="","M","LQ"))</f>
        <v>Q</v>
      </c>
      <c r="AI320" s="278">
        <v>0.19700000000000001</v>
      </c>
      <c r="AJ320" s="121" t="str">
        <f t="shared" si="84"/>
        <v>Q</v>
      </c>
    </row>
    <row r="321" spans="1:36" x14ac:dyDescent="0.25">
      <c r="A321" s="119">
        <v>38</v>
      </c>
      <c r="B321" s="119">
        <v>81</v>
      </c>
      <c r="C321" s="119">
        <v>1990</v>
      </c>
      <c r="D321" s="127">
        <f t="shared" si="71"/>
        <v>32954</v>
      </c>
      <c r="E321" s="260">
        <v>38.5</v>
      </c>
      <c r="F321" s="213" t="str">
        <f t="shared" si="72"/>
        <v>UQ</v>
      </c>
      <c r="G321" s="260">
        <v>6.2</v>
      </c>
      <c r="H321" s="213" t="str">
        <f t="shared" si="73"/>
        <v>UQ</v>
      </c>
      <c r="I321" s="260">
        <v>6.04</v>
      </c>
      <c r="J321" s="213" t="str">
        <f t="shared" si="74"/>
        <v>UQ</v>
      </c>
      <c r="K321" s="260">
        <v>0.57999999999999996</v>
      </c>
      <c r="L321" s="213" t="str">
        <f t="shared" si="75"/>
        <v>UQ</v>
      </c>
      <c r="M321" s="260">
        <v>0.53</v>
      </c>
      <c r="N321" s="213" t="str">
        <f t="shared" si="76"/>
        <v>UQ</v>
      </c>
      <c r="O321" s="260">
        <v>0.41</v>
      </c>
      <c r="P321" s="213" t="str">
        <f t="shared" si="77"/>
        <v>UQ</v>
      </c>
      <c r="Q321" s="260">
        <v>1.15E-2</v>
      </c>
      <c r="R321" s="213" t="str">
        <f t="shared" si="78"/>
        <v>UQ</v>
      </c>
      <c r="S321" s="260">
        <v>0.13150000000000001</v>
      </c>
      <c r="T321" s="213" t="str">
        <f t="shared" si="79"/>
        <v>UQ</v>
      </c>
      <c r="U321" s="260">
        <v>6.91</v>
      </c>
      <c r="V321" s="121" t="str">
        <f t="shared" si="80"/>
        <v>Q</v>
      </c>
      <c r="W321" s="329">
        <v>0.14499999999999999</v>
      </c>
      <c r="X321" s="332" t="str">
        <f t="shared" si="81"/>
        <v>UQ</v>
      </c>
      <c r="Y321" s="260">
        <v>0.49099999999999999</v>
      </c>
      <c r="Z321" s="121" t="str">
        <f t="shared" si="82"/>
        <v>Q</v>
      </c>
      <c r="AA321" s="260">
        <v>5.41</v>
      </c>
      <c r="AB321" s="121" t="str">
        <f t="shared" si="83"/>
        <v>Q</v>
      </c>
      <c r="AC321" s="260">
        <v>6.6</v>
      </c>
      <c r="AD321" s="121" t="str">
        <f t="shared" si="69"/>
        <v>Q</v>
      </c>
      <c r="AE321" s="260">
        <v>2.4700000000000002</v>
      </c>
      <c r="AF321" s="121" t="str">
        <f t="shared" si="70"/>
        <v>Q</v>
      </c>
      <c r="AH321" s="121" t="str">
        <f t="shared" si="85"/>
        <v>M</v>
      </c>
      <c r="AI321" s="278"/>
      <c r="AJ321" s="121" t="str">
        <f t="shared" si="84"/>
        <v>M</v>
      </c>
    </row>
    <row r="322" spans="1:36" x14ac:dyDescent="0.25">
      <c r="A322" s="119">
        <v>38</v>
      </c>
      <c r="B322" s="119">
        <v>86</v>
      </c>
      <c r="C322" s="119">
        <v>1990</v>
      </c>
      <c r="D322" s="127">
        <f t="shared" si="71"/>
        <v>32959</v>
      </c>
      <c r="E322" s="260">
        <v>37.9</v>
      </c>
      <c r="F322" s="213" t="str">
        <f t="shared" si="72"/>
        <v>UQ</v>
      </c>
      <c r="G322" s="260">
        <v>6.28</v>
      </c>
      <c r="H322" s="213" t="str">
        <f t="shared" si="73"/>
        <v>UQ</v>
      </c>
      <c r="I322" s="260">
        <v>6.04</v>
      </c>
      <c r="J322" s="213" t="str">
        <f t="shared" si="74"/>
        <v>UQ</v>
      </c>
      <c r="K322" s="260">
        <v>0.57999999999999996</v>
      </c>
      <c r="L322" s="213" t="str">
        <f t="shared" si="75"/>
        <v>UQ</v>
      </c>
      <c r="M322" s="260">
        <v>0.53</v>
      </c>
      <c r="N322" s="213" t="str">
        <f t="shared" si="76"/>
        <v>UQ</v>
      </c>
      <c r="O322" s="260">
        <v>0.41</v>
      </c>
      <c r="P322" s="213" t="str">
        <f t="shared" si="77"/>
        <v>UQ</v>
      </c>
      <c r="Q322" s="260">
        <v>9.7000000000000003E-3</v>
      </c>
      <c r="R322" s="213" t="str">
        <f t="shared" si="78"/>
        <v>UQ</v>
      </c>
      <c r="S322" s="260">
        <v>0.12709999999999999</v>
      </c>
      <c r="T322" s="213" t="str">
        <f t="shared" si="79"/>
        <v>UQ</v>
      </c>
      <c r="U322" s="260">
        <v>5.88</v>
      </c>
      <c r="V322" s="121" t="str">
        <f t="shared" si="80"/>
        <v>Q</v>
      </c>
      <c r="W322" s="329">
        <v>0.14099999999999999</v>
      </c>
      <c r="X322" s="332" t="str">
        <f t="shared" si="81"/>
        <v>UQ</v>
      </c>
      <c r="Y322" s="260">
        <v>0.41699999999999998</v>
      </c>
      <c r="Z322" s="121" t="str">
        <f t="shared" si="82"/>
        <v>Q</v>
      </c>
      <c r="AA322" s="260">
        <v>5.8</v>
      </c>
      <c r="AB322" s="121" t="str">
        <f t="shared" si="83"/>
        <v>Q</v>
      </c>
      <c r="AC322" s="260">
        <v>6.45</v>
      </c>
      <c r="AD322" s="121" t="str">
        <f t="shared" si="69"/>
        <v>Q</v>
      </c>
      <c r="AE322" s="260">
        <v>2.77</v>
      </c>
      <c r="AF322" s="121" t="str">
        <f t="shared" si="70"/>
        <v>Q</v>
      </c>
      <c r="AH322" s="121" t="str">
        <f t="shared" si="85"/>
        <v>M</v>
      </c>
      <c r="AI322" s="278"/>
      <c r="AJ322" s="121" t="str">
        <f t="shared" si="84"/>
        <v>M</v>
      </c>
    </row>
    <row r="323" spans="1:36" x14ac:dyDescent="0.25">
      <c r="A323" s="119">
        <v>38</v>
      </c>
      <c r="B323" s="119">
        <v>93</v>
      </c>
      <c r="C323" s="119">
        <v>1990</v>
      </c>
      <c r="D323" s="127">
        <f t="shared" si="71"/>
        <v>32966</v>
      </c>
      <c r="E323" s="260">
        <v>36.9</v>
      </c>
      <c r="F323" s="213" t="str">
        <f t="shared" si="72"/>
        <v>UQ</v>
      </c>
      <c r="G323" s="260">
        <v>6.41</v>
      </c>
      <c r="H323" s="213" t="str">
        <f t="shared" si="73"/>
        <v>UQ</v>
      </c>
      <c r="I323" s="260">
        <v>5.79</v>
      </c>
      <c r="J323" s="213" t="str">
        <f t="shared" si="74"/>
        <v>UQ</v>
      </c>
      <c r="K323" s="260">
        <v>0.53</v>
      </c>
      <c r="L323" s="213" t="str">
        <f t="shared" si="75"/>
        <v>UQ</v>
      </c>
      <c r="M323" s="260">
        <v>0.53</v>
      </c>
      <c r="N323" s="213" t="str">
        <f t="shared" si="76"/>
        <v>UQ</v>
      </c>
      <c r="O323" s="260">
        <v>0.35</v>
      </c>
      <c r="P323" s="213" t="str">
        <f t="shared" si="77"/>
        <v>UQ</v>
      </c>
      <c r="Q323" s="260">
        <v>9.1999999999999998E-3</v>
      </c>
      <c r="R323" s="213" t="str">
        <f t="shared" si="78"/>
        <v>UQ</v>
      </c>
      <c r="S323" s="260">
        <v>0.13009999999999999</v>
      </c>
      <c r="T323" s="213" t="str">
        <f t="shared" si="79"/>
        <v>UQ</v>
      </c>
      <c r="U323" s="260">
        <v>7.1</v>
      </c>
      <c r="V323" s="121" t="str">
        <f t="shared" si="80"/>
        <v>Q</v>
      </c>
      <c r="W323" s="329">
        <v>0.17499999999999999</v>
      </c>
      <c r="X323" s="332" t="str">
        <f t="shared" si="81"/>
        <v>UQ</v>
      </c>
      <c r="Y323" s="260">
        <v>0.12</v>
      </c>
      <c r="Z323" s="121" t="str">
        <f t="shared" si="82"/>
        <v>LQ</v>
      </c>
      <c r="AA323" s="260">
        <v>5.75</v>
      </c>
      <c r="AB323" s="121" t="str">
        <f t="shared" si="83"/>
        <v>Q</v>
      </c>
      <c r="AC323" s="260">
        <v>6.06</v>
      </c>
      <c r="AD323" s="121" t="str">
        <f t="shared" si="69"/>
        <v>Q</v>
      </c>
      <c r="AE323" s="260">
        <v>2.04</v>
      </c>
      <c r="AF323" s="121" t="str">
        <f t="shared" si="70"/>
        <v>Q</v>
      </c>
      <c r="AH323" s="121" t="str">
        <f t="shared" si="85"/>
        <v>M</v>
      </c>
      <c r="AI323" s="278"/>
      <c r="AJ323" s="121" t="str">
        <f t="shared" si="84"/>
        <v>M</v>
      </c>
    </row>
    <row r="324" spans="1:36" x14ac:dyDescent="0.25">
      <c r="A324" s="119">
        <v>38</v>
      </c>
      <c r="B324" s="119">
        <v>99</v>
      </c>
      <c r="C324" s="119">
        <v>1990</v>
      </c>
      <c r="D324" s="127">
        <f t="shared" si="71"/>
        <v>32972</v>
      </c>
      <c r="E324" s="260">
        <v>37.799999999999997</v>
      </c>
      <c r="F324" s="213" t="str">
        <f t="shared" si="72"/>
        <v>UQ</v>
      </c>
      <c r="G324" s="260">
        <v>6.31</v>
      </c>
      <c r="H324" s="213" t="str">
        <f t="shared" si="73"/>
        <v>UQ</v>
      </c>
      <c r="I324" s="260">
        <v>6.16</v>
      </c>
      <c r="J324" s="213" t="str">
        <f t="shared" si="74"/>
        <v>UQ</v>
      </c>
      <c r="K324" s="260">
        <v>0.56000000000000005</v>
      </c>
      <c r="L324" s="213" t="str">
        <f t="shared" si="75"/>
        <v>UQ</v>
      </c>
      <c r="M324" s="260">
        <v>0.53</v>
      </c>
      <c r="N324" s="213" t="str">
        <f t="shared" si="76"/>
        <v>UQ</v>
      </c>
      <c r="O324" s="260">
        <v>0.34</v>
      </c>
      <c r="P324" s="213" t="str">
        <f t="shared" si="77"/>
        <v>UQ</v>
      </c>
      <c r="R324" s="213" t="str">
        <f t="shared" si="78"/>
        <v>M</v>
      </c>
      <c r="S324" s="260">
        <v>0.1434</v>
      </c>
      <c r="T324" s="213" t="str">
        <f t="shared" si="79"/>
        <v>UQ</v>
      </c>
      <c r="U324" s="260">
        <v>7.26</v>
      </c>
      <c r="V324" s="121" t="str">
        <f t="shared" si="80"/>
        <v>Q</v>
      </c>
      <c r="X324" s="332" t="str">
        <f t="shared" si="81"/>
        <v>M</v>
      </c>
      <c r="Y324" s="260">
        <v>0.438</v>
      </c>
      <c r="Z324" s="121" t="str">
        <f t="shared" si="82"/>
        <v>Q</v>
      </c>
      <c r="AA324" s="260">
        <v>5.78</v>
      </c>
      <c r="AB324" s="121" t="str">
        <f t="shared" si="83"/>
        <v>Q</v>
      </c>
      <c r="AD324" s="121" t="str">
        <f t="shared" si="69"/>
        <v>M</v>
      </c>
      <c r="AF324" s="121" t="str">
        <f t="shared" si="70"/>
        <v>M</v>
      </c>
      <c r="AH324" s="121" t="str">
        <f t="shared" si="85"/>
        <v>M</v>
      </c>
      <c r="AI324" s="278">
        <v>0.3</v>
      </c>
      <c r="AJ324" s="121" t="str">
        <f t="shared" si="84"/>
        <v>Q</v>
      </c>
    </row>
    <row r="325" spans="1:36" x14ac:dyDescent="0.25">
      <c r="A325" s="119">
        <v>38</v>
      </c>
      <c r="B325" s="119">
        <v>107</v>
      </c>
      <c r="C325" s="119">
        <v>1990</v>
      </c>
      <c r="D325" s="127">
        <f t="shared" si="71"/>
        <v>32980</v>
      </c>
      <c r="E325" s="260">
        <v>36.799999999999997</v>
      </c>
      <c r="F325" s="213" t="str">
        <f t="shared" si="72"/>
        <v>UQ</v>
      </c>
      <c r="G325" s="260">
        <v>6.34</v>
      </c>
      <c r="H325" s="213" t="str">
        <f t="shared" si="73"/>
        <v>UQ</v>
      </c>
      <c r="I325" s="260">
        <v>5.76</v>
      </c>
      <c r="J325" s="213" t="str">
        <f t="shared" si="74"/>
        <v>UQ</v>
      </c>
      <c r="K325" s="260">
        <v>0.54</v>
      </c>
      <c r="L325" s="213" t="str">
        <f t="shared" si="75"/>
        <v>UQ</v>
      </c>
      <c r="M325" s="260">
        <v>0.51</v>
      </c>
      <c r="N325" s="213" t="str">
        <f t="shared" si="76"/>
        <v>UQ</v>
      </c>
      <c r="O325" s="260">
        <v>0.28999999999999998</v>
      </c>
      <c r="P325" s="213" t="str">
        <f t="shared" si="77"/>
        <v>UQ</v>
      </c>
      <c r="Q325" s="260">
        <v>3.3099999999999997E-2</v>
      </c>
      <c r="R325" s="213" t="str">
        <f t="shared" si="78"/>
        <v>UQ</v>
      </c>
      <c r="S325" s="260">
        <v>0.1489</v>
      </c>
      <c r="T325" s="213" t="str">
        <f t="shared" si="79"/>
        <v>UQ</v>
      </c>
      <c r="U325" s="260">
        <v>6.23</v>
      </c>
      <c r="V325" s="121" t="str">
        <f t="shared" si="80"/>
        <v>Q</v>
      </c>
      <c r="W325" s="329">
        <v>0.13800000000000001</v>
      </c>
      <c r="X325" s="332" t="str">
        <f t="shared" si="81"/>
        <v>UQ</v>
      </c>
      <c r="Y325" s="260">
        <v>0.41899999999999998</v>
      </c>
      <c r="Z325" s="121" t="str">
        <f t="shared" si="82"/>
        <v>Q</v>
      </c>
      <c r="AA325" s="260">
        <v>5.55</v>
      </c>
      <c r="AB325" s="121" t="str">
        <f t="shared" si="83"/>
        <v>Q</v>
      </c>
      <c r="AC325" s="260">
        <v>5.61</v>
      </c>
      <c r="AD325" s="121" t="str">
        <f t="shared" si="69"/>
        <v>Q</v>
      </c>
      <c r="AE325" s="260">
        <v>2.5099999999999998</v>
      </c>
      <c r="AF325" s="121" t="str">
        <f t="shared" si="70"/>
        <v>Q</v>
      </c>
      <c r="AH325" s="121" t="str">
        <f t="shared" si="85"/>
        <v>M</v>
      </c>
      <c r="AI325" s="278"/>
      <c r="AJ325" s="121" t="str">
        <f t="shared" si="84"/>
        <v>M</v>
      </c>
    </row>
    <row r="326" spans="1:36" x14ac:dyDescent="0.25">
      <c r="A326" s="119">
        <v>38</v>
      </c>
      <c r="B326" s="119">
        <v>109</v>
      </c>
      <c r="C326" s="119">
        <v>1990</v>
      </c>
      <c r="D326" s="127">
        <f t="shared" si="71"/>
        <v>32982</v>
      </c>
      <c r="E326" s="260">
        <v>36.9</v>
      </c>
      <c r="F326" s="213" t="str">
        <f t="shared" si="72"/>
        <v>UQ</v>
      </c>
      <c r="G326" s="260">
        <v>6.28</v>
      </c>
      <c r="H326" s="213" t="str">
        <f t="shared" si="73"/>
        <v>UQ</v>
      </c>
      <c r="I326" s="260">
        <v>5.55</v>
      </c>
      <c r="J326" s="213" t="str">
        <f t="shared" si="74"/>
        <v>UQ</v>
      </c>
      <c r="K326" s="260">
        <v>0.54</v>
      </c>
      <c r="L326" s="213" t="str">
        <f t="shared" si="75"/>
        <v>UQ</v>
      </c>
      <c r="M326" s="260">
        <v>0.52</v>
      </c>
      <c r="N326" s="213" t="str">
        <f t="shared" si="76"/>
        <v>UQ</v>
      </c>
      <c r="O326" s="260">
        <v>0.28999999999999998</v>
      </c>
      <c r="P326" s="213" t="str">
        <f t="shared" si="77"/>
        <v>UQ</v>
      </c>
      <c r="Q326" s="260">
        <v>3.2500000000000001E-2</v>
      </c>
      <c r="R326" s="213" t="str">
        <f t="shared" si="78"/>
        <v>UQ</v>
      </c>
      <c r="S326" s="260">
        <v>0.15579999999999999</v>
      </c>
      <c r="T326" s="213" t="str">
        <f t="shared" si="79"/>
        <v>UQ</v>
      </c>
      <c r="U326" s="260">
        <v>6.82</v>
      </c>
      <c r="V326" s="121" t="str">
        <f t="shared" si="80"/>
        <v>Q</v>
      </c>
      <c r="W326" s="329">
        <v>0.14099999999999999</v>
      </c>
      <c r="X326" s="332" t="str">
        <f t="shared" si="81"/>
        <v>UQ</v>
      </c>
      <c r="Y326" s="260">
        <v>0.42699999999999999</v>
      </c>
      <c r="Z326" s="121" t="str">
        <f t="shared" si="82"/>
        <v>Q</v>
      </c>
      <c r="AA326" s="260">
        <v>5.49</v>
      </c>
      <c r="AB326" s="121" t="str">
        <f t="shared" si="83"/>
        <v>Q</v>
      </c>
      <c r="AC326" s="260">
        <v>5.54</v>
      </c>
      <c r="AD326" s="121" t="str">
        <f t="shared" si="69"/>
        <v>Q</v>
      </c>
      <c r="AE326" s="260">
        <v>2.37</v>
      </c>
      <c r="AF326" s="121" t="str">
        <f t="shared" si="70"/>
        <v>Q</v>
      </c>
      <c r="AH326" s="121" t="str">
        <f t="shared" si="85"/>
        <v>M</v>
      </c>
      <c r="AI326" s="278"/>
      <c r="AJ326" s="121" t="str">
        <f t="shared" si="84"/>
        <v>M</v>
      </c>
    </row>
    <row r="327" spans="1:36" x14ac:dyDescent="0.25">
      <c r="A327" s="119">
        <v>38</v>
      </c>
      <c r="B327" s="119">
        <v>111</v>
      </c>
      <c r="C327" s="119">
        <v>1990</v>
      </c>
      <c r="D327" s="127">
        <f t="shared" si="71"/>
        <v>32984</v>
      </c>
      <c r="E327" s="260">
        <v>34.799999999999997</v>
      </c>
      <c r="F327" s="213" t="str">
        <f t="shared" si="72"/>
        <v>UQ</v>
      </c>
      <c r="G327" s="260">
        <v>6.28</v>
      </c>
      <c r="H327" s="213" t="str">
        <f t="shared" si="73"/>
        <v>UQ</v>
      </c>
      <c r="I327" s="260">
        <v>5.7</v>
      </c>
      <c r="J327" s="213" t="str">
        <f t="shared" si="74"/>
        <v>UQ</v>
      </c>
      <c r="K327" s="260">
        <v>0.51</v>
      </c>
      <c r="L327" s="213" t="str">
        <f t="shared" si="75"/>
        <v>UQ</v>
      </c>
      <c r="M327" s="260">
        <v>0.5</v>
      </c>
      <c r="N327" s="213" t="str">
        <f t="shared" si="76"/>
        <v>UQ</v>
      </c>
      <c r="O327" s="260">
        <v>0.28999999999999998</v>
      </c>
      <c r="P327" s="213" t="str">
        <f t="shared" si="77"/>
        <v>UQ</v>
      </c>
      <c r="Q327" s="260">
        <v>4.82E-2</v>
      </c>
      <c r="R327" s="213" t="str">
        <f t="shared" si="78"/>
        <v>UQ</v>
      </c>
      <c r="S327" s="260">
        <v>0.13370000000000001</v>
      </c>
      <c r="T327" s="213" t="str">
        <f t="shared" si="79"/>
        <v>UQ</v>
      </c>
      <c r="U327" s="260">
        <v>5.68</v>
      </c>
      <c r="V327" s="121" t="str">
        <f t="shared" si="80"/>
        <v>Q</v>
      </c>
      <c r="W327" s="329">
        <v>0.20699999999999999</v>
      </c>
      <c r="X327" s="332" t="str">
        <f t="shared" si="81"/>
        <v>UQ</v>
      </c>
      <c r="Y327" s="260">
        <v>0.47099999999999997</v>
      </c>
      <c r="Z327" s="121" t="str">
        <f t="shared" si="82"/>
        <v>Q</v>
      </c>
      <c r="AA327" s="260">
        <v>4.8600000000000003</v>
      </c>
      <c r="AB327" s="121" t="str">
        <f t="shared" si="83"/>
        <v>Q</v>
      </c>
      <c r="AC327" s="260">
        <v>5.46</v>
      </c>
      <c r="AD327" s="121" t="str">
        <f t="shared" ref="AD327:AD390" si="86">IF(AC327&gt;=0.4,"Q",IF(AC327="","M","LQ"))</f>
        <v>Q</v>
      </c>
      <c r="AE327" s="260">
        <v>2.41</v>
      </c>
      <c r="AF327" s="121" t="str">
        <f t="shared" ref="AF327:AF390" si="87">IF(AE327&gt;=0.5,"Q",IF(AE327="","M","LQ"))</f>
        <v>Q</v>
      </c>
      <c r="AH327" s="121" t="str">
        <f t="shared" si="85"/>
        <v>M</v>
      </c>
      <c r="AI327" s="278"/>
      <c r="AJ327" s="121" t="str">
        <f t="shared" si="84"/>
        <v>M</v>
      </c>
    </row>
    <row r="328" spans="1:36" x14ac:dyDescent="0.25">
      <c r="A328" s="119">
        <v>38</v>
      </c>
      <c r="B328" s="119">
        <v>113</v>
      </c>
      <c r="C328" s="119">
        <v>1990</v>
      </c>
      <c r="D328" s="127">
        <f t="shared" si="71"/>
        <v>32986</v>
      </c>
      <c r="E328" s="260">
        <v>29.9</v>
      </c>
      <c r="F328" s="213" t="str">
        <f t="shared" si="72"/>
        <v>UQ</v>
      </c>
      <c r="G328" s="260">
        <v>6.15</v>
      </c>
      <c r="H328" s="213" t="str">
        <f t="shared" si="73"/>
        <v>UQ</v>
      </c>
      <c r="I328" s="260">
        <v>4.76</v>
      </c>
      <c r="J328" s="213" t="str">
        <f t="shared" si="74"/>
        <v>UQ</v>
      </c>
      <c r="K328" s="260">
        <v>0.43</v>
      </c>
      <c r="L328" s="213" t="str">
        <f t="shared" si="75"/>
        <v>UQ</v>
      </c>
      <c r="M328" s="260">
        <v>0.43</v>
      </c>
      <c r="N328" s="213" t="str">
        <f t="shared" si="76"/>
        <v>UQ</v>
      </c>
      <c r="O328" s="260">
        <v>0.25</v>
      </c>
      <c r="P328" s="213" t="str">
        <f t="shared" si="77"/>
        <v>UQ</v>
      </c>
      <c r="Q328" s="260">
        <v>7.4000000000000003E-3</v>
      </c>
      <c r="R328" s="213" t="str">
        <f t="shared" si="78"/>
        <v>UQ</v>
      </c>
      <c r="S328" s="260">
        <v>0.108</v>
      </c>
      <c r="T328" s="213" t="str">
        <f t="shared" si="79"/>
        <v>UQ</v>
      </c>
      <c r="U328" s="260">
        <v>4.8</v>
      </c>
      <c r="V328" s="121" t="str">
        <f t="shared" si="80"/>
        <v>Q</v>
      </c>
      <c r="W328" s="329">
        <v>0.249</v>
      </c>
      <c r="X328" s="332" t="str">
        <f t="shared" si="81"/>
        <v>UQ</v>
      </c>
      <c r="Y328" s="260">
        <v>0.51300000000000001</v>
      </c>
      <c r="Z328" s="121" t="str">
        <f t="shared" si="82"/>
        <v>Q</v>
      </c>
      <c r="AA328" s="260">
        <v>4.24</v>
      </c>
      <c r="AB328" s="121" t="str">
        <f t="shared" si="83"/>
        <v>Q</v>
      </c>
      <c r="AC328" s="260">
        <v>5.33</v>
      </c>
      <c r="AD328" s="121" t="str">
        <f t="shared" si="86"/>
        <v>Q</v>
      </c>
      <c r="AE328" s="260">
        <v>1.71</v>
      </c>
      <c r="AF328" s="121" t="str">
        <f t="shared" si="87"/>
        <v>Q</v>
      </c>
      <c r="AG328" s="260">
        <v>5.4999999999999997E-3</v>
      </c>
      <c r="AH328" s="121" t="str">
        <f t="shared" si="85"/>
        <v>Q</v>
      </c>
      <c r="AI328" s="278"/>
      <c r="AJ328" s="121" t="str">
        <f t="shared" si="84"/>
        <v>M</v>
      </c>
    </row>
    <row r="329" spans="1:36" x14ac:dyDescent="0.25">
      <c r="A329" s="119">
        <v>38</v>
      </c>
      <c r="B329" s="119">
        <v>114</v>
      </c>
      <c r="C329" s="119">
        <v>1990</v>
      </c>
      <c r="D329" s="127">
        <f t="shared" si="71"/>
        <v>32987</v>
      </c>
      <c r="E329" s="260">
        <v>26.9</v>
      </c>
      <c r="F329" s="213" t="str">
        <f t="shared" si="72"/>
        <v>UQ</v>
      </c>
      <c r="G329" s="260">
        <v>6.22</v>
      </c>
      <c r="H329" s="213" t="str">
        <f t="shared" si="73"/>
        <v>UQ</v>
      </c>
      <c r="I329" s="260">
        <v>4.0599999999999996</v>
      </c>
      <c r="J329" s="213" t="str">
        <f t="shared" si="74"/>
        <v>UQ</v>
      </c>
      <c r="K329" s="260">
        <v>0.39</v>
      </c>
      <c r="L329" s="213" t="str">
        <f t="shared" si="75"/>
        <v>UQ</v>
      </c>
      <c r="M329" s="260">
        <v>0.42</v>
      </c>
      <c r="N329" s="213" t="str">
        <f t="shared" si="76"/>
        <v>UQ</v>
      </c>
      <c r="O329" s="260">
        <v>0.25</v>
      </c>
      <c r="P329" s="213" t="str">
        <f t="shared" si="77"/>
        <v>UQ</v>
      </c>
      <c r="Q329" s="260">
        <v>1.9699999999999999E-2</v>
      </c>
      <c r="R329" s="213" t="str">
        <f t="shared" si="78"/>
        <v>UQ</v>
      </c>
      <c r="S329" s="260">
        <v>9.8500000000000004E-2</v>
      </c>
      <c r="T329" s="213" t="str">
        <f t="shared" si="79"/>
        <v>UQ</v>
      </c>
      <c r="U329" s="260">
        <v>4.34</v>
      </c>
      <c r="V329" s="121" t="str">
        <f t="shared" si="80"/>
        <v>Q</v>
      </c>
      <c r="W329" s="329">
        <v>0.27400000000000002</v>
      </c>
      <c r="X329" s="332" t="str">
        <f t="shared" si="81"/>
        <v>UQ</v>
      </c>
      <c r="Y329" s="260">
        <v>0.435</v>
      </c>
      <c r="Z329" s="121" t="str">
        <f t="shared" si="82"/>
        <v>Q</v>
      </c>
      <c r="AA329" s="260">
        <v>3.9</v>
      </c>
      <c r="AB329" s="121" t="str">
        <f t="shared" si="83"/>
        <v>Q</v>
      </c>
      <c r="AC329" s="260">
        <v>4.92</v>
      </c>
      <c r="AD329" s="121" t="str">
        <f t="shared" si="86"/>
        <v>Q</v>
      </c>
      <c r="AE329" s="260">
        <v>2.0099999999999998</v>
      </c>
      <c r="AF329" s="121" t="str">
        <f t="shared" si="87"/>
        <v>Q</v>
      </c>
      <c r="AH329" s="121" t="str">
        <f t="shared" si="85"/>
        <v>M</v>
      </c>
      <c r="AI329" s="278">
        <v>0.46400000000000002</v>
      </c>
      <c r="AJ329" s="121" t="str">
        <f t="shared" si="84"/>
        <v>Q</v>
      </c>
    </row>
    <row r="330" spans="1:36" x14ac:dyDescent="0.25">
      <c r="A330" s="119">
        <v>38</v>
      </c>
      <c r="B330" s="119">
        <v>115</v>
      </c>
      <c r="C330" s="119">
        <v>1990</v>
      </c>
      <c r="D330" s="127">
        <f t="shared" si="71"/>
        <v>32988</v>
      </c>
      <c r="E330" s="260"/>
      <c r="F330" s="213" t="str">
        <f t="shared" si="72"/>
        <v>M</v>
      </c>
      <c r="H330" s="213" t="str">
        <f t="shared" si="73"/>
        <v>M</v>
      </c>
      <c r="J330" s="213" t="str">
        <f t="shared" si="74"/>
        <v>M</v>
      </c>
      <c r="L330" s="213" t="str">
        <f t="shared" si="75"/>
        <v>M</v>
      </c>
      <c r="N330" s="213" t="str">
        <f t="shared" si="76"/>
        <v>M</v>
      </c>
      <c r="P330" s="213" t="str">
        <f t="shared" si="77"/>
        <v>M</v>
      </c>
      <c r="R330" s="213" t="str">
        <f t="shared" si="78"/>
        <v>M</v>
      </c>
      <c r="T330" s="213" t="str">
        <f t="shared" si="79"/>
        <v>M</v>
      </c>
      <c r="V330" s="121" t="str">
        <f t="shared" si="80"/>
        <v>M</v>
      </c>
      <c r="X330" s="332" t="str">
        <f t="shared" si="81"/>
        <v>M</v>
      </c>
      <c r="Z330" s="121" t="str">
        <f t="shared" si="82"/>
        <v>M</v>
      </c>
      <c r="AB330" s="121" t="str">
        <f t="shared" si="83"/>
        <v>M</v>
      </c>
      <c r="AD330" s="121" t="str">
        <f t="shared" si="86"/>
        <v>M</v>
      </c>
      <c r="AF330" s="121" t="str">
        <f t="shared" si="87"/>
        <v>M</v>
      </c>
      <c r="AH330" s="121" t="str">
        <f t="shared" si="85"/>
        <v>M</v>
      </c>
      <c r="AI330" s="278"/>
      <c r="AJ330" s="121" t="str">
        <f t="shared" si="84"/>
        <v>M</v>
      </c>
    </row>
    <row r="331" spans="1:36" x14ac:dyDescent="0.25">
      <c r="A331" s="119">
        <v>38</v>
      </c>
      <c r="B331" s="119">
        <v>123</v>
      </c>
      <c r="C331" s="119">
        <v>1990</v>
      </c>
      <c r="D331" s="127">
        <f t="shared" si="71"/>
        <v>32996</v>
      </c>
      <c r="E331" s="260">
        <v>31.3</v>
      </c>
      <c r="F331" s="213" t="str">
        <f t="shared" si="72"/>
        <v>UQ</v>
      </c>
      <c r="G331" s="260">
        <v>6.23</v>
      </c>
      <c r="H331" s="213" t="str">
        <f t="shared" si="73"/>
        <v>UQ</v>
      </c>
      <c r="I331" s="260">
        <v>4.78</v>
      </c>
      <c r="J331" s="213" t="str">
        <f t="shared" si="74"/>
        <v>UQ</v>
      </c>
      <c r="K331" s="260">
        <v>0.44</v>
      </c>
      <c r="L331" s="213" t="str">
        <f t="shared" si="75"/>
        <v>UQ</v>
      </c>
      <c r="M331" s="260">
        <v>0.44</v>
      </c>
      <c r="N331" s="213" t="str">
        <f t="shared" si="76"/>
        <v>UQ</v>
      </c>
      <c r="O331" s="260">
        <v>0.26</v>
      </c>
      <c r="P331" s="213" t="str">
        <f t="shared" si="77"/>
        <v>UQ</v>
      </c>
      <c r="Q331" s="260">
        <v>3.5299999999999998E-2</v>
      </c>
      <c r="R331" s="213" t="str">
        <f t="shared" si="78"/>
        <v>UQ</v>
      </c>
      <c r="S331" s="260">
        <v>5.4300000000000001E-2</v>
      </c>
      <c r="T331" s="213" t="str">
        <f t="shared" si="79"/>
        <v>UQ</v>
      </c>
      <c r="U331" s="260">
        <v>4.7300000000000004</v>
      </c>
      <c r="V331" s="121" t="str">
        <f t="shared" si="80"/>
        <v>Q</v>
      </c>
      <c r="W331" s="329">
        <v>7.1999999999999995E-2</v>
      </c>
      <c r="X331" s="332" t="str">
        <f t="shared" si="81"/>
        <v>UQ</v>
      </c>
      <c r="Y331" s="260">
        <v>0.35199999999999998</v>
      </c>
      <c r="Z331" s="121" t="str">
        <f t="shared" si="82"/>
        <v>Q</v>
      </c>
      <c r="AA331" s="260">
        <v>4.03</v>
      </c>
      <c r="AB331" s="121" t="str">
        <f t="shared" si="83"/>
        <v>Q</v>
      </c>
      <c r="AC331" s="260">
        <v>5.99</v>
      </c>
      <c r="AD331" s="121" t="str">
        <f t="shared" si="86"/>
        <v>Q</v>
      </c>
      <c r="AE331" s="260">
        <v>1.44</v>
      </c>
      <c r="AF331" s="121" t="str">
        <f t="shared" si="87"/>
        <v>Q</v>
      </c>
      <c r="AH331" s="121" t="str">
        <f t="shared" si="85"/>
        <v>M</v>
      </c>
      <c r="AI331" s="278"/>
      <c r="AJ331" s="121" t="str">
        <f t="shared" si="84"/>
        <v>M</v>
      </c>
    </row>
    <row r="332" spans="1:36" x14ac:dyDescent="0.25">
      <c r="A332" s="119">
        <v>38</v>
      </c>
      <c r="B332" s="119">
        <v>135</v>
      </c>
      <c r="C332" s="119">
        <v>1990</v>
      </c>
      <c r="D332" s="127">
        <f t="shared" si="71"/>
        <v>33008</v>
      </c>
      <c r="E332" s="260">
        <v>31.1</v>
      </c>
      <c r="F332" s="213" t="str">
        <f t="shared" si="72"/>
        <v>UQ</v>
      </c>
      <c r="G332" s="260">
        <v>6.39</v>
      </c>
      <c r="H332" s="213" t="str">
        <f t="shared" si="73"/>
        <v>UQ</v>
      </c>
      <c r="I332" s="260">
        <v>5.32</v>
      </c>
      <c r="J332" s="213" t="str">
        <f t="shared" si="74"/>
        <v>UQ</v>
      </c>
      <c r="K332" s="260">
        <v>0.46</v>
      </c>
      <c r="L332" s="213" t="str">
        <f t="shared" si="75"/>
        <v>UQ</v>
      </c>
      <c r="M332" s="260">
        <v>0.55000000000000004</v>
      </c>
      <c r="N332" s="213" t="str">
        <f t="shared" si="76"/>
        <v>UQ</v>
      </c>
      <c r="O332" s="260">
        <v>0.17</v>
      </c>
      <c r="P332" s="213" t="str">
        <f t="shared" si="77"/>
        <v>UQ</v>
      </c>
      <c r="Q332" s="260">
        <v>1.44E-2</v>
      </c>
      <c r="R332" s="213" t="str">
        <f t="shared" si="78"/>
        <v>UQ</v>
      </c>
      <c r="S332" s="260">
        <v>0.14399999999999999</v>
      </c>
      <c r="T332" s="213" t="str">
        <f t="shared" si="79"/>
        <v>UQ</v>
      </c>
      <c r="U332" s="260">
        <v>5</v>
      </c>
      <c r="V332" s="121" t="str">
        <f t="shared" si="80"/>
        <v>Q</v>
      </c>
      <c r="W332" s="329">
        <v>1.2999999999999999E-2</v>
      </c>
      <c r="X332" s="332" t="str">
        <f t="shared" si="81"/>
        <v>UQ</v>
      </c>
      <c r="Y332" s="260">
        <v>0.435</v>
      </c>
      <c r="Z332" s="121" t="str">
        <f t="shared" si="82"/>
        <v>Q</v>
      </c>
      <c r="AA332" s="260">
        <v>3.72</v>
      </c>
      <c r="AB332" s="121" t="str">
        <f t="shared" si="83"/>
        <v>Q</v>
      </c>
      <c r="AC332" s="260">
        <v>7.41</v>
      </c>
      <c r="AD332" s="121" t="str">
        <f t="shared" si="86"/>
        <v>Q</v>
      </c>
      <c r="AE332" s="260">
        <v>1.49</v>
      </c>
      <c r="AF332" s="121" t="str">
        <f t="shared" si="87"/>
        <v>Q</v>
      </c>
      <c r="AG332" s="260">
        <v>8.6999999999999994E-3</v>
      </c>
      <c r="AH332" s="121" t="str">
        <f t="shared" si="85"/>
        <v>Q</v>
      </c>
      <c r="AI332" s="278">
        <v>0.20300000000000001</v>
      </c>
      <c r="AJ332" s="121" t="str">
        <f t="shared" si="84"/>
        <v>Q</v>
      </c>
    </row>
    <row r="333" spans="1:36" x14ac:dyDescent="0.25">
      <c r="A333" s="119">
        <v>38</v>
      </c>
      <c r="B333" s="119">
        <v>149</v>
      </c>
      <c r="C333" s="119">
        <v>1990</v>
      </c>
      <c r="D333" s="127">
        <f t="shared" si="71"/>
        <v>33022</v>
      </c>
      <c r="E333" s="260">
        <v>33</v>
      </c>
      <c r="F333" s="213" t="str">
        <f t="shared" si="72"/>
        <v>UQ</v>
      </c>
      <c r="G333" s="260">
        <v>6.73</v>
      </c>
      <c r="H333" s="213" t="str">
        <f t="shared" si="73"/>
        <v>UQ</v>
      </c>
      <c r="I333" s="260">
        <v>5.94</v>
      </c>
      <c r="J333" s="213" t="str">
        <f t="shared" si="74"/>
        <v>UQ</v>
      </c>
      <c r="K333" s="260">
        <v>0.49</v>
      </c>
      <c r="L333" s="213" t="str">
        <f t="shared" si="75"/>
        <v>UQ</v>
      </c>
      <c r="M333" s="260">
        <v>0.61</v>
      </c>
      <c r="N333" s="213" t="str">
        <f t="shared" si="76"/>
        <v>UQ</v>
      </c>
      <c r="O333" s="260">
        <v>0.21</v>
      </c>
      <c r="P333" s="213" t="str">
        <f t="shared" si="77"/>
        <v>UQ</v>
      </c>
      <c r="Q333" s="260">
        <v>1.24E-2</v>
      </c>
      <c r="R333" s="213" t="str">
        <f t="shared" si="78"/>
        <v>UQ</v>
      </c>
      <c r="S333" s="260">
        <v>0.2198</v>
      </c>
      <c r="T333" s="213" t="str">
        <f t="shared" si="79"/>
        <v>UQ</v>
      </c>
      <c r="U333" s="260">
        <v>2.68</v>
      </c>
      <c r="V333" s="121" t="str">
        <f t="shared" si="80"/>
        <v>Q</v>
      </c>
      <c r="W333" s="329">
        <v>1.9E-2</v>
      </c>
      <c r="X333" s="332" t="str">
        <f t="shared" si="81"/>
        <v>UQ</v>
      </c>
      <c r="Y333" s="260">
        <v>4.4999999999999998E-2</v>
      </c>
      <c r="Z333" s="121" t="str">
        <f t="shared" si="82"/>
        <v>LQ</v>
      </c>
      <c r="AA333" s="260">
        <v>4.07</v>
      </c>
      <c r="AB333" s="121" t="str">
        <f t="shared" si="83"/>
        <v>Q</v>
      </c>
      <c r="AC333" s="260">
        <v>8.31</v>
      </c>
      <c r="AD333" s="121" t="str">
        <f t="shared" si="86"/>
        <v>Q</v>
      </c>
      <c r="AE333" s="260">
        <v>2.78</v>
      </c>
      <c r="AF333" s="121" t="str">
        <f t="shared" si="87"/>
        <v>Q</v>
      </c>
      <c r="AH333" s="121" t="str">
        <f t="shared" si="85"/>
        <v>M</v>
      </c>
      <c r="AI333" s="278"/>
      <c r="AJ333" s="121" t="str">
        <f t="shared" si="84"/>
        <v>M</v>
      </c>
    </row>
    <row r="334" spans="1:36" x14ac:dyDescent="0.25">
      <c r="A334" s="119">
        <v>38</v>
      </c>
      <c r="B334" s="119">
        <v>163</v>
      </c>
      <c r="C334" s="119">
        <v>1990</v>
      </c>
      <c r="D334" s="127">
        <f t="shared" si="71"/>
        <v>33036</v>
      </c>
      <c r="E334" s="260">
        <v>33.700000000000003</v>
      </c>
      <c r="F334" s="213" t="str">
        <f t="shared" si="72"/>
        <v>UQ</v>
      </c>
      <c r="G334" s="260">
        <v>6.77</v>
      </c>
      <c r="H334" s="213" t="str">
        <f t="shared" si="73"/>
        <v>UQ</v>
      </c>
      <c r="I334" s="260">
        <v>6.38</v>
      </c>
      <c r="J334" s="213" t="str">
        <f t="shared" si="74"/>
        <v>UQ</v>
      </c>
      <c r="K334" s="260">
        <v>0.55000000000000004</v>
      </c>
      <c r="L334" s="213" t="str">
        <f t="shared" si="75"/>
        <v>UQ</v>
      </c>
      <c r="M334" s="260">
        <v>0.56999999999999995</v>
      </c>
      <c r="N334" s="213" t="str">
        <f t="shared" si="76"/>
        <v>UQ</v>
      </c>
      <c r="O334" s="260">
        <v>0.14000000000000001</v>
      </c>
      <c r="P334" s="213" t="str">
        <f t="shared" si="77"/>
        <v>UQ</v>
      </c>
      <c r="Q334" s="260">
        <v>9.1999999999999998E-3</v>
      </c>
      <c r="R334" s="213" t="str">
        <f t="shared" si="78"/>
        <v>UQ</v>
      </c>
      <c r="S334" s="260">
        <v>0.24929999999999999</v>
      </c>
      <c r="T334" s="213" t="str">
        <f t="shared" si="79"/>
        <v>UQ</v>
      </c>
      <c r="U334" s="260">
        <v>1.36</v>
      </c>
      <c r="V334" s="121" t="str">
        <f t="shared" si="80"/>
        <v>Q</v>
      </c>
      <c r="W334" s="329">
        <v>2.5999999999999999E-2</v>
      </c>
      <c r="X334" s="332" t="str">
        <f t="shared" si="81"/>
        <v>UQ</v>
      </c>
      <c r="Y334" s="260">
        <v>1.9E-2</v>
      </c>
      <c r="Z334" s="121" t="str">
        <f t="shared" si="82"/>
        <v>LQ</v>
      </c>
      <c r="AA334" s="260">
        <v>5.2</v>
      </c>
      <c r="AB334" s="121" t="str">
        <f t="shared" si="83"/>
        <v>Q</v>
      </c>
      <c r="AC334" s="260">
        <v>9.99</v>
      </c>
      <c r="AD334" s="121" t="str">
        <f t="shared" si="86"/>
        <v>Q</v>
      </c>
      <c r="AE334" s="260">
        <v>3.16</v>
      </c>
      <c r="AF334" s="121" t="str">
        <f t="shared" si="87"/>
        <v>Q</v>
      </c>
      <c r="AG334" s="260">
        <v>1.4200000000000001E-2</v>
      </c>
      <c r="AH334" s="121" t="str">
        <f t="shared" si="85"/>
        <v>Q</v>
      </c>
      <c r="AI334" s="278">
        <v>0.51600000000000001</v>
      </c>
      <c r="AJ334" s="121" t="str">
        <f t="shared" si="84"/>
        <v>Q</v>
      </c>
    </row>
    <row r="335" spans="1:36" x14ac:dyDescent="0.25">
      <c r="A335" s="119">
        <v>38</v>
      </c>
      <c r="B335" s="119">
        <v>177</v>
      </c>
      <c r="C335" s="119">
        <v>1990</v>
      </c>
      <c r="D335" s="127">
        <f t="shared" ref="D335:D398" si="88">DATE(C335,1,B335)</f>
        <v>33050</v>
      </c>
      <c r="E335" s="260">
        <v>34.9</v>
      </c>
      <c r="F335" s="213" t="str">
        <f t="shared" si="72"/>
        <v>UQ</v>
      </c>
      <c r="G335" s="260">
        <v>6.73</v>
      </c>
      <c r="H335" s="213" t="str">
        <f t="shared" si="73"/>
        <v>UQ</v>
      </c>
      <c r="I335" s="260">
        <v>6.97</v>
      </c>
      <c r="J335" s="213" t="str">
        <f t="shared" si="74"/>
        <v>UQ</v>
      </c>
      <c r="K335" s="260">
        <v>0.56000000000000005</v>
      </c>
      <c r="L335" s="213" t="str">
        <f t="shared" si="75"/>
        <v>UQ</v>
      </c>
      <c r="M335" s="260">
        <v>0.51</v>
      </c>
      <c r="N335" s="213" t="str">
        <f t="shared" si="76"/>
        <v>UQ</v>
      </c>
      <c r="O335" s="260">
        <v>0.13</v>
      </c>
      <c r="P335" s="213" t="str">
        <f t="shared" si="77"/>
        <v>UQ</v>
      </c>
      <c r="Q335" s="260">
        <v>4.4000000000000003E-3</v>
      </c>
      <c r="R335" s="213" t="str">
        <f t="shared" si="78"/>
        <v>UQ</v>
      </c>
      <c r="S335" s="260">
        <v>0.25969999999999999</v>
      </c>
      <c r="T335" s="213" t="str">
        <f t="shared" si="79"/>
        <v>UQ</v>
      </c>
      <c r="U335" s="260">
        <v>1.17</v>
      </c>
      <c r="V335" s="121" t="str">
        <f t="shared" si="80"/>
        <v>Q</v>
      </c>
      <c r="W335" s="329">
        <v>4.2999999999999997E-2</v>
      </c>
      <c r="X335" s="332" t="str">
        <f t="shared" si="81"/>
        <v>UQ</v>
      </c>
      <c r="Y335" s="260">
        <v>2.1999999999999999E-2</v>
      </c>
      <c r="Z335" s="121" t="str">
        <f t="shared" si="82"/>
        <v>LQ</v>
      </c>
      <c r="AA335" s="260">
        <v>5.73</v>
      </c>
      <c r="AB335" s="121" t="str">
        <f t="shared" si="83"/>
        <v>Q</v>
      </c>
      <c r="AC335" s="260">
        <v>10.6</v>
      </c>
      <c r="AD335" s="121" t="str">
        <f t="shared" si="86"/>
        <v>Q</v>
      </c>
      <c r="AE335" s="260">
        <v>3.37</v>
      </c>
      <c r="AF335" s="121" t="str">
        <f t="shared" si="87"/>
        <v>Q</v>
      </c>
      <c r="AH335" s="121" t="str">
        <f t="shared" si="85"/>
        <v>M</v>
      </c>
      <c r="AI335" s="278"/>
      <c r="AJ335" s="121" t="str">
        <f t="shared" si="84"/>
        <v>M</v>
      </c>
    </row>
    <row r="336" spans="1:36" x14ac:dyDescent="0.25">
      <c r="A336" s="119">
        <v>38</v>
      </c>
      <c r="B336" s="119">
        <v>191</v>
      </c>
      <c r="C336" s="119">
        <v>1990</v>
      </c>
      <c r="D336" s="127">
        <f t="shared" si="88"/>
        <v>33064</v>
      </c>
      <c r="E336" s="260">
        <v>33.6</v>
      </c>
      <c r="F336" s="213" t="str">
        <f t="shared" ref="F336:F399" si="89">IF(E336&gt;0,"UQ","M")</f>
        <v>UQ</v>
      </c>
      <c r="G336" s="260">
        <v>6.8</v>
      </c>
      <c r="H336" s="213" t="str">
        <f t="shared" ref="H336:H399" si="90">IF(G336&gt;0,"UQ","M")</f>
        <v>UQ</v>
      </c>
      <c r="I336" s="260">
        <v>6.27</v>
      </c>
      <c r="J336" s="213" t="str">
        <f t="shared" ref="J336:J399" si="91">IF(I336&gt;0,"UQ","M")</f>
        <v>UQ</v>
      </c>
      <c r="K336" s="260">
        <v>0.56000000000000005</v>
      </c>
      <c r="L336" s="213" t="str">
        <f t="shared" ref="L336:L399" si="92">IF(K336&gt;0,"UQ","M")</f>
        <v>UQ</v>
      </c>
      <c r="M336" s="260">
        <v>0.43</v>
      </c>
      <c r="N336" s="213" t="str">
        <f t="shared" ref="N336:N399" si="93">IF(M336&gt;0,"UQ","M")</f>
        <v>UQ</v>
      </c>
      <c r="O336" s="260">
        <v>0.14000000000000001</v>
      </c>
      <c r="P336" s="213" t="str">
        <f t="shared" ref="P336:P399" si="94">IF(O336&gt;0,"UQ","M")</f>
        <v>UQ</v>
      </c>
      <c r="Q336" s="260">
        <v>9.7999999999999997E-3</v>
      </c>
      <c r="R336" s="213" t="str">
        <f t="shared" ref="R336:R399" si="95">IF(Q336&gt;0,"UQ","M")</f>
        <v>UQ</v>
      </c>
      <c r="S336" s="260">
        <v>0.24510000000000001</v>
      </c>
      <c r="T336" s="213" t="str">
        <f t="shared" ref="T336:T399" si="96">IF(S336&gt;0,"UQ","M")</f>
        <v>UQ</v>
      </c>
      <c r="U336" s="260">
        <v>0.94</v>
      </c>
      <c r="V336" s="121" t="str">
        <f t="shared" ref="V336:V399" si="97">IF(U336&gt;=0.5,"Q",IF(U336="","M","LQ"))</f>
        <v>Q</v>
      </c>
      <c r="W336" s="329">
        <v>2.1999999999999999E-2</v>
      </c>
      <c r="X336" s="332" t="str">
        <f t="shared" ref="X336:X399" si="98">IF(W336&gt;0,"UQ","M")</f>
        <v>UQ</v>
      </c>
      <c r="Y336" s="260">
        <v>0.1</v>
      </c>
      <c r="Z336" s="121" t="str">
        <f t="shared" ref="Z336:Z399" si="99">IF(Y336&gt;=0.2,"Q",IF(Y336="","M","LQ"))</f>
        <v>LQ</v>
      </c>
      <c r="AA336" s="260">
        <v>5.92</v>
      </c>
      <c r="AB336" s="121" t="str">
        <f t="shared" ref="AB336:AB399" si="100">IF(AA336&gt;=0.5,"Q",IF(AA336="","M","LQ"))</f>
        <v>Q</v>
      </c>
      <c r="AC336" s="260">
        <v>12.5</v>
      </c>
      <c r="AD336" s="121" t="str">
        <f t="shared" si="86"/>
        <v>Q</v>
      </c>
      <c r="AE336" s="260">
        <v>3.05</v>
      </c>
      <c r="AF336" s="121" t="str">
        <f t="shared" si="87"/>
        <v>Q</v>
      </c>
      <c r="AG336" s="260">
        <v>1.37E-2</v>
      </c>
      <c r="AH336" s="121" t="str">
        <f t="shared" si="85"/>
        <v>Q</v>
      </c>
      <c r="AI336" s="278">
        <v>0.51200000000000001</v>
      </c>
      <c r="AJ336" s="121" t="str">
        <f t="shared" ref="AJ336:AJ399" si="101">IF(AI336&gt;=0.02,"Q",IF(AI336="","M","LQ"))</f>
        <v>Q</v>
      </c>
    </row>
    <row r="337" spans="1:36" x14ac:dyDescent="0.25">
      <c r="A337" s="119">
        <v>38</v>
      </c>
      <c r="B337" s="119">
        <v>205</v>
      </c>
      <c r="C337" s="119">
        <v>1990</v>
      </c>
      <c r="D337" s="127">
        <f t="shared" si="88"/>
        <v>33078</v>
      </c>
      <c r="E337" s="260">
        <v>40.700000000000003</v>
      </c>
      <c r="F337" s="213" t="str">
        <f t="shared" si="89"/>
        <v>UQ</v>
      </c>
      <c r="G337" s="260">
        <v>6.77</v>
      </c>
      <c r="H337" s="213" t="str">
        <f t="shared" si="90"/>
        <v>UQ</v>
      </c>
      <c r="I337" s="260">
        <v>7.39</v>
      </c>
      <c r="J337" s="213" t="str">
        <f t="shared" si="91"/>
        <v>UQ</v>
      </c>
      <c r="K337" s="260">
        <v>0.62</v>
      </c>
      <c r="L337" s="213" t="str">
        <f t="shared" si="92"/>
        <v>UQ</v>
      </c>
      <c r="M337" s="260">
        <v>0.54</v>
      </c>
      <c r="N337" s="213" t="str">
        <f t="shared" si="93"/>
        <v>UQ</v>
      </c>
      <c r="O337" s="260">
        <v>0.15</v>
      </c>
      <c r="P337" s="213" t="str">
        <f t="shared" si="94"/>
        <v>UQ</v>
      </c>
      <c r="Q337" s="260">
        <v>1.2800000000000001E-2</v>
      </c>
      <c r="R337" s="213" t="str">
        <f t="shared" si="95"/>
        <v>UQ</v>
      </c>
      <c r="S337" s="260">
        <v>0.31979999999999997</v>
      </c>
      <c r="T337" s="213" t="str">
        <f t="shared" si="96"/>
        <v>UQ</v>
      </c>
      <c r="U337" s="260">
        <v>1.1599999999999999</v>
      </c>
      <c r="V337" s="121" t="str">
        <f t="shared" si="97"/>
        <v>Q</v>
      </c>
      <c r="W337" s="329">
        <v>9.8000000000000004E-2</v>
      </c>
      <c r="X337" s="332" t="str">
        <f t="shared" si="98"/>
        <v>UQ</v>
      </c>
      <c r="Y337" s="260">
        <v>0.10199999999999999</v>
      </c>
      <c r="Z337" s="121" t="str">
        <f t="shared" si="99"/>
        <v>LQ</v>
      </c>
      <c r="AA337" s="260">
        <v>7.59</v>
      </c>
      <c r="AB337" s="121" t="str">
        <f t="shared" si="100"/>
        <v>Q</v>
      </c>
      <c r="AC337" s="260">
        <v>10.7</v>
      </c>
      <c r="AD337" s="121" t="str">
        <f t="shared" si="86"/>
        <v>Q</v>
      </c>
      <c r="AE337" s="260">
        <v>3.85</v>
      </c>
      <c r="AF337" s="121" t="str">
        <f t="shared" si="87"/>
        <v>Q</v>
      </c>
      <c r="AH337" s="121" t="str">
        <f t="shared" si="85"/>
        <v>M</v>
      </c>
      <c r="AI337" s="278"/>
      <c r="AJ337" s="121" t="str">
        <f t="shared" si="101"/>
        <v>M</v>
      </c>
    </row>
    <row r="338" spans="1:36" x14ac:dyDescent="0.25">
      <c r="A338" s="119">
        <v>38</v>
      </c>
      <c r="B338" s="119">
        <v>219</v>
      </c>
      <c r="C338" s="119">
        <v>1990</v>
      </c>
      <c r="D338" s="127">
        <f t="shared" si="88"/>
        <v>33092</v>
      </c>
      <c r="E338" s="260"/>
      <c r="F338" s="213" t="str">
        <f t="shared" si="89"/>
        <v>M</v>
      </c>
      <c r="H338" s="213" t="str">
        <f t="shared" si="90"/>
        <v>M</v>
      </c>
      <c r="J338" s="213" t="str">
        <f t="shared" si="91"/>
        <v>M</v>
      </c>
      <c r="L338" s="213" t="str">
        <f t="shared" si="92"/>
        <v>M</v>
      </c>
      <c r="N338" s="213" t="str">
        <f t="shared" si="93"/>
        <v>M</v>
      </c>
      <c r="P338" s="213" t="str">
        <f t="shared" si="94"/>
        <v>M</v>
      </c>
      <c r="R338" s="213" t="str">
        <f t="shared" si="95"/>
        <v>M</v>
      </c>
      <c r="T338" s="213" t="str">
        <f t="shared" si="96"/>
        <v>M</v>
      </c>
      <c r="V338" s="121" t="str">
        <f t="shared" si="97"/>
        <v>M</v>
      </c>
      <c r="X338" s="332" t="str">
        <f t="shared" si="98"/>
        <v>M</v>
      </c>
      <c r="Z338" s="121" t="str">
        <f t="shared" si="99"/>
        <v>M</v>
      </c>
      <c r="AB338" s="121" t="str">
        <f t="shared" si="100"/>
        <v>M</v>
      </c>
      <c r="AD338" s="121" t="str">
        <f t="shared" si="86"/>
        <v>M</v>
      </c>
      <c r="AF338" s="121" t="str">
        <f t="shared" si="87"/>
        <v>M</v>
      </c>
      <c r="AH338" s="121" t="str">
        <f t="shared" si="85"/>
        <v>M</v>
      </c>
      <c r="AI338" s="278"/>
      <c r="AJ338" s="121" t="str">
        <f t="shared" si="101"/>
        <v>M</v>
      </c>
    </row>
    <row r="339" spans="1:36" x14ac:dyDescent="0.25">
      <c r="A339" s="119">
        <v>38</v>
      </c>
      <c r="B339" s="119">
        <v>232</v>
      </c>
      <c r="C339" s="119">
        <v>1990</v>
      </c>
      <c r="D339" s="127">
        <f t="shared" si="88"/>
        <v>33105</v>
      </c>
      <c r="E339" s="260"/>
      <c r="F339" s="213" t="str">
        <f t="shared" si="89"/>
        <v>M</v>
      </c>
      <c r="H339" s="213" t="str">
        <f t="shared" si="90"/>
        <v>M</v>
      </c>
      <c r="J339" s="213" t="str">
        <f t="shared" si="91"/>
        <v>M</v>
      </c>
      <c r="L339" s="213" t="str">
        <f t="shared" si="92"/>
        <v>M</v>
      </c>
      <c r="N339" s="213" t="str">
        <f t="shared" si="93"/>
        <v>M</v>
      </c>
      <c r="P339" s="213" t="str">
        <f t="shared" si="94"/>
        <v>M</v>
      </c>
      <c r="R339" s="213" t="str">
        <f t="shared" si="95"/>
        <v>M</v>
      </c>
      <c r="T339" s="213" t="str">
        <f t="shared" si="96"/>
        <v>M</v>
      </c>
      <c r="V339" s="121" t="str">
        <f t="shared" si="97"/>
        <v>M</v>
      </c>
      <c r="X339" s="332" t="str">
        <f t="shared" si="98"/>
        <v>M</v>
      </c>
      <c r="Z339" s="121" t="str">
        <f t="shared" si="99"/>
        <v>M</v>
      </c>
      <c r="AB339" s="121" t="str">
        <f t="shared" si="100"/>
        <v>M</v>
      </c>
      <c r="AD339" s="121" t="str">
        <f t="shared" si="86"/>
        <v>M</v>
      </c>
      <c r="AF339" s="121" t="str">
        <f t="shared" si="87"/>
        <v>M</v>
      </c>
      <c r="AH339" s="121" t="str">
        <f t="shared" si="85"/>
        <v>M</v>
      </c>
      <c r="AI339" s="278"/>
      <c r="AJ339" s="121" t="str">
        <f t="shared" si="101"/>
        <v>M</v>
      </c>
    </row>
    <row r="340" spans="1:36" x14ac:dyDescent="0.25">
      <c r="A340" s="119">
        <v>38</v>
      </c>
      <c r="B340" s="119">
        <v>261</v>
      </c>
      <c r="C340" s="119">
        <v>1990</v>
      </c>
      <c r="D340" s="127">
        <f t="shared" si="88"/>
        <v>33134</v>
      </c>
      <c r="E340" s="260"/>
      <c r="F340" s="213" t="str">
        <f t="shared" si="89"/>
        <v>M</v>
      </c>
      <c r="H340" s="213" t="str">
        <f t="shared" si="90"/>
        <v>M</v>
      </c>
      <c r="J340" s="213" t="str">
        <f t="shared" si="91"/>
        <v>M</v>
      </c>
      <c r="L340" s="213" t="str">
        <f t="shared" si="92"/>
        <v>M</v>
      </c>
      <c r="N340" s="213" t="str">
        <f t="shared" si="93"/>
        <v>M</v>
      </c>
      <c r="P340" s="213" t="str">
        <f t="shared" si="94"/>
        <v>M</v>
      </c>
      <c r="R340" s="213" t="str">
        <f t="shared" si="95"/>
        <v>M</v>
      </c>
      <c r="T340" s="213" t="str">
        <f t="shared" si="96"/>
        <v>M</v>
      </c>
      <c r="V340" s="121" t="str">
        <f t="shared" si="97"/>
        <v>M</v>
      </c>
      <c r="X340" s="332" t="str">
        <f t="shared" si="98"/>
        <v>M</v>
      </c>
      <c r="Z340" s="121" t="str">
        <f t="shared" si="99"/>
        <v>M</v>
      </c>
      <c r="AB340" s="121" t="str">
        <f t="shared" si="100"/>
        <v>M</v>
      </c>
      <c r="AD340" s="121" t="str">
        <f t="shared" si="86"/>
        <v>M</v>
      </c>
      <c r="AF340" s="121" t="str">
        <f t="shared" si="87"/>
        <v>M</v>
      </c>
      <c r="AH340" s="121" t="str">
        <f t="shared" si="85"/>
        <v>M</v>
      </c>
      <c r="AI340" s="278"/>
      <c r="AJ340" s="121" t="str">
        <f t="shared" si="101"/>
        <v>M</v>
      </c>
    </row>
    <row r="341" spans="1:36" x14ac:dyDescent="0.25">
      <c r="A341" s="119">
        <v>38</v>
      </c>
      <c r="B341" s="119">
        <v>275</v>
      </c>
      <c r="C341" s="119">
        <v>1990</v>
      </c>
      <c r="D341" s="127">
        <f t="shared" si="88"/>
        <v>33148</v>
      </c>
      <c r="E341" s="260">
        <v>86.7</v>
      </c>
      <c r="F341" s="213" t="str">
        <f t="shared" si="89"/>
        <v>UQ</v>
      </c>
      <c r="G341" s="260">
        <v>6.51</v>
      </c>
      <c r="H341" s="213" t="str">
        <f t="shared" si="90"/>
        <v>UQ</v>
      </c>
      <c r="I341" s="260">
        <v>12.75</v>
      </c>
      <c r="J341" s="213" t="str">
        <f t="shared" si="91"/>
        <v>UQ</v>
      </c>
      <c r="K341" s="260">
        <v>1.21</v>
      </c>
      <c r="L341" s="213" t="str">
        <f t="shared" si="92"/>
        <v>UQ</v>
      </c>
      <c r="M341" s="260">
        <v>0.55000000000000004</v>
      </c>
      <c r="N341" s="213" t="str">
        <f t="shared" si="93"/>
        <v>UQ</v>
      </c>
      <c r="O341" s="260">
        <v>0.18</v>
      </c>
      <c r="P341" s="213" t="str">
        <f t="shared" si="94"/>
        <v>UQ</v>
      </c>
      <c r="Q341" s="260">
        <v>7.1999999999999998E-3</v>
      </c>
      <c r="R341" s="213" t="str">
        <f t="shared" si="95"/>
        <v>UQ</v>
      </c>
      <c r="S341" s="260">
        <v>0.1434</v>
      </c>
      <c r="T341" s="213" t="str">
        <f t="shared" si="96"/>
        <v>UQ</v>
      </c>
      <c r="U341" s="260">
        <v>29</v>
      </c>
      <c r="V341" s="121" t="str">
        <f t="shared" si="97"/>
        <v>Q</v>
      </c>
      <c r="W341" s="329">
        <v>2.7E-2</v>
      </c>
      <c r="X341" s="332" t="str">
        <f t="shared" si="98"/>
        <v>UQ</v>
      </c>
      <c r="Y341" s="260">
        <v>0.86399999999999999</v>
      </c>
      <c r="Z341" s="121" t="str">
        <f t="shared" si="99"/>
        <v>Q</v>
      </c>
      <c r="AA341" s="260">
        <v>8.51</v>
      </c>
      <c r="AB341" s="121" t="str">
        <f t="shared" si="100"/>
        <v>Q</v>
      </c>
      <c r="AC341" s="260">
        <v>9.7799999999999994</v>
      </c>
      <c r="AD341" s="121" t="str">
        <f t="shared" si="86"/>
        <v>Q</v>
      </c>
      <c r="AE341" s="260">
        <v>2.13</v>
      </c>
      <c r="AF341" s="121" t="str">
        <f t="shared" si="87"/>
        <v>Q</v>
      </c>
      <c r="AG341" s="260">
        <v>6.4000000000000003E-3</v>
      </c>
      <c r="AH341" s="121" t="str">
        <f t="shared" si="85"/>
        <v>Q</v>
      </c>
      <c r="AI341" s="278">
        <v>0.45700000000000002</v>
      </c>
      <c r="AJ341" s="121" t="str">
        <f t="shared" si="101"/>
        <v>Q</v>
      </c>
    </row>
    <row r="342" spans="1:36" x14ac:dyDescent="0.25">
      <c r="A342" s="119">
        <v>38</v>
      </c>
      <c r="B342" s="119">
        <v>289</v>
      </c>
      <c r="C342" s="119">
        <v>1990</v>
      </c>
      <c r="D342" s="127">
        <f t="shared" si="88"/>
        <v>33162</v>
      </c>
      <c r="E342" s="260">
        <v>75.599999999999994</v>
      </c>
      <c r="F342" s="213" t="str">
        <f t="shared" si="89"/>
        <v>UQ</v>
      </c>
      <c r="G342" s="260">
        <v>6.37</v>
      </c>
      <c r="H342" s="213" t="str">
        <f t="shared" si="90"/>
        <v>UQ</v>
      </c>
      <c r="I342" s="260">
        <v>11.42</v>
      </c>
      <c r="J342" s="213" t="str">
        <f t="shared" si="91"/>
        <v>UQ</v>
      </c>
      <c r="K342" s="260">
        <v>1.04</v>
      </c>
      <c r="L342" s="213" t="str">
        <f t="shared" si="92"/>
        <v>UQ</v>
      </c>
      <c r="M342" s="260">
        <v>0.6</v>
      </c>
      <c r="N342" s="213" t="str">
        <f t="shared" si="93"/>
        <v>UQ</v>
      </c>
      <c r="O342" s="260">
        <v>0.36</v>
      </c>
      <c r="P342" s="213" t="str">
        <f t="shared" si="94"/>
        <v>UQ</v>
      </c>
      <c r="Q342" s="260">
        <v>2.0299999999999999E-2</v>
      </c>
      <c r="R342" s="213" t="str">
        <f t="shared" si="95"/>
        <v>UQ</v>
      </c>
      <c r="S342" s="260">
        <v>0.1268</v>
      </c>
      <c r="T342" s="213" t="str">
        <f t="shared" si="96"/>
        <v>UQ</v>
      </c>
      <c r="U342" s="260">
        <v>20.48</v>
      </c>
      <c r="V342" s="121" t="str">
        <f t="shared" si="97"/>
        <v>Q</v>
      </c>
      <c r="W342" s="329">
        <v>7.0000000000000001E-3</v>
      </c>
      <c r="X342" s="332" t="str">
        <f t="shared" si="98"/>
        <v>UQ</v>
      </c>
      <c r="Y342" s="260">
        <v>0.83399999999999996</v>
      </c>
      <c r="Z342" s="121" t="str">
        <f t="shared" si="99"/>
        <v>Q</v>
      </c>
      <c r="AA342" s="260">
        <v>6.4</v>
      </c>
      <c r="AB342" s="121" t="str">
        <f t="shared" si="100"/>
        <v>Q</v>
      </c>
      <c r="AC342" s="260">
        <v>13.1</v>
      </c>
      <c r="AD342" s="121" t="str">
        <f t="shared" si="86"/>
        <v>Q</v>
      </c>
      <c r="AE342" s="260">
        <v>1.56</v>
      </c>
      <c r="AF342" s="121" t="str">
        <f t="shared" si="87"/>
        <v>Q</v>
      </c>
      <c r="AH342" s="121" t="str">
        <f t="shared" si="85"/>
        <v>M</v>
      </c>
      <c r="AI342" s="278"/>
      <c r="AJ342" s="121" t="str">
        <f t="shared" si="101"/>
        <v>M</v>
      </c>
    </row>
    <row r="343" spans="1:36" x14ac:dyDescent="0.25">
      <c r="A343" s="119">
        <v>38</v>
      </c>
      <c r="B343" s="119">
        <v>303</v>
      </c>
      <c r="C343" s="119">
        <v>1990</v>
      </c>
      <c r="D343" s="127">
        <f t="shared" si="88"/>
        <v>33176</v>
      </c>
      <c r="E343" s="260">
        <v>48.3</v>
      </c>
      <c r="F343" s="213" t="str">
        <f t="shared" si="89"/>
        <v>UQ</v>
      </c>
      <c r="G343" s="260">
        <v>6.36</v>
      </c>
      <c r="H343" s="213" t="str">
        <f t="shared" si="90"/>
        <v>UQ</v>
      </c>
      <c r="I343" s="260">
        <v>7.55</v>
      </c>
      <c r="J343" s="213" t="str">
        <f t="shared" si="91"/>
        <v>UQ</v>
      </c>
      <c r="K343" s="260">
        <v>0.68</v>
      </c>
      <c r="L343" s="213" t="str">
        <f t="shared" si="92"/>
        <v>UQ</v>
      </c>
      <c r="M343" s="260">
        <v>0.56999999999999995</v>
      </c>
      <c r="N343" s="213" t="str">
        <f t="shared" si="93"/>
        <v>UQ</v>
      </c>
      <c r="O343" s="260">
        <v>0.42</v>
      </c>
      <c r="P343" s="213" t="str">
        <f t="shared" si="94"/>
        <v>UQ</v>
      </c>
      <c r="Q343" s="260">
        <v>1.2800000000000001E-2</v>
      </c>
      <c r="R343" s="213" t="str">
        <f t="shared" si="95"/>
        <v>UQ</v>
      </c>
      <c r="S343" s="260">
        <v>0.12640000000000001</v>
      </c>
      <c r="T343" s="213" t="str">
        <f t="shared" si="96"/>
        <v>UQ</v>
      </c>
      <c r="U343" s="260">
        <v>10.69</v>
      </c>
      <c r="V343" s="121" t="str">
        <f t="shared" si="97"/>
        <v>Q</v>
      </c>
      <c r="W343" s="329">
        <v>2.1999999999999999E-2</v>
      </c>
      <c r="X343" s="332" t="str">
        <f t="shared" si="98"/>
        <v>UQ</v>
      </c>
      <c r="Y343" s="260">
        <v>0.316</v>
      </c>
      <c r="Z343" s="121" t="str">
        <f t="shared" si="99"/>
        <v>Q</v>
      </c>
      <c r="AA343" s="260">
        <v>5.64</v>
      </c>
      <c r="AB343" s="121" t="str">
        <f t="shared" si="100"/>
        <v>Q</v>
      </c>
      <c r="AC343" s="260">
        <v>10.6</v>
      </c>
      <c r="AD343" s="121" t="str">
        <f t="shared" si="86"/>
        <v>Q</v>
      </c>
      <c r="AE343" s="260">
        <v>2.02</v>
      </c>
      <c r="AF343" s="121" t="str">
        <f t="shared" si="87"/>
        <v>Q</v>
      </c>
      <c r="AG343" s="260">
        <v>6.7000000000000002E-3</v>
      </c>
      <c r="AH343" s="121" t="str">
        <f t="shared" si="85"/>
        <v>Q</v>
      </c>
      <c r="AI343" s="278">
        <v>0.40200000000000002</v>
      </c>
      <c r="AJ343" s="121" t="str">
        <f t="shared" si="101"/>
        <v>Q</v>
      </c>
    </row>
    <row r="344" spans="1:36" x14ac:dyDescent="0.25">
      <c r="A344" s="119">
        <v>38</v>
      </c>
      <c r="B344" s="119">
        <v>317</v>
      </c>
      <c r="C344" s="119">
        <v>1990</v>
      </c>
      <c r="D344" s="127">
        <f t="shared" si="88"/>
        <v>33190</v>
      </c>
      <c r="E344" s="260">
        <v>47.4</v>
      </c>
      <c r="F344" s="213" t="str">
        <f t="shared" si="89"/>
        <v>UQ</v>
      </c>
      <c r="G344" s="260">
        <v>6.3</v>
      </c>
      <c r="H344" s="213" t="str">
        <f t="shared" si="90"/>
        <v>UQ</v>
      </c>
      <c r="I344" s="260">
        <v>7.49</v>
      </c>
      <c r="J344" s="213" t="str">
        <f t="shared" si="91"/>
        <v>UQ</v>
      </c>
      <c r="K344" s="260">
        <v>0.67</v>
      </c>
      <c r="L344" s="213" t="str">
        <f t="shared" si="92"/>
        <v>UQ</v>
      </c>
      <c r="M344" s="260">
        <v>0.56000000000000005</v>
      </c>
      <c r="N344" s="213" t="str">
        <f t="shared" si="93"/>
        <v>UQ</v>
      </c>
      <c r="O344" s="260">
        <v>0.27</v>
      </c>
      <c r="P344" s="213" t="str">
        <f t="shared" si="94"/>
        <v>UQ</v>
      </c>
      <c r="Q344" s="260">
        <v>2.0500000000000001E-2</v>
      </c>
      <c r="R344" s="213" t="str">
        <f t="shared" si="95"/>
        <v>UQ</v>
      </c>
      <c r="S344" s="260">
        <v>0.1343</v>
      </c>
      <c r="T344" s="213" t="str">
        <f t="shared" si="96"/>
        <v>UQ</v>
      </c>
      <c r="U344" s="260">
        <v>10.35</v>
      </c>
      <c r="V344" s="121" t="str">
        <f t="shared" si="97"/>
        <v>Q</v>
      </c>
      <c r="W344" s="329">
        <v>5.8999999999999997E-2</v>
      </c>
      <c r="X344" s="332" t="str">
        <f t="shared" si="98"/>
        <v>UQ</v>
      </c>
      <c r="Y344" s="260">
        <v>0.186</v>
      </c>
      <c r="Z344" s="121" t="str">
        <f t="shared" si="99"/>
        <v>LQ</v>
      </c>
      <c r="AA344" s="260">
        <v>6.6</v>
      </c>
      <c r="AB344" s="121" t="str">
        <f t="shared" si="100"/>
        <v>Q</v>
      </c>
      <c r="AC344" s="260">
        <v>9.3800000000000008</v>
      </c>
      <c r="AD344" s="121" t="str">
        <f t="shared" si="86"/>
        <v>Q</v>
      </c>
      <c r="AE344" s="260">
        <v>2.3199999999999998</v>
      </c>
      <c r="AF344" s="121" t="str">
        <f t="shared" si="87"/>
        <v>Q</v>
      </c>
      <c r="AH344" s="121" t="str">
        <f t="shared" si="85"/>
        <v>M</v>
      </c>
      <c r="AI344" s="278">
        <v>0.47899999999999998</v>
      </c>
      <c r="AJ344" s="121" t="str">
        <f t="shared" si="101"/>
        <v>Q</v>
      </c>
    </row>
    <row r="345" spans="1:36" x14ac:dyDescent="0.25">
      <c r="A345" s="119">
        <v>38</v>
      </c>
      <c r="B345" s="119">
        <v>332</v>
      </c>
      <c r="C345" s="119">
        <v>1990</v>
      </c>
      <c r="D345" s="127">
        <f t="shared" si="88"/>
        <v>33205</v>
      </c>
      <c r="E345" s="260">
        <v>32.4</v>
      </c>
      <c r="F345" s="213" t="str">
        <f t="shared" si="89"/>
        <v>UQ</v>
      </c>
      <c r="G345" s="260">
        <v>6.42</v>
      </c>
      <c r="H345" s="213" t="str">
        <f t="shared" si="90"/>
        <v>UQ</v>
      </c>
      <c r="I345" s="260">
        <v>5.01</v>
      </c>
      <c r="J345" s="213" t="str">
        <f t="shared" si="91"/>
        <v>UQ</v>
      </c>
      <c r="K345" s="260">
        <v>0.46</v>
      </c>
      <c r="L345" s="213" t="str">
        <f t="shared" si="92"/>
        <v>UQ</v>
      </c>
      <c r="M345" s="260">
        <v>0.45</v>
      </c>
      <c r="N345" s="213" t="str">
        <f t="shared" si="93"/>
        <v>UQ</v>
      </c>
      <c r="O345" s="260">
        <v>0.17</v>
      </c>
      <c r="P345" s="213" t="str">
        <f t="shared" si="94"/>
        <v>UQ</v>
      </c>
      <c r="Q345" s="260">
        <v>1.24E-2</v>
      </c>
      <c r="R345" s="213" t="str">
        <f t="shared" si="95"/>
        <v>UQ</v>
      </c>
      <c r="S345" s="260">
        <v>0.08</v>
      </c>
      <c r="T345" s="213" t="str">
        <f t="shared" si="96"/>
        <v>UQ</v>
      </c>
      <c r="U345" s="260">
        <v>6.3</v>
      </c>
      <c r="V345" s="121" t="str">
        <f t="shared" si="97"/>
        <v>Q</v>
      </c>
      <c r="W345" s="329">
        <v>7.6999999999999999E-2</v>
      </c>
      <c r="X345" s="332" t="str">
        <f t="shared" si="98"/>
        <v>UQ</v>
      </c>
      <c r="Y345" s="260">
        <v>0.107</v>
      </c>
      <c r="Z345" s="121" t="str">
        <f t="shared" si="99"/>
        <v>LQ</v>
      </c>
      <c r="AA345" s="260">
        <v>4.5999999999999996</v>
      </c>
      <c r="AB345" s="121" t="str">
        <f t="shared" si="100"/>
        <v>Q</v>
      </c>
      <c r="AC345" s="260">
        <v>6.98</v>
      </c>
      <c r="AD345" s="121" t="str">
        <f t="shared" si="86"/>
        <v>Q</v>
      </c>
      <c r="AE345" s="260">
        <v>1.59</v>
      </c>
      <c r="AF345" s="121" t="str">
        <f t="shared" si="87"/>
        <v>Q</v>
      </c>
      <c r="AG345" s="260">
        <v>5.8999999999999999E-3</v>
      </c>
      <c r="AH345" s="121" t="str">
        <f t="shared" si="85"/>
        <v>Q</v>
      </c>
      <c r="AI345" s="278">
        <v>0.317</v>
      </c>
      <c r="AJ345" s="121" t="str">
        <f t="shared" si="101"/>
        <v>Q</v>
      </c>
    </row>
    <row r="346" spans="1:36" x14ac:dyDescent="0.25">
      <c r="A346" s="119">
        <v>38</v>
      </c>
      <c r="B346" s="119">
        <v>345</v>
      </c>
      <c r="C346" s="119">
        <v>1990</v>
      </c>
      <c r="D346" s="127">
        <f t="shared" si="88"/>
        <v>33218</v>
      </c>
      <c r="E346" s="260">
        <v>40</v>
      </c>
      <c r="F346" s="213" t="str">
        <f t="shared" si="89"/>
        <v>UQ</v>
      </c>
      <c r="G346" s="260">
        <v>6.54</v>
      </c>
      <c r="H346" s="213" t="str">
        <f t="shared" si="90"/>
        <v>UQ</v>
      </c>
      <c r="I346" s="260">
        <v>5.96</v>
      </c>
      <c r="J346" s="213" t="str">
        <f t="shared" si="91"/>
        <v>UQ</v>
      </c>
      <c r="K346" s="260">
        <v>0.56000000000000005</v>
      </c>
      <c r="L346" s="213" t="str">
        <f t="shared" si="92"/>
        <v>UQ</v>
      </c>
      <c r="M346" s="260">
        <v>0.52</v>
      </c>
      <c r="N346" s="213" t="str">
        <f t="shared" si="93"/>
        <v>UQ</v>
      </c>
      <c r="O346" s="260">
        <v>0.16</v>
      </c>
      <c r="P346" s="213" t="str">
        <f t="shared" si="94"/>
        <v>UQ</v>
      </c>
      <c r="Q346" s="260">
        <v>1.7100000000000001E-2</v>
      </c>
      <c r="R346" s="213" t="str">
        <f t="shared" si="95"/>
        <v>UQ</v>
      </c>
      <c r="S346" s="260">
        <v>0.1167</v>
      </c>
      <c r="T346" s="213" t="str">
        <f t="shared" si="96"/>
        <v>UQ</v>
      </c>
      <c r="U346" s="260">
        <v>8.3699999999999992</v>
      </c>
      <c r="V346" s="121" t="str">
        <f t="shared" si="97"/>
        <v>Q</v>
      </c>
      <c r="W346" s="329">
        <v>0.112</v>
      </c>
      <c r="X346" s="332" t="str">
        <f t="shared" si="98"/>
        <v>UQ</v>
      </c>
      <c r="Y346" s="260">
        <v>0.02</v>
      </c>
      <c r="Z346" s="121" t="str">
        <f t="shared" si="99"/>
        <v>LQ</v>
      </c>
      <c r="AA346" s="260">
        <v>6.17</v>
      </c>
      <c r="AB346" s="121" t="str">
        <f t="shared" si="100"/>
        <v>Q</v>
      </c>
      <c r="AC346" s="260">
        <v>6.49</v>
      </c>
      <c r="AD346" s="121" t="str">
        <f t="shared" si="86"/>
        <v>Q</v>
      </c>
      <c r="AE346" s="260">
        <v>2.17</v>
      </c>
      <c r="AF346" s="121" t="str">
        <f t="shared" si="87"/>
        <v>Q</v>
      </c>
      <c r="AH346" s="121" t="str">
        <f t="shared" si="85"/>
        <v>M</v>
      </c>
      <c r="AI346" s="278"/>
      <c r="AJ346" s="121" t="str">
        <f t="shared" si="101"/>
        <v>M</v>
      </c>
    </row>
    <row r="347" spans="1:36" x14ac:dyDescent="0.25">
      <c r="A347" s="119">
        <v>38</v>
      </c>
      <c r="B347" s="119">
        <v>361</v>
      </c>
      <c r="C347" s="119">
        <v>1990</v>
      </c>
      <c r="D347" s="127">
        <f t="shared" si="88"/>
        <v>33234</v>
      </c>
      <c r="E347" s="260">
        <v>43.9</v>
      </c>
      <c r="F347" s="213" t="str">
        <f t="shared" si="89"/>
        <v>UQ</v>
      </c>
      <c r="G347" s="260">
        <v>6.67</v>
      </c>
      <c r="H347" s="213" t="str">
        <f t="shared" si="90"/>
        <v>UQ</v>
      </c>
      <c r="I347" s="260">
        <v>7</v>
      </c>
      <c r="J347" s="213" t="str">
        <f t="shared" si="91"/>
        <v>UQ</v>
      </c>
      <c r="K347" s="260">
        <v>0.66</v>
      </c>
      <c r="L347" s="213" t="str">
        <f t="shared" si="92"/>
        <v>UQ</v>
      </c>
      <c r="M347" s="260">
        <v>0.63</v>
      </c>
      <c r="N347" s="213" t="str">
        <f t="shared" si="93"/>
        <v>UQ</v>
      </c>
      <c r="O347" s="260">
        <v>0.19</v>
      </c>
      <c r="P347" s="213" t="str">
        <f t="shared" si="94"/>
        <v>UQ</v>
      </c>
      <c r="Q347" s="260">
        <v>9.1999999999999998E-3</v>
      </c>
      <c r="R347" s="213" t="str">
        <f t="shared" si="95"/>
        <v>UQ</v>
      </c>
      <c r="S347" s="260">
        <v>0.1487</v>
      </c>
      <c r="T347" s="213" t="str">
        <f t="shared" si="96"/>
        <v>UQ</v>
      </c>
      <c r="U347" s="260">
        <v>8.64</v>
      </c>
      <c r="V347" s="121" t="str">
        <f t="shared" si="97"/>
        <v>Q</v>
      </c>
      <c r="W347" s="329">
        <v>0.14199999999999999</v>
      </c>
      <c r="X347" s="332" t="str">
        <f t="shared" si="98"/>
        <v>UQ</v>
      </c>
      <c r="Y347" s="260">
        <v>7.2999999999999995E-2</v>
      </c>
      <c r="Z347" s="121" t="str">
        <f t="shared" si="99"/>
        <v>LQ</v>
      </c>
      <c r="AA347" s="260">
        <v>6.46</v>
      </c>
      <c r="AB347" s="121" t="str">
        <f t="shared" si="100"/>
        <v>Q</v>
      </c>
      <c r="AC347" s="260">
        <v>6.79</v>
      </c>
      <c r="AD347" s="121" t="str">
        <f t="shared" si="86"/>
        <v>Q</v>
      </c>
      <c r="AE347" s="260">
        <v>2.12</v>
      </c>
      <c r="AF347" s="121" t="str">
        <f t="shared" si="87"/>
        <v>Q</v>
      </c>
      <c r="AG347" s="260">
        <v>8.5000000000000006E-3</v>
      </c>
      <c r="AH347" s="121" t="str">
        <f t="shared" si="85"/>
        <v>Q</v>
      </c>
      <c r="AI347" s="278">
        <v>0.48199999999999998</v>
      </c>
      <c r="AJ347" s="121" t="str">
        <f t="shared" si="101"/>
        <v>Q</v>
      </c>
    </row>
    <row r="348" spans="1:36" x14ac:dyDescent="0.25">
      <c r="A348" s="119">
        <v>38</v>
      </c>
      <c r="B348" s="119">
        <v>8</v>
      </c>
      <c r="C348" s="119">
        <v>1991</v>
      </c>
      <c r="D348" s="127">
        <f t="shared" si="88"/>
        <v>33246</v>
      </c>
      <c r="E348" s="260">
        <v>43.7</v>
      </c>
      <c r="F348" s="213" t="str">
        <f t="shared" si="89"/>
        <v>UQ</v>
      </c>
      <c r="G348" s="260">
        <v>6.54</v>
      </c>
      <c r="H348" s="213" t="str">
        <f t="shared" si="90"/>
        <v>UQ</v>
      </c>
      <c r="I348" s="260">
        <v>6.78</v>
      </c>
      <c r="J348" s="213" t="str">
        <f t="shared" si="91"/>
        <v>UQ</v>
      </c>
      <c r="K348" s="260">
        <v>0.6</v>
      </c>
      <c r="L348" s="213" t="str">
        <f t="shared" si="92"/>
        <v>UQ</v>
      </c>
      <c r="M348" s="260">
        <v>0.63</v>
      </c>
      <c r="N348" s="213" t="str">
        <f t="shared" si="93"/>
        <v>UQ</v>
      </c>
      <c r="O348" s="260">
        <v>0.18</v>
      </c>
      <c r="P348" s="213" t="str">
        <f t="shared" si="94"/>
        <v>UQ</v>
      </c>
      <c r="Q348" s="260">
        <v>1.47E-2</v>
      </c>
      <c r="R348" s="213" t="str">
        <f t="shared" si="95"/>
        <v>UQ</v>
      </c>
      <c r="S348" s="260">
        <v>0.14249999999999999</v>
      </c>
      <c r="T348" s="213" t="str">
        <f t="shared" si="96"/>
        <v>UQ</v>
      </c>
      <c r="U348" s="260">
        <v>9.36</v>
      </c>
      <c r="V348" s="121" t="str">
        <f t="shared" si="97"/>
        <v>Q</v>
      </c>
      <c r="W348" s="329">
        <v>0.16800000000000001</v>
      </c>
      <c r="X348" s="332" t="str">
        <f t="shared" si="98"/>
        <v>UQ</v>
      </c>
      <c r="Y348" s="260">
        <v>0.32500000000000001</v>
      </c>
      <c r="Z348" s="121" t="str">
        <f t="shared" si="99"/>
        <v>Q</v>
      </c>
      <c r="AA348" s="260">
        <v>6.85</v>
      </c>
      <c r="AB348" s="121" t="str">
        <f t="shared" si="100"/>
        <v>Q</v>
      </c>
      <c r="AC348" s="260">
        <v>5.87</v>
      </c>
      <c r="AD348" s="121" t="str">
        <f t="shared" si="86"/>
        <v>Q</v>
      </c>
      <c r="AE348" s="260">
        <v>2.58</v>
      </c>
      <c r="AF348" s="121" t="str">
        <f t="shared" si="87"/>
        <v>Q</v>
      </c>
      <c r="AH348" s="121" t="str">
        <f t="shared" si="85"/>
        <v>M</v>
      </c>
      <c r="AI348" s="278"/>
      <c r="AJ348" s="121" t="str">
        <f t="shared" si="101"/>
        <v>M</v>
      </c>
    </row>
    <row r="349" spans="1:36" x14ac:dyDescent="0.25">
      <c r="A349" s="119">
        <v>38</v>
      </c>
      <c r="B349" s="119">
        <v>22</v>
      </c>
      <c r="C349" s="119">
        <v>1991</v>
      </c>
      <c r="D349" s="127">
        <f t="shared" si="88"/>
        <v>33260</v>
      </c>
      <c r="E349" s="260">
        <v>44</v>
      </c>
      <c r="F349" s="213" t="str">
        <f t="shared" si="89"/>
        <v>UQ</v>
      </c>
      <c r="G349" s="260">
        <v>6.73</v>
      </c>
      <c r="H349" s="213" t="str">
        <f t="shared" si="90"/>
        <v>UQ</v>
      </c>
      <c r="I349" s="260">
        <v>6.79</v>
      </c>
      <c r="J349" s="213" t="str">
        <f t="shared" si="91"/>
        <v>UQ</v>
      </c>
      <c r="K349" s="260">
        <v>0.59</v>
      </c>
      <c r="L349" s="213" t="str">
        <f t="shared" si="92"/>
        <v>UQ</v>
      </c>
      <c r="M349" s="260">
        <v>0.67</v>
      </c>
      <c r="N349" s="213" t="str">
        <f t="shared" si="93"/>
        <v>UQ</v>
      </c>
      <c r="O349" s="260">
        <v>0.18</v>
      </c>
      <c r="P349" s="213" t="str">
        <f t="shared" si="94"/>
        <v>UQ</v>
      </c>
      <c r="Q349" s="260">
        <v>1.7999999999999999E-2</v>
      </c>
      <c r="R349" s="213" t="str">
        <f t="shared" si="95"/>
        <v>UQ</v>
      </c>
      <c r="S349" s="260">
        <v>0.17469999999999999</v>
      </c>
      <c r="T349" s="213" t="str">
        <f t="shared" si="96"/>
        <v>UQ</v>
      </c>
      <c r="U349" s="260">
        <v>8.49</v>
      </c>
      <c r="V349" s="121" t="str">
        <f t="shared" si="97"/>
        <v>Q</v>
      </c>
      <c r="W349" s="329">
        <v>0.182</v>
      </c>
      <c r="X349" s="332" t="str">
        <f t="shared" si="98"/>
        <v>UQ</v>
      </c>
      <c r="Y349" s="260">
        <v>0.14799999999999999</v>
      </c>
      <c r="Z349" s="121" t="str">
        <f t="shared" si="99"/>
        <v>LQ</v>
      </c>
      <c r="AA349" s="260">
        <v>7.11</v>
      </c>
      <c r="AB349" s="121" t="str">
        <f t="shared" si="100"/>
        <v>Q</v>
      </c>
      <c r="AC349" s="260">
        <v>7.37</v>
      </c>
      <c r="AD349" s="121" t="str">
        <f t="shared" si="86"/>
        <v>Q</v>
      </c>
      <c r="AE349" s="260">
        <v>1.88</v>
      </c>
      <c r="AF349" s="121" t="str">
        <f t="shared" si="87"/>
        <v>Q</v>
      </c>
      <c r="AG349" s="260">
        <v>7.7000000000000002E-3</v>
      </c>
      <c r="AH349" s="121" t="str">
        <f t="shared" si="85"/>
        <v>Q</v>
      </c>
      <c r="AI349" s="278">
        <v>0.63200000000000001</v>
      </c>
      <c r="AJ349" s="121" t="str">
        <f t="shared" si="101"/>
        <v>Q</v>
      </c>
    </row>
    <row r="350" spans="1:36" x14ac:dyDescent="0.25">
      <c r="A350" s="119">
        <v>38</v>
      </c>
      <c r="B350" s="119">
        <v>36</v>
      </c>
      <c r="C350" s="119">
        <v>1991</v>
      </c>
      <c r="D350" s="127">
        <f t="shared" si="88"/>
        <v>33274</v>
      </c>
      <c r="E350" s="260">
        <v>47</v>
      </c>
      <c r="F350" s="213" t="str">
        <f t="shared" si="89"/>
        <v>UQ</v>
      </c>
      <c r="G350" s="260">
        <v>6.6</v>
      </c>
      <c r="H350" s="213" t="str">
        <f t="shared" si="90"/>
        <v>UQ</v>
      </c>
      <c r="I350" s="260">
        <v>6.87</v>
      </c>
      <c r="J350" s="213" t="str">
        <f t="shared" si="91"/>
        <v>UQ</v>
      </c>
      <c r="K350" s="260">
        <v>0.63</v>
      </c>
      <c r="L350" s="213" t="str">
        <f t="shared" si="92"/>
        <v>UQ</v>
      </c>
      <c r="M350" s="260">
        <v>0.7</v>
      </c>
      <c r="N350" s="213" t="str">
        <f t="shared" si="93"/>
        <v>UQ</v>
      </c>
      <c r="O350" s="260">
        <v>0.21</v>
      </c>
      <c r="P350" s="213" t="str">
        <f t="shared" si="94"/>
        <v>UQ</v>
      </c>
      <c r="Q350" s="260">
        <v>3.4200000000000001E-2</v>
      </c>
      <c r="R350" s="213" t="str">
        <f t="shared" si="95"/>
        <v>UQ</v>
      </c>
      <c r="S350" s="260">
        <v>0.1784</v>
      </c>
      <c r="T350" s="213" t="str">
        <f t="shared" si="96"/>
        <v>UQ</v>
      </c>
      <c r="U350" s="260">
        <v>8.67</v>
      </c>
      <c r="V350" s="121" t="str">
        <f t="shared" si="97"/>
        <v>Q</v>
      </c>
      <c r="W350" s="329">
        <v>0.19500000000000001</v>
      </c>
      <c r="X350" s="332" t="str">
        <f t="shared" si="98"/>
        <v>UQ</v>
      </c>
      <c r="Y350" s="260">
        <v>0.14099999999999999</v>
      </c>
      <c r="Z350" s="121" t="str">
        <f t="shared" si="99"/>
        <v>LQ</v>
      </c>
      <c r="AA350" s="260">
        <v>7.87</v>
      </c>
      <c r="AB350" s="121" t="str">
        <f t="shared" si="100"/>
        <v>Q</v>
      </c>
      <c r="AC350" s="260">
        <v>5.66</v>
      </c>
      <c r="AD350" s="121" t="str">
        <f t="shared" si="86"/>
        <v>Q</v>
      </c>
      <c r="AE350" s="260">
        <v>2.85</v>
      </c>
      <c r="AF350" s="121" t="str">
        <f t="shared" si="87"/>
        <v>Q</v>
      </c>
      <c r="AH350" s="121" t="str">
        <f t="shared" si="85"/>
        <v>M</v>
      </c>
      <c r="AI350" s="278"/>
      <c r="AJ350" s="121" t="str">
        <f t="shared" si="101"/>
        <v>M</v>
      </c>
    </row>
    <row r="351" spans="1:36" x14ac:dyDescent="0.25">
      <c r="A351" s="119">
        <v>38</v>
      </c>
      <c r="B351" s="119">
        <v>51</v>
      </c>
      <c r="C351" s="119">
        <v>1991</v>
      </c>
      <c r="D351" s="127">
        <f t="shared" si="88"/>
        <v>33289</v>
      </c>
      <c r="E351" s="260">
        <v>45.3</v>
      </c>
      <c r="F351" s="213" t="str">
        <f t="shared" si="89"/>
        <v>UQ</v>
      </c>
      <c r="G351" s="260">
        <v>6.73</v>
      </c>
      <c r="H351" s="213" t="str">
        <f t="shared" si="90"/>
        <v>UQ</v>
      </c>
      <c r="I351" s="260">
        <v>6.77</v>
      </c>
      <c r="J351" s="213" t="str">
        <f t="shared" si="91"/>
        <v>UQ</v>
      </c>
      <c r="K351" s="260">
        <v>0.63</v>
      </c>
      <c r="L351" s="213" t="str">
        <f t="shared" si="92"/>
        <v>UQ</v>
      </c>
      <c r="M351" s="260">
        <v>0.63</v>
      </c>
      <c r="N351" s="213" t="str">
        <f t="shared" si="93"/>
        <v>UQ</v>
      </c>
      <c r="O351" s="260">
        <v>0.21</v>
      </c>
      <c r="P351" s="213" t="str">
        <f t="shared" si="94"/>
        <v>UQ</v>
      </c>
      <c r="Q351" s="260">
        <v>1.7999999999999999E-2</v>
      </c>
      <c r="R351" s="213" t="str">
        <f t="shared" si="95"/>
        <v>UQ</v>
      </c>
      <c r="S351" s="260">
        <v>0.1704</v>
      </c>
      <c r="T351" s="213" t="str">
        <f t="shared" si="96"/>
        <v>UQ</v>
      </c>
      <c r="U351" s="260">
        <v>8.42</v>
      </c>
      <c r="V351" s="121" t="str">
        <f t="shared" si="97"/>
        <v>Q</v>
      </c>
      <c r="W351" s="329">
        <v>0.21</v>
      </c>
      <c r="X351" s="332" t="str">
        <f t="shared" si="98"/>
        <v>UQ</v>
      </c>
      <c r="Y351" s="260">
        <v>0.247</v>
      </c>
      <c r="Z351" s="121" t="str">
        <f t="shared" si="99"/>
        <v>Q</v>
      </c>
      <c r="AA351" s="260">
        <v>8</v>
      </c>
      <c r="AB351" s="121" t="str">
        <f t="shared" si="100"/>
        <v>Q</v>
      </c>
      <c r="AC351" s="260">
        <v>5.81</v>
      </c>
      <c r="AD351" s="121" t="str">
        <f t="shared" si="86"/>
        <v>Q</v>
      </c>
      <c r="AE351" s="260">
        <v>2.73</v>
      </c>
      <c r="AF351" s="121" t="str">
        <f t="shared" si="87"/>
        <v>Q</v>
      </c>
      <c r="AG351" s="260">
        <v>7.9000000000000008E-3</v>
      </c>
      <c r="AH351" s="121" t="str">
        <f t="shared" si="85"/>
        <v>Q</v>
      </c>
      <c r="AI351" s="278">
        <v>0.44</v>
      </c>
      <c r="AJ351" s="121" t="str">
        <f t="shared" si="101"/>
        <v>Q</v>
      </c>
    </row>
    <row r="352" spans="1:36" x14ac:dyDescent="0.25">
      <c r="A352" s="119">
        <v>38</v>
      </c>
      <c r="B352" s="119">
        <v>64</v>
      </c>
      <c r="C352" s="119">
        <v>1991</v>
      </c>
      <c r="D352" s="127">
        <f t="shared" si="88"/>
        <v>33302</v>
      </c>
      <c r="E352" s="260">
        <v>47.9</v>
      </c>
      <c r="F352" s="213" t="str">
        <f t="shared" si="89"/>
        <v>UQ</v>
      </c>
      <c r="G352" s="260">
        <v>6.77</v>
      </c>
      <c r="H352" s="213" t="str">
        <f t="shared" si="90"/>
        <v>UQ</v>
      </c>
      <c r="I352" s="260">
        <v>7.27</v>
      </c>
      <c r="J352" s="213" t="str">
        <f t="shared" si="91"/>
        <v>UQ</v>
      </c>
      <c r="K352" s="260">
        <v>0.66</v>
      </c>
      <c r="L352" s="213" t="str">
        <f t="shared" si="92"/>
        <v>UQ</v>
      </c>
      <c r="M352" s="260">
        <v>0.7</v>
      </c>
      <c r="N352" s="213" t="str">
        <f t="shared" si="93"/>
        <v>UQ</v>
      </c>
      <c r="O352" s="260">
        <v>0.23</v>
      </c>
      <c r="P352" s="213" t="str">
        <f t="shared" si="94"/>
        <v>UQ</v>
      </c>
      <c r="Q352" s="260">
        <v>1.4E-2</v>
      </c>
      <c r="R352" s="213" t="str">
        <f t="shared" si="95"/>
        <v>UQ</v>
      </c>
      <c r="S352" s="260">
        <v>0.1898</v>
      </c>
      <c r="T352" s="213" t="str">
        <f t="shared" si="96"/>
        <v>UQ</v>
      </c>
      <c r="U352" s="260">
        <v>8.69</v>
      </c>
      <c r="V352" s="121" t="str">
        <f t="shared" si="97"/>
        <v>Q</v>
      </c>
      <c r="W352" s="329">
        <v>0.23300000000000001</v>
      </c>
      <c r="X352" s="332" t="str">
        <f t="shared" si="98"/>
        <v>UQ</v>
      </c>
      <c r="Y352" s="260">
        <v>0.18099999999999999</v>
      </c>
      <c r="Z352" s="121" t="str">
        <f t="shared" si="99"/>
        <v>LQ</v>
      </c>
      <c r="AA352" s="260">
        <v>7.92</v>
      </c>
      <c r="AB352" s="121" t="str">
        <f t="shared" si="100"/>
        <v>Q</v>
      </c>
      <c r="AC352" s="260">
        <v>5.76</v>
      </c>
      <c r="AD352" s="121" t="str">
        <f t="shared" si="86"/>
        <v>Q</v>
      </c>
      <c r="AE352" s="260">
        <v>2.8</v>
      </c>
      <c r="AF352" s="121" t="str">
        <f t="shared" si="87"/>
        <v>Q</v>
      </c>
      <c r="AH352" s="121" t="str">
        <f t="shared" si="85"/>
        <v>M</v>
      </c>
      <c r="AI352" s="278"/>
      <c r="AJ352" s="121" t="str">
        <f t="shared" si="101"/>
        <v>M</v>
      </c>
    </row>
    <row r="353" spans="1:36" x14ac:dyDescent="0.25">
      <c r="A353" s="119">
        <v>38</v>
      </c>
      <c r="B353" s="119">
        <v>78</v>
      </c>
      <c r="C353" s="119">
        <v>1991</v>
      </c>
      <c r="D353" s="127">
        <f t="shared" si="88"/>
        <v>33316</v>
      </c>
      <c r="E353" s="260">
        <v>45.6</v>
      </c>
      <c r="F353" s="213" t="str">
        <f t="shared" si="89"/>
        <v>UQ</v>
      </c>
      <c r="G353" s="260">
        <v>6.53</v>
      </c>
      <c r="H353" s="213" t="str">
        <f t="shared" si="90"/>
        <v>UQ</v>
      </c>
      <c r="I353" s="260">
        <v>7.32</v>
      </c>
      <c r="J353" s="213" t="str">
        <f t="shared" si="91"/>
        <v>UQ</v>
      </c>
      <c r="K353" s="260">
        <v>0.65</v>
      </c>
      <c r="L353" s="213" t="str">
        <f t="shared" si="92"/>
        <v>UQ</v>
      </c>
      <c r="M353" s="260">
        <v>0.64</v>
      </c>
      <c r="N353" s="213" t="str">
        <f t="shared" si="93"/>
        <v>UQ</v>
      </c>
      <c r="O353" s="260">
        <v>0.23</v>
      </c>
      <c r="P353" s="213" t="str">
        <f t="shared" si="94"/>
        <v>UQ</v>
      </c>
      <c r="Q353" s="260">
        <v>7.0000000000000001E-3</v>
      </c>
      <c r="R353" s="213" t="str">
        <f t="shared" si="95"/>
        <v>UQ</v>
      </c>
      <c r="S353" s="260">
        <v>0.1835</v>
      </c>
      <c r="T353" s="213" t="str">
        <f t="shared" si="96"/>
        <v>UQ</v>
      </c>
      <c r="U353" s="260">
        <v>8.09</v>
      </c>
      <c r="V353" s="121" t="str">
        <f t="shared" si="97"/>
        <v>Q</v>
      </c>
      <c r="W353" s="329">
        <v>0.246</v>
      </c>
      <c r="X353" s="332" t="str">
        <f t="shared" si="98"/>
        <v>UQ</v>
      </c>
      <c r="Y353" s="260">
        <v>0.14599999999999999</v>
      </c>
      <c r="Z353" s="121" t="str">
        <f t="shared" si="99"/>
        <v>LQ</v>
      </c>
      <c r="AA353" s="260">
        <v>7.72</v>
      </c>
      <c r="AB353" s="121" t="str">
        <f t="shared" si="100"/>
        <v>Q</v>
      </c>
      <c r="AC353" s="260">
        <v>6.55</v>
      </c>
      <c r="AD353" s="121" t="str">
        <f t="shared" si="86"/>
        <v>Q</v>
      </c>
      <c r="AE353" s="260">
        <v>3.27</v>
      </c>
      <c r="AF353" s="121" t="str">
        <f t="shared" si="87"/>
        <v>Q</v>
      </c>
      <c r="AG353" s="260">
        <v>7.7999999999999996E-3</v>
      </c>
      <c r="AH353" s="121" t="str">
        <f t="shared" si="85"/>
        <v>Q</v>
      </c>
      <c r="AI353" s="278">
        <v>0.59599999999999997</v>
      </c>
      <c r="AJ353" s="121" t="str">
        <f t="shared" si="101"/>
        <v>Q</v>
      </c>
    </row>
    <row r="354" spans="1:36" x14ac:dyDescent="0.25">
      <c r="A354" s="119">
        <v>38</v>
      </c>
      <c r="B354" s="119">
        <v>80</v>
      </c>
      <c r="C354" s="119">
        <v>1991</v>
      </c>
      <c r="D354" s="127">
        <f t="shared" si="88"/>
        <v>33318</v>
      </c>
      <c r="E354" s="260">
        <v>45.9</v>
      </c>
      <c r="F354" s="213" t="str">
        <f t="shared" si="89"/>
        <v>UQ</v>
      </c>
      <c r="G354" s="260">
        <v>6.54</v>
      </c>
      <c r="H354" s="213" t="str">
        <f t="shared" si="90"/>
        <v>UQ</v>
      </c>
      <c r="I354" s="260">
        <v>7.73</v>
      </c>
      <c r="J354" s="213" t="str">
        <f t="shared" si="91"/>
        <v>UQ</v>
      </c>
      <c r="K354" s="260">
        <v>0.74</v>
      </c>
      <c r="L354" s="213" t="str">
        <f t="shared" si="92"/>
        <v>UQ</v>
      </c>
      <c r="M354" s="260">
        <v>0.69</v>
      </c>
      <c r="N354" s="213" t="str">
        <f t="shared" si="93"/>
        <v>UQ</v>
      </c>
      <c r="O354" s="260">
        <v>0.25</v>
      </c>
      <c r="P354" s="213" t="str">
        <f t="shared" si="94"/>
        <v>UQ</v>
      </c>
      <c r="Q354" s="260">
        <v>1.15E-2</v>
      </c>
      <c r="R354" s="213" t="str">
        <f t="shared" si="95"/>
        <v>UQ</v>
      </c>
      <c r="S354" s="260">
        <v>0.17649999999999999</v>
      </c>
      <c r="T354" s="213" t="str">
        <f t="shared" si="96"/>
        <v>UQ</v>
      </c>
      <c r="U354" s="260">
        <v>8.26</v>
      </c>
      <c r="V354" s="121" t="str">
        <f t="shared" si="97"/>
        <v>Q</v>
      </c>
      <c r="W354" s="329">
        <v>0.246</v>
      </c>
      <c r="X354" s="332" t="str">
        <f t="shared" si="98"/>
        <v>UQ</v>
      </c>
      <c r="Y354" s="260">
        <v>0.126</v>
      </c>
      <c r="Z354" s="121" t="str">
        <f t="shared" si="99"/>
        <v>LQ</v>
      </c>
      <c r="AA354" s="260">
        <v>8.07</v>
      </c>
      <c r="AB354" s="121" t="str">
        <f t="shared" si="100"/>
        <v>Q</v>
      </c>
      <c r="AC354" s="260">
        <v>7.48</v>
      </c>
      <c r="AD354" s="121" t="str">
        <f t="shared" si="86"/>
        <v>Q</v>
      </c>
      <c r="AE354" s="260">
        <v>2.93</v>
      </c>
      <c r="AF354" s="121" t="str">
        <f t="shared" si="87"/>
        <v>Q</v>
      </c>
      <c r="AH354" s="121" t="str">
        <f t="shared" si="85"/>
        <v>M</v>
      </c>
      <c r="AI354" s="278"/>
      <c r="AJ354" s="121" t="str">
        <f t="shared" si="101"/>
        <v>M</v>
      </c>
    </row>
    <row r="355" spans="1:36" x14ac:dyDescent="0.25">
      <c r="A355" s="119">
        <v>38</v>
      </c>
      <c r="B355" s="119">
        <v>84</v>
      </c>
      <c r="C355" s="119">
        <v>1991</v>
      </c>
      <c r="D355" s="127">
        <f t="shared" si="88"/>
        <v>33322</v>
      </c>
      <c r="E355" s="260">
        <v>46.6</v>
      </c>
      <c r="F355" s="213" t="str">
        <f t="shared" si="89"/>
        <v>UQ</v>
      </c>
      <c r="G355" s="260">
        <v>6.37</v>
      </c>
      <c r="H355" s="213" t="str">
        <f t="shared" si="90"/>
        <v>UQ</v>
      </c>
      <c r="I355" s="260">
        <v>7.79</v>
      </c>
      <c r="J355" s="213" t="str">
        <f t="shared" si="91"/>
        <v>UQ</v>
      </c>
      <c r="K355" s="260">
        <v>0.69</v>
      </c>
      <c r="L355" s="213" t="str">
        <f t="shared" si="92"/>
        <v>UQ</v>
      </c>
      <c r="M355" s="260">
        <v>0.7</v>
      </c>
      <c r="N355" s="213" t="str">
        <f t="shared" si="93"/>
        <v>UQ</v>
      </c>
      <c r="O355" s="260">
        <v>0.27</v>
      </c>
      <c r="P355" s="213" t="str">
        <f t="shared" si="94"/>
        <v>UQ</v>
      </c>
      <c r="Q355" s="260">
        <v>1.11E-2</v>
      </c>
      <c r="R355" s="213" t="str">
        <f t="shared" si="95"/>
        <v>UQ</v>
      </c>
      <c r="S355" s="260">
        <v>0.18360000000000001</v>
      </c>
      <c r="T355" s="213" t="str">
        <f t="shared" si="96"/>
        <v>UQ</v>
      </c>
      <c r="U355" s="260">
        <v>8.09</v>
      </c>
      <c r="V355" s="121" t="str">
        <f t="shared" si="97"/>
        <v>Q</v>
      </c>
      <c r="W355" s="329">
        <v>0.253</v>
      </c>
      <c r="X355" s="332" t="str">
        <f t="shared" si="98"/>
        <v>UQ</v>
      </c>
      <c r="Y355" s="260">
        <v>0.14599999999999999</v>
      </c>
      <c r="Z355" s="121" t="str">
        <f t="shared" si="99"/>
        <v>LQ</v>
      </c>
      <c r="AA355" s="260">
        <v>7.26</v>
      </c>
      <c r="AB355" s="121" t="str">
        <f t="shared" si="100"/>
        <v>Q</v>
      </c>
      <c r="AC355" s="260">
        <v>6.68</v>
      </c>
      <c r="AD355" s="121" t="str">
        <f t="shared" si="86"/>
        <v>Q</v>
      </c>
      <c r="AE355" s="260">
        <v>3.08</v>
      </c>
      <c r="AF355" s="121" t="str">
        <f t="shared" si="87"/>
        <v>Q</v>
      </c>
      <c r="AH355" s="121" t="str">
        <f t="shared" si="85"/>
        <v>M</v>
      </c>
      <c r="AI355" s="278"/>
      <c r="AJ355" s="121" t="str">
        <f t="shared" si="101"/>
        <v>M</v>
      </c>
    </row>
    <row r="356" spans="1:36" x14ac:dyDescent="0.25">
      <c r="A356" s="119">
        <v>38</v>
      </c>
      <c r="B356" s="119">
        <v>86</v>
      </c>
      <c r="C356" s="119">
        <v>1991</v>
      </c>
      <c r="D356" s="127">
        <f t="shared" si="88"/>
        <v>33324</v>
      </c>
      <c r="E356" s="260">
        <v>45.9</v>
      </c>
      <c r="F356" s="213" t="str">
        <f t="shared" si="89"/>
        <v>UQ</v>
      </c>
      <c r="G356" s="260">
        <v>6.3</v>
      </c>
      <c r="H356" s="213" t="str">
        <f t="shared" si="90"/>
        <v>UQ</v>
      </c>
      <c r="I356" s="260">
        <v>7</v>
      </c>
      <c r="J356" s="213" t="str">
        <f t="shared" si="91"/>
        <v>UQ</v>
      </c>
      <c r="K356" s="260">
        <v>0.65</v>
      </c>
      <c r="L356" s="213" t="str">
        <f t="shared" si="92"/>
        <v>UQ</v>
      </c>
      <c r="M356" s="260">
        <v>0.65</v>
      </c>
      <c r="N356" s="213" t="str">
        <f t="shared" si="93"/>
        <v>UQ</v>
      </c>
      <c r="O356" s="260">
        <v>0.32</v>
      </c>
      <c r="P356" s="213" t="str">
        <f t="shared" si="94"/>
        <v>UQ</v>
      </c>
      <c r="Q356" s="260">
        <v>4.1999999999999997E-3</v>
      </c>
      <c r="R356" s="213" t="str">
        <f t="shared" si="95"/>
        <v>UQ</v>
      </c>
      <c r="S356" s="260">
        <v>0.1656</v>
      </c>
      <c r="T356" s="213" t="str">
        <f t="shared" si="96"/>
        <v>UQ</v>
      </c>
      <c r="U356" s="260">
        <v>7.89</v>
      </c>
      <c r="V356" s="121" t="str">
        <f t="shared" si="97"/>
        <v>Q</v>
      </c>
      <c r="W356" s="329">
        <v>0.40300000000000002</v>
      </c>
      <c r="X356" s="332" t="str">
        <f t="shared" si="98"/>
        <v>UQ</v>
      </c>
      <c r="Y356" s="260">
        <v>0.18099999999999999</v>
      </c>
      <c r="Z356" s="121" t="str">
        <f t="shared" si="99"/>
        <v>LQ</v>
      </c>
      <c r="AA356" s="260">
        <v>6.03</v>
      </c>
      <c r="AB356" s="121" t="str">
        <f t="shared" si="100"/>
        <v>Q</v>
      </c>
      <c r="AC356" s="260">
        <v>7.19</v>
      </c>
      <c r="AD356" s="121" t="str">
        <f t="shared" si="86"/>
        <v>Q</v>
      </c>
      <c r="AE356" s="260">
        <v>3.23</v>
      </c>
      <c r="AF356" s="121" t="str">
        <f t="shared" si="87"/>
        <v>Q</v>
      </c>
      <c r="AH356" s="121" t="str">
        <f t="shared" si="85"/>
        <v>M</v>
      </c>
      <c r="AI356" s="278"/>
      <c r="AJ356" s="121" t="str">
        <f t="shared" si="101"/>
        <v>M</v>
      </c>
    </row>
    <row r="357" spans="1:36" x14ac:dyDescent="0.25">
      <c r="A357" s="119">
        <v>38</v>
      </c>
      <c r="B357" s="119">
        <v>88</v>
      </c>
      <c r="C357" s="119">
        <v>1991</v>
      </c>
      <c r="D357" s="127">
        <f t="shared" si="88"/>
        <v>33326</v>
      </c>
      <c r="E357" s="260">
        <v>40</v>
      </c>
      <c r="F357" s="213" t="str">
        <f t="shared" si="89"/>
        <v>UQ</v>
      </c>
      <c r="G357" s="260">
        <v>6.25</v>
      </c>
      <c r="H357" s="213" t="str">
        <f t="shared" si="90"/>
        <v>UQ</v>
      </c>
      <c r="I357" s="260">
        <v>6.16</v>
      </c>
      <c r="J357" s="213" t="str">
        <f t="shared" si="91"/>
        <v>UQ</v>
      </c>
      <c r="K357" s="260">
        <v>0.6</v>
      </c>
      <c r="L357" s="213" t="str">
        <f t="shared" si="92"/>
        <v>UQ</v>
      </c>
      <c r="M357" s="260">
        <v>0.56000000000000005</v>
      </c>
      <c r="N357" s="213" t="str">
        <f t="shared" si="93"/>
        <v>UQ</v>
      </c>
      <c r="O357" s="260">
        <v>0.41</v>
      </c>
      <c r="P357" s="213" t="str">
        <f t="shared" si="94"/>
        <v>UQ</v>
      </c>
      <c r="Q357" s="260">
        <v>6.8999999999999999E-3</v>
      </c>
      <c r="R357" s="213" t="str">
        <f t="shared" si="95"/>
        <v>UQ</v>
      </c>
      <c r="S357" s="260">
        <v>0.1381</v>
      </c>
      <c r="T357" s="213" t="str">
        <f t="shared" si="96"/>
        <v>UQ</v>
      </c>
      <c r="U357" s="260">
        <v>6.56</v>
      </c>
      <c r="V357" s="121" t="str">
        <f t="shared" si="97"/>
        <v>Q</v>
      </c>
      <c r="W357" s="329">
        <v>0.46400000000000002</v>
      </c>
      <c r="X357" s="332" t="str">
        <f t="shared" si="98"/>
        <v>UQ</v>
      </c>
      <c r="Y357" s="260">
        <v>0.161</v>
      </c>
      <c r="Z357" s="121" t="str">
        <f t="shared" si="99"/>
        <v>LQ</v>
      </c>
      <c r="AA357" s="260">
        <v>5.12</v>
      </c>
      <c r="AB357" s="121" t="str">
        <f t="shared" si="100"/>
        <v>Q</v>
      </c>
      <c r="AC357" s="260">
        <v>7.64</v>
      </c>
      <c r="AD357" s="121" t="str">
        <f t="shared" si="86"/>
        <v>Q</v>
      </c>
      <c r="AE357" s="260">
        <v>2.77</v>
      </c>
      <c r="AF357" s="121" t="str">
        <f t="shared" si="87"/>
        <v>Q</v>
      </c>
      <c r="AH357" s="121" t="str">
        <f t="shared" si="85"/>
        <v>M</v>
      </c>
      <c r="AI357" s="278"/>
      <c r="AJ357" s="121" t="str">
        <f t="shared" si="101"/>
        <v>M</v>
      </c>
    </row>
    <row r="358" spans="1:36" x14ac:dyDescent="0.25">
      <c r="A358" s="119">
        <v>38</v>
      </c>
      <c r="B358" s="119">
        <v>91</v>
      </c>
      <c r="C358" s="119">
        <v>1991</v>
      </c>
      <c r="D358" s="127">
        <f t="shared" si="88"/>
        <v>33329</v>
      </c>
      <c r="E358" s="260">
        <v>40</v>
      </c>
      <c r="F358" s="213" t="str">
        <f t="shared" si="89"/>
        <v>UQ</v>
      </c>
      <c r="G358" s="260">
        <v>6.29</v>
      </c>
      <c r="H358" s="213" t="str">
        <f t="shared" si="90"/>
        <v>UQ</v>
      </c>
      <c r="I358" s="260">
        <v>6.25</v>
      </c>
      <c r="J358" s="213" t="str">
        <f t="shared" si="91"/>
        <v>UQ</v>
      </c>
      <c r="K358" s="260">
        <v>0.59</v>
      </c>
      <c r="L358" s="213" t="str">
        <f t="shared" si="92"/>
        <v>UQ</v>
      </c>
      <c r="M358" s="260">
        <v>0.57999999999999996</v>
      </c>
      <c r="N358" s="213" t="str">
        <f t="shared" si="93"/>
        <v>UQ</v>
      </c>
      <c r="O358" s="260">
        <v>0.34</v>
      </c>
      <c r="P358" s="213" t="str">
        <f t="shared" si="94"/>
        <v>UQ</v>
      </c>
      <c r="Q358" s="260">
        <v>4.0000000000000001E-3</v>
      </c>
      <c r="R358" s="213" t="str">
        <f t="shared" si="95"/>
        <v>UQ</v>
      </c>
      <c r="S358" s="260">
        <v>0.14829999999999999</v>
      </c>
      <c r="T358" s="213" t="str">
        <f t="shared" si="96"/>
        <v>UQ</v>
      </c>
      <c r="U358" s="260">
        <v>6.73</v>
      </c>
      <c r="V358" s="121" t="str">
        <f t="shared" si="97"/>
        <v>Q</v>
      </c>
      <c r="W358" s="329">
        <v>0.248</v>
      </c>
      <c r="X358" s="332" t="str">
        <f t="shared" si="98"/>
        <v>UQ</v>
      </c>
      <c r="Y358" s="260">
        <v>0.129</v>
      </c>
      <c r="Z358" s="121" t="str">
        <f t="shared" si="99"/>
        <v>LQ</v>
      </c>
      <c r="AA358" s="260">
        <v>5.29</v>
      </c>
      <c r="AB358" s="121" t="str">
        <f t="shared" si="100"/>
        <v>Q</v>
      </c>
      <c r="AC358" s="260">
        <v>7.57</v>
      </c>
      <c r="AD358" s="121" t="str">
        <f t="shared" si="86"/>
        <v>Q</v>
      </c>
      <c r="AE358" s="260">
        <v>3.28</v>
      </c>
      <c r="AF358" s="121" t="str">
        <f t="shared" si="87"/>
        <v>Q</v>
      </c>
      <c r="AG358" s="260">
        <v>7.3000000000000001E-3</v>
      </c>
      <c r="AH358" s="121" t="str">
        <f t="shared" si="85"/>
        <v>Q</v>
      </c>
      <c r="AI358" s="278">
        <v>0.59799999999999998</v>
      </c>
      <c r="AJ358" s="121" t="str">
        <f t="shared" si="101"/>
        <v>Q</v>
      </c>
    </row>
    <row r="359" spans="1:36" x14ac:dyDescent="0.25">
      <c r="A359" s="119">
        <v>38</v>
      </c>
      <c r="B359" s="119">
        <v>94</v>
      </c>
      <c r="C359" s="119">
        <v>1991</v>
      </c>
      <c r="D359" s="127">
        <f t="shared" si="88"/>
        <v>33332</v>
      </c>
      <c r="E359" s="260">
        <v>39</v>
      </c>
      <c r="F359" s="213" t="str">
        <f t="shared" si="89"/>
        <v>UQ</v>
      </c>
      <c r="G359" s="260">
        <v>6.3</v>
      </c>
      <c r="H359" s="213" t="str">
        <f t="shared" si="90"/>
        <v>UQ</v>
      </c>
      <c r="I359" s="260">
        <v>6.17</v>
      </c>
      <c r="J359" s="213" t="str">
        <f t="shared" si="91"/>
        <v>UQ</v>
      </c>
      <c r="K359" s="260">
        <v>0.55000000000000004</v>
      </c>
      <c r="L359" s="213" t="str">
        <f t="shared" si="92"/>
        <v>UQ</v>
      </c>
      <c r="M359" s="260">
        <v>0.56999999999999995</v>
      </c>
      <c r="N359" s="213" t="str">
        <f t="shared" si="93"/>
        <v>UQ</v>
      </c>
      <c r="O359" s="260">
        <v>0.34</v>
      </c>
      <c r="P359" s="213" t="str">
        <f t="shared" si="94"/>
        <v>UQ</v>
      </c>
      <c r="Q359" s="260">
        <v>3.5000000000000001E-3</v>
      </c>
      <c r="R359" s="213" t="str">
        <f t="shared" si="95"/>
        <v>UQ</v>
      </c>
      <c r="S359" s="260">
        <v>0.157</v>
      </c>
      <c r="T359" s="213" t="str">
        <f t="shared" si="96"/>
        <v>UQ</v>
      </c>
      <c r="U359" s="260">
        <v>6.66</v>
      </c>
      <c r="V359" s="121" t="str">
        <f t="shared" si="97"/>
        <v>Q</v>
      </c>
      <c r="W359" s="329">
        <v>0.21199999999999999</v>
      </c>
      <c r="X359" s="332" t="str">
        <f t="shared" si="98"/>
        <v>UQ</v>
      </c>
      <c r="Y359" s="260">
        <v>0.11899999999999999</v>
      </c>
      <c r="Z359" s="121" t="str">
        <f t="shared" si="99"/>
        <v>LQ</v>
      </c>
      <c r="AA359" s="260">
        <v>5.47</v>
      </c>
      <c r="AB359" s="121" t="str">
        <f t="shared" si="100"/>
        <v>Q</v>
      </c>
      <c r="AC359" s="260">
        <v>6.59</v>
      </c>
      <c r="AD359" s="121" t="str">
        <f t="shared" si="86"/>
        <v>Q</v>
      </c>
      <c r="AE359" s="260">
        <v>3.09</v>
      </c>
      <c r="AF359" s="121" t="str">
        <f t="shared" si="87"/>
        <v>Q</v>
      </c>
      <c r="AH359" s="121" t="str">
        <f t="shared" si="85"/>
        <v>M</v>
      </c>
      <c r="AI359" s="278"/>
      <c r="AJ359" s="121" t="str">
        <f t="shared" si="101"/>
        <v>M</v>
      </c>
    </row>
    <row r="360" spans="1:36" x14ac:dyDescent="0.25">
      <c r="A360" s="119">
        <v>38</v>
      </c>
      <c r="B360" s="119">
        <v>96</v>
      </c>
      <c r="C360" s="119">
        <v>1991</v>
      </c>
      <c r="D360" s="127">
        <f t="shared" si="88"/>
        <v>33334</v>
      </c>
      <c r="E360" s="260">
        <v>35.5</v>
      </c>
      <c r="F360" s="213" t="str">
        <f t="shared" si="89"/>
        <v>UQ</v>
      </c>
      <c r="G360" s="260">
        <v>6.17</v>
      </c>
      <c r="H360" s="213" t="str">
        <f t="shared" si="90"/>
        <v>UQ</v>
      </c>
      <c r="I360" s="260">
        <v>5.38</v>
      </c>
      <c r="J360" s="213" t="str">
        <f t="shared" si="91"/>
        <v>UQ</v>
      </c>
      <c r="K360" s="260">
        <v>0.54</v>
      </c>
      <c r="L360" s="213" t="str">
        <f t="shared" si="92"/>
        <v>UQ</v>
      </c>
      <c r="M360" s="260">
        <v>0.56000000000000005</v>
      </c>
      <c r="N360" s="213" t="str">
        <f t="shared" si="93"/>
        <v>UQ</v>
      </c>
      <c r="O360" s="260">
        <v>0.35</v>
      </c>
      <c r="P360" s="213" t="str">
        <f t="shared" si="94"/>
        <v>UQ</v>
      </c>
      <c r="Q360" s="260">
        <v>4.3999999999999997E-2</v>
      </c>
      <c r="R360" s="213" t="str">
        <f t="shared" si="95"/>
        <v>UQ</v>
      </c>
      <c r="S360" s="260">
        <v>0.14280000000000001</v>
      </c>
      <c r="T360" s="213" t="str">
        <f t="shared" si="96"/>
        <v>UQ</v>
      </c>
      <c r="U360" s="260">
        <v>5.62</v>
      </c>
      <c r="V360" s="121" t="str">
        <f t="shared" si="97"/>
        <v>Q</v>
      </c>
      <c r="W360" s="329">
        <v>0.34200000000000003</v>
      </c>
      <c r="X360" s="332" t="str">
        <f t="shared" si="98"/>
        <v>UQ</v>
      </c>
      <c r="Y360" s="260">
        <v>0.13900000000000001</v>
      </c>
      <c r="Z360" s="121" t="str">
        <f t="shared" si="99"/>
        <v>LQ</v>
      </c>
      <c r="AA360" s="260">
        <v>4.6399999999999997</v>
      </c>
      <c r="AB360" s="121" t="str">
        <f t="shared" si="100"/>
        <v>Q</v>
      </c>
      <c r="AC360" s="260">
        <v>6.12</v>
      </c>
      <c r="AD360" s="121" t="str">
        <f t="shared" si="86"/>
        <v>Q</v>
      </c>
      <c r="AE360" s="260">
        <v>2.48</v>
      </c>
      <c r="AF360" s="121" t="str">
        <f t="shared" si="87"/>
        <v>Q</v>
      </c>
      <c r="AH360" s="121" t="str">
        <f t="shared" si="85"/>
        <v>M</v>
      </c>
      <c r="AI360" s="278"/>
      <c r="AJ360" s="121" t="str">
        <f t="shared" si="101"/>
        <v>M</v>
      </c>
    </row>
    <row r="361" spans="1:36" x14ac:dyDescent="0.25">
      <c r="A361" s="119">
        <v>38</v>
      </c>
      <c r="B361" s="119">
        <v>97</v>
      </c>
      <c r="C361" s="119">
        <v>1991</v>
      </c>
      <c r="D361" s="127">
        <f t="shared" si="88"/>
        <v>33335</v>
      </c>
      <c r="E361" s="260">
        <v>31.5</v>
      </c>
      <c r="F361" s="213" t="str">
        <f t="shared" si="89"/>
        <v>UQ</v>
      </c>
      <c r="G361" s="260">
        <v>6.02</v>
      </c>
      <c r="H361" s="213" t="str">
        <f t="shared" si="90"/>
        <v>UQ</v>
      </c>
      <c r="I361" s="260">
        <v>4.7</v>
      </c>
      <c r="J361" s="213" t="str">
        <f t="shared" si="91"/>
        <v>UQ</v>
      </c>
      <c r="K361" s="260">
        <v>0.46</v>
      </c>
      <c r="L361" s="213" t="str">
        <f t="shared" si="92"/>
        <v>UQ</v>
      </c>
      <c r="M361" s="260">
        <v>0.51</v>
      </c>
      <c r="N361" s="213" t="str">
        <f t="shared" si="93"/>
        <v>UQ</v>
      </c>
      <c r="O361" s="260">
        <v>0.37</v>
      </c>
      <c r="P361" s="213" t="str">
        <f t="shared" si="94"/>
        <v>UQ</v>
      </c>
      <c r="Q361" s="260">
        <v>2.8999999999999998E-3</v>
      </c>
      <c r="R361" s="213" t="str">
        <f t="shared" si="95"/>
        <v>UQ</v>
      </c>
      <c r="S361" s="260">
        <v>0.1052</v>
      </c>
      <c r="T361" s="213" t="str">
        <f t="shared" si="96"/>
        <v>UQ</v>
      </c>
      <c r="U361" s="260">
        <v>5.14</v>
      </c>
      <c r="V361" s="121" t="str">
        <f t="shared" si="97"/>
        <v>Q</v>
      </c>
      <c r="W361" s="329">
        <v>0.39100000000000001</v>
      </c>
      <c r="X361" s="332" t="str">
        <f t="shared" si="98"/>
        <v>UQ</v>
      </c>
      <c r="Y361" s="260">
        <v>0.14499999999999999</v>
      </c>
      <c r="Z361" s="121" t="str">
        <f t="shared" si="99"/>
        <v>LQ</v>
      </c>
      <c r="AA361" s="260">
        <v>4.47</v>
      </c>
      <c r="AB361" s="121" t="str">
        <f t="shared" si="100"/>
        <v>Q</v>
      </c>
      <c r="AC361" s="260">
        <v>5.86</v>
      </c>
      <c r="AD361" s="121" t="str">
        <f t="shared" si="86"/>
        <v>Q</v>
      </c>
      <c r="AE361" s="260">
        <v>2.59</v>
      </c>
      <c r="AF361" s="121" t="str">
        <f t="shared" si="87"/>
        <v>Q</v>
      </c>
      <c r="AH361" s="121" t="str">
        <f t="shared" si="85"/>
        <v>M</v>
      </c>
      <c r="AI361" s="278"/>
      <c r="AJ361" s="121" t="str">
        <f t="shared" si="101"/>
        <v>M</v>
      </c>
    </row>
    <row r="362" spans="1:36" x14ac:dyDescent="0.25">
      <c r="A362" s="119">
        <v>38</v>
      </c>
      <c r="B362" s="119">
        <v>98</v>
      </c>
      <c r="C362" s="119">
        <v>1991</v>
      </c>
      <c r="D362" s="127">
        <f t="shared" si="88"/>
        <v>33336</v>
      </c>
      <c r="E362" s="260">
        <v>28.2</v>
      </c>
      <c r="F362" s="213" t="str">
        <f t="shared" si="89"/>
        <v>UQ</v>
      </c>
      <c r="G362" s="260">
        <v>5.93</v>
      </c>
      <c r="H362" s="213" t="str">
        <f t="shared" si="90"/>
        <v>UQ</v>
      </c>
      <c r="I362" s="260">
        <v>3.98</v>
      </c>
      <c r="J362" s="213" t="str">
        <f t="shared" si="91"/>
        <v>UQ</v>
      </c>
      <c r="K362" s="260">
        <v>0.43</v>
      </c>
      <c r="L362" s="213" t="str">
        <f t="shared" si="92"/>
        <v>UQ</v>
      </c>
      <c r="M362" s="260">
        <v>0.48</v>
      </c>
      <c r="N362" s="213" t="str">
        <f t="shared" si="93"/>
        <v>UQ</v>
      </c>
      <c r="O362" s="260">
        <v>0.36</v>
      </c>
      <c r="P362" s="213" t="str">
        <f t="shared" si="94"/>
        <v>UQ</v>
      </c>
      <c r="Q362" s="260">
        <v>3.5000000000000001E-3</v>
      </c>
      <c r="R362" s="213" t="str">
        <f t="shared" si="95"/>
        <v>UQ</v>
      </c>
      <c r="S362" s="260">
        <v>7.6200000000000004E-2</v>
      </c>
      <c r="T362" s="213" t="str">
        <f t="shared" si="96"/>
        <v>UQ</v>
      </c>
      <c r="U362" s="260">
        <v>4.75</v>
      </c>
      <c r="V362" s="121" t="str">
        <f t="shared" si="97"/>
        <v>Q</v>
      </c>
      <c r="W362" s="329">
        <v>0.39800000000000002</v>
      </c>
      <c r="X362" s="332" t="str">
        <f t="shared" si="98"/>
        <v>UQ</v>
      </c>
      <c r="Y362" s="260">
        <v>0.17699999999999999</v>
      </c>
      <c r="Z362" s="121" t="str">
        <f t="shared" si="99"/>
        <v>LQ</v>
      </c>
      <c r="AA362" s="260">
        <v>4.05</v>
      </c>
      <c r="AB362" s="121" t="str">
        <f t="shared" si="100"/>
        <v>Q</v>
      </c>
      <c r="AC362" s="260">
        <v>5.38</v>
      </c>
      <c r="AD362" s="121" t="str">
        <f t="shared" si="86"/>
        <v>Q</v>
      </c>
      <c r="AE362" s="260">
        <v>2.23</v>
      </c>
      <c r="AF362" s="121" t="str">
        <f t="shared" si="87"/>
        <v>Q</v>
      </c>
      <c r="AH362" s="121" t="str">
        <f t="shared" si="85"/>
        <v>M</v>
      </c>
      <c r="AI362" s="278"/>
      <c r="AJ362" s="121" t="str">
        <f t="shared" si="101"/>
        <v>M</v>
      </c>
    </row>
    <row r="363" spans="1:36" x14ac:dyDescent="0.25">
      <c r="A363" s="119">
        <v>38</v>
      </c>
      <c r="B363" s="119">
        <v>99</v>
      </c>
      <c r="C363" s="119">
        <v>1991</v>
      </c>
      <c r="D363" s="127">
        <f t="shared" si="88"/>
        <v>33337</v>
      </c>
      <c r="E363" s="260">
        <v>27.3</v>
      </c>
      <c r="F363" s="213" t="str">
        <f t="shared" si="89"/>
        <v>UQ</v>
      </c>
      <c r="G363" s="260">
        <v>6.13</v>
      </c>
      <c r="H363" s="213" t="str">
        <f t="shared" si="90"/>
        <v>UQ</v>
      </c>
      <c r="I363" s="260">
        <v>3.92</v>
      </c>
      <c r="J363" s="213" t="str">
        <f t="shared" si="91"/>
        <v>UQ</v>
      </c>
      <c r="K363" s="260">
        <v>0.41</v>
      </c>
      <c r="L363" s="213" t="str">
        <f t="shared" si="92"/>
        <v>UQ</v>
      </c>
      <c r="M363" s="260">
        <v>0.46</v>
      </c>
      <c r="N363" s="213" t="str">
        <f t="shared" si="93"/>
        <v>UQ</v>
      </c>
      <c r="O363" s="260">
        <v>0.34</v>
      </c>
      <c r="P363" s="213" t="str">
        <f t="shared" si="94"/>
        <v>UQ</v>
      </c>
      <c r="Q363" s="260">
        <v>5.4999999999999997E-3</v>
      </c>
      <c r="R363" s="213" t="str">
        <f t="shared" si="95"/>
        <v>UQ</v>
      </c>
      <c r="S363" s="260">
        <v>7.7700000000000005E-2</v>
      </c>
      <c r="T363" s="213" t="str">
        <f t="shared" si="96"/>
        <v>UQ</v>
      </c>
      <c r="U363" s="260">
        <v>4.8499999999999996</v>
      </c>
      <c r="V363" s="121" t="str">
        <f t="shared" si="97"/>
        <v>Q</v>
      </c>
      <c r="W363" s="329">
        <v>0.32</v>
      </c>
      <c r="X363" s="332" t="str">
        <f t="shared" si="98"/>
        <v>UQ</v>
      </c>
      <c r="Y363" s="260">
        <v>0.14399999999999999</v>
      </c>
      <c r="Z363" s="121" t="str">
        <f t="shared" si="99"/>
        <v>LQ</v>
      </c>
      <c r="AA363" s="260">
        <v>4.17</v>
      </c>
      <c r="AB363" s="121" t="str">
        <f t="shared" si="100"/>
        <v>Q</v>
      </c>
      <c r="AC363" s="260">
        <v>5.5</v>
      </c>
      <c r="AD363" s="121" t="str">
        <f t="shared" si="86"/>
        <v>Q</v>
      </c>
      <c r="AE363" s="260">
        <v>2.17</v>
      </c>
      <c r="AF363" s="121" t="str">
        <f t="shared" si="87"/>
        <v>Q</v>
      </c>
      <c r="AG363" s="260">
        <v>4.3E-3</v>
      </c>
      <c r="AH363" s="121" t="str">
        <f t="shared" si="85"/>
        <v>Q</v>
      </c>
      <c r="AI363" s="278">
        <v>0.76</v>
      </c>
      <c r="AJ363" s="121" t="str">
        <f t="shared" si="101"/>
        <v>Q</v>
      </c>
    </row>
    <row r="364" spans="1:36" x14ac:dyDescent="0.25">
      <c r="A364" s="119">
        <v>38</v>
      </c>
      <c r="B364" s="119">
        <v>102</v>
      </c>
      <c r="C364" s="119">
        <v>1991</v>
      </c>
      <c r="D364" s="127">
        <f t="shared" si="88"/>
        <v>33340</v>
      </c>
      <c r="E364" s="260">
        <v>31.2</v>
      </c>
      <c r="F364" s="213" t="str">
        <f t="shared" si="89"/>
        <v>UQ</v>
      </c>
      <c r="G364" s="260">
        <v>6.32</v>
      </c>
      <c r="H364" s="213" t="str">
        <f t="shared" si="90"/>
        <v>UQ</v>
      </c>
      <c r="I364" s="260">
        <v>4.46</v>
      </c>
      <c r="J364" s="213" t="str">
        <f t="shared" si="91"/>
        <v>UQ</v>
      </c>
      <c r="K364" s="260">
        <v>0.46</v>
      </c>
      <c r="L364" s="213" t="str">
        <f t="shared" si="92"/>
        <v>UQ</v>
      </c>
      <c r="M364" s="260">
        <v>0.54</v>
      </c>
      <c r="N364" s="213" t="str">
        <f t="shared" si="93"/>
        <v>UQ</v>
      </c>
      <c r="O364" s="260">
        <v>0.34</v>
      </c>
      <c r="P364" s="213" t="str">
        <f t="shared" si="94"/>
        <v>UQ</v>
      </c>
      <c r="Q364" s="260">
        <v>5.0000000000000001E-3</v>
      </c>
      <c r="R364" s="213" t="str">
        <f t="shared" si="95"/>
        <v>UQ</v>
      </c>
      <c r="S364" s="260">
        <v>0.107</v>
      </c>
      <c r="T364" s="213" t="str">
        <f t="shared" si="96"/>
        <v>UQ</v>
      </c>
      <c r="U364" s="260">
        <v>5.36</v>
      </c>
      <c r="V364" s="121" t="str">
        <f t="shared" si="97"/>
        <v>Q</v>
      </c>
      <c r="W364" s="329">
        <v>0.193</v>
      </c>
      <c r="X364" s="332" t="str">
        <f t="shared" si="98"/>
        <v>UQ</v>
      </c>
      <c r="Y364" s="260">
        <v>0.113</v>
      </c>
      <c r="Z364" s="121" t="str">
        <f t="shared" si="99"/>
        <v>LQ</v>
      </c>
      <c r="AA364" s="260">
        <v>4.9400000000000004</v>
      </c>
      <c r="AB364" s="121" t="str">
        <f t="shared" si="100"/>
        <v>Q</v>
      </c>
      <c r="AC364" s="260">
        <v>5.3</v>
      </c>
      <c r="AD364" s="121" t="str">
        <f t="shared" si="86"/>
        <v>Q</v>
      </c>
      <c r="AE364" s="260">
        <v>2.11</v>
      </c>
      <c r="AF364" s="121" t="str">
        <f t="shared" si="87"/>
        <v>Q</v>
      </c>
      <c r="AH364" s="121" t="str">
        <f t="shared" si="85"/>
        <v>M</v>
      </c>
      <c r="AI364" s="278"/>
      <c r="AJ364" s="121" t="str">
        <f t="shared" si="101"/>
        <v>M</v>
      </c>
    </row>
    <row r="365" spans="1:36" x14ac:dyDescent="0.25">
      <c r="A365" s="119">
        <v>38</v>
      </c>
      <c r="B365" s="119">
        <v>104</v>
      </c>
      <c r="C365" s="119">
        <v>1991</v>
      </c>
      <c r="D365" s="127">
        <f t="shared" si="88"/>
        <v>33342</v>
      </c>
      <c r="E365" s="260">
        <v>31.1</v>
      </c>
      <c r="F365" s="213" t="str">
        <f t="shared" si="89"/>
        <v>UQ</v>
      </c>
      <c r="G365" s="260">
        <v>6.28</v>
      </c>
      <c r="H365" s="213" t="str">
        <f t="shared" si="90"/>
        <v>UQ</v>
      </c>
      <c r="I365" s="260">
        <v>4.4800000000000004</v>
      </c>
      <c r="J365" s="213" t="str">
        <f t="shared" si="91"/>
        <v>UQ</v>
      </c>
      <c r="K365" s="260">
        <v>0.45</v>
      </c>
      <c r="L365" s="213" t="str">
        <f t="shared" si="92"/>
        <v>UQ</v>
      </c>
      <c r="M365" s="260">
        <v>0.8</v>
      </c>
      <c r="N365" s="213" t="str">
        <f t="shared" si="93"/>
        <v>UQ</v>
      </c>
      <c r="O365" s="260">
        <v>0.33</v>
      </c>
      <c r="P365" s="213" t="str">
        <f t="shared" si="94"/>
        <v>UQ</v>
      </c>
      <c r="Q365" s="260">
        <v>1.4E-3</v>
      </c>
      <c r="R365" s="213" t="str">
        <f t="shared" si="95"/>
        <v>UQ</v>
      </c>
      <c r="S365" s="260">
        <v>0.1169</v>
      </c>
      <c r="T365" s="213" t="str">
        <f t="shared" si="96"/>
        <v>UQ</v>
      </c>
      <c r="U365" s="260">
        <v>5.12</v>
      </c>
      <c r="V365" s="121" t="str">
        <f t="shared" si="97"/>
        <v>Q</v>
      </c>
      <c r="W365" s="329">
        <v>0.17899999999999999</v>
      </c>
      <c r="X365" s="332" t="str">
        <f t="shared" si="98"/>
        <v>UQ</v>
      </c>
      <c r="Y365" s="260">
        <v>0.14199999999999999</v>
      </c>
      <c r="Z365" s="121" t="str">
        <f t="shared" si="99"/>
        <v>LQ</v>
      </c>
      <c r="AA365" s="260">
        <v>4.5999999999999996</v>
      </c>
      <c r="AB365" s="121" t="str">
        <f t="shared" si="100"/>
        <v>Q</v>
      </c>
      <c r="AC365" s="260">
        <v>4.8899999999999997</v>
      </c>
      <c r="AD365" s="121" t="str">
        <f t="shared" si="86"/>
        <v>Q</v>
      </c>
      <c r="AE365" s="260">
        <v>2.41</v>
      </c>
      <c r="AF365" s="121" t="str">
        <f t="shared" si="87"/>
        <v>Q</v>
      </c>
      <c r="AH365" s="121" t="str">
        <f t="shared" si="85"/>
        <v>M</v>
      </c>
      <c r="AI365" s="278"/>
      <c r="AJ365" s="121" t="str">
        <f t="shared" si="101"/>
        <v>M</v>
      </c>
    </row>
    <row r="366" spans="1:36" x14ac:dyDescent="0.25">
      <c r="A366" s="119">
        <v>38</v>
      </c>
      <c r="B366" s="119">
        <v>105</v>
      </c>
      <c r="C366" s="119">
        <v>1991</v>
      </c>
      <c r="D366" s="127">
        <f t="shared" si="88"/>
        <v>33343</v>
      </c>
      <c r="E366" s="260">
        <v>31.3</v>
      </c>
      <c r="F366" s="213" t="str">
        <f t="shared" si="89"/>
        <v>UQ</v>
      </c>
      <c r="G366" s="260">
        <v>6.18</v>
      </c>
      <c r="H366" s="213" t="str">
        <f t="shared" si="90"/>
        <v>UQ</v>
      </c>
      <c r="I366" s="260">
        <v>4.28</v>
      </c>
      <c r="J366" s="213" t="str">
        <f t="shared" si="91"/>
        <v>UQ</v>
      </c>
      <c r="K366" s="260">
        <v>0.43</v>
      </c>
      <c r="L366" s="213" t="str">
        <f t="shared" si="92"/>
        <v>UQ</v>
      </c>
      <c r="M366" s="260">
        <v>0.53</v>
      </c>
      <c r="N366" s="213" t="str">
        <f t="shared" si="93"/>
        <v>UQ</v>
      </c>
      <c r="O366" s="260">
        <v>0.33</v>
      </c>
      <c r="P366" s="213" t="str">
        <f t="shared" si="94"/>
        <v>UQ</v>
      </c>
      <c r="Q366" s="260">
        <v>6.6E-3</v>
      </c>
      <c r="R366" s="213" t="str">
        <f t="shared" si="95"/>
        <v>UQ</v>
      </c>
      <c r="S366" s="260">
        <v>0.11119999999999999</v>
      </c>
      <c r="T366" s="213" t="str">
        <f t="shared" si="96"/>
        <v>UQ</v>
      </c>
      <c r="U366" s="260">
        <v>4.9400000000000004</v>
      </c>
      <c r="V366" s="121" t="str">
        <f t="shared" si="97"/>
        <v>Q</v>
      </c>
      <c r="W366" s="329">
        <v>0.215</v>
      </c>
      <c r="X366" s="332" t="str">
        <f t="shared" si="98"/>
        <v>UQ</v>
      </c>
      <c r="Y366" s="260">
        <v>0.29699999999999999</v>
      </c>
      <c r="Z366" s="121" t="str">
        <f t="shared" si="99"/>
        <v>Q</v>
      </c>
      <c r="AA366" s="260">
        <v>4.38</v>
      </c>
      <c r="AB366" s="121" t="str">
        <f t="shared" si="100"/>
        <v>Q</v>
      </c>
      <c r="AC366" s="260">
        <v>4.8899999999999997</v>
      </c>
      <c r="AD366" s="121" t="str">
        <f t="shared" si="86"/>
        <v>Q</v>
      </c>
      <c r="AE366" s="260">
        <v>2.19</v>
      </c>
      <c r="AF366" s="121" t="str">
        <f t="shared" si="87"/>
        <v>Q</v>
      </c>
      <c r="AH366" s="121" t="str">
        <f t="shared" si="85"/>
        <v>M</v>
      </c>
      <c r="AI366" s="278"/>
      <c r="AJ366" s="121" t="str">
        <f t="shared" si="101"/>
        <v>M</v>
      </c>
    </row>
    <row r="367" spans="1:36" x14ac:dyDescent="0.25">
      <c r="A367" s="119">
        <v>38</v>
      </c>
      <c r="B367" s="119">
        <v>106</v>
      </c>
      <c r="C367" s="119">
        <v>1991</v>
      </c>
      <c r="D367" s="127">
        <f t="shared" si="88"/>
        <v>33344</v>
      </c>
      <c r="E367" s="260">
        <v>28.6</v>
      </c>
      <c r="F367" s="213" t="str">
        <f t="shared" si="89"/>
        <v>UQ</v>
      </c>
      <c r="G367" s="260">
        <v>6.17</v>
      </c>
      <c r="H367" s="213" t="str">
        <f t="shared" si="90"/>
        <v>UQ</v>
      </c>
      <c r="I367" s="260">
        <v>4.03</v>
      </c>
      <c r="J367" s="213" t="str">
        <f t="shared" si="91"/>
        <v>UQ</v>
      </c>
      <c r="K367" s="260">
        <v>0.42</v>
      </c>
      <c r="L367" s="213" t="str">
        <f t="shared" si="92"/>
        <v>UQ</v>
      </c>
      <c r="M367" s="260">
        <v>0.46</v>
      </c>
      <c r="N367" s="213" t="str">
        <f t="shared" si="93"/>
        <v>UQ</v>
      </c>
      <c r="O367" s="260">
        <v>0.3</v>
      </c>
      <c r="P367" s="213" t="str">
        <f t="shared" si="94"/>
        <v>UQ</v>
      </c>
      <c r="Q367" s="260">
        <v>1.6000000000000001E-3</v>
      </c>
      <c r="R367" s="213" t="str">
        <f t="shared" si="95"/>
        <v>UQ</v>
      </c>
      <c r="S367" s="260">
        <v>9.7799999999999998E-2</v>
      </c>
      <c r="T367" s="213" t="str">
        <f t="shared" si="96"/>
        <v>UQ</v>
      </c>
      <c r="U367" s="260">
        <v>4.5999999999999996</v>
      </c>
      <c r="V367" s="121" t="str">
        <f t="shared" si="97"/>
        <v>Q</v>
      </c>
      <c r="W367" s="329">
        <v>0.23499999999999999</v>
      </c>
      <c r="X367" s="332" t="str">
        <f t="shared" si="98"/>
        <v>UQ</v>
      </c>
      <c r="Y367" s="260">
        <v>0.36299999999999999</v>
      </c>
      <c r="Z367" s="121" t="str">
        <f t="shared" si="99"/>
        <v>Q</v>
      </c>
      <c r="AA367" s="260">
        <v>3.95</v>
      </c>
      <c r="AB367" s="121" t="str">
        <f t="shared" si="100"/>
        <v>Q</v>
      </c>
      <c r="AC367" s="260">
        <v>4.7300000000000004</v>
      </c>
      <c r="AD367" s="121" t="str">
        <f t="shared" si="86"/>
        <v>Q</v>
      </c>
      <c r="AE367" s="260">
        <v>2.0499999999999998</v>
      </c>
      <c r="AF367" s="121" t="str">
        <f t="shared" si="87"/>
        <v>Q</v>
      </c>
      <c r="AH367" s="121" t="str">
        <f t="shared" si="85"/>
        <v>M</v>
      </c>
      <c r="AI367" s="278"/>
      <c r="AJ367" s="121" t="str">
        <f t="shared" si="101"/>
        <v>M</v>
      </c>
    </row>
    <row r="368" spans="1:36" x14ac:dyDescent="0.25">
      <c r="A368" s="119">
        <v>38</v>
      </c>
      <c r="B368" s="119">
        <v>107</v>
      </c>
      <c r="C368" s="119">
        <v>1991</v>
      </c>
      <c r="D368" s="127">
        <f t="shared" si="88"/>
        <v>33345</v>
      </c>
      <c r="E368" s="260">
        <v>29.1</v>
      </c>
      <c r="F368" s="213" t="str">
        <f t="shared" si="89"/>
        <v>UQ</v>
      </c>
      <c r="G368" s="260">
        <v>6.24</v>
      </c>
      <c r="H368" s="213" t="str">
        <f t="shared" si="90"/>
        <v>UQ</v>
      </c>
      <c r="I368" s="260">
        <v>4.4800000000000004</v>
      </c>
      <c r="J368" s="213" t="str">
        <f t="shared" si="91"/>
        <v>UQ</v>
      </c>
      <c r="K368" s="260">
        <v>0.41</v>
      </c>
      <c r="L368" s="213" t="str">
        <f t="shared" si="92"/>
        <v>UQ</v>
      </c>
      <c r="M368" s="260">
        <v>0.43</v>
      </c>
      <c r="N368" s="213" t="str">
        <f t="shared" si="93"/>
        <v>UQ</v>
      </c>
      <c r="O368" s="260">
        <v>0.3</v>
      </c>
      <c r="P368" s="213" t="str">
        <f t="shared" si="94"/>
        <v>UQ</v>
      </c>
      <c r="Q368" s="260">
        <v>1.6999999999999999E-3</v>
      </c>
      <c r="R368" s="213" t="str">
        <f t="shared" si="95"/>
        <v>UQ</v>
      </c>
      <c r="S368" s="260">
        <v>0.10639999999999999</v>
      </c>
      <c r="T368" s="213" t="str">
        <f t="shared" si="96"/>
        <v>UQ</v>
      </c>
      <c r="U368" s="260">
        <v>4.67</v>
      </c>
      <c r="V368" s="121" t="str">
        <f t="shared" si="97"/>
        <v>Q</v>
      </c>
      <c r="W368" s="329">
        <v>0.2</v>
      </c>
      <c r="X368" s="332" t="str">
        <f t="shared" si="98"/>
        <v>UQ</v>
      </c>
      <c r="Y368" s="260">
        <v>0.33100000000000002</v>
      </c>
      <c r="Z368" s="121" t="str">
        <f t="shared" si="99"/>
        <v>Q</v>
      </c>
      <c r="AA368" s="260">
        <v>4.12</v>
      </c>
      <c r="AB368" s="121" t="str">
        <f t="shared" si="100"/>
        <v>Q</v>
      </c>
      <c r="AC368" s="260">
        <v>4.6100000000000003</v>
      </c>
      <c r="AD368" s="121" t="str">
        <f t="shared" si="86"/>
        <v>Q</v>
      </c>
      <c r="AE368" s="260">
        <v>2.62</v>
      </c>
      <c r="AF368" s="121" t="str">
        <f t="shared" si="87"/>
        <v>Q</v>
      </c>
      <c r="AG368" s="260">
        <v>4.1000000000000003E-3</v>
      </c>
      <c r="AH368" s="121" t="str">
        <f t="shared" si="85"/>
        <v>Q</v>
      </c>
      <c r="AI368" s="278">
        <v>0.62</v>
      </c>
      <c r="AJ368" s="121" t="str">
        <f t="shared" si="101"/>
        <v>Q</v>
      </c>
    </row>
    <row r="369" spans="1:36" x14ac:dyDescent="0.25">
      <c r="A369" s="119">
        <v>38</v>
      </c>
      <c r="B369" s="119">
        <v>108</v>
      </c>
      <c r="C369" s="119">
        <v>1991</v>
      </c>
      <c r="D369" s="127">
        <f t="shared" si="88"/>
        <v>33346</v>
      </c>
      <c r="E369" s="260">
        <v>29.3</v>
      </c>
      <c r="F369" s="213" t="str">
        <f t="shared" si="89"/>
        <v>UQ</v>
      </c>
      <c r="G369" s="260">
        <v>6.22</v>
      </c>
      <c r="H369" s="213" t="str">
        <f t="shared" si="90"/>
        <v>UQ</v>
      </c>
      <c r="I369" s="260">
        <v>4.0999999999999996</v>
      </c>
      <c r="J369" s="213" t="str">
        <f t="shared" si="91"/>
        <v>UQ</v>
      </c>
      <c r="K369" s="260">
        <v>0.42</v>
      </c>
      <c r="L369" s="213" t="str">
        <f t="shared" si="92"/>
        <v>UQ</v>
      </c>
      <c r="M369" s="260">
        <v>0.52</v>
      </c>
      <c r="N369" s="213" t="str">
        <f t="shared" si="93"/>
        <v>UQ</v>
      </c>
      <c r="O369" s="260">
        <v>0.3</v>
      </c>
      <c r="P369" s="213" t="str">
        <f t="shared" si="94"/>
        <v>UQ</v>
      </c>
      <c r="Q369" s="260">
        <v>1.5E-3</v>
      </c>
      <c r="R369" s="213" t="str">
        <f t="shared" si="95"/>
        <v>UQ</v>
      </c>
      <c r="S369" s="260">
        <v>0.10879999999999999</v>
      </c>
      <c r="T369" s="213" t="str">
        <f t="shared" si="96"/>
        <v>UQ</v>
      </c>
      <c r="U369" s="260">
        <v>4.6100000000000003</v>
      </c>
      <c r="V369" s="121" t="str">
        <f t="shared" si="97"/>
        <v>Q</v>
      </c>
      <c r="W369" s="329">
        <v>0.19800000000000001</v>
      </c>
      <c r="X369" s="332" t="str">
        <f t="shared" si="98"/>
        <v>UQ</v>
      </c>
      <c r="Y369" s="260">
        <v>0.105</v>
      </c>
      <c r="Z369" s="121" t="str">
        <f t="shared" si="99"/>
        <v>LQ</v>
      </c>
      <c r="AA369" s="260">
        <v>4.13</v>
      </c>
      <c r="AB369" s="121" t="str">
        <f t="shared" si="100"/>
        <v>Q</v>
      </c>
      <c r="AC369" s="260">
        <v>4.43</v>
      </c>
      <c r="AD369" s="121" t="str">
        <f t="shared" si="86"/>
        <v>Q</v>
      </c>
      <c r="AE369" s="260">
        <v>2.5099999999999998</v>
      </c>
      <c r="AF369" s="121" t="str">
        <f t="shared" si="87"/>
        <v>Q</v>
      </c>
      <c r="AH369" s="121" t="str">
        <f t="shared" si="85"/>
        <v>M</v>
      </c>
      <c r="AI369" s="278"/>
      <c r="AJ369" s="121" t="str">
        <f t="shared" si="101"/>
        <v>M</v>
      </c>
    </row>
    <row r="370" spans="1:36" x14ac:dyDescent="0.25">
      <c r="A370" s="119">
        <v>38</v>
      </c>
      <c r="B370" s="119">
        <v>109</v>
      </c>
      <c r="C370" s="119">
        <v>1991</v>
      </c>
      <c r="D370" s="127">
        <f t="shared" si="88"/>
        <v>33347</v>
      </c>
      <c r="E370" s="260">
        <v>27.8</v>
      </c>
      <c r="F370" s="213" t="str">
        <f t="shared" si="89"/>
        <v>UQ</v>
      </c>
      <c r="G370" s="260">
        <v>6.24</v>
      </c>
      <c r="H370" s="213" t="str">
        <f t="shared" si="90"/>
        <v>UQ</v>
      </c>
      <c r="I370" s="260">
        <v>4</v>
      </c>
      <c r="J370" s="213" t="str">
        <f t="shared" si="91"/>
        <v>UQ</v>
      </c>
      <c r="K370" s="260">
        <v>0.39</v>
      </c>
      <c r="L370" s="213" t="str">
        <f t="shared" si="92"/>
        <v>UQ</v>
      </c>
      <c r="M370" s="260">
        <v>0.48</v>
      </c>
      <c r="N370" s="213" t="str">
        <f t="shared" si="93"/>
        <v>UQ</v>
      </c>
      <c r="O370" s="260">
        <v>0.3</v>
      </c>
      <c r="P370" s="213" t="str">
        <f t="shared" si="94"/>
        <v>UQ</v>
      </c>
      <c r="Q370" s="260">
        <v>1.4E-3</v>
      </c>
      <c r="R370" s="213" t="str">
        <f t="shared" si="95"/>
        <v>UQ</v>
      </c>
      <c r="S370" s="260">
        <v>0.1023</v>
      </c>
      <c r="T370" s="213" t="str">
        <f t="shared" si="96"/>
        <v>UQ</v>
      </c>
      <c r="U370" s="260">
        <v>4.45</v>
      </c>
      <c r="V370" s="121" t="str">
        <f t="shared" si="97"/>
        <v>Q</v>
      </c>
      <c r="W370" s="329">
        <v>0.193</v>
      </c>
      <c r="X370" s="332" t="str">
        <f t="shared" si="98"/>
        <v>UQ</v>
      </c>
      <c r="Y370" s="260">
        <v>0.108</v>
      </c>
      <c r="Z370" s="121" t="str">
        <f t="shared" si="99"/>
        <v>LQ</v>
      </c>
      <c r="AA370" s="260">
        <v>4.16</v>
      </c>
      <c r="AB370" s="121" t="str">
        <f t="shared" si="100"/>
        <v>Q</v>
      </c>
      <c r="AC370" s="260">
        <v>4.34</v>
      </c>
      <c r="AD370" s="121" t="str">
        <f t="shared" si="86"/>
        <v>Q</v>
      </c>
      <c r="AE370" s="260">
        <v>2.04</v>
      </c>
      <c r="AF370" s="121" t="str">
        <f t="shared" si="87"/>
        <v>Q</v>
      </c>
      <c r="AH370" s="121" t="str">
        <f t="shared" si="85"/>
        <v>M</v>
      </c>
      <c r="AI370" s="278"/>
      <c r="AJ370" s="121" t="str">
        <f t="shared" si="101"/>
        <v>M</v>
      </c>
    </row>
    <row r="371" spans="1:36" x14ac:dyDescent="0.25">
      <c r="A371" s="119">
        <v>38</v>
      </c>
      <c r="B371" s="119">
        <v>120</v>
      </c>
      <c r="C371" s="119">
        <v>1991</v>
      </c>
      <c r="D371" s="127">
        <f t="shared" si="88"/>
        <v>33358</v>
      </c>
      <c r="E371" s="260">
        <v>27.9</v>
      </c>
      <c r="F371" s="213" t="str">
        <f t="shared" si="89"/>
        <v>UQ</v>
      </c>
      <c r="G371" s="260">
        <v>6.41</v>
      </c>
      <c r="H371" s="213" t="str">
        <f t="shared" si="90"/>
        <v>UQ</v>
      </c>
      <c r="I371" s="260">
        <v>4.4000000000000004</v>
      </c>
      <c r="J371" s="213" t="str">
        <f t="shared" si="91"/>
        <v>UQ</v>
      </c>
      <c r="K371" s="260">
        <v>0.39</v>
      </c>
      <c r="L371" s="213" t="str">
        <f t="shared" si="92"/>
        <v>UQ</v>
      </c>
      <c r="M371" s="260">
        <v>0.47</v>
      </c>
      <c r="N371" s="213" t="str">
        <f t="shared" si="93"/>
        <v>UQ</v>
      </c>
      <c r="O371" s="260">
        <v>0.26</v>
      </c>
      <c r="P371" s="213" t="str">
        <f t="shared" si="94"/>
        <v>UQ</v>
      </c>
      <c r="Q371" s="260">
        <v>1.7899999999999999E-2</v>
      </c>
      <c r="R371" s="213" t="str">
        <f t="shared" si="95"/>
        <v>UQ</v>
      </c>
      <c r="S371" s="260">
        <v>0.13070000000000001</v>
      </c>
      <c r="T371" s="213" t="str">
        <f t="shared" si="96"/>
        <v>UQ</v>
      </c>
      <c r="U371" s="260">
        <v>3.67</v>
      </c>
      <c r="V371" s="121" t="str">
        <f t="shared" si="97"/>
        <v>Q</v>
      </c>
      <c r="W371" s="329">
        <v>2.1000000000000001E-2</v>
      </c>
      <c r="X371" s="332" t="str">
        <f t="shared" si="98"/>
        <v>UQ</v>
      </c>
      <c r="Y371" s="260">
        <v>8.6999999999999994E-2</v>
      </c>
      <c r="Z371" s="121" t="str">
        <f t="shared" si="99"/>
        <v>LQ</v>
      </c>
      <c r="AA371" s="260">
        <v>3.25</v>
      </c>
      <c r="AB371" s="121" t="str">
        <f t="shared" si="100"/>
        <v>Q</v>
      </c>
      <c r="AC371" s="260">
        <v>6.27</v>
      </c>
      <c r="AD371" s="121" t="str">
        <f t="shared" si="86"/>
        <v>Q</v>
      </c>
      <c r="AE371" s="260">
        <v>2.06</v>
      </c>
      <c r="AF371" s="121" t="str">
        <f t="shared" si="87"/>
        <v>Q</v>
      </c>
      <c r="AG371" s="260">
        <v>7.6E-3</v>
      </c>
      <c r="AH371" s="121" t="str">
        <f t="shared" si="85"/>
        <v>Q</v>
      </c>
      <c r="AI371" s="278">
        <v>0.251</v>
      </c>
      <c r="AJ371" s="121" t="str">
        <f t="shared" si="101"/>
        <v>Q</v>
      </c>
    </row>
    <row r="372" spans="1:36" x14ac:dyDescent="0.25">
      <c r="A372" s="119">
        <v>38</v>
      </c>
      <c r="B372" s="119">
        <v>134</v>
      </c>
      <c r="C372" s="119">
        <v>1991</v>
      </c>
      <c r="D372" s="127">
        <f t="shared" si="88"/>
        <v>33372</v>
      </c>
      <c r="E372" s="260">
        <v>33.6</v>
      </c>
      <c r="F372" s="213" t="str">
        <f t="shared" si="89"/>
        <v>UQ</v>
      </c>
      <c r="G372" s="260">
        <v>6.62</v>
      </c>
      <c r="H372" s="213" t="str">
        <f t="shared" si="90"/>
        <v>UQ</v>
      </c>
      <c r="I372" s="260">
        <v>5.61</v>
      </c>
      <c r="J372" s="213" t="str">
        <f t="shared" si="91"/>
        <v>UQ</v>
      </c>
      <c r="K372" s="260">
        <v>0.5</v>
      </c>
      <c r="L372" s="213" t="str">
        <f t="shared" si="92"/>
        <v>UQ</v>
      </c>
      <c r="M372" s="260">
        <v>0.66</v>
      </c>
      <c r="N372" s="213" t="str">
        <f t="shared" si="93"/>
        <v>UQ</v>
      </c>
      <c r="O372" s="260">
        <v>0.33</v>
      </c>
      <c r="P372" s="213" t="str">
        <f t="shared" si="94"/>
        <v>UQ</v>
      </c>
      <c r="Q372" s="260">
        <v>1.43E-2</v>
      </c>
      <c r="R372" s="213" t="str">
        <f t="shared" si="95"/>
        <v>UQ</v>
      </c>
      <c r="S372" s="260">
        <v>0.18579999999999999</v>
      </c>
      <c r="T372" s="213" t="str">
        <f t="shared" si="96"/>
        <v>UQ</v>
      </c>
      <c r="U372" s="260">
        <v>2.87</v>
      </c>
      <c r="V372" s="121" t="str">
        <f t="shared" si="97"/>
        <v>Q</v>
      </c>
      <c r="W372" s="329">
        <v>2.5000000000000001E-2</v>
      </c>
      <c r="X372" s="332" t="str">
        <f t="shared" si="98"/>
        <v>UQ</v>
      </c>
      <c r="Y372" s="260">
        <v>0.124</v>
      </c>
      <c r="Z372" s="121" t="str">
        <f t="shared" si="99"/>
        <v>LQ</v>
      </c>
      <c r="AA372" s="260">
        <v>3.51</v>
      </c>
      <c r="AB372" s="121" t="str">
        <f t="shared" si="100"/>
        <v>Q</v>
      </c>
      <c r="AC372" s="260">
        <v>8.59</v>
      </c>
      <c r="AD372" s="121" t="str">
        <f t="shared" si="86"/>
        <v>Q</v>
      </c>
      <c r="AE372" s="260">
        <v>3.35</v>
      </c>
      <c r="AF372" s="121" t="str">
        <f t="shared" si="87"/>
        <v>Q</v>
      </c>
      <c r="AH372" s="121" t="str">
        <f t="shared" si="85"/>
        <v>M</v>
      </c>
      <c r="AI372" s="278"/>
      <c r="AJ372" s="121" t="str">
        <f t="shared" si="101"/>
        <v>M</v>
      </c>
    </row>
    <row r="373" spans="1:36" x14ac:dyDescent="0.25">
      <c r="A373" s="119">
        <v>38</v>
      </c>
      <c r="B373" s="119">
        <v>147</v>
      </c>
      <c r="C373" s="119">
        <v>1991</v>
      </c>
      <c r="D373" s="127">
        <f t="shared" si="88"/>
        <v>33385</v>
      </c>
      <c r="E373" s="260">
        <v>32.6</v>
      </c>
      <c r="F373" s="213" t="str">
        <f t="shared" si="89"/>
        <v>UQ</v>
      </c>
      <c r="G373" s="260">
        <v>6.52</v>
      </c>
      <c r="H373" s="213" t="str">
        <f t="shared" si="90"/>
        <v>UQ</v>
      </c>
      <c r="I373" s="260">
        <v>5.87</v>
      </c>
      <c r="J373" s="213" t="str">
        <f t="shared" si="91"/>
        <v>UQ</v>
      </c>
      <c r="K373" s="260">
        <v>0.49</v>
      </c>
      <c r="L373" s="213" t="str">
        <f t="shared" si="92"/>
        <v>UQ</v>
      </c>
      <c r="M373" s="260">
        <v>0.56999999999999995</v>
      </c>
      <c r="N373" s="213" t="str">
        <f t="shared" si="93"/>
        <v>UQ</v>
      </c>
      <c r="O373" s="260">
        <v>0.28999999999999998</v>
      </c>
      <c r="P373" s="213" t="str">
        <f t="shared" si="94"/>
        <v>UQ</v>
      </c>
      <c r="Q373" s="260">
        <v>7.4999999999999997E-3</v>
      </c>
      <c r="R373" s="213" t="str">
        <f t="shared" si="95"/>
        <v>UQ</v>
      </c>
      <c r="S373" s="260">
        <v>0.223</v>
      </c>
      <c r="T373" s="213" t="str">
        <f t="shared" si="96"/>
        <v>UQ</v>
      </c>
      <c r="U373" s="260">
        <v>1.04</v>
      </c>
      <c r="V373" s="121" t="str">
        <f t="shared" si="97"/>
        <v>Q</v>
      </c>
      <c r="W373" s="329">
        <v>2.5999999999999999E-2</v>
      </c>
      <c r="X373" s="332" t="str">
        <f t="shared" si="98"/>
        <v>UQ</v>
      </c>
      <c r="Y373" s="260">
        <v>5.0999999999999997E-2</v>
      </c>
      <c r="Z373" s="121" t="str">
        <f t="shared" si="99"/>
        <v>LQ</v>
      </c>
      <c r="AA373" s="260">
        <v>4.29</v>
      </c>
      <c r="AB373" s="121" t="str">
        <f t="shared" si="100"/>
        <v>Q</v>
      </c>
      <c r="AC373" s="260">
        <v>12.5</v>
      </c>
      <c r="AD373" s="121" t="str">
        <f t="shared" si="86"/>
        <v>Q</v>
      </c>
      <c r="AE373" s="260">
        <v>3.45</v>
      </c>
      <c r="AF373" s="121" t="str">
        <f t="shared" si="87"/>
        <v>Q</v>
      </c>
      <c r="AG373" s="260">
        <v>1.6E-2</v>
      </c>
      <c r="AH373" s="121" t="str">
        <f t="shared" si="85"/>
        <v>Q</v>
      </c>
      <c r="AI373" s="278">
        <v>8.5999999999999993E-2</v>
      </c>
      <c r="AJ373" s="121" t="str">
        <f t="shared" si="101"/>
        <v>Q</v>
      </c>
    </row>
    <row r="374" spans="1:36" x14ac:dyDescent="0.25">
      <c r="A374" s="119">
        <v>38</v>
      </c>
      <c r="B374" s="119">
        <v>163</v>
      </c>
      <c r="C374" s="119">
        <v>1991</v>
      </c>
      <c r="D374" s="127">
        <f t="shared" si="88"/>
        <v>33401</v>
      </c>
      <c r="E374" s="260">
        <v>37.299999999999997</v>
      </c>
      <c r="F374" s="213" t="str">
        <f t="shared" si="89"/>
        <v>UQ</v>
      </c>
      <c r="G374" s="260">
        <v>6.7</v>
      </c>
      <c r="H374" s="213" t="str">
        <f t="shared" si="90"/>
        <v>UQ</v>
      </c>
      <c r="I374" s="260">
        <v>6.64</v>
      </c>
      <c r="J374" s="213" t="str">
        <f t="shared" si="91"/>
        <v>UQ</v>
      </c>
      <c r="K374" s="260">
        <v>0.57999999999999996</v>
      </c>
      <c r="L374" s="213" t="str">
        <f t="shared" si="92"/>
        <v>UQ</v>
      </c>
      <c r="M374" s="260">
        <v>0.67</v>
      </c>
      <c r="N374" s="213" t="str">
        <f t="shared" si="93"/>
        <v>UQ</v>
      </c>
      <c r="O374" s="260">
        <v>0.28999999999999998</v>
      </c>
      <c r="P374" s="213" t="str">
        <f t="shared" si="94"/>
        <v>UQ</v>
      </c>
      <c r="Q374" s="260">
        <v>1.9800000000000002E-2</v>
      </c>
      <c r="R374" s="213" t="str">
        <f t="shared" si="95"/>
        <v>UQ</v>
      </c>
      <c r="S374" s="260">
        <v>6.6600000000000006E-2</v>
      </c>
      <c r="T374" s="213" t="str">
        <f t="shared" si="96"/>
        <v>UQ</v>
      </c>
      <c r="U374" s="260">
        <v>1.82</v>
      </c>
      <c r="V374" s="121" t="str">
        <f t="shared" si="97"/>
        <v>Q</v>
      </c>
      <c r="W374" s="329">
        <v>0.14299999999999999</v>
      </c>
      <c r="X374" s="332" t="str">
        <f t="shared" si="98"/>
        <v>UQ</v>
      </c>
      <c r="Y374" s="260">
        <v>0.10100000000000001</v>
      </c>
      <c r="Z374" s="121" t="str">
        <f t="shared" si="99"/>
        <v>LQ</v>
      </c>
      <c r="AA374" s="260">
        <v>6.91</v>
      </c>
      <c r="AB374" s="121" t="str">
        <f t="shared" si="100"/>
        <v>Q</v>
      </c>
      <c r="AC374" s="260">
        <v>8.81</v>
      </c>
      <c r="AD374" s="121" t="str">
        <f t="shared" si="86"/>
        <v>Q</v>
      </c>
      <c r="AE374" s="260">
        <v>3.52</v>
      </c>
      <c r="AF374" s="121" t="str">
        <f t="shared" si="87"/>
        <v>Q</v>
      </c>
      <c r="AH374" s="121" t="str">
        <f t="shared" si="85"/>
        <v>M</v>
      </c>
      <c r="AI374" s="278"/>
      <c r="AJ374" s="121" t="str">
        <f t="shared" si="101"/>
        <v>M</v>
      </c>
    </row>
    <row r="375" spans="1:36" x14ac:dyDescent="0.25">
      <c r="A375" s="119">
        <v>38</v>
      </c>
      <c r="B375" s="119">
        <v>190</v>
      </c>
      <c r="C375" s="119">
        <v>1991</v>
      </c>
      <c r="D375" s="127">
        <f t="shared" si="88"/>
        <v>33428</v>
      </c>
      <c r="E375" s="260">
        <v>51.3</v>
      </c>
      <c r="F375" s="213" t="str">
        <f t="shared" si="89"/>
        <v>UQ</v>
      </c>
      <c r="G375" s="260">
        <v>6.63</v>
      </c>
      <c r="H375" s="213" t="str">
        <f t="shared" si="90"/>
        <v>UQ</v>
      </c>
      <c r="I375" s="260">
        <v>8.5</v>
      </c>
      <c r="J375" s="213" t="str">
        <f t="shared" si="91"/>
        <v>UQ</v>
      </c>
      <c r="K375" s="260">
        <v>0.73</v>
      </c>
      <c r="L375" s="213" t="str">
        <f t="shared" si="92"/>
        <v>UQ</v>
      </c>
      <c r="M375" s="260">
        <v>0.67</v>
      </c>
      <c r="N375" s="213" t="str">
        <f t="shared" si="93"/>
        <v>UQ</v>
      </c>
      <c r="O375" s="260">
        <v>0.27</v>
      </c>
      <c r="P375" s="213" t="str">
        <f t="shared" si="94"/>
        <v>UQ</v>
      </c>
      <c r="Q375" s="260">
        <v>1.12E-2</v>
      </c>
      <c r="R375" s="213" t="str">
        <f t="shared" si="95"/>
        <v>UQ</v>
      </c>
      <c r="S375" s="260">
        <v>0.2056</v>
      </c>
      <c r="T375" s="213" t="str">
        <f t="shared" si="96"/>
        <v>UQ</v>
      </c>
      <c r="U375" s="260">
        <v>10.14</v>
      </c>
      <c r="V375" s="121" t="str">
        <f t="shared" si="97"/>
        <v>Q</v>
      </c>
      <c r="W375" s="329">
        <v>9.2999999999999999E-2</v>
      </c>
      <c r="X375" s="332" t="str">
        <f t="shared" si="98"/>
        <v>UQ</v>
      </c>
      <c r="Y375" s="260">
        <v>8.7999999999999995E-2</v>
      </c>
      <c r="Z375" s="121" t="str">
        <f t="shared" si="99"/>
        <v>LQ</v>
      </c>
      <c r="AA375" s="260">
        <v>8.9700000000000006</v>
      </c>
      <c r="AB375" s="121" t="str">
        <f t="shared" si="100"/>
        <v>Q</v>
      </c>
      <c r="AC375" s="260">
        <v>8.39</v>
      </c>
      <c r="AD375" s="121" t="str">
        <f t="shared" si="86"/>
        <v>Q</v>
      </c>
      <c r="AE375" s="260">
        <v>2.87</v>
      </c>
      <c r="AF375" s="121" t="str">
        <f t="shared" si="87"/>
        <v>Q</v>
      </c>
      <c r="AH375" s="121" t="str">
        <f t="shared" si="85"/>
        <v>M</v>
      </c>
      <c r="AI375" s="278"/>
      <c r="AJ375" s="121" t="str">
        <f t="shared" si="101"/>
        <v>M</v>
      </c>
    </row>
    <row r="376" spans="1:36" x14ac:dyDescent="0.25">
      <c r="A376" s="119">
        <v>38</v>
      </c>
      <c r="B376" s="119">
        <v>205</v>
      </c>
      <c r="C376" s="119">
        <v>1991</v>
      </c>
      <c r="D376" s="127">
        <f t="shared" si="88"/>
        <v>33443</v>
      </c>
      <c r="E376" s="260">
        <v>54.1</v>
      </c>
      <c r="F376" s="213" t="str">
        <f t="shared" si="89"/>
        <v>UQ</v>
      </c>
      <c r="G376" s="260">
        <v>6.69</v>
      </c>
      <c r="H376" s="213" t="str">
        <f t="shared" si="90"/>
        <v>UQ</v>
      </c>
      <c r="I376" s="260">
        <v>8.39</v>
      </c>
      <c r="J376" s="213" t="str">
        <f t="shared" si="91"/>
        <v>UQ</v>
      </c>
      <c r="K376" s="260">
        <v>0.79</v>
      </c>
      <c r="L376" s="213" t="str">
        <f t="shared" si="92"/>
        <v>UQ</v>
      </c>
      <c r="M376" s="260">
        <v>0.31</v>
      </c>
      <c r="N376" s="213" t="str">
        <f t="shared" si="93"/>
        <v>UQ</v>
      </c>
      <c r="O376" s="260">
        <v>0.67</v>
      </c>
      <c r="P376" s="213" t="str">
        <f t="shared" si="94"/>
        <v>UQ</v>
      </c>
      <c r="Q376" s="260">
        <v>1.37E-2</v>
      </c>
      <c r="R376" s="213" t="str">
        <f t="shared" si="95"/>
        <v>UQ</v>
      </c>
      <c r="S376" s="260">
        <v>0.19239999999999999</v>
      </c>
      <c r="T376" s="213" t="str">
        <f t="shared" si="96"/>
        <v>UQ</v>
      </c>
      <c r="U376" s="260">
        <v>10.050000000000001</v>
      </c>
      <c r="V376" s="121" t="str">
        <f t="shared" si="97"/>
        <v>Q</v>
      </c>
      <c r="W376" s="329">
        <v>0.104</v>
      </c>
      <c r="X376" s="332" t="str">
        <f t="shared" si="98"/>
        <v>UQ</v>
      </c>
      <c r="Y376" s="260">
        <v>0.156</v>
      </c>
      <c r="Z376" s="121" t="str">
        <f t="shared" si="99"/>
        <v>LQ</v>
      </c>
      <c r="AA376" s="260">
        <v>8.93</v>
      </c>
      <c r="AB376" s="121" t="str">
        <f t="shared" si="100"/>
        <v>Q</v>
      </c>
      <c r="AC376" s="260">
        <v>8.2799999999999994</v>
      </c>
      <c r="AD376" s="121" t="str">
        <f t="shared" si="86"/>
        <v>Q</v>
      </c>
      <c r="AE376" s="260">
        <v>2.83</v>
      </c>
      <c r="AF376" s="121" t="str">
        <f t="shared" si="87"/>
        <v>Q</v>
      </c>
      <c r="AG376" s="260">
        <v>9.7999999999999997E-3</v>
      </c>
      <c r="AH376" s="121" t="str">
        <f t="shared" si="85"/>
        <v>Q</v>
      </c>
      <c r="AI376" s="278">
        <v>2.8740000000000001</v>
      </c>
      <c r="AJ376" s="121" t="str">
        <f t="shared" si="101"/>
        <v>Q</v>
      </c>
    </row>
    <row r="377" spans="1:36" x14ac:dyDescent="0.25">
      <c r="A377" s="119">
        <v>38</v>
      </c>
      <c r="B377" s="119">
        <v>231</v>
      </c>
      <c r="C377" s="119">
        <v>1991</v>
      </c>
      <c r="D377" s="127">
        <f t="shared" si="88"/>
        <v>33469</v>
      </c>
      <c r="E377" s="260">
        <v>74.5</v>
      </c>
      <c r="F377" s="213" t="str">
        <f t="shared" si="89"/>
        <v>UQ</v>
      </c>
      <c r="G377" s="260">
        <v>6.32</v>
      </c>
      <c r="H377" s="213" t="str">
        <f t="shared" si="90"/>
        <v>UQ</v>
      </c>
      <c r="I377" s="260">
        <v>11.31</v>
      </c>
      <c r="J377" s="213" t="str">
        <f t="shared" si="91"/>
        <v>UQ</v>
      </c>
      <c r="K377" s="260">
        <v>1</v>
      </c>
      <c r="L377" s="213" t="str">
        <f t="shared" si="92"/>
        <v>UQ</v>
      </c>
      <c r="M377" s="260">
        <v>0.69</v>
      </c>
      <c r="N377" s="213" t="str">
        <f t="shared" si="93"/>
        <v>UQ</v>
      </c>
      <c r="O377" s="260">
        <v>0.4</v>
      </c>
      <c r="P377" s="213" t="str">
        <f t="shared" si="94"/>
        <v>UQ</v>
      </c>
      <c r="Q377" s="260">
        <v>3.2500000000000001E-2</v>
      </c>
      <c r="R377" s="213" t="str">
        <f t="shared" si="95"/>
        <v>UQ</v>
      </c>
      <c r="S377" s="260">
        <v>0.1154</v>
      </c>
      <c r="T377" s="213" t="str">
        <f t="shared" si="96"/>
        <v>UQ</v>
      </c>
      <c r="U377" s="260">
        <v>21.85</v>
      </c>
      <c r="V377" s="121" t="str">
        <f t="shared" si="97"/>
        <v>Q</v>
      </c>
      <c r="W377" s="329">
        <v>0.6</v>
      </c>
      <c r="X377" s="332" t="str">
        <f t="shared" si="98"/>
        <v>UQ</v>
      </c>
      <c r="Y377" s="260">
        <v>0.19500000000000001</v>
      </c>
      <c r="Z377" s="121" t="str">
        <f t="shared" si="99"/>
        <v>LQ</v>
      </c>
      <c r="AA377" s="260">
        <v>9.14</v>
      </c>
      <c r="AB377" s="121" t="str">
        <f t="shared" si="100"/>
        <v>Q</v>
      </c>
      <c r="AC377" s="260">
        <v>7</v>
      </c>
      <c r="AD377" s="121" t="str">
        <f t="shared" si="86"/>
        <v>Q</v>
      </c>
      <c r="AE377" s="260">
        <v>1.8</v>
      </c>
      <c r="AF377" s="121" t="str">
        <f t="shared" si="87"/>
        <v>Q</v>
      </c>
      <c r="AG377" s="260">
        <v>6.7999999999999996E-3</v>
      </c>
      <c r="AH377" s="121" t="str">
        <f t="shared" si="85"/>
        <v>Q</v>
      </c>
      <c r="AI377" s="278">
        <v>1.01</v>
      </c>
      <c r="AJ377" s="121" t="str">
        <f t="shared" si="101"/>
        <v>Q</v>
      </c>
    </row>
    <row r="378" spans="1:36" x14ac:dyDescent="0.25">
      <c r="A378" s="119">
        <v>38</v>
      </c>
      <c r="B378" s="119">
        <v>259</v>
      </c>
      <c r="C378" s="119">
        <v>1991</v>
      </c>
      <c r="D378" s="127">
        <f t="shared" si="88"/>
        <v>33497</v>
      </c>
      <c r="E378" s="260">
        <v>68.8</v>
      </c>
      <c r="F378" s="213" t="str">
        <f t="shared" si="89"/>
        <v>UQ</v>
      </c>
      <c r="G378" s="260">
        <v>6.19</v>
      </c>
      <c r="H378" s="213" t="str">
        <f t="shared" si="90"/>
        <v>UQ</v>
      </c>
      <c r="I378" s="260">
        <v>12.85</v>
      </c>
      <c r="J378" s="213" t="str">
        <f t="shared" si="91"/>
        <v>UQ</v>
      </c>
      <c r="K378" s="260">
        <v>1</v>
      </c>
      <c r="L378" s="213" t="str">
        <f t="shared" si="92"/>
        <v>UQ</v>
      </c>
      <c r="M378" s="260">
        <v>0.55000000000000004</v>
      </c>
      <c r="N378" s="213" t="str">
        <f t="shared" si="93"/>
        <v>UQ</v>
      </c>
      <c r="O378" s="260">
        <v>0.23</v>
      </c>
      <c r="P378" s="213" t="str">
        <f t="shared" si="94"/>
        <v>UQ</v>
      </c>
      <c r="Q378" s="260">
        <v>5.1000000000000004E-3</v>
      </c>
      <c r="R378" s="213" t="str">
        <f t="shared" si="95"/>
        <v>UQ</v>
      </c>
      <c r="S378" s="260">
        <v>0.1163</v>
      </c>
      <c r="T378" s="213" t="str">
        <f t="shared" si="96"/>
        <v>UQ</v>
      </c>
      <c r="U378" s="260">
        <v>17.8</v>
      </c>
      <c r="V378" s="121" t="str">
        <f t="shared" si="97"/>
        <v>Q</v>
      </c>
      <c r="W378" s="329">
        <v>7.0000000000000001E-3</v>
      </c>
      <c r="X378" s="332" t="str">
        <f t="shared" si="98"/>
        <v>UQ</v>
      </c>
      <c r="Y378" s="260">
        <v>0.40600000000000003</v>
      </c>
      <c r="Z378" s="121" t="str">
        <f t="shared" si="99"/>
        <v>Q</v>
      </c>
      <c r="AA378" s="260">
        <v>6.49</v>
      </c>
      <c r="AB378" s="121" t="str">
        <f t="shared" si="100"/>
        <v>Q</v>
      </c>
      <c r="AC378" s="260">
        <v>20.100000000000001</v>
      </c>
      <c r="AD378" s="121" t="str">
        <f t="shared" si="86"/>
        <v>Q</v>
      </c>
      <c r="AE378" s="260">
        <v>2.82</v>
      </c>
      <c r="AF378" s="121" t="str">
        <f t="shared" si="87"/>
        <v>Q</v>
      </c>
      <c r="AG378" s="260">
        <v>1.78E-2</v>
      </c>
      <c r="AH378" s="121" t="str">
        <f t="shared" si="85"/>
        <v>Q</v>
      </c>
      <c r="AI378" s="278">
        <v>0.91700000000000004</v>
      </c>
      <c r="AJ378" s="121" t="str">
        <f t="shared" si="101"/>
        <v>Q</v>
      </c>
    </row>
    <row r="379" spans="1:36" x14ac:dyDescent="0.25">
      <c r="A379" s="119">
        <v>38</v>
      </c>
      <c r="B379" s="119">
        <v>274</v>
      </c>
      <c r="C379" s="119">
        <v>1991</v>
      </c>
      <c r="D379" s="127">
        <f t="shared" si="88"/>
        <v>33512</v>
      </c>
      <c r="E379" s="260">
        <v>44</v>
      </c>
      <c r="F379" s="213" t="str">
        <f t="shared" si="89"/>
        <v>UQ</v>
      </c>
      <c r="G379" s="260">
        <v>6.05</v>
      </c>
      <c r="H379" s="213" t="str">
        <f t="shared" si="90"/>
        <v>UQ</v>
      </c>
      <c r="I379" s="260">
        <v>8.6300000000000008</v>
      </c>
      <c r="J379" s="213" t="str">
        <f t="shared" si="91"/>
        <v>UQ</v>
      </c>
      <c r="K379" s="260">
        <v>0.68</v>
      </c>
      <c r="L379" s="213" t="str">
        <f t="shared" si="92"/>
        <v>UQ</v>
      </c>
      <c r="M379" s="260">
        <v>0.55000000000000004</v>
      </c>
      <c r="N379" s="213" t="str">
        <f t="shared" si="93"/>
        <v>UQ</v>
      </c>
      <c r="O379" s="260">
        <v>0.4</v>
      </c>
      <c r="P379" s="213" t="str">
        <f t="shared" si="94"/>
        <v>UQ</v>
      </c>
      <c r="Q379" s="260">
        <v>7.1999999999999998E-3</v>
      </c>
      <c r="R379" s="213" t="str">
        <f t="shared" si="95"/>
        <v>UQ</v>
      </c>
      <c r="S379" s="260">
        <v>0.13059999999999999</v>
      </c>
      <c r="T379" s="213" t="str">
        <f t="shared" si="96"/>
        <v>UQ</v>
      </c>
      <c r="U379" s="260">
        <v>8.49</v>
      </c>
      <c r="V379" s="121" t="str">
        <f t="shared" si="97"/>
        <v>Q</v>
      </c>
      <c r="W379" s="329">
        <v>2E-3</v>
      </c>
      <c r="X379" s="332" t="str">
        <f t="shared" si="98"/>
        <v>UQ</v>
      </c>
      <c r="Y379" s="260">
        <v>0.83099999999999996</v>
      </c>
      <c r="Z379" s="121" t="str">
        <f t="shared" si="99"/>
        <v>Q</v>
      </c>
      <c r="AA379" s="260">
        <v>5.4</v>
      </c>
      <c r="AB379" s="121" t="str">
        <f t="shared" si="100"/>
        <v>Q</v>
      </c>
      <c r="AC379" s="260">
        <v>14.7</v>
      </c>
      <c r="AD379" s="121" t="str">
        <f t="shared" si="86"/>
        <v>Q</v>
      </c>
      <c r="AE379" s="260">
        <v>1.91</v>
      </c>
      <c r="AF379" s="121" t="str">
        <f t="shared" si="87"/>
        <v>Q</v>
      </c>
      <c r="AH379" s="121" t="str">
        <f t="shared" si="85"/>
        <v>M</v>
      </c>
      <c r="AI379" s="278"/>
      <c r="AJ379" s="121" t="str">
        <f t="shared" si="101"/>
        <v>M</v>
      </c>
    </row>
    <row r="380" spans="1:36" x14ac:dyDescent="0.25">
      <c r="A380" s="119">
        <v>38</v>
      </c>
      <c r="B380" s="119">
        <v>288</v>
      </c>
      <c r="C380" s="119">
        <v>1991</v>
      </c>
      <c r="D380" s="127">
        <f t="shared" si="88"/>
        <v>33526</v>
      </c>
      <c r="E380" s="260">
        <v>35.700000000000003</v>
      </c>
      <c r="F380" s="213" t="str">
        <f t="shared" si="89"/>
        <v>UQ</v>
      </c>
      <c r="G380" s="260">
        <v>6.04</v>
      </c>
      <c r="H380" s="213" t="str">
        <f t="shared" si="90"/>
        <v>UQ</v>
      </c>
      <c r="I380" s="260">
        <v>6.9</v>
      </c>
      <c r="J380" s="213" t="str">
        <f t="shared" si="91"/>
        <v>UQ</v>
      </c>
      <c r="K380" s="260">
        <v>0.56000000000000005</v>
      </c>
      <c r="L380" s="213" t="str">
        <f t="shared" si="92"/>
        <v>UQ</v>
      </c>
      <c r="M380" s="260">
        <v>0.54</v>
      </c>
      <c r="N380" s="213" t="str">
        <f t="shared" si="93"/>
        <v>UQ</v>
      </c>
      <c r="O380" s="260">
        <v>0.64</v>
      </c>
      <c r="P380" s="213" t="str">
        <f t="shared" si="94"/>
        <v>UQ</v>
      </c>
      <c r="Q380" s="260">
        <v>8.9999999999999993E-3</v>
      </c>
      <c r="R380" s="213" t="str">
        <f t="shared" si="95"/>
        <v>UQ</v>
      </c>
      <c r="S380" s="260">
        <v>0.1348</v>
      </c>
      <c r="T380" s="213" t="str">
        <f t="shared" si="96"/>
        <v>UQ</v>
      </c>
      <c r="U380" s="260">
        <v>4.9800000000000004</v>
      </c>
      <c r="V380" s="121" t="str">
        <f t="shared" si="97"/>
        <v>Q</v>
      </c>
      <c r="W380" s="329">
        <v>6.0000000000000001E-3</v>
      </c>
      <c r="X380" s="332" t="str">
        <f t="shared" si="98"/>
        <v>UQ</v>
      </c>
      <c r="Y380" s="260">
        <v>0.437</v>
      </c>
      <c r="Z380" s="121" t="str">
        <f t="shared" si="99"/>
        <v>Q</v>
      </c>
      <c r="AA380" s="260">
        <v>5.7</v>
      </c>
      <c r="AB380" s="121" t="str">
        <f t="shared" si="100"/>
        <v>Q</v>
      </c>
      <c r="AC380" s="260">
        <v>12.7</v>
      </c>
      <c r="AD380" s="121" t="str">
        <f t="shared" si="86"/>
        <v>Q</v>
      </c>
      <c r="AE380" s="260">
        <v>2.52</v>
      </c>
      <c r="AF380" s="121" t="str">
        <f t="shared" si="87"/>
        <v>Q</v>
      </c>
      <c r="AG380" s="260">
        <v>1.0999999999999999E-2</v>
      </c>
      <c r="AH380" s="121" t="str">
        <f t="shared" si="85"/>
        <v>Q</v>
      </c>
      <c r="AI380" s="278">
        <v>0.53600000000000003</v>
      </c>
      <c r="AJ380" s="121" t="str">
        <f t="shared" si="101"/>
        <v>Q</v>
      </c>
    </row>
    <row r="381" spans="1:36" x14ac:dyDescent="0.25">
      <c r="A381" s="119">
        <v>38</v>
      </c>
      <c r="B381" s="119">
        <v>302</v>
      </c>
      <c r="C381" s="119">
        <v>1991</v>
      </c>
      <c r="D381" s="127">
        <f t="shared" si="88"/>
        <v>33540</v>
      </c>
      <c r="E381" s="260">
        <v>31.1</v>
      </c>
      <c r="F381" s="213" t="str">
        <f t="shared" si="89"/>
        <v>UQ</v>
      </c>
      <c r="G381" s="260">
        <v>6.43</v>
      </c>
      <c r="H381" s="213" t="str">
        <f t="shared" si="90"/>
        <v>UQ</v>
      </c>
      <c r="I381" s="260">
        <v>5.2</v>
      </c>
      <c r="J381" s="213" t="str">
        <f t="shared" si="91"/>
        <v>UQ</v>
      </c>
      <c r="K381" s="260">
        <v>0.45</v>
      </c>
      <c r="L381" s="213" t="str">
        <f t="shared" si="92"/>
        <v>UQ</v>
      </c>
      <c r="M381" s="260">
        <v>0.52</v>
      </c>
      <c r="N381" s="213" t="str">
        <f t="shared" si="93"/>
        <v>UQ</v>
      </c>
      <c r="O381" s="260">
        <v>0.49</v>
      </c>
      <c r="P381" s="213" t="str">
        <f t="shared" si="94"/>
        <v>UQ</v>
      </c>
      <c r="Q381" s="260">
        <v>6.0000000000000001E-3</v>
      </c>
      <c r="R381" s="213" t="str">
        <f t="shared" si="95"/>
        <v>UQ</v>
      </c>
      <c r="S381" s="260">
        <v>0.1273</v>
      </c>
      <c r="T381" s="213" t="str">
        <f t="shared" si="96"/>
        <v>UQ</v>
      </c>
      <c r="U381" s="260">
        <v>4.2</v>
      </c>
      <c r="V381" s="121" t="str">
        <f t="shared" si="97"/>
        <v>Q</v>
      </c>
      <c r="W381" s="329">
        <v>2E-3</v>
      </c>
      <c r="X381" s="332" t="str">
        <f t="shared" si="98"/>
        <v>UQ</v>
      </c>
      <c r="Y381" s="260">
        <v>0.255</v>
      </c>
      <c r="Z381" s="121" t="str">
        <f t="shared" si="99"/>
        <v>Q</v>
      </c>
      <c r="AA381" s="260">
        <v>5.12</v>
      </c>
      <c r="AB381" s="121" t="str">
        <f t="shared" si="100"/>
        <v>Q</v>
      </c>
      <c r="AC381" s="260">
        <v>9.11</v>
      </c>
      <c r="AD381" s="121" t="str">
        <f t="shared" si="86"/>
        <v>Q</v>
      </c>
      <c r="AE381" s="260">
        <v>2.1</v>
      </c>
      <c r="AF381" s="121" t="str">
        <f t="shared" si="87"/>
        <v>Q</v>
      </c>
      <c r="AH381" s="121" t="str">
        <f t="shared" si="85"/>
        <v>M</v>
      </c>
      <c r="AI381" s="278"/>
      <c r="AJ381" s="121" t="str">
        <f t="shared" si="101"/>
        <v>M</v>
      </c>
    </row>
    <row r="382" spans="1:36" x14ac:dyDescent="0.25">
      <c r="A382" s="119">
        <v>38</v>
      </c>
      <c r="B382" s="119">
        <v>317</v>
      </c>
      <c r="C382" s="119">
        <v>1991</v>
      </c>
      <c r="D382" s="127">
        <f t="shared" si="88"/>
        <v>33555</v>
      </c>
      <c r="E382" s="260">
        <v>31.8</v>
      </c>
      <c r="F382" s="213" t="str">
        <f t="shared" si="89"/>
        <v>UQ</v>
      </c>
      <c r="G382" s="260">
        <v>6.39</v>
      </c>
      <c r="H382" s="213" t="str">
        <f t="shared" si="90"/>
        <v>UQ</v>
      </c>
      <c r="I382" s="260">
        <v>5.45</v>
      </c>
      <c r="J382" s="213" t="str">
        <f t="shared" si="91"/>
        <v>UQ</v>
      </c>
      <c r="K382" s="260">
        <v>0.47</v>
      </c>
      <c r="L382" s="213" t="str">
        <f t="shared" si="92"/>
        <v>UQ</v>
      </c>
      <c r="M382" s="260">
        <v>0.53</v>
      </c>
      <c r="N382" s="213" t="str">
        <f t="shared" si="93"/>
        <v>UQ</v>
      </c>
      <c r="O382" s="260">
        <v>0.28000000000000003</v>
      </c>
      <c r="P382" s="213" t="str">
        <f t="shared" si="94"/>
        <v>UQ</v>
      </c>
      <c r="Q382" s="260">
        <v>6.0000000000000001E-3</v>
      </c>
      <c r="R382" s="213" t="str">
        <f t="shared" si="95"/>
        <v>UQ</v>
      </c>
      <c r="S382" s="260">
        <v>0.14219999999999999</v>
      </c>
      <c r="T382" s="213" t="str">
        <f t="shared" si="96"/>
        <v>UQ</v>
      </c>
      <c r="U382" s="260">
        <v>3.95</v>
      </c>
      <c r="V382" s="121" t="str">
        <f t="shared" si="97"/>
        <v>Q</v>
      </c>
      <c r="W382" s="329">
        <v>4.3999999999999997E-2</v>
      </c>
      <c r="X382" s="332" t="str">
        <f t="shared" si="98"/>
        <v>UQ</v>
      </c>
      <c r="Y382" s="260">
        <v>0.13600000000000001</v>
      </c>
      <c r="Z382" s="121" t="str">
        <f t="shared" si="99"/>
        <v>LQ</v>
      </c>
      <c r="AA382" s="260">
        <v>6.24</v>
      </c>
      <c r="AB382" s="121" t="str">
        <f t="shared" si="100"/>
        <v>Q</v>
      </c>
      <c r="AC382" s="260">
        <v>8.6199999999999992</v>
      </c>
      <c r="AD382" s="121" t="str">
        <f t="shared" si="86"/>
        <v>Q</v>
      </c>
      <c r="AE382" s="260">
        <v>2.52</v>
      </c>
      <c r="AF382" s="121" t="str">
        <f t="shared" si="87"/>
        <v>Q</v>
      </c>
      <c r="AG382" s="260">
        <v>7.4000000000000003E-3</v>
      </c>
      <c r="AH382" s="121" t="str">
        <f t="shared" si="85"/>
        <v>Q</v>
      </c>
      <c r="AI382" s="278">
        <v>0.374</v>
      </c>
      <c r="AJ382" s="121" t="str">
        <f t="shared" si="101"/>
        <v>Q</v>
      </c>
    </row>
    <row r="383" spans="1:36" x14ac:dyDescent="0.25">
      <c r="A383" s="119">
        <v>38</v>
      </c>
      <c r="B383" s="119">
        <v>330</v>
      </c>
      <c r="C383" s="119">
        <v>1991</v>
      </c>
      <c r="D383" s="127">
        <f t="shared" si="88"/>
        <v>33568</v>
      </c>
      <c r="E383" s="260">
        <v>30.9</v>
      </c>
      <c r="F383" s="213" t="str">
        <f t="shared" si="89"/>
        <v>UQ</v>
      </c>
      <c r="G383" s="260">
        <v>6.39</v>
      </c>
      <c r="H383" s="213" t="str">
        <f t="shared" si="90"/>
        <v>UQ</v>
      </c>
      <c r="I383" s="260">
        <v>5.33</v>
      </c>
      <c r="J383" s="213" t="str">
        <f t="shared" si="91"/>
        <v>UQ</v>
      </c>
      <c r="K383" s="260">
        <v>0.48</v>
      </c>
      <c r="L383" s="213" t="str">
        <f t="shared" si="92"/>
        <v>UQ</v>
      </c>
      <c r="M383" s="260">
        <v>0.54</v>
      </c>
      <c r="N383" s="213" t="str">
        <f t="shared" si="93"/>
        <v>UQ</v>
      </c>
      <c r="O383" s="260">
        <v>0.2</v>
      </c>
      <c r="P383" s="213" t="str">
        <f t="shared" si="94"/>
        <v>UQ</v>
      </c>
      <c r="Q383" s="260">
        <v>7.0000000000000001E-3</v>
      </c>
      <c r="R383" s="213" t="str">
        <f t="shared" si="95"/>
        <v>UQ</v>
      </c>
      <c r="S383" s="260">
        <v>0.13769999999999999</v>
      </c>
      <c r="T383" s="213" t="str">
        <f t="shared" si="96"/>
        <v>UQ</v>
      </c>
      <c r="U383" s="260">
        <v>4.6100000000000003</v>
      </c>
      <c r="V383" s="121" t="str">
        <f t="shared" si="97"/>
        <v>Q</v>
      </c>
      <c r="W383" s="329">
        <v>4.3999999999999997E-2</v>
      </c>
      <c r="X383" s="332" t="str">
        <f t="shared" si="98"/>
        <v>UQ</v>
      </c>
      <c r="Y383" s="260">
        <v>0.08</v>
      </c>
      <c r="Z383" s="121" t="str">
        <f t="shared" si="99"/>
        <v>LQ</v>
      </c>
      <c r="AA383" s="260">
        <v>5.52</v>
      </c>
      <c r="AB383" s="121" t="str">
        <f t="shared" si="100"/>
        <v>Q</v>
      </c>
      <c r="AC383" s="260">
        <v>6.26</v>
      </c>
      <c r="AD383" s="121" t="str">
        <f t="shared" si="86"/>
        <v>Q</v>
      </c>
      <c r="AE383" s="260">
        <v>2.2599999999999998</v>
      </c>
      <c r="AF383" s="121" t="str">
        <f t="shared" si="87"/>
        <v>Q</v>
      </c>
      <c r="AH383" s="121" t="str">
        <f t="shared" si="85"/>
        <v>M</v>
      </c>
      <c r="AI383" s="278"/>
      <c r="AJ383" s="121" t="str">
        <f t="shared" si="101"/>
        <v>M</v>
      </c>
    </row>
    <row r="384" spans="1:36" x14ac:dyDescent="0.25">
      <c r="A384" s="119">
        <v>38</v>
      </c>
      <c r="B384" s="119">
        <v>344</v>
      </c>
      <c r="C384" s="119">
        <v>1991</v>
      </c>
      <c r="D384" s="127">
        <f t="shared" si="88"/>
        <v>33582</v>
      </c>
      <c r="E384" s="260">
        <v>32.799999999999997</v>
      </c>
      <c r="F384" s="213" t="str">
        <f t="shared" si="89"/>
        <v>UQ</v>
      </c>
      <c r="G384" s="260">
        <v>6.33</v>
      </c>
      <c r="H384" s="213" t="str">
        <f t="shared" si="90"/>
        <v>UQ</v>
      </c>
      <c r="I384" s="260">
        <v>5.27</v>
      </c>
      <c r="J384" s="213" t="str">
        <f t="shared" si="91"/>
        <v>UQ</v>
      </c>
      <c r="K384" s="260">
        <v>0.48</v>
      </c>
      <c r="L384" s="213" t="str">
        <f t="shared" si="92"/>
        <v>UQ</v>
      </c>
      <c r="M384" s="260">
        <v>0.61</v>
      </c>
      <c r="N384" s="213" t="str">
        <f t="shared" si="93"/>
        <v>UQ</v>
      </c>
      <c r="O384" s="260">
        <v>0.21</v>
      </c>
      <c r="P384" s="213" t="str">
        <f t="shared" si="94"/>
        <v>UQ</v>
      </c>
      <c r="Q384" s="260">
        <v>5.0000000000000001E-3</v>
      </c>
      <c r="R384" s="213" t="str">
        <f t="shared" si="95"/>
        <v>UQ</v>
      </c>
      <c r="S384" s="260">
        <v>0.1363</v>
      </c>
      <c r="T384" s="213" t="str">
        <f t="shared" si="96"/>
        <v>UQ</v>
      </c>
      <c r="U384" s="260">
        <v>4.99</v>
      </c>
      <c r="V384" s="121" t="str">
        <f t="shared" si="97"/>
        <v>Q</v>
      </c>
      <c r="W384" s="329">
        <v>9.7000000000000003E-2</v>
      </c>
      <c r="X384" s="332" t="str">
        <f t="shared" si="98"/>
        <v>UQ</v>
      </c>
      <c r="Y384" s="260">
        <v>4.2000000000000003E-2</v>
      </c>
      <c r="Z384" s="121" t="str">
        <f t="shared" si="99"/>
        <v>LQ</v>
      </c>
      <c r="AA384" s="260">
        <v>5.7</v>
      </c>
      <c r="AB384" s="121" t="str">
        <f t="shared" si="100"/>
        <v>Q</v>
      </c>
      <c r="AC384" s="260">
        <v>6.03</v>
      </c>
      <c r="AD384" s="121" t="str">
        <f t="shared" si="86"/>
        <v>Q</v>
      </c>
      <c r="AE384" s="260">
        <v>2.23</v>
      </c>
      <c r="AF384" s="121" t="str">
        <f t="shared" si="87"/>
        <v>Q</v>
      </c>
      <c r="AG384" s="260">
        <v>6.3E-3</v>
      </c>
      <c r="AH384" s="121" t="str">
        <f t="shared" ref="AH384:AH447" si="102">IF(AG384&gt;=0.001,"Q",IF(AG384="","M","LQ"))</f>
        <v>Q</v>
      </c>
      <c r="AI384" s="278">
        <v>0.307</v>
      </c>
      <c r="AJ384" s="121" t="str">
        <f t="shared" si="101"/>
        <v>Q</v>
      </c>
    </row>
    <row r="385" spans="1:36" x14ac:dyDescent="0.25">
      <c r="A385" s="119">
        <v>38</v>
      </c>
      <c r="B385" s="119">
        <v>357</v>
      </c>
      <c r="C385" s="119">
        <v>1991</v>
      </c>
      <c r="D385" s="127">
        <f t="shared" si="88"/>
        <v>33595</v>
      </c>
      <c r="E385" s="260">
        <v>33.4</v>
      </c>
      <c r="F385" s="213" t="str">
        <f t="shared" si="89"/>
        <v>UQ</v>
      </c>
      <c r="G385" s="260">
        <v>6.47</v>
      </c>
      <c r="H385" s="213" t="str">
        <f t="shared" si="90"/>
        <v>UQ</v>
      </c>
      <c r="I385" s="260">
        <v>5.03</v>
      </c>
      <c r="J385" s="213" t="str">
        <f t="shared" si="91"/>
        <v>UQ</v>
      </c>
      <c r="K385" s="260">
        <v>0.49</v>
      </c>
      <c r="L385" s="213" t="str">
        <f t="shared" si="92"/>
        <v>UQ</v>
      </c>
      <c r="M385" s="260">
        <v>0.61</v>
      </c>
      <c r="N385" s="213" t="str">
        <f t="shared" si="93"/>
        <v>UQ</v>
      </c>
      <c r="O385" s="260">
        <v>0.19</v>
      </c>
      <c r="P385" s="213" t="str">
        <f t="shared" si="94"/>
        <v>UQ</v>
      </c>
      <c r="Q385" s="260">
        <v>1.0999999999999999E-2</v>
      </c>
      <c r="R385" s="213" t="str">
        <f t="shared" si="95"/>
        <v>UQ</v>
      </c>
      <c r="S385" s="260">
        <v>0.15260000000000001</v>
      </c>
      <c r="T385" s="213" t="str">
        <f t="shared" si="96"/>
        <v>UQ</v>
      </c>
      <c r="V385" s="121" t="str">
        <f t="shared" si="97"/>
        <v>M</v>
      </c>
      <c r="W385" s="329">
        <v>0.111</v>
      </c>
      <c r="X385" s="332" t="str">
        <f t="shared" si="98"/>
        <v>UQ</v>
      </c>
      <c r="Z385" s="121" t="str">
        <f t="shared" si="99"/>
        <v>M</v>
      </c>
      <c r="AA385" s="260">
        <v>5.95</v>
      </c>
      <c r="AB385" s="121" t="str">
        <f t="shared" si="100"/>
        <v>Q</v>
      </c>
      <c r="AC385" s="260">
        <v>6.19</v>
      </c>
      <c r="AD385" s="121" t="str">
        <f t="shared" si="86"/>
        <v>Q</v>
      </c>
      <c r="AE385" s="260">
        <v>2.5499999999999998</v>
      </c>
      <c r="AF385" s="121" t="str">
        <f t="shared" si="87"/>
        <v>Q</v>
      </c>
      <c r="AH385" s="121" t="str">
        <f t="shared" si="102"/>
        <v>M</v>
      </c>
      <c r="AI385" s="278"/>
      <c r="AJ385" s="121" t="str">
        <f t="shared" si="101"/>
        <v>M</v>
      </c>
    </row>
    <row r="386" spans="1:36" x14ac:dyDescent="0.25">
      <c r="A386" s="119">
        <v>38</v>
      </c>
      <c r="B386" s="119">
        <v>7</v>
      </c>
      <c r="C386" s="119">
        <v>1992</v>
      </c>
      <c r="D386" s="127">
        <f t="shared" si="88"/>
        <v>33610</v>
      </c>
      <c r="E386" s="260">
        <v>35.299999999999997</v>
      </c>
      <c r="F386" s="213" t="str">
        <f t="shared" si="89"/>
        <v>UQ</v>
      </c>
      <c r="G386" s="260">
        <v>6.5</v>
      </c>
      <c r="H386" s="213" t="str">
        <f t="shared" si="90"/>
        <v>UQ</v>
      </c>
      <c r="I386" s="260">
        <v>5.78</v>
      </c>
      <c r="J386" s="213" t="str">
        <f t="shared" si="91"/>
        <v>UQ</v>
      </c>
      <c r="K386" s="260">
        <v>0.53</v>
      </c>
      <c r="L386" s="213" t="str">
        <f t="shared" si="92"/>
        <v>UQ</v>
      </c>
      <c r="M386" s="260">
        <v>0.6</v>
      </c>
      <c r="N386" s="213" t="str">
        <f t="shared" si="93"/>
        <v>UQ</v>
      </c>
      <c r="O386" s="260">
        <v>0.21</v>
      </c>
      <c r="P386" s="213" t="str">
        <f t="shared" si="94"/>
        <v>UQ</v>
      </c>
      <c r="Q386" s="260">
        <v>1.0500000000000001E-2</v>
      </c>
      <c r="R386" s="213" t="str">
        <f t="shared" si="95"/>
        <v>UQ</v>
      </c>
      <c r="S386" s="260">
        <v>0.16200000000000001</v>
      </c>
      <c r="T386" s="213" t="str">
        <f t="shared" si="96"/>
        <v>UQ</v>
      </c>
      <c r="U386" s="260">
        <v>5.24</v>
      </c>
      <c r="V386" s="121" t="str">
        <f t="shared" si="97"/>
        <v>Q</v>
      </c>
      <c r="W386" s="329">
        <v>0.13200000000000001</v>
      </c>
      <c r="X386" s="332" t="str">
        <f t="shared" si="98"/>
        <v>UQ</v>
      </c>
      <c r="Y386" s="260">
        <v>9.0999999999999998E-2</v>
      </c>
      <c r="Z386" s="121" t="str">
        <f t="shared" si="99"/>
        <v>LQ</v>
      </c>
      <c r="AA386" s="260">
        <v>6.54</v>
      </c>
      <c r="AB386" s="121" t="str">
        <f t="shared" si="100"/>
        <v>Q</v>
      </c>
      <c r="AC386" s="260">
        <v>6.13</v>
      </c>
      <c r="AD386" s="121" t="str">
        <f t="shared" si="86"/>
        <v>Q</v>
      </c>
      <c r="AE386" s="260">
        <v>2.66</v>
      </c>
      <c r="AF386" s="121" t="str">
        <f t="shared" si="87"/>
        <v>Q</v>
      </c>
      <c r="AG386" s="260">
        <v>7.6E-3</v>
      </c>
      <c r="AH386" s="121" t="str">
        <f t="shared" si="102"/>
        <v>Q</v>
      </c>
      <c r="AI386" s="278">
        <v>0.45200000000000001</v>
      </c>
      <c r="AJ386" s="121" t="str">
        <f t="shared" si="101"/>
        <v>Q</v>
      </c>
    </row>
    <row r="387" spans="1:36" x14ac:dyDescent="0.25">
      <c r="A387" s="119">
        <v>38</v>
      </c>
      <c r="B387" s="119">
        <v>21</v>
      </c>
      <c r="C387" s="119">
        <v>1992</v>
      </c>
      <c r="D387" s="127">
        <f t="shared" si="88"/>
        <v>33624</v>
      </c>
      <c r="E387" s="260">
        <v>37.1</v>
      </c>
      <c r="F387" s="213" t="str">
        <f t="shared" si="89"/>
        <v>UQ</v>
      </c>
      <c r="G387" s="260">
        <v>6.59</v>
      </c>
      <c r="H387" s="213" t="str">
        <f t="shared" si="90"/>
        <v>UQ</v>
      </c>
      <c r="I387" s="260">
        <v>6.58</v>
      </c>
      <c r="J387" s="213" t="str">
        <f t="shared" si="91"/>
        <v>UQ</v>
      </c>
      <c r="K387" s="260">
        <v>0.53</v>
      </c>
      <c r="L387" s="213" t="str">
        <f t="shared" si="92"/>
        <v>UQ</v>
      </c>
      <c r="M387" s="260">
        <v>0.66</v>
      </c>
      <c r="N387" s="213" t="str">
        <f t="shared" si="93"/>
        <v>UQ</v>
      </c>
      <c r="O387" s="260">
        <v>0.24</v>
      </c>
      <c r="P387" s="213" t="str">
        <f t="shared" si="94"/>
        <v>UQ</v>
      </c>
      <c r="Q387" s="260">
        <v>7.4999999999999997E-3</v>
      </c>
      <c r="R387" s="213" t="str">
        <f t="shared" si="95"/>
        <v>UQ</v>
      </c>
      <c r="S387" s="260">
        <v>0.1641</v>
      </c>
      <c r="T387" s="213" t="str">
        <f t="shared" si="96"/>
        <v>UQ</v>
      </c>
      <c r="U387" s="260">
        <v>7</v>
      </c>
      <c r="V387" s="121" t="str">
        <f t="shared" si="97"/>
        <v>Q</v>
      </c>
      <c r="W387" s="329">
        <v>0.16800000000000001</v>
      </c>
      <c r="X387" s="332" t="str">
        <f t="shared" si="98"/>
        <v>UQ</v>
      </c>
      <c r="Y387" s="260">
        <v>0.51100000000000001</v>
      </c>
      <c r="Z387" s="121" t="str">
        <f t="shared" si="99"/>
        <v>Q</v>
      </c>
      <c r="AA387" s="260">
        <v>6.6</v>
      </c>
      <c r="AB387" s="121" t="str">
        <f t="shared" si="100"/>
        <v>Q</v>
      </c>
      <c r="AC387" s="260">
        <v>6.53</v>
      </c>
      <c r="AD387" s="121" t="str">
        <f t="shared" si="86"/>
        <v>Q</v>
      </c>
      <c r="AE387" s="260">
        <v>2.36</v>
      </c>
      <c r="AF387" s="121" t="str">
        <f t="shared" si="87"/>
        <v>Q</v>
      </c>
      <c r="AH387" s="121" t="str">
        <f t="shared" si="102"/>
        <v>M</v>
      </c>
      <c r="AI387" s="278"/>
      <c r="AJ387" s="121" t="str">
        <f t="shared" si="101"/>
        <v>M</v>
      </c>
    </row>
    <row r="388" spans="1:36" x14ac:dyDescent="0.25">
      <c r="A388" s="119">
        <v>38</v>
      </c>
      <c r="B388" s="119">
        <v>37</v>
      </c>
      <c r="C388" s="119">
        <v>1992</v>
      </c>
      <c r="D388" s="127">
        <f t="shared" si="88"/>
        <v>33640</v>
      </c>
      <c r="E388" s="260">
        <v>39.9</v>
      </c>
      <c r="F388" s="213" t="str">
        <f t="shared" si="89"/>
        <v>UQ</v>
      </c>
      <c r="G388" s="260">
        <v>6.56</v>
      </c>
      <c r="H388" s="213" t="str">
        <f t="shared" si="90"/>
        <v>UQ</v>
      </c>
      <c r="I388" s="260">
        <v>6.29</v>
      </c>
      <c r="J388" s="213" t="str">
        <f t="shared" si="91"/>
        <v>UQ</v>
      </c>
      <c r="K388" s="260">
        <v>0.61</v>
      </c>
      <c r="L388" s="213" t="str">
        <f t="shared" si="92"/>
        <v>UQ</v>
      </c>
      <c r="M388" s="260">
        <v>0.7</v>
      </c>
      <c r="N388" s="213" t="str">
        <f t="shared" si="93"/>
        <v>UQ</v>
      </c>
      <c r="O388" s="260">
        <v>0.25</v>
      </c>
      <c r="P388" s="213" t="str">
        <f t="shared" si="94"/>
        <v>UQ</v>
      </c>
      <c r="Q388" s="260">
        <v>2.9000000000000001E-2</v>
      </c>
      <c r="R388" s="213" t="str">
        <f t="shared" si="95"/>
        <v>UQ</v>
      </c>
      <c r="S388" s="260">
        <v>0.1777</v>
      </c>
      <c r="T388" s="213" t="str">
        <f t="shared" si="96"/>
        <v>UQ</v>
      </c>
      <c r="U388" s="260">
        <v>6.2</v>
      </c>
      <c r="V388" s="121" t="str">
        <f t="shared" si="97"/>
        <v>Q</v>
      </c>
      <c r="W388" s="329">
        <v>0.19800000000000001</v>
      </c>
      <c r="X388" s="332" t="str">
        <f t="shared" si="98"/>
        <v>UQ</v>
      </c>
      <c r="Y388" s="260">
        <v>4.2999999999999997E-2</v>
      </c>
      <c r="Z388" s="121" t="str">
        <f t="shared" si="99"/>
        <v>LQ</v>
      </c>
      <c r="AA388" s="260">
        <v>7.56</v>
      </c>
      <c r="AB388" s="121" t="str">
        <f t="shared" si="100"/>
        <v>Q</v>
      </c>
      <c r="AC388" s="260">
        <v>6.75</v>
      </c>
      <c r="AD388" s="121" t="str">
        <f t="shared" si="86"/>
        <v>Q</v>
      </c>
      <c r="AE388" s="260">
        <v>2.5499999999999998</v>
      </c>
      <c r="AF388" s="121" t="str">
        <f t="shared" si="87"/>
        <v>Q</v>
      </c>
      <c r="AG388" s="260">
        <v>9.1000000000000004E-3</v>
      </c>
      <c r="AH388" s="121" t="str">
        <f t="shared" si="102"/>
        <v>Q</v>
      </c>
      <c r="AI388" s="278">
        <v>0.36799999999999999</v>
      </c>
      <c r="AJ388" s="121" t="str">
        <f t="shared" si="101"/>
        <v>Q</v>
      </c>
    </row>
    <row r="389" spans="1:36" x14ac:dyDescent="0.25">
      <c r="A389" s="119">
        <v>38</v>
      </c>
      <c r="B389" s="119">
        <v>49</v>
      </c>
      <c r="C389" s="119">
        <v>1992</v>
      </c>
      <c r="D389" s="127">
        <f t="shared" si="88"/>
        <v>33652</v>
      </c>
      <c r="E389" s="260">
        <v>41.9</v>
      </c>
      <c r="F389" s="213" t="str">
        <f t="shared" si="89"/>
        <v>UQ</v>
      </c>
      <c r="G389" s="260">
        <v>6.57</v>
      </c>
      <c r="H389" s="213" t="str">
        <f t="shared" si="90"/>
        <v>UQ</v>
      </c>
      <c r="I389" s="260">
        <v>6.52</v>
      </c>
      <c r="J389" s="213" t="str">
        <f t="shared" si="91"/>
        <v>UQ</v>
      </c>
      <c r="K389" s="260">
        <v>0.6</v>
      </c>
      <c r="L389" s="213" t="str">
        <f t="shared" si="92"/>
        <v>UQ</v>
      </c>
      <c r="M389" s="260">
        <v>0.68</v>
      </c>
      <c r="N389" s="213" t="str">
        <f t="shared" si="93"/>
        <v>UQ</v>
      </c>
      <c r="O389" s="260">
        <v>0.25</v>
      </c>
      <c r="P389" s="213" t="str">
        <f t="shared" si="94"/>
        <v>UQ</v>
      </c>
      <c r="Q389" s="260">
        <v>2.5000000000000001E-2</v>
      </c>
      <c r="R389" s="213" t="str">
        <f t="shared" si="95"/>
        <v>UQ</v>
      </c>
      <c r="S389" s="260">
        <v>0.18459999999999999</v>
      </c>
      <c r="T389" s="213" t="str">
        <f t="shared" si="96"/>
        <v>UQ</v>
      </c>
      <c r="U389" s="260">
        <v>6.25</v>
      </c>
      <c r="V389" s="121" t="str">
        <f t="shared" si="97"/>
        <v>Q</v>
      </c>
      <c r="W389" s="329">
        <v>0.223</v>
      </c>
      <c r="X389" s="332" t="str">
        <f t="shared" si="98"/>
        <v>UQ</v>
      </c>
      <c r="Y389" s="260">
        <v>8.6999999999999994E-2</v>
      </c>
      <c r="Z389" s="121" t="str">
        <f t="shared" si="99"/>
        <v>LQ</v>
      </c>
      <c r="AA389" s="260">
        <v>7.81</v>
      </c>
      <c r="AB389" s="121" t="str">
        <f t="shared" si="100"/>
        <v>Q</v>
      </c>
      <c r="AC389" s="260">
        <v>6.51</v>
      </c>
      <c r="AD389" s="121" t="str">
        <f t="shared" si="86"/>
        <v>Q</v>
      </c>
      <c r="AE389" s="260">
        <v>2.5499999999999998</v>
      </c>
      <c r="AF389" s="121" t="str">
        <f t="shared" si="87"/>
        <v>Q</v>
      </c>
      <c r="AH389" s="121" t="str">
        <f t="shared" si="102"/>
        <v>M</v>
      </c>
      <c r="AI389" s="278"/>
      <c r="AJ389" s="121" t="str">
        <f t="shared" si="101"/>
        <v>M</v>
      </c>
    </row>
    <row r="390" spans="1:36" x14ac:dyDescent="0.25">
      <c r="A390" s="119">
        <v>38</v>
      </c>
      <c r="B390" s="119">
        <v>63</v>
      </c>
      <c r="C390" s="119">
        <v>1992</v>
      </c>
      <c r="D390" s="127">
        <f t="shared" si="88"/>
        <v>33666</v>
      </c>
      <c r="E390" s="260">
        <v>42.9</v>
      </c>
      <c r="F390" s="213" t="str">
        <f t="shared" si="89"/>
        <v>UQ</v>
      </c>
      <c r="G390" s="260">
        <v>6.69</v>
      </c>
      <c r="H390" s="213" t="str">
        <f t="shared" si="90"/>
        <v>UQ</v>
      </c>
      <c r="I390" s="260">
        <v>6.82</v>
      </c>
      <c r="J390" s="213" t="str">
        <f t="shared" si="91"/>
        <v>UQ</v>
      </c>
      <c r="K390" s="260">
        <v>0.62</v>
      </c>
      <c r="L390" s="213" t="str">
        <f t="shared" si="92"/>
        <v>UQ</v>
      </c>
      <c r="M390" s="260">
        <v>0.7</v>
      </c>
      <c r="N390" s="213" t="str">
        <f t="shared" si="93"/>
        <v>UQ</v>
      </c>
      <c r="O390" s="260">
        <v>0.27</v>
      </c>
      <c r="P390" s="213" t="str">
        <f t="shared" si="94"/>
        <v>UQ</v>
      </c>
      <c r="Q390" s="260">
        <v>1.2E-2</v>
      </c>
      <c r="R390" s="213" t="str">
        <f t="shared" si="95"/>
        <v>UQ</v>
      </c>
      <c r="S390" s="260">
        <v>0.29620000000000002</v>
      </c>
      <c r="T390" s="213" t="str">
        <f t="shared" si="96"/>
        <v>UQ</v>
      </c>
      <c r="U390" s="260">
        <v>6.69</v>
      </c>
      <c r="V390" s="121" t="str">
        <f t="shared" si="97"/>
        <v>Q</v>
      </c>
      <c r="W390" s="329">
        <v>0.25600000000000001</v>
      </c>
      <c r="X390" s="332" t="str">
        <f t="shared" si="98"/>
        <v>UQ</v>
      </c>
      <c r="Y390" s="260">
        <v>9.8000000000000004E-2</v>
      </c>
      <c r="Z390" s="121" t="str">
        <f t="shared" si="99"/>
        <v>LQ</v>
      </c>
      <c r="AA390" s="260">
        <v>8.18</v>
      </c>
      <c r="AB390" s="121" t="str">
        <f t="shared" si="100"/>
        <v>Q</v>
      </c>
      <c r="AC390" s="260">
        <v>5.33</v>
      </c>
      <c r="AD390" s="121" t="str">
        <f t="shared" si="86"/>
        <v>Q</v>
      </c>
      <c r="AE390" s="260">
        <v>2.66</v>
      </c>
      <c r="AF390" s="121" t="str">
        <f t="shared" si="87"/>
        <v>Q</v>
      </c>
      <c r="AG390" s="260">
        <v>1.0999999999999999E-2</v>
      </c>
      <c r="AH390" s="121" t="str">
        <f t="shared" si="102"/>
        <v>Q</v>
      </c>
      <c r="AI390" s="278">
        <v>0.626</v>
      </c>
      <c r="AJ390" s="121" t="str">
        <f t="shared" si="101"/>
        <v>Q</v>
      </c>
    </row>
    <row r="391" spans="1:36" x14ac:dyDescent="0.25">
      <c r="A391" s="119">
        <v>38</v>
      </c>
      <c r="B391" s="119">
        <v>68</v>
      </c>
      <c r="C391" s="119">
        <v>1992</v>
      </c>
      <c r="D391" s="127">
        <f t="shared" si="88"/>
        <v>33671</v>
      </c>
      <c r="E391" s="260">
        <v>44</v>
      </c>
      <c r="F391" s="213" t="str">
        <f t="shared" si="89"/>
        <v>UQ</v>
      </c>
      <c r="G391" s="260">
        <v>6.48</v>
      </c>
      <c r="H391" s="213" t="str">
        <f t="shared" si="90"/>
        <v>UQ</v>
      </c>
      <c r="I391" s="260">
        <v>6.99</v>
      </c>
      <c r="J391" s="213" t="str">
        <f t="shared" si="91"/>
        <v>UQ</v>
      </c>
      <c r="K391" s="260">
        <v>0.64</v>
      </c>
      <c r="L391" s="213" t="str">
        <f t="shared" si="92"/>
        <v>UQ</v>
      </c>
      <c r="M391" s="260">
        <v>0.67</v>
      </c>
      <c r="N391" s="213" t="str">
        <f t="shared" si="93"/>
        <v>UQ</v>
      </c>
      <c r="O391" s="260">
        <v>0.27</v>
      </c>
      <c r="P391" s="213" t="str">
        <f t="shared" si="94"/>
        <v>UQ</v>
      </c>
      <c r="Q391" s="260">
        <v>1.9E-2</v>
      </c>
      <c r="R391" s="213" t="str">
        <f t="shared" si="95"/>
        <v>UQ</v>
      </c>
      <c r="S391" s="260">
        <v>0.2079</v>
      </c>
      <c r="T391" s="213" t="str">
        <f t="shared" si="96"/>
        <v>UQ</v>
      </c>
      <c r="U391" s="260">
        <v>6.57</v>
      </c>
      <c r="V391" s="121" t="str">
        <f t="shared" si="97"/>
        <v>Q</v>
      </c>
      <c r="W391" s="329">
        <v>0.28000000000000003</v>
      </c>
      <c r="X391" s="332" t="str">
        <f t="shared" si="98"/>
        <v>UQ</v>
      </c>
      <c r="Y391" s="260">
        <v>0.115</v>
      </c>
      <c r="Z391" s="121" t="str">
        <f t="shared" si="99"/>
        <v>LQ</v>
      </c>
      <c r="AA391" s="260">
        <v>7.18</v>
      </c>
      <c r="AB391" s="121" t="str">
        <f t="shared" si="100"/>
        <v>Q</v>
      </c>
      <c r="AC391" s="260">
        <v>6.61</v>
      </c>
      <c r="AD391" s="121" t="str">
        <f t="shared" ref="AD391:AD454" si="103">IF(AC391&gt;=0.4,"Q",IF(AC391="","M","LQ"))</f>
        <v>Q</v>
      </c>
      <c r="AE391" s="260">
        <v>3.15</v>
      </c>
      <c r="AF391" s="121" t="str">
        <f t="shared" ref="AF391:AF454" si="104">IF(AE391&gt;=0.5,"Q",IF(AE391="","M","LQ"))</f>
        <v>Q</v>
      </c>
      <c r="AG391" s="260">
        <v>9.4000000000000004E-3</v>
      </c>
      <c r="AH391" s="121" t="str">
        <f t="shared" si="102"/>
        <v>Q</v>
      </c>
      <c r="AI391" s="278">
        <v>0.83000000000000007</v>
      </c>
      <c r="AJ391" s="121" t="str">
        <f t="shared" si="101"/>
        <v>Q</v>
      </c>
    </row>
    <row r="392" spans="1:36" x14ac:dyDescent="0.25">
      <c r="A392" s="119">
        <v>38</v>
      </c>
      <c r="B392" s="119">
        <v>69</v>
      </c>
      <c r="C392" s="119">
        <v>1992</v>
      </c>
      <c r="D392" s="127">
        <f t="shared" si="88"/>
        <v>33672</v>
      </c>
      <c r="E392" s="260">
        <v>42.9</v>
      </c>
      <c r="F392" s="213" t="str">
        <f t="shared" si="89"/>
        <v>UQ</v>
      </c>
      <c r="G392" s="260">
        <v>6.52</v>
      </c>
      <c r="H392" s="213" t="str">
        <f t="shared" si="90"/>
        <v>UQ</v>
      </c>
      <c r="I392" s="260">
        <v>6.66</v>
      </c>
      <c r="J392" s="213" t="str">
        <f t="shared" si="91"/>
        <v>UQ</v>
      </c>
      <c r="K392" s="260">
        <v>0.62</v>
      </c>
      <c r="L392" s="213" t="str">
        <f t="shared" si="92"/>
        <v>UQ</v>
      </c>
      <c r="M392" s="260">
        <v>0.67</v>
      </c>
      <c r="N392" s="213" t="str">
        <f t="shared" si="93"/>
        <v>UQ</v>
      </c>
      <c r="O392" s="260">
        <v>0.27</v>
      </c>
      <c r="P392" s="213" t="str">
        <f t="shared" si="94"/>
        <v>UQ</v>
      </c>
      <c r="Q392" s="260">
        <v>8.9999999999999993E-3</v>
      </c>
      <c r="R392" s="213" t="str">
        <f t="shared" si="95"/>
        <v>UQ</v>
      </c>
      <c r="S392" s="260">
        <v>0.19800000000000001</v>
      </c>
      <c r="T392" s="213" t="str">
        <f t="shared" si="96"/>
        <v>UQ</v>
      </c>
      <c r="U392" s="260">
        <v>6.53</v>
      </c>
      <c r="V392" s="121" t="str">
        <f t="shared" si="97"/>
        <v>Q</v>
      </c>
      <c r="W392" s="329">
        <v>0.27</v>
      </c>
      <c r="X392" s="332" t="str">
        <f t="shared" si="98"/>
        <v>UQ</v>
      </c>
      <c r="Y392" s="260">
        <v>0.111</v>
      </c>
      <c r="Z392" s="121" t="str">
        <f t="shared" si="99"/>
        <v>LQ</v>
      </c>
      <c r="AA392" s="260">
        <v>6.99</v>
      </c>
      <c r="AB392" s="121" t="str">
        <f t="shared" si="100"/>
        <v>Q</v>
      </c>
      <c r="AC392" s="260">
        <v>5.95</v>
      </c>
      <c r="AD392" s="121" t="str">
        <f t="shared" si="103"/>
        <v>Q</v>
      </c>
      <c r="AE392" s="260">
        <v>3.04</v>
      </c>
      <c r="AF392" s="121" t="str">
        <f t="shared" si="104"/>
        <v>Q</v>
      </c>
      <c r="AH392" s="121" t="str">
        <f t="shared" si="102"/>
        <v>M</v>
      </c>
      <c r="AI392" s="278"/>
      <c r="AJ392" s="121" t="str">
        <f t="shared" si="101"/>
        <v>M</v>
      </c>
    </row>
    <row r="393" spans="1:36" x14ac:dyDescent="0.25">
      <c r="A393" s="119">
        <v>38</v>
      </c>
      <c r="B393" s="119">
        <v>70</v>
      </c>
      <c r="C393" s="119">
        <v>1992</v>
      </c>
      <c r="D393" s="127">
        <f t="shared" si="88"/>
        <v>33673</v>
      </c>
      <c r="E393" s="260">
        <v>41.1</v>
      </c>
      <c r="F393" s="213" t="str">
        <f t="shared" si="89"/>
        <v>UQ</v>
      </c>
      <c r="G393" s="260">
        <v>6.67</v>
      </c>
      <c r="H393" s="213" t="str">
        <f t="shared" si="90"/>
        <v>UQ</v>
      </c>
      <c r="I393" s="260">
        <v>6.38</v>
      </c>
      <c r="J393" s="213" t="str">
        <f t="shared" si="91"/>
        <v>UQ</v>
      </c>
      <c r="K393" s="260">
        <v>0.6</v>
      </c>
      <c r="L393" s="213" t="str">
        <f t="shared" si="92"/>
        <v>UQ</v>
      </c>
      <c r="M393" s="260">
        <v>0.68</v>
      </c>
      <c r="N393" s="213" t="str">
        <f t="shared" si="93"/>
        <v>UQ</v>
      </c>
      <c r="O393" s="260">
        <v>0.27</v>
      </c>
      <c r="P393" s="213" t="str">
        <f t="shared" si="94"/>
        <v>UQ</v>
      </c>
      <c r="Q393" s="260">
        <v>1.6E-2</v>
      </c>
      <c r="R393" s="213" t="str">
        <f t="shared" si="95"/>
        <v>UQ</v>
      </c>
      <c r="S393" s="260">
        <v>0.17430000000000001</v>
      </c>
      <c r="T393" s="213" t="str">
        <f t="shared" si="96"/>
        <v>UQ</v>
      </c>
      <c r="U393" s="260">
        <v>6.5</v>
      </c>
      <c r="V393" s="121" t="str">
        <f t="shared" si="97"/>
        <v>Q</v>
      </c>
      <c r="W393" s="329">
        <v>0.246</v>
      </c>
      <c r="X393" s="332" t="str">
        <f t="shared" si="98"/>
        <v>UQ</v>
      </c>
      <c r="Y393" s="260">
        <v>5.8000000000000003E-2</v>
      </c>
      <c r="Z393" s="121" t="str">
        <f t="shared" si="99"/>
        <v>LQ</v>
      </c>
      <c r="AA393" s="260">
        <v>6.91</v>
      </c>
      <c r="AB393" s="121" t="str">
        <f t="shared" si="100"/>
        <v>Q</v>
      </c>
      <c r="AC393" s="260">
        <v>6.44</v>
      </c>
      <c r="AD393" s="121" t="str">
        <f t="shared" si="103"/>
        <v>Q</v>
      </c>
      <c r="AE393" s="260">
        <v>2.4900000000000002</v>
      </c>
      <c r="AF393" s="121" t="str">
        <f t="shared" si="104"/>
        <v>Q</v>
      </c>
      <c r="AH393" s="121" t="str">
        <f t="shared" si="102"/>
        <v>M</v>
      </c>
      <c r="AI393" s="278"/>
      <c r="AJ393" s="121" t="str">
        <f t="shared" si="101"/>
        <v>M</v>
      </c>
    </row>
    <row r="394" spans="1:36" x14ac:dyDescent="0.25">
      <c r="A394" s="119">
        <v>38</v>
      </c>
      <c r="B394" s="119">
        <v>77</v>
      </c>
      <c r="C394" s="119">
        <v>1992</v>
      </c>
      <c r="D394" s="127">
        <f t="shared" si="88"/>
        <v>33680</v>
      </c>
      <c r="E394" s="260">
        <v>41.8</v>
      </c>
      <c r="F394" s="213" t="str">
        <f t="shared" si="89"/>
        <v>UQ</v>
      </c>
      <c r="G394" s="260">
        <v>6.59</v>
      </c>
      <c r="H394" s="213" t="str">
        <f t="shared" si="90"/>
        <v>UQ</v>
      </c>
      <c r="I394" s="260">
        <v>6.59</v>
      </c>
      <c r="J394" s="213" t="str">
        <f t="shared" si="91"/>
        <v>UQ</v>
      </c>
      <c r="K394" s="260">
        <v>0.61</v>
      </c>
      <c r="L394" s="213" t="str">
        <f t="shared" si="92"/>
        <v>UQ</v>
      </c>
      <c r="M394" s="260">
        <v>0.7</v>
      </c>
      <c r="N394" s="213" t="str">
        <f t="shared" si="93"/>
        <v>UQ</v>
      </c>
      <c r="O394" s="260">
        <v>0.28000000000000003</v>
      </c>
      <c r="P394" s="213" t="str">
        <f t="shared" si="94"/>
        <v>UQ</v>
      </c>
      <c r="Q394" s="260">
        <v>1.0999999999999999E-2</v>
      </c>
      <c r="R394" s="213" t="str">
        <f t="shared" si="95"/>
        <v>UQ</v>
      </c>
      <c r="S394" s="260">
        <v>0.1797</v>
      </c>
      <c r="T394" s="213" t="str">
        <f t="shared" si="96"/>
        <v>UQ</v>
      </c>
      <c r="U394" s="260">
        <v>6.67</v>
      </c>
      <c r="V394" s="121" t="str">
        <f t="shared" si="97"/>
        <v>Q</v>
      </c>
      <c r="W394" s="329">
        <v>0.24299999999999999</v>
      </c>
      <c r="X394" s="332" t="str">
        <f t="shared" si="98"/>
        <v>UQ</v>
      </c>
      <c r="Y394" s="260">
        <v>9.9000000000000005E-2</v>
      </c>
      <c r="Z394" s="121" t="str">
        <f t="shared" si="99"/>
        <v>LQ</v>
      </c>
      <c r="AA394" s="260">
        <v>7.39</v>
      </c>
      <c r="AB394" s="121" t="str">
        <f t="shared" si="100"/>
        <v>Q</v>
      </c>
      <c r="AC394" s="260">
        <v>6.54</v>
      </c>
      <c r="AD394" s="121" t="str">
        <f t="shared" si="103"/>
        <v>Q</v>
      </c>
      <c r="AE394" s="260">
        <v>2.56</v>
      </c>
      <c r="AF394" s="121" t="str">
        <f t="shared" si="104"/>
        <v>Q</v>
      </c>
      <c r="AH394" s="121" t="str">
        <f t="shared" si="102"/>
        <v>M</v>
      </c>
      <c r="AI394" s="278"/>
      <c r="AJ394" s="121" t="str">
        <f t="shared" si="101"/>
        <v>M</v>
      </c>
    </row>
    <row r="395" spans="1:36" x14ac:dyDescent="0.25">
      <c r="A395" s="119">
        <v>38</v>
      </c>
      <c r="B395" s="119">
        <v>91</v>
      </c>
      <c r="C395" s="119">
        <v>1992</v>
      </c>
      <c r="D395" s="127">
        <f t="shared" si="88"/>
        <v>33694</v>
      </c>
      <c r="E395" s="260">
        <v>43.7</v>
      </c>
      <c r="F395" s="213" t="str">
        <f t="shared" si="89"/>
        <v>UQ</v>
      </c>
      <c r="G395" s="260">
        <v>6.71</v>
      </c>
      <c r="H395" s="213" t="str">
        <f t="shared" si="90"/>
        <v>UQ</v>
      </c>
      <c r="I395" s="260">
        <v>7.13</v>
      </c>
      <c r="J395" s="213" t="str">
        <f t="shared" si="91"/>
        <v>UQ</v>
      </c>
      <c r="K395" s="260">
        <v>0.65</v>
      </c>
      <c r="L395" s="213" t="str">
        <f t="shared" si="92"/>
        <v>UQ</v>
      </c>
      <c r="M395" s="260">
        <v>0.75</v>
      </c>
      <c r="N395" s="213" t="str">
        <f t="shared" si="93"/>
        <v>UQ</v>
      </c>
      <c r="O395" s="260">
        <v>0.28000000000000003</v>
      </c>
      <c r="P395" s="213" t="str">
        <f t="shared" si="94"/>
        <v>UQ</v>
      </c>
      <c r="Q395" s="260">
        <v>1.0999999999999999E-2</v>
      </c>
      <c r="R395" s="213" t="str">
        <f t="shared" si="95"/>
        <v>UQ</v>
      </c>
      <c r="S395" s="260">
        <v>0.20519999999999999</v>
      </c>
      <c r="T395" s="213" t="str">
        <f t="shared" si="96"/>
        <v>UQ</v>
      </c>
      <c r="U395" s="260">
        <v>6.95</v>
      </c>
      <c r="V395" s="121" t="str">
        <f t="shared" si="97"/>
        <v>Q</v>
      </c>
      <c r="W395" s="329">
        <v>0.27700000000000002</v>
      </c>
      <c r="X395" s="332" t="str">
        <f t="shared" si="98"/>
        <v>UQ</v>
      </c>
      <c r="Y395" s="260">
        <v>0.16400000000000001</v>
      </c>
      <c r="Z395" s="121" t="str">
        <f t="shared" si="99"/>
        <v>LQ</v>
      </c>
      <c r="AA395" s="260">
        <v>7.89</v>
      </c>
      <c r="AB395" s="121" t="str">
        <f t="shared" si="100"/>
        <v>Q</v>
      </c>
      <c r="AC395" s="260">
        <v>5.57</v>
      </c>
      <c r="AD395" s="121" t="str">
        <f t="shared" si="103"/>
        <v>Q</v>
      </c>
      <c r="AE395" s="260">
        <v>2.59</v>
      </c>
      <c r="AF395" s="121" t="str">
        <f t="shared" si="104"/>
        <v>Q</v>
      </c>
      <c r="AG395" s="260">
        <v>1.0500000000000001E-2</v>
      </c>
      <c r="AH395" s="121" t="str">
        <f t="shared" si="102"/>
        <v>Q</v>
      </c>
      <c r="AI395" s="278">
        <v>0.51700000000000002</v>
      </c>
      <c r="AJ395" s="121" t="str">
        <f t="shared" si="101"/>
        <v>Q</v>
      </c>
    </row>
    <row r="396" spans="1:36" x14ac:dyDescent="0.25">
      <c r="A396" s="119">
        <v>38</v>
      </c>
      <c r="B396" s="119">
        <v>97</v>
      </c>
      <c r="C396" s="119">
        <v>1992</v>
      </c>
      <c r="D396" s="127">
        <f t="shared" si="88"/>
        <v>33700</v>
      </c>
      <c r="E396" s="260">
        <v>43.7</v>
      </c>
      <c r="F396" s="213" t="str">
        <f t="shared" si="89"/>
        <v>UQ</v>
      </c>
      <c r="G396" s="260">
        <v>6.62</v>
      </c>
      <c r="H396" s="213" t="str">
        <f t="shared" si="90"/>
        <v>UQ</v>
      </c>
      <c r="I396" s="260">
        <v>6.85</v>
      </c>
      <c r="J396" s="213" t="str">
        <f t="shared" si="91"/>
        <v>UQ</v>
      </c>
      <c r="K396" s="260">
        <v>0.63</v>
      </c>
      <c r="L396" s="213" t="str">
        <f t="shared" si="92"/>
        <v>UQ</v>
      </c>
      <c r="M396" s="260">
        <v>0.69</v>
      </c>
      <c r="N396" s="213" t="str">
        <f t="shared" si="93"/>
        <v>UQ</v>
      </c>
      <c r="O396" s="260">
        <v>0.28999999999999998</v>
      </c>
      <c r="P396" s="213" t="str">
        <f t="shared" si="94"/>
        <v>UQ</v>
      </c>
      <c r="Q396" s="260">
        <v>1.4E-2</v>
      </c>
      <c r="R396" s="213" t="str">
        <f t="shared" si="95"/>
        <v>UQ</v>
      </c>
      <c r="S396" s="260">
        <v>0.1981</v>
      </c>
      <c r="T396" s="213" t="str">
        <f t="shared" si="96"/>
        <v>UQ</v>
      </c>
      <c r="U396" s="260">
        <v>7.04</v>
      </c>
      <c r="V396" s="121" t="str">
        <f t="shared" si="97"/>
        <v>Q</v>
      </c>
      <c r="W396" s="329">
        <v>0.27500000000000002</v>
      </c>
      <c r="X396" s="332" t="str">
        <f t="shared" si="98"/>
        <v>UQ</v>
      </c>
      <c r="Y396" s="260">
        <v>3.5000000000000003E-2</v>
      </c>
      <c r="Z396" s="121" t="str">
        <f t="shared" si="99"/>
        <v>LQ</v>
      </c>
      <c r="AA396" s="260">
        <v>7.9</v>
      </c>
      <c r="AB396" s="121" t="str">
        <f t="shared" si="100"/>
        <v>Q</v>
      </c>
      <c r="AC396" s="260">
        <v>5.64</v>
      </c>
      <c r="AD396" s="121" t="str">
        <f t="shared" si="103"/>
        <v>Q</v>
      </c>
      <c r="AE396" s="260">
        <v>2.93</v>
      </c>
      <c r="AF396" s="121" t="str">
        <f t="shared" si="104"/>
        <v>Q</v>
      </c>
      <c r="AH396" s="121" t="str">
        <f t="shared" si="102"/>
        <v>M</v>
      </c>
      <c r="AI396" s="278"/>
      <c r="AJ396" s="121" t="str">
        <f t="shared" si="101"/>
        <v>M</v>
      </c>
    </row>
    <row r="397" spans="1:36" x14ac:dyDescent="0.25">
      <c r="A397" s="119">
        <v>38</v>
      </c>
      <c r="B397" s="119">
        <v>99</v>
      </c>
      <c r="C397" s="119">
        <v>1992</v>
      </c>
      <c r="D397" s="127">
        <f t="shared" si="88"/>
        <v>33702</v>
      </c>
      <c r="E397" s="260">
        <v>42.8</v>
      </c>
      <c r="F397" s="213" t="str">
        <f t="shared" si="89"/>
        <v>UQ</v>
      </c>
      <c r="G397" s="260">
        <v>6.59</v>
      </c>
      <c r="H397" s="213" t="str">
        <f t="shared" si="90"/>
        <v>UQ</v>
      </c>
      <c r="I397" s="260">
        <v>6.86</v>
      </c>
      <c r="J397" s="213" t="str">
        <f t="shared" si="91"/>
        <v>UQ</v>
      </c>
      <c r="K397" s="260">
        <v>0.65</v>
      </c>
      <c r="L397" s="213" t="str">
        <f t="shared" si="92"/>
        <v>UQ</v>
      </c>
      <c r="M397" s="260">
        <v>0.73</v>
      </c>
      <c r="N397" s="213" t="str">
        <f t="shared" si="93"/>
        <v>UQ</v>
      </c>
      <c r="O397" s="260">
        <v>0.3</v>
      </c>
      <c r="P397" s="213" t="str">
        <f t="shared" si="94"/>
        <v>UQ</v>
      </c>
      <c r="Q397" s="260">
        <v>2.8000000000000001E-2</v>
      </c>
      <c r="R397" s="213" t="str">
        <f t="shared" si="95"/>
        <v>UQ</v>
      </c>
      <c r="S397" s="260">
        <v>0.18440000000000001</v>
      </c>
      <c r="T397" s="213" t="str">
        <f t="shared" si="96"/>
        <v>UQ</v>
      </c>
      <c r="U397" s="260">
        <v>6.67</v>
      </c>
      <c r="V397" s="121" t="str">
        <f t="shared" si="97"/>
        <v>Q</v>
      </c>
      <c r="W397" s="329">
        <v>0.32500000000000001</v>
      </c>
      <c r="X397" s="332" t="str">
        <f t="shared" si="98"/>
        <v>UQ</v>
      </c>
      <c r="Y397" s="260">
        <v>7.9000000000000001E-2</v>
      </c>
      <c r="Z397" s="121" t="str">
        <f t="shared" si="99"/>
        <v>LQ</v>
      </c>
      <c r="AA397" s="260">
        <v>7.1</v>
      </c>
      <c r="AB397" s="121" t="str">
        <f t="shared" si="100"/>
        <v>Q</v>
      </c>
      <c r="AC397" s="260">
        <v>6.89</v>
      </c>
      <c r="AD397" s="121" t="str">
        <f t="shared" si="103"/>
        <v>Q</v>
      </c>
      <c r="AE397" s="260">
        <v>2.79</v>
      </c>
      <c r="AF397" s="121" t="str">
        <f t="shared" si="104"/>
        <v>Q</v>
      </c>
      <c r="AH397" s="121" t="str">
        <f t="shared" si="102"/>
        <v>M</v>
      </c>
      <c r="AI397" s="278"/>
      <c r="AJ397" s="121" t="str">
        <f t="shared" si="101"/>
        <v>M</v>
      </c>
    </row>
    <row r="398" spans="1:36" x14ac:dyDescent="0.25">
      <c r="A398" s="119">
        <v>38</v>
      </c>
      <c r="B398" s="119">
        <v>100</v>
      </c>
      <c r="C398" s="119">
        <v>1992</v>
      </c>
      <c r="D398" s="127">
        <f t="shared" si="88"/>
        <v>33703</v>
      </c>
      <c r="E398" s="260">
        <v>41.9</v>
      </c>
      <c r="F398" s="213" t="str">
        <f t="shared" si="89"/>
        <v>UQ</v>
      </c>
      <c r="G398" s="260">
        <v>6.52</v>
      </c>
      <c r="H398" s="213" t="str">
        <f t="shared" si="90"/>
        <v>UQ</v>
      </c>
      <c r="I398" s="260">
        <v>6.68</v>
      </c>
      <c r="J398" s="213" t="str">
        <f t="shared" si="91"/>
        <v>UQ</v>
      </c>
      <c r="K398" s="260">
        <v>0.62</v>
      </c>
      <c r="L398" s="213" t="str">
        <f t="shared" si="92"/>
        <v>UQ</v>
      </c>
      <c r="M398" s="260">
        <v>0.67</v>
      </c>
      <c r="N398" s="213" t="str">
        <f t="shared" si="93"/>
        <v>UQ</v>
      </c>
      <c r="O398" s="260">
        <v>0.28999999999999998</v>
      </c>
      <c r="P398" s="213" t="str">
        <f t="shared" si="94"/>
        <v>UQ</v>
      </c>
      <c r="Q398" s="260">
        <v>2.7E-2</v>
      </c>
      <c r="R398" s="213" t="str">
        <f t="shared" si="95"/>
        <v>UQ</v>
      </c>
      <c r="S398" s="260">
        <v>0.18210000000000001</v>
      </c>
      <c r="T398" s="213" t="str">
        <f t="shared" si="96"/>
        <v>UQ</v>
      </c>
      <c r="U398" s="260">
        <v>6.44</v>
      </c>
      <c r="V398" s="121" t="str">
        <f t="shared" si="97"/>
        <v>Q</v>
      </c>
      <c r="W398" s="329">
        <v>0.27300000000000002</v>
      </c>
      <c r="X398" s="332" t="str">
        <f t="shared" si="98"/>
        <v>UQ</v>
      </c>
      <c r="Y398" s="260">
        <v>6.0999999999999999E-2</v>
      </c>
      <c r="Z398" s="121" t="str">
        <f t="shared" si="99"/>
        <v>LQ</v>
      </c>
      <c r="AA398" s="260">
        <v>6.85</v>
      </c>
      <c r="AB398" s="121" t="str">
        <f t="shared" si="100"/>
        <v>Q</v>
      </c>
      <c r="AC398" s="260">
        <v>6.98</v>
      </c>
      <c r="AD398" s="121" t="str">
        <f t="shared" si="103"/>
        <v>Q</v>
      </c>
      <c r="AE398" s="260">
        <v>2.76</v>
      </c>
      <c r="AF398" s="121" t="str">
        <f t="shared" si="104"/>
        <v>Q</v>
      </c>
      <c r="AH398" s="121" t="str">
        <f t="shared" si="102"/>
        <v>M</v>
      </c>
      <c r="AI398" s="278"/>
      <c r="AJ398" s="121" t="str">
        <f t="shared" si="101"/>
        <v>M</v>
      </c>
    </row>
    <row r="399" spans="1:36" x14ac:dyDescent="0.25">
      <c r="A399" s="119">
        <v>38</v>
      </c>
      <c r="B399" s="119">
        <v>101</v>
      </c>
      <c r="C399" s="119">
        <v>1992</v>
      </c>
      <c r="D399" s="127">
        <f t="shared" ref="D399:D462" si="105">DATE(C399,1,B399)</f>
        <v>33704</v>
      </c>
      <c r="E399" s="260">
        <v>40.299999999999997</v>
      </c>
      <c r="F399" s="213" t="str">
        <f t="shared" si="89"/>
        <v>UQ</v>
      </c>
      <c r="G399" s="260">
        <v>6.62</v>
      </c>
      <c r="H399" s="213" t="str">
        <f t="shared" si="90"/>
        <v>UQ</v>
      </c>
      <c r="I399" s="260">
        <v>6.5</v>
      </c>
      <c r="J399" s="213" t="str">
        <f t="shared" si="91"/>
        <v>UQ</v>
      </c>
      <c r="K399" s="260">
        <v>0.6</v>
      </c>
      <c r="L399" s="213" t="str">
        <f t="shared" si="92"/>
        <v>UQ</v>
      </c>
      <c r="M399" s="260">
        <v>0.64</v>
      </c>
      <c r="N399" s="213" t="str">
        <f t="shared" si="93"/>
        <v>UQ</v>
      </c>
      <c r="O399" s="260">
        <v>0.28999999999999998</v>
      </c>
      <c r="P399" s="213" t="str">
        <f t="shared" si="94"/>
        <v>UQ</v>
      </c>
      <c r="Q399" s="260">
        <v>2.4E-2</v>
      </c>
      <c r="R399" s="213" t="str">
        <f t="shared" si="95"/>
        <v>UQ</v>
      </c>
      <c r="S399" s="260">
        <v>0.16650000000000001</v>
      </c>
      <c r="T399" s="213" t="str">
        <f t="shared" si="96"/>
        <v>UQ</v>
      </c>
      <c r="U399" s="260">
        <v>6.36</v>
      </c>
      <c r="V399" s="121" t="str">
        <f t="shared" si="97"/>
        <v>Q</v>
      </c>
      <c r="W399" s="329">
        <v>0.245</v>
      </c>
      <c r="X399" s="332" t="str">
        <f t="shared" si="98"/>
        <v>UQ</v>
      </c>
      <c r="Y399" s="260">
        <v>0.06</v>
      </c>
      <c r="Z399" s="121" t="str">
        <f t="shared" si="99"/>
        <v>LQ</v>
      </c>
      <c r="AA399" s="260">
        <v>6.63</v>
      </c>
      <c r="AB399" s="121" t="str">
        <f t="shared" si="100"/>
        <v>Q</v>
      </c>
      <c r="AC399" s="260">
        <v>7.79</v>
      </c>
      <c r="AD399" s="121" t="str">
        <f t="shared" si="103"/>
        <v>Q</v>
      </c>
      <c r="AE399" s="260">
        <v>2.4300000000000002</v>
      </c>
      <c r="AF399" s="121" t="str">
        <f t="shared" si="104"/>
        <v>Q</v>
      </c>
      <c r="AH399" s="121" t="str">
        <f t="shared" si="102"/>
        <v>M</v>
      </c>
      <c r="AI399" s="278"/>
      <c r="AJ399" s="121" t="str">
        <f t="shared" si="101"/>
        <v>M</v>
      </c>
    </row>
    <row r="400" spans="1:36" x14ac:dyDescent="0.25">
      <c r="A400" s="119">
        <v>38</v>
      </c>
      <c r="B400" s="119">
        <v>102</v>
      </c>
      <c r="C400" s="119">
        <v>1992</v>
      </c>
      <c r="D400" s="127">
        <f t="shared" si="105"/>
        <v>33705</v>
      </c>
      <c r="E400" s="260">
        <v>40.799999999999997</v>
      </c>
      <c r="F400" s="213" t="str">
        <f t="shared" ref="F400:F463" si="106">IF(E400&gt;0,"UQ","M")</f>
        <v>UQ</v>
      </c>
      <c r="G400" s="260">
        <v>6.54</v>
      </c>
      <c r="H400" s="213" t="str">
        <f t="shared" ref="H400:H463" si="107">IF(G400&gt;0,"UQ","M")</f>
        <v>UQ</v>
      </c>
      <c r="I400" s="260">
        <v>6.53</v>
      </c>
      <c r="J400" s="213" t="str">
        <f t="shared" ref="J400:J463" si="108">IF(I400&gt;0,"UQ","M")</f>
        <v>UQ</v>
      </c>
      <c r="K400" s="260">
        <v>0.6</v>
      </c>
      <c r="L400" s="213" t="str">
        <f t="shared" ref="L400:L463" si="109">IF(K400&gt;0,"UQ","M")</f>
        <v>UQ</v>
      </c>
      <c r="M400" s="260">
        <v>0.63</v>
      </c>
      <c r="N400" s="213" t="str">
        <f t="shared" ref="N400:N463" si="110">IF(M400&gt;0,"UQ","M")</f>
        <v>UQ</v>
      </c>
      <c r="O400" s="260">
        <v>0.28999999999999998</v>
      </c>
      <c r="P400" s="213" t="str">
        <f t="shared" ref="P400:P463" si="111">IF(O400&gt;0,"UQ","M")</f>
        <v>UQ</v>
      </c>
      <c r="Q400" s="260">
        <v>1.7000000000000001E-2</v>
      </c>
      <c r="R400" s="213" t="str">
        <f t="shared" ref="R400:R463" si="112">IF(Q400&gt;0,"UQ","M")</f>
        <v>UQ</v>
      </c>
      <c r="S400" s="260">
        <v>0.16719999999999999</v>
      </c>
      <c r="T400" s="213" t="str">
        <f t="shared" ref="T400:T463" si="113">IF(S400&gt;0,"UQ","M")</f>
        <v>UQ</v>
      </c>
      <c r="U400" s="260">
        <v>6.42</v>
      </c>
      <c r="V400" s="121" t="str">
        <f t="shared" ref="V400:V463" si="114">IF(U400&gt;=0.5,"Q",IF(U400="","M","LQ"))</f>
        <v>Q</v>
      </c>
      <c r="W400" s="329">
        <v>0.219</v>
      </c>
      <c r="X400" s="332" t="str">
        <f t="shared" ref="X400:X463" si="115">IF(W400&gt;0,"UQ","M")</f>
        <v>UQ</v>
      </c>
      <c r="Y400" s="260">
        <v>0.106</v>
      </c>
      <c r="Z400" s="121" t="str">
        <f t="shared" ref="Z400:Z463" si="116">IF(Y400&gt;=0.2,"Q",IF(Y400="","M","LQ"))</f>
        <v>LQ</v>
      </c>
      <c r="AA400" s="260">
        <v>6.6</v>
      </c>
      <c r="AB400" s="121" t="str">
        <f t="shared" ref="AB400:AB463" si="117">IF(AA400&gt;=0.5,"Q",IF(AA400="","M","LQ"))</f>
        <v>Q</v>
      </c>
      <c r="AC400" s="260">
        <v>7.14</v>
      </c>
      <c r="AD400" s="121" t="str">
        <f t="shared" si="103"/>
        <v>Q</v>
      </c>
      <c r="AE400" s="260">
        <v>2.6</v>
      </c>
      <c r="AF400" s="121" t="str">
        <f t="shared" si="104"/>
        <v>Q</v>
      </c>
      <c r="AG400" s="260">
        <v>1.0500000000000001E-2</v>
      </c>
      <c r="AH400" s="121" t="str">
        <f t="shared" si="102"/>
        <v>Q</v>
      </c>
      <c r="AI400" s="278">
        <v>0.52900000000000003</v>
      </c>
      <c r="AJ400" s="121" t="str">
        <f t="shared" ref="AJ400:AJ453" si="118">IF(AI400&gt;=0.02,"Q",IF(AI400="","M","LQ"))</f>
        <v>Q</v>
      </c>
    </row>
    <row r="401" spans="1:36" x14ac:dyDescent="0.25">
      <c r="A401" s="119">
        <v>38</v>
      </c>
      <c r="B401" s="119">
        <v>104</v>
      </c>
      <c r="C401" s="119">
        <v>1992</v>
      </c>
      <c r="D401" s="127">
        <f t="shared" si="105"/>
        <v>33707</v>
      </c>
      <c r="E401" s="260">
        <v>40.299999999999997</v>
      </c>
      <c r="F401" s="213" t="str">
        <f t="shared" si="106"/>
        <v>UQ</v>
      </c>
      <c r="G401" s="260">
        <v>6.43</v>
      </c>
      <c r="H401" s="213" t="str">
        <f t="shared" si="107"/>
        <v>UQ</v>
      </c>
      <c r="I401" s="260">
        <v>6.34</v>
      </c>
      <c r="J401" s="213" t="str">
        <f t="shared" si="108"/>
        <v>UQ</v>
      </c>
      <c r="K401" s="260">
        <v>0.57999999999999996</v>
      </c>
      <c r="L401" s="213" t="str">
        <f t="shared" si="109"/>
        <v>UQ</v>
      </c>
      <c r="M401" s="260">
        <v>0.64</v>
      </c>
      <c r="N401" s="213" t="str">
        <f t="shared" si="110"/>
        <v>UQ</v>
      </c>
      <c r="O401" s="260">
        <v>0.31</v>
      </c>
      <c r="P401" s="213" t="str">
        <f t="shared" si="111"/>
        <v>UQ</v>
      </c>
      <c r="Q401" s="260">
        <v>1.4E-2</v>
      </c>
      <c r="R401" s="213" t="str">
        <f t="shared" si="112"/>
        <v>UQ</v>
      </c>
      <c r="S401" s="260">
        <v>0.16450000000000001</v>
      </c>
      <c r="T401" s="213" t="str">
        <f t="shared" si="113"/>
        <v>UQ</v>
      </c>
      <c r="U401" s="260">
        <v>6.49</v>
      </c>
      <c r="V401" s="121" t="str">
        <f t="shared" si="114"/>
        <v>Q</v>
      </c>
      <c r="W401" s="329">
        <v>0.222</v>
      </c>
      <c r="X401" s="332" t="str">
        <f t="shared" si="115"/>
        <v>UQ</v>
      </c>
      <c r="Y401" s="260">
        <v>0.114</v>
      </c>
      <c r="Z401" s="121" t="str">
        <f t="shared" si="116"/>
        <v>LQ</v>
      </c>
      <c r="AA401" s="260">
        <v>6.56</v>
      </c>
      <c r="AB401" s="121" t="str">
        <f t="shared" si="117"/>
        <v>Q</v>
      </c>
      <c r="AC401" s="260">
        <v>6.23</v>
      </c>
      <c r="AD401" s="121" t="str">
        <f t="shared" si="103"/>
        <v>Q</v>
      </c>
      <c r="AE401" s="260">
        <v>2.72</v>
      </c>
      <c r="AF401" s="121" t="str">
        <f t="shared" si="104"/>
        <v>Q</v>
      </c>
      <c r="AH401" s="121" t="str">
        <f t="shared" si="102"/>
        <v>M</v>
      </c>
      <c r="AI401" s="278"/>
      <c r="AJ401" s="121" t="str">
        <f t="shared" si="118"/>
        <v>M</v>
      </c>
    </row>
    <row r="402" spans="1:36" x14ac:dyDescent="0.25">
      <c r="A402" s="119">
        <v>38</v>
      </c>
      <c r="B402" s="119">
        <v>106</v>
      </c>
      <c r="C402" s="119">
        <v>1992</v>
      </c>
      <c r="D402" s="127">
        <f t="shared" si="105"/>
        <v>33709</v>
      </c>
      <c r="E402" s="260">
        <v>40.799999999999997</v>
      </c>
      <c r="F402" s="213" t="str">
        <f t="shared" si="106"/>
        <v>UQ</v>
      </c>
      <c r="G402" s="260">
        <v>6.59</v>
      </c>
      <c r="H402" s="213" t="str">
        <f t="shared" si="107"/>
        <v>UQ</v>
      </c>
      <c r="I402" s="260">
        <v>6.81</v>
      </c>
      <c r="J402" s="213" t="str">
        <f t="shared" si="108"/>
        <v>UQ</v>
      </c>
      <c r="K402" s="260">
        <v>0.61</v>
      </c>
      <c r="L402" s="213" t="str">
        <f t="shared" si="109"/>
        <v>UQ</v>
      </c>
      <c r="M402" s="260">
        <v>0.67</v>
      </c>
      <c r="N402" s="213" t="str">
        <f t="shared" si="110"/>
        <v>UQ</v>
      </c>
      <c r="O402" s="260">
        <v>0.3</v>
      </c>
      <c r="P402" s="213" t="str">
        <f t="shared" si="111"/>
        <v>UQ</v>
      </c>
      <c r="Q402" s="260">
        <v>1.4E-2</v>
      </c>
      <c r="R402" s="213" t="str">
        <f t="shared" si="112"/>
        <v>UQ</v>
      </c>
      <c r="S402" s="260">
        <v>0.1741</v>
      </c>
      <c r="T402" s="213" t="str">
        <f t="shared" si="113"/>
        <v>UQ</v>
      </c>
      <c r="U402" s="260">
        <v>6.65</v>
      </c>
      <c r="V402" s="121" t="str">
        <f t="shared" si="114"/>
        <v>Q</v>
      </c>
      <c r="W402" s="329">
        <v>0.22900000000000001</v>
      </c>
      <c r="X402" s="332" t="str">
        <f t="shared" si="115"/>
        <v>UQ</v>
      </c>
      <c r="Y402" s="260">
        <v>6.5000000000000002E-2</v>
      </c>
      <c r="Z402" s="121" t="str">
        <f t="shared" si="116"/>
        <v>LQ</v>
      </c>
      <c r="AA402" s="260">
        <v>6.58</v>
      </c>
      <c r="AB402" s="121" t="str">
        <f t="shared" si="117"/>
        <v>Q</v>
      </c>
      <c r="AC402" s="260">
        <v>6.02</v>
      </c>
      <c r="AD402" s="121" t="str">
        <f t="shared" si="103"/>
        <v>Q</v>
      </c>
      <c r="AE402" s="260">
        <v>2.81</v>
      </c>
      <c r="AF402" s="121" t="str">
        <f t="shared" si="104"/>
        <v>Q</v>
      </c>
      <c r="AH402" s="121" t="str">
        <f t="shared" si="102"/>
        <v>M</v>
      </c>
      <c r="AI402" s="278"/>
      <c r="AJ402" s="121" t="str">
        <f t="shared" si="118"/>
        <v>M</v>
      </c>
    </row>
    <row r="403" spans="1:36" x14ac:dyDescent="0.25">
      <c r="A403" s="119">
        <v>38</v>
      </c>
      <c r="B403" s="119">
        <v>107</v>
      </c>
      <c r="C403" s="119">
        <v>1992</v>
      </c>
      <c r="D403" s="127">
        <f t="shared" si="105"/>
        <v>33710</v>
      </c>
      <c r="E403" s="260">
        <v>41.2</v>
      </c>
      <c r="F403" s="213" t="str">
        <f t="shared" si="106"/>
        <v>UQ</v>
      </c>
      <c r="G403" s="260">
        <v>6.55</v>
      </c>
      <c r="H403" s="213" t="str">
        <f t="shared" si="107"/>
        <v>UQ</v>
      </c>
      <c r="I403" s="260">
        <v>6.67</v>
      </c>
      <c r="J403" s="213" t="str">
        <f t="shared" si="108"/>
        <v>UQ</v>
      </c>
      <c r="K403" s="260">
        <v>0.61</v>
      </c>
      <c r="L403" s="213" t="str">
        <f t="shared" si="109"/>
        <v>UQ</v>
      </c>
      <c r="M403" s="260">
        <v>0.64</v>
      </c>
      <c r="N403" s="213" t="str">
        <f t="shared" si="110"/>
        <v>UQ</v>
      </c>
      <c r="O403" s="260">
        <v>0.28999999999999998</v>
      </c>
      <c r="P403" s="213" t="str">
        <f t="shared" si="111"/>
        <v>UQ</v>
      </c>
      <c r="Q403" s="260">
        <v>3.5999999999999997E-2</v>
      </c>
      <c r="R403" s="213" t="str">
        <f t="shared" si="112"/>
        <v>UQ</v>
      </c>
      <c r="S403" s="260">
        <v>0.17660000000000001</v>
      </c>
      <c r="T403" s="213" t="str">
        <f t="shared" si="113"/>
        <v>UQ</v>
      </c>
      <c r="U403" s="260">
        <v>6.66</v>
      </c>
      <c r="V403" s="121" t="str">
        <f t="shared" si="114"/>
        <v>Q</v>
      </c>
      <c r="W403" s="329">
        <v>0.23499999999999999</v>
      </c>
      <c r="X403" s="332" t="str">
        <f t="shared" si="115"/>
        <v>UQ</v>
      </c>
      <c r="Y403" s="260">
        <v>0.14699999999999999</v>
      </c>
      <c r="Z403" s="121" t="str">
        <f t="shared" si="116"/>
        <v>LQ</v>
      </c>
      <c r="AA403" s="260">
        <v>6.51</v>
      </c>
      <c r="AB403" s="121" t="str">
        <f t="shared" si="117"/>
        <v>Q</v>
      </c>
      <c r="AC403" s="260">
        <v>7.68</v>
      </c>
      <c r="AD403" s="121" t="str">
        <f t="shared" si="103"/>
        <v>Q</v>
      </c>
      <c r="AE403" s="260">
        <v>2.72</v>
      </c>
      <c r="AF403" s="121" t="str">
        <f t="shared" si="104"/>
        <v>Q</v>
      </c>
      <c r="AH403" s="121" t="str">
        <f t="shared" si="102"/>
        <v>M</v>
      </c>
      <c r="AI403" s="278"/>
      <c r="AJ403" s="121" t="str">
        <f t="shared" si="118"/>
        <v>M</v>
      </c>
    </row>
    <row r="404" spans="1:36" x14ac:dyDescent="0.25">
      <c r="A404" s="119">
        <v>38</v>
      </c>
      <c r="B404" s="119">
        <v>108</v>
      </c>
      <c r="C404" s="119">
        <v>1992</v>
      </c>
      <c r="D404" s="127">
        <f t="shared" si="105"/>
        <v>33711</v>
      </c>
      <c r="E404" s="260">
        <v>41.3</v>
      </c>
      <c r="F404" s="213" t="str">
        <f t="shared" si="106"/>
        <v>UQ</v>
      </c>
      <c r="G404" s="260">
        <v>6.53</v>
      </c>
      <c r="H404" s="213" t="str">
        <f t="shared" si="107"/>
        <v>UQ</v>
      </c>
      <c r="I404" s="260">
        <v>6.51</v>
      </c>
      <c r="J404" s="213" t="str">
        <f t="shared" si="108"/>
        <v>UQ</v>
      </c>
      <c r="K404" s="260">
        <v>0.6</v>
      </c>
      <c r="L404" s="213" t="str">
        <f t="shared" si="109"/>
        <v>UQ</v>
      </c>
      <c r="M404" s="260">
        <v>0.64</v>
      </c>
      <c r="N404" s="213" t="str">
        <f t="shared" si="110"/>
        <v>UQ</v>
      </c>
      <c r="O404" s="260">
        <v>0.28999999999999998</v>
      </c>
      <c r="P404" s="213" t="str">
        <f t="shared" si="111"/>
        <v>UQ</v>
      </c>
      <c r="Q404" s="260">
        <v>1.9E-2</v>
      </c>
      <c r="R404" s="213" t="str">
        <f t="shared" si="112"/>
        <v>UQ</v>
      </c>
      <c r="S404" s="260">
        <v>0.17419999999999999</v>
      </c>
      <c r="T404" s="213" t="str">
        <f t="shared" si="113"/>
        <v>UQ</v>
      </c>
      <c r="U404" s="260">
        <v>6.6</v>
      </c>
      <c r="V404" s="121" t="str">
        <f t="shared" si="114"/>
        <v>Q</v>
      </c>
      <c r="W404" s="329">
        <v>0.23400000000000001</v>
      </c>
      <c r="X404" s="332" t="str">
        <f t="shared" si="115"/>
        <v>UQ</v>
      </c>
      <c r="Y404" s="260">
        <v>3.9E-2</v>
      </c>
      <c r="Z404" s="121" t="str">
        <f t="shared" si="116"/>
        <v>LQ</v>
      </c>
      <c r="AA404" s="260">
        <v>6.45</v>
      </c>
      <c r="AB404" s="121" t="str">
        <f t="shared" si="117"/>
        <v>Q</v>
      </c>
      <c r="AC404" s="260">
        <v>6.23</v>
      </c>
      <c r="AD404" s="121" t="str">
        <f t="shared" si="103"/>
        <v>Q</v>
      </c>
      <c r="AE404" s="260">
        <v>2.92</v>
      </c>
      <c r="AF404" s="121" t="str">
        <f t="shared" si="104"/>
        <v>Q</v>
      </c>
      <c r="AH404" s="121" t="str">
        <f t="shared" si="102"/>
        <v>M</v>
      </c>
      <c r="AI404" s="278"/>
      <c r="AJ404" s="121" t="str">
        <f t="shared" si="118"/>
        <v>M</v>
      </c>
    </row>
    <row r="405" spans="1:36" x14ac:dyDescent="0.25">
      <c r="A405" s="119">
        <v>38</v>
      </c>
      <c r="B405" s="119">
        <v>109</v>
      </c>
      <c r="C405" s="119">
        <v>1992</v>
      </c>
      <c r="D405" s="127">
        <f t="shared" si="105"/>
        <v>33712</v>
      </c>
      <c r="E405" s="260">
        <v>40.200000000000003</v>
      </c>
      <c r="F405" s="213" t="str">
        <f t="shared" si="106"/>
        <v>UQ</v>
      </c>
      <c r="G405" s="260">
        <v>6.38</v>
      </c>
      <c r="H405" s="213" t="str">
        <f t="shared" si="107"/>
        <v>UQ</v>
      </c>
      <c r="I405" s="260">
        <v>6.15</v>
      </c>
      <c r="J405" s="213" t="str">
        <f t="shared" si="108"/>
        <v>UQ</v>
      </c>
      <c r="K405" s="260">
        <v>0.59</v>
      </c>
      <c r="L405" s="213" t="str">
        <f t="shared" si="109"/>
        <v>UQ</v>
      </c>
      <c r="M405" s="260">
        <v>0.61</v>
      </c>
      <c r="N405" s="213" t="str">
        <f t="shared" si="110"/>
        <v>UQ</v>
      </c>
      <c r="O405" s="260">
        <v>0.31</v>
      </c>
      <c r="P405" s="213" t="str">
        <f t="shared" si="111"/>
        <v>UQ</v>
      </c>
      <c r="Q405" s="260">
        <v>1.7000000000000001E-2</v>
      </c>
      <c r="R405" s="213" t="str">
        <f t="shared" si="112"/>
        <v>UQ</v>
      </c>
      <c r="S405" s="260">
        <v>0.17829999999999999</v>
      </c>
      <c r="T405" s="213" t="str">
        <f t="shared" si="113"/>
        <v>UQ</v>
      </c>
      <c r="U405" s="260">
        <v>6.08</v>
      </c>
      <c r="V405" s="121" t="str">
        <f t="shared" si="114"/>
        <v>Q</v>
      </c>
      <c r="W405" s="329">
        <v>0.24</v>
      </c>
      <c r="X405" s="332" t="str">
        <f t="shared" si="115"/>
        <v>UQ</v>
      </c>
      <c r="Y405" s="260">
        <v>7.0000000000000007E-2</v>
      </c>
      <c r="Z405" s="121" t="str">
        <f t="shared" si="116"/>
        <v>LQ</v>
      </c>
      <c r="AA405" s="260">
        <v>5.94</v>
      </c>
      <c r="AB405" s="121" t="str">
        <f t="shared" si="117"/>
        <v>Q</v>
      </c>
      <c r="AC405" s="260">
        <v>6.6</v>
      </c>
      <c r="AD405" s="121" t="str">
        <f t="shared" si="103"/>
        <v>Q</v>
      </c>
      <c r="AE405" s="260">
        <v>3.12</v>
      </c>
      <c r="AF405" s="121" t="str">
        <f t="shared" si="104"/>
        <v>Q</v>
      </c>
      <c r="AG405" s="260">
        <v>8.6999999999999994E-3</v>
      </c>
      <c r="AH405" s="121" t="str">
        <f t="shared" si="102"/>
        <v>Q</v>
      </c>
      <c r="AI405" s="278">
        <v>0.65999999999999992</v>
      </c>
      <c r="AJ405" s="121" t="str">
        <f t="shared" si="118"/>
        <v>Q</v>
      </c>
    </row>
    <row r="406" spans="1:36" x14ac:dyDescent="0.25">
      <c r="A406" s="119">
        <v>38</v>
      </c>
      <c r="B406" s="119">
        <v>110</v>
      </c>
      <c r="C406" s="119">
        <v>1992</v>
      </c>
      <c r="D406" s="127">
        <f t="shared" si="105"/>
        <v>33713</v>
      </c>
      <c r="E406" s="260">
        <v>37.799999999999997</v>
      </c>
      <c r="F406" s="213" t="str">
        <f t="shared" si="106"/>
        <v>UQ</v>
      </c>
      <c r="G406" s="260">
        <v>6.34</v>
      </c>
      <c r="H406" s="213" t="str">
        <f t="shared" si="107"/>
        <v>UQ</v>
      </c>
      <c r="I406" s="260">
        <v>6.02</v>
      </c>
      <c r="J406" s="213" t="str">
        <f t="shared" si="108"/>
        <v>UQ</v>
      </c>
      <c r="K406" s="260">
        <v>0.56000000000000005</v>
      </c>
      <c r="L406" s="213" t="str">
        <f t="shared" si="109"/>
        <v>UQ</v>
      </c>
      <c r="M406" s="260">
        <v>0.53</v>
      </c>
      <c r="N406" s="213" t="str">
        <f t="shared" si="110"/>
        <v>UQ</v>
      </c>
      <c r="O406" s="260">
        <v>0.35</v>
      </c>
      <c r="P406" s="213" t="str">
        <f t="shared" si="111"/>
        <v>UQ</v>
      </c>
      <c r="Q406" s="260">
        <v>1.2E-2</v>
      </c>
      <c r="R406" s="213" t="str">
        <f t="shared" si="112"/>
        <v>UQ</v>
      </c>
      <c r="S406" s="260">
        <v>0.1643</v>
      </c>
      <c r="T406" s="213" t="str">
        <f t="shared" si="113"/>
        <v>UQ</v>
      </c>
      <c r="U406" s="260">
        <v>5.16</v>
      </c>
      <c r="V406" s="121" t="str">
        <f t="shared" si="114"/>
        <v>Q</v>
      </c>
      <c r="W406" s="329">
        <v>0.33400000000000002</v>
      </c>
      <c r="X406" s="332" t="str">
        <f t="shared" si="115"/>
        <v>UQ</v>
      </c>
      <c r="Y406" s="260">
        <v>0.187</v>
      </c>
      <c r="Z406" s="121" t="str">
        <f t="shared" si="116"/>
        <v>LQ</v>
      </c>
      <c r="AA406" s="260">
        <v>5.43</v>
      </c>
      <c r="AB406" s="121" t="str">
        <f t="shared" si="117"/>
        <v>Q</v>
      </c>
      <c r="AC406" s="260">
        <v>6.27</v>
      </c>
      <c r="AD406" s="121" t="str">
        <f t="shared" si="103"/>
        <v>Q</v>
      </c>
      <c r="AE406" s="260">
        <v>2.72</v>
      </c>
      <c r="AF406" s="121" t="str">
        <f t="shared" si="104"/>
        <v>Q</v>
      </c>
      <c r="AH406" s="121" t="str">
        <f t="shared" si="102"/>
        <v>M</v>
      </c>
      <c r="AI406" s="278"/>
      <c r="AJ406" s="121" t="str">
        <f t="shared" si="118"/>
        <v>M</v>
      </c>
    </row>
    <row r="407" spans="1:36" x14ac:dyDescent="0.25">
      <c r="A407" s="119">
        <v>38</v>
      </c>
      <c r="B407" s="119">
        <v>111</v>
      </c>
      <c r="C407" s="119">
        <v>1992</v>
      </c>
      <c r="D407" s="127">
        <f t="shared" si="105"/>
        <v>33714</v>
      </c>
      <c r="E407" s="260">
        <v>31.4</v>
      </c>
      <c r="F407" s="213" t="str">
        <f t="shared" si="106"/>
        <v>UQ</v>
      </c>
      <c r="G407" s="260">
        <v>6.16</v>
      </c>
      <c r="H407" s="213" t="str">
        <f t="shared" si="107"/>
        <v>UQ</v>
      </c>
      <c r="I407" s="260">
        <v>4.5599999999999996</v>
      </c>
      <c r="J407" s="213" t="str">
        <f t="shared" si="108"/>
        <v>UQ</v>
      </c>
      <c r="K407" s="260">
        <v>0.49</v>
      </c>
      <c r="L407" s="213" t="str">
        <f t="shared" si="109"/>
        <v>UQ</v>
      </c>
      <c r="M407" s="260">
        <v>0.45</v>
      </c>
      <c r="N407" s="213" t="str">
        <f t="shared" si="110"/>
        <v>UQ</v>
      </c>
      <c r="O407" s="260">
        <v>0.43</v>
      </c>
      <c r="P407" s="213" t="str">
        <f t="shared" si="111"/>
        <v>UQ</v>
      </c>
      <c r="Q407" s="260">
        <v>1.6E-2</v>
      </c>
      <c r="R407" s="213" t="str">
        <f t="shared" si="112"/>
        <v>UQ</v>
      </c>
      <c r="S407" s="260">
        <v>9.6299999999999997E-2</v>
      </c>
      <c r="T407" s="213" t="str">
        <f t="shared" si="113"/>
        <v>UQ</v>
      </c>
      <c r="U407" s="260">
        <v>4.55</v>
      </c>
      <c r="V407" s="121" t="str">
        <f t="shared" si="114"/>
        <v>Q</v>
      </c>
      <c r="W407" s="329">
        <v>0.42899999999999999</v>
      </c>
      <c r="X407" s="332" t="str">
        <f t="shared" si="115"/>
        <v>UQ</v>
      </c>
      <c r="Y407" s="260">
        <v>0.105</v>
      </c>
      <c r="Z407" s="121" t="str">
        <f t="shared" si="116"/>
        <v>LQ</v>
      </c>
      <c r="AA407" s="260">
        <v>4.84</v>
      </c>
      <c r="AB407" s="121" t="str">
        <f t="shared" si="117"/>
        <v>Q</v>
      </c>
      <c r="AC407" s="260">
        <v>6.35</v>
      </c>
      <c r="AD407" s="121" t="str">
        <f t="shared" si="103"/>
        <v>Q</v>
      </c>
      <c r="AE407" s="260">
        <v>1.78</v>
      </c>
      <c r="AF407" s="121" t="str">
        <f t="shared" si="104"/>
        <v>Q</v>
      </c>
      <c r="AH407" s="121" t="str">
        <f t="shared" si="102"/>
        <v>M</v>
      </c>
      <c r="AI407" s="278"/>
      <c r="AJ407" s="121" t="str">
        <f t="shared" si="118"/>
        <v>M</v>
      </c>
    </row>
    <row r="408" spans="1:36" x14ac:dyDescent="0.25">
      <c r="A408" s="119">
        <v>38</v>
      </c>
      <c r="B408" s="119">
        <v>112</v>
      </c>
      <c r="C408" s="119">
        <v>1992</v>
      </c>
      <c r="D408" s="127">
        <f t="shared" si="105"/>
        <v>33715</v>
      </c>
      <c r="E408" s="260">
        <v>28.5</v>
      </c>
      <c r="F408" s="213" t="str">
        <f t="shared" si="106"/>
        <v>UQ</v>
      </c>
      <c r="G408" s="260">
        <v>5.91</v>
      </c>
      <c r="H408" s="213" t="str">
        <f t="shared" si="107"/>
        <v>UQ</v>
      </c>
      <c r="I408" s="260">
        <v>4.01</v>
      </c>
      <c r="J408" s="213" t="str">
        <f t="shared" si="108"/>
        <v>UQ</v>
      </c>
      <c r="K408" s="260">
        <v>0.43</v>
      </c>
      <c r="L408" s="213" t="str">
        <f t="shared" si="109"/>
        <v>UQ</v>
      </c>
      <c r="M408" s="260">
        <v>0.4</v>
      </c>
      <c r="N408" s="213" t="str">
        <f t="shared" si="110"/>
        <v>UQ</v>
      </c>
      <c r="O408" s="260">
        <v>0.42</v>
      </c>
      <c r="P408" s="213" t="str">
        <f t="shared" si="111"/>
        <v>UQ</v>
      </c>
      <c r="Q408" s="260">
        <v>1.2999999999999999E-2</v>
      </c>
      <c r="R408" s="213" t="str">
        <f t="shared" si="112"/>
        <v>UQ</v>
      </c>
      <c r="S408" s="260">
        <v>6.8099999999999994E-2</v>
      </c>
      <c r="T408" s="213" t="str">
        <f t="shared" si="113"/>
        <v>UQ</v>
      </c>
      <c r="U408" s="260">
        <v>4.46</v>
      </c>
      <c r="V408" s="121" t="str">
        <f t="shared" si="114"/>
        <v>Q</v>
      </c>
      <c r="W408" s="329">
        <v>0.35599999999999998</v>
      </c>
      <c r="X408" s="332" t="str">
        <f t="shared" si="115"/>
        <v>UQ</v>
      </c>
      <c r="Y408" s="260">
        <v>9.0999999999999998E-2</v>
      </c>
      <c r="Z408" s="121" t="str">
        <f t="shared" si="116"/>
        <v>LQ</v>
      </c>
      <c r="AA408" s="260">
        <v>4.46</v>
      </c>
      <c r="AB408" s="121" t="str">
        <f t="shared" si="117"/>
        <v>Q</v>
      </c>
      <c r="AC408" s="260">
        <v>6.31</v>
      </c>
      <c r="AD408" s="121" t="str">
        <f t="shared" si="103"/>
        <v>Q</v>
      </c>
      <c r="AE408" s="260">
        <v>1.86</v>
      </c>
      <c r="AF408" s="121" t="str">
        <f t="shared" si="104"/>
        <v>Q</v>
      </c>
      <c r="AH408" s="121" t="str">
        <f t="shared" si="102"/>
        <v>M</v>
      </c>
      <c r="AI408" s="278"/>
      <c r="AJ408" s="121" t="str">
        <f t="shared" si="118"/>
        <v>M</v>
      </c>
    </row>
    <row r="409" spans="1:36" x14ac:dyDescent="0.25">
      <c r="A409" s="119">
        <v>38</v>
      </c>
      <c r="B409" s="119">
        <v>113</v>
      </c>
      <c r="C409" s="119">
        <v>1992</v>
      </c>
      <c r="D409" s="127">
        <f t="shared" si="105"/>
        <v>33716</v>
      </c>
      <c r="E409" s="260">
        <v>24</v>
      </c>
      <c r="F409" s="213" t="str">
        <f t="shared" si="106"/>
        <v>UQ</v>
      </c>
      <c r="G409" s="260">
        <v>5.77</v>
      </c>
      <c r="H409" s="213" t="str">
        <f t="shared" si="107"/>
        <v>UQ</v>
      </c>
      <c r="I409" s="260">
        <v>2.98</v>
      </c>
      <c r="J409" s="213" t="str">
        <f t="shared" si="108"/>
        <v>UQ</v>
      </c>
      <c r="K409" s="260">
        <v>0.36</v>
      </c>
      <c r="L409" s="213" t="str">
        <f t="shared" si="109"/>
        <v>UQ</v>
      </c>
      <c r="M409" s="260">
        <v>0.35</v>
      </c>
      <c r="N409" s="213" t="str">
        <f t="shared" si="110"/>
        <v>UQ</v>
      </c>
      <c r="O409" s="260">
        <v>0.44</v>
      </c>
      <c r="P409" s="213" t="str">
        <f t="shared" si="111"/>
        <v>UQ</v>
      </c>
      <c r="Q409" s="260">
        <v>1.6E-2</v>
      </c>
      <c r="R409" s="213" t="str">
        <f t="shared" si="112"/>
        <v>UQ</v>
      </c>
      <c r="S409" s="260">
        <v>3.56E-2</v>
      </c>
      <c r="T409" s="213" t="str">
        <f t="shared" si="113"/>
        <v>UQ</v>
      </c>
      <c r="U409" s="260">
        <v>4.1500000000000004</v>
      </c>
      <c r="V409" s="121" t="str">
        <f t="shared" si="114"/>
        <v>Q</v>
      </c>
      <c r="W409" s="329">
        <v>0.34100000000000003</v>
      </c>
      <c r="X409" s="332" t="str">
        <f t="shared" si="115"/>
        <v>UQ</v>
      </c>
      <c r="Y409" s="260">
        <v>0.105</v>
      </c>
      <c r="Z409" s="121" t="str">
        <f t="shared" si="116"/>
        <v>LQ</v>
      </c>
      <c r="AA409" s="260">
        <v>3.67</v>
      </c>
      <c r="AB409" s="121" t="str">
        <f t="shared" si="117"/>
        <v>Q</v>
      </c>
      <c r="AC409" s="260">
        <v>5.39</v>
      </c>
      <c r="AD409" s="121" t="str">
        <f t="shared" si="103"/>
        <v>Q</v>
      </c>
      <c r="AE409" s="260">
        <v>1.39</v>
      </c>
      <c r="AF409" s="121" t="str">
        <f t="shared" si="104"/>
        <v>Q</v>
      </c>
      <c r="AH409" s="121" t="str">
        <f t="shared" si="102"/>
        <v>M</v>
      </c>
      <c r="AI409" s="278"/>
      <c r="AJ409" s="121" t="str">
        <f t="shared" si="118"/>
        <v>M</v>
      </c>
    </row>
    <row r="410" spans="1:36" x14ac:dyDescent="0.25">
      <c r="A410" s="119">
        <v>38</v>
      </c>
      <c r="B410" s="119">
        <v>114</v>
      </c>
      <c r="C410" s="119">
        <v>1992</v>
      </c>
      <c r="D410" s="127">
        <f t="shared" si="105"/>
        <v>33717</v>
      </c>
      <c r="E410" s="260">
        <v>25.8</v>
      </c>
      <c r="F410" s="213" t="str">
        <f t="shared" si="106"/>
        <v>UQ</v>
      </c>
      <c r="G410" s="260">
        <v>6.01</v>
      </c>
      <c r="H410" s="213" t="str">
        <f t="shared" si="107"/>
        <v>UQ</v>
      </c>
      <c r="I410" s="260">
        <v>3.38</v>
      </c>
      <c r="J410" s="213" t="str">
        <f t="shared" si="108"/>
        <v>UQ</v>
      </c>
      <c r="K410" s="260">
        <v>0.39</v>
      </c>
      <c r="L410" s="213" t="str">
        <f t="shared" si="109"/>
        <v>UQ</v>
      </c>
      <c r="M410" s="260">
        <v>0.39</v>
      </c>
      <c r="N410" s="213" t="str">
        <f t="shared" si="110"/>
        <v>UQ</v>
      </c>
      <c r="O410" s="260">
        <v>0.42</v>
      </c>
      <c r="P410" s="213" t="str">
        <f t="shared" si="111"/>
        <v>UQ</v>
      </c>
      <c r="Q410" s="260">
        <v>1.7000000000000001E-2</v>
      </c>
      <c r="R410" s="213" t="str">
        <f t="shared" si="112"/>
        <v>UQ</v>
      </c>
      <c r="S410" s="260">
        <v>5.9799999999999999E-2</v>
      </c>
      <c r="T410" s="213" t="str">
        <f t="shared" si="113"/>
        <v>UQ</v>
      </c>
      <c r="U410" s="260">
        <v>4.5</v>
      </c>
      <c r="V410" s="121" t="str">
        <f t="shared" si="114"/>
        <v>Q</v>
      </c>
      <c r="W410" s="329">
        <v>0.23</v>
      </c>
      <c r="X410" s="332" t="str">
        <f t="shared" si="115"/>
        <v>UQ</v>
      </c>
      <c r="Y410" s="260">
        <v>0.104</v>
      </c>
      <c r="Z410" s="121" t="str">
        <f t="shared" si="116"/>
        <v>LQ</v>
      </c>
      <c r="AA410" s="260">
        <v>4</v>
      </c>
      <c r="AB410" s="121" t="str">
        <f t="shared" si="117"/>
        <v>Q</v>
      </c>
      <c r="AC410" s="260">
        <v>5.21</v>
      </c>
      <c r="AD410" s="121" t="str">
        <f t="shared" si="103"/>
        <v>Q</v>
      </c>
      <c r="AE410" s="260">
        <v>1.35</v>
      </c>
      <c r="AF410" s="121" t="str">
        <f t="shared" si="104"/>
        <v>Q</v>
      </c>
      <c r="AG410" s="260">
        <v>8.0000000000000002E-3</v>
      </c>
      <c r="AH410" s="121" t="str">
        <f t="shared" si="102"/>
        <v>Q</v>
      </c>
      <c r="AI410" s="278">
        <v>0.54</v>
      </c>
      <c r="AJ410" s="121" t="str">
        <f t="shared" si="118"/>
        <v>Q</v>
      </c>
    </row>
    <row r="411" spans="1:36" x14ac:dyDescent="0.25">
      <c r="A411" s="119">
        <v>38</v>
      </c>
      <c r="B411" s="119">
        <v>121</v>
      </c>
      <c r="C411" s="119">
        <v>1992</v>
      </c>
      <c r="D411" s="127">
        <f t="shared" si="105"/>
        <v>33724</v>
      </c>
      <c r="E411" s="260">
        <v>27.2</v>
      </c>
      <c r="F411" s="213" t="str">
        <f t="shared" si="106"/>
        <v>UQ</v>
      </c>
      <c r="G411" s="260">
        <v>6.53</v>
      </c>
      <c r="H411" s="213" t="str">
        <f t="shared" si="107"/>
        <v>UQ</v>
      </c>
      <c r="I411" s="260">
        <v>3.87</v>
      </c>
      <c r="J411" s="213" t="str">
        <f t="shared" si="108"/>
        <v>UQ</v>
      </c>
      <c r="K411" s="260">
        <v>0.38</v>
      </c>
      <c r="L411" s="213" t="str">
        <f t="shared" si="109"/>
        <v>UQ</v>
      </c>
      <c r="M411" s="260">
        <v>0.44</v>
      </c>
      <c r="N411" s="213" t="str">
        <f t="shared" si="110"/>
        <v>UQ</v>
      </c>
      <c r="O411" s="260">
        <v>0.28000000000000003</v>
      </c>
      <c r="P411" s="213" t="str">
        <f t="shared" si="111"/>
        <v>UQ</v>
      </c>
      <c r="Q411" s="260">
        <v>8.0000000000000002E-3</v>
      </c>
      <c r="R411" s="213" t="str">
        <f t="shared" si="112"/>
        <v>UQ</v>
      </c>
      <c r="S411" s="260">
        <v>0.1036</v>
      </c>
      <c r="T411" s="213" t="str">
        <f t="shared" si="113"/>
        <v>UQ</v>
      </c>
      <c r="U411" s="260">
        <v>4.24</v>
      </c>
      <c r="V411" s="121" t="str">
        <f t="shared" si="114"/>
        <v>Q</v>
      </c>
      <c r="W411" s="329">
        <v>0.109</v>
      </c>
      <c r="X411" s="332" t="str">
        <f t="shared" si="115"/>
        <v>UQ</v>
      </c>
      <c r="Y411" s="260">
        <v>8.5999999999999993E-2</v>
      </c>
      <c r="Z411" s="121" t="str">
        <f t="shared" si="116"/>
        <v>LQ</v>
      </c>
      <c r="AA411" s="260">
        <v>4.1900000000000004</v>
      </c>
      <c r="AB411" s="121" t="str">
        <f t="shared" si="117"/>
        <v>Q</v>
      </c>
      <c r="AC411" s="260">
        <v>4.67</v>
      </c>
      <c r="AD411" s="121" t="str">
        <f t="shared" si="103"/>
        <v>Q</v>
      </c>
      <c r="AE411" s="260">
        <v>2</v>
      </c>
      <c r="AF411" s="121" t="str">
        <f t="shared" si="104"/>
        <v>Q</v>
      </c>
      <c r="AH411" s="121" t="str">
        <f t="shared" si="102"/>
        <v>M</v>
      </c>
      <c r="AI411" s="278"/>
      <c r="AJ411" s="121" t="str">
        <f t="shared" si="118"/>
        <v>M</v>
      </c>
    </row>
    <row r="412" spans="1:36" x14ac:dyDescent="0.25">
      <c r="A412" s="119">
        <v>38</v>
      </c>
      <c r="B412" s="119">
        <v>126</v>
      </c>
      <c r="C412" s="119">
        <v>1992</v>
      </c>
      <c r="D412" s="127">
        <f t="shared" si="105"/>
        <v>33729</v>
      </c>
      <c r="E412" s="260">
        <v>27.8</v>
      </c>
      <c r="F412" s="213" t="str">
        <f t="shared" si="106"/>
        <v>UQ</v>
      </c>
      <c r="G412" s="260">
        <v>6.55</v>
      </c>
      <c r="H412" s="213" t="str">
        <f t="shared" si="107"/>
        <v>UQ</v>
      </c>
      <c r="I412" s="260">
        <v>4.1399999999999997</v>
      </c>
      <c r="J412" s="213" t="str">
        <f t="shared" si="108"/>
        <v>UQ</v>
      </c>
      <c r="K412" s="260">
        <v>0.4</v>
      </c>
      <c r="L412" s="213" t="str">
        <f t="shared" si="109"/>
        <v>UQ</v>
      </c>
      <c r="M412" s="260">
        <v>0.47</v>
      </c>
      <c r="N412" s="213" t="str">
        <f t="shared" si="110"/>
        <v>UQ</v>
      </c>
      <c r="O412" s="260">
        <v>0.27</v>
      </c>
      <c r="P412" s="213" t="str">
        <f t="shared" si="111"/>
        <v>UQ</v>
      </c>
      <c r="Q412" s="260">
        <v>5.0000000000000001E-3</v>
      </c>
      <c r="R412" s="213" t="str">
        <f t="shared" si="112"/>
        <v>UQ</v>
      </c>
      <c r="S412" s="260">
        <v>0.1075</v>
      </c>
      <c r="T412" s="213" t="str">
        <f t="shared" si="113"/>
        <v>UQ</v>
      </c>
      <c r="U412" s="260">
        <v>4.3099999999999996</v>
      </c>
      <c r="V412" s="121" t="str">
        <f t="shared" si="114"/>
        <v>Q</v>
      </c>
      <c r="W412" s="329">
        <v>7.0000000000000007E-2</v>
      </c>
      <c r="X412" s="332" t="str">
        <f t="shared" si="115"/>
        <v>UQ</v>
      </c>
      <c r="Y412" s="260">
        <v>0.06</v>
      </c>
      <c r="Z412" s="121" t="str">
        <f t="shared" si="116"/>
        <v>LQ</v>
      </c>
      <c r="AA412" s="260">
        <v>3.97</v>
      </c>
      <c r="AB412" s="121" t="str">
        <f t="shared" si="117"/>
        <v>Q</v>
      </c>
      <c r="AC412" s="260">
        <v>5.05</v>
      </c>
      <c r="AD412" s="121" t="str">
        <f t="shared" si="103"/>
        <v>Q</v>
      </c>
      <c r="AE412" s="260">
        <v>0.9</v>
      </c>
      <c r="AF412" s="121" t="str">
        <f t="shared" si="104"/>
        <v>Q</v>
      </c>
      <c r="AH412" s="121" t="str">
        <f t="shared" si="102"/>
        <v>M</v>
      </c>
      <c r="AI412" s="278"/>
      <c r="AJ412" s="121" t="str">
        <f t="shared" si="118"/>
        <v>M</v>
      </c>
    </row>
    <row r="413" spans="1:36" x14ac:dyDescent="0.25">
      <c r="A413" s="119">
        <v>38</v>
      </c>
      <c r="B413" s="119">
        <v>140</v>
      </c>
      <c r="C413" s="119">
        <v>1992</v>
      </c>
      <c r="D413" s="127">
        <f t="shared" si="105"/>
        <v>33743</v>
      </c>
      <c r="E413" s="260">
        <v>30.8</v>
      </c>
      <c r="F413" s="213" t="str">
        <f t="shared" si="106"/>
        <v>UQ</v>
      </c>
      <c r="G413" s="260">
        <v>6.72</v>
      </c>
      <c r="H413" s="213" t="str">
        <f t="shared" si="107"/>
        <v>UQ</v>
      </c>
      <c r="I413" s="260">
        <v>5.03</v>
      </c>
      <c r="J413" s="213" t="str">
        <f t="shared" si="108"/>
        <v>UQ</v>
      </c>
      <c r="K413" s="260">
        <v>0.45</v>
      </c>
      <c r="L413" s="213" t="str">
        <f t="shared" si="109"/>
        <v>UQ</v>
      </c>
      <c r="M413" s="260">
        <v>0.56999999999999995</v>
      </c>
      <c r="N413" s="213" t="str">
        <f t="shared" si="110"/>
        <v>UQ</v>
      </c>
      <c r="O413" s="260">
        <v>0.35</v>
      </c>
      <c r="P413" s="213" t="str">
        <f t="shared" si="111"/>
        <v>UQ</v>
      </c>
      <c r="Q413" s="260">
        <v>1.2E-2</v>
      </c>
      <c r="R413" s="213" t="str">
        <f t="shared" si="112"/>
        <v>UQ</v>
      </c>
      <c r="S413" s="260">
        <v>0.18310000000000001</v>
      </c>
      <c r="T413" s="213" t="str">
        <f t="shared" si="113"/>
        <v>UQ</v>
      </c>
      <c r="U413" s="260">
        <v>2.52</v>
      </c>
      <c r="V413" s="121" t="str">
        <f t="shared" si="114"/>
        <v>Q</v>
      </c>
      <c r="W413" s="329">
        <v>3.2000000000000001E-2</v>
      </c>
      <c r="X413" s="332" t="str">
        <f t="shared" si="115"/>
        <v>UQ</v>
      </c>
      <c r="Y413" s="260">
        <v>2.1000000000000001E-2</v>
      </c>
      <c r="Z413" s="121" t="str">
        <f t="shared" si="116"/>
        <v>LQ</v>
      </c>
      <c r="AA413" s="260">
        <v>3.36</v>
      </c>
      <c r="AB413" s="121" t="str">
        <f t="shared" si="117"/>
        <v>Q</v>
      </c>
      <c r="AC413" s="260">
        <v>7.85</v>
      </c>
      <c r="AD413" s="121" t="str">
        <f t="shared" si="103"/>
        <v>Q</v>
      </c>
      <c r="AE413" s="260">
        <v>2.72</v>
      </c>
      <c r="AF413" s="121" t="str">
        <f t="shared" si="104"/>
        <v>Q</v>
      </c>
      <c r="AG413" s="260">
        <v>6.8999999999999999E-3</v>
      </c>
      <c r="AH413" s="121" t="str">
        <f t="shared" si="102"/>
        <v>Q</v>
      </c>
      <c r="AI413" s="278">
        <v>0.622</v>
      </c>
      <c r="AJ413" s="121" t="str">
        <f t="shared" si="118"/>
        <v>Q</v>
      </c>
    </row>
    <row r="414" spans="1:36" x14ac:dyDescent="0.25">
      <c r="A414" s="119">
        <v>38</v>
      </c>
      <c r="B414" s="119">
        <v>154</v>
      </c>
      <c r="C414" s="119">
        <v>1992</v>
      </c>
      <c r="D414" s="127">
        <f t="shared" si="105"/>
        <v>33757</v>
      </c>
      <c r="E414" s="260">
        <v>33.4</v>
      </c>
      <c r="F414" s="213" t="str">
        <f t="shared" si="106"/>
        <v>UQ</v>
      </c>
      <c r="G414" s="260">
        <v>6.92</v>
      </c>
      <c r="H414" s="213" t="str">
        <f t="shared" si="107"/>
        <v>UQ</v>
      </c>
      <c r="I414" s="260">
        <v>5.78</v>
      </c>
      <c r="J414" s="213" t="str">
        <f t="shared" si="108"/>
        <v>UQ</v>
      </c>
      <c r="K414" s="260">
        <v>0.52</v>
      </c>
      <c r="L414" s="213" t="str">
        <f t="shared" si="109"/>
        <v>UQ</v>
      </c>
      <c r="M414" s="260">
        <v>0.67</v>
      </c>
      <c r="N414" s="213" t="str">
        <f t="shared" si="110"/>
        <v>UQ</v>
      </c>
      <c r="O414" s="260">
        <v>0.3</v>
      </c>
      <c r="P414" s="213" t="str">
        <f t="shared" si="111"/>
        <v>UQ</v>
      </c>
      <c r="Q414" s="260">
        <v>1.0999999999999999E-2</v>
      </c>
      <c r="R414" s="213" t="str">
        <f t="shared" si="112"/>
        <v>UQ</v>
      </c>
      <c r="S414" s="260">
        <v>0.2301</v>
      </c>
      <c r="T414" s="213" t="str">
        <f t="shared" si="113"/>
        <v>UQ</v>
      </c>
      <c r="U414" s="260">
        <v>1.53</v>
      </c>
      <c r="V414" s="121" t="str">
        <f t="shared" si="114"/>
        <v>Q</v>
      </c>
      <c r="W414" s="329">
        <v>5.0999999999999997E-2</v>
      </c>
      <c r="X414" s="332" t="str">
        <f t="shared" si="115"/>
        <v>UQ</v>
      </c>
      <c r="Y414" s="260">
        <v>5.8000000000000003E-2</v>
      </c>
      <c r="Z414" s="121" t="str">
        <f t="shared" si="116"/>
        <v>LQ</v>
      </c>
      <c r="AA414" s="260">
        <v>4.87</v>
      </c>
      <c r="AB414" s="121" t="str">
        <f t="shared" si="117"/>
        <v>Q</v>
      </c>
      <c r="AC414" s="260">
        <v>8.5</v>
      </c>
      <c r="AD414" s="121" t="str">
        <f t="shared" si="103"/>
        <v>Q</v>
      </c>
      <c r="AE414" s="260">
        <v>3.46</v>
      </c>
      <c r="AF414" s="121" t="str">
        <f t="shared" si="104"/>
        <v>Q</v>
      </c>
      <c r="AH414" s="121" t="str">
        <f t="shared" si="102"/>
        <v>M</v>
      </c>
      <c r="AI414" s="278"/>
      <c r="AJ414" s="121" t="str">
        <f t="shared" si="118"/>
        <v>M</v>
      </c>
    </row>
    <row r="415" spans="1:36" x14ac:dyDescent="0.25">
      <c r="A415" s="119">
        <v>38</v>
      </c>
      <c r="B415" s="119">
        <v>182</v>
      </c>
      <c r="C415" s="119">
        <v>1992</v>
      </c>
      <c r="D415" s="127">
        <f t="shared" si="105"/>
        <v>33785</v>
      </c>
      <c r="E415" s="260">
        <v>37.1</v>
      </c>
      <c r="F415" s="213" t="str">
        <f t="shared" si="106"/>
        <v>UQ</v>
      </c>
      <c r="G415" s="260">
        <v>6.77</v>
      </c>
      <c r="H415" s="213" t="str">
        <f t="shared" si="107"/>
        <v>UQ</v>
      </c>
      <c r="I415" s="260">
        <v>6.38</v>
      </c>
      <c r="J415" s="213" t="str">
        <f t="shared" si="108"/>
        <v>UQ</v>
      </c>
      <c r="K415" s="260">
        <v>0.57999999999999996</v>
      </c>
      <c r="L415" s="213" t="str">
        <f t="shared" si="109"/>
        <v>UQ</v>
      </c>
      <c r="M415" s="260">
        <v>0.57999999999999996</v>
      </c>
      <c r="N415" s="213" t="str">
        <f t="shared" si="110"/>
        <v>UQ</v>
      </c>
      <c r="O415" s="260">
        <v>0.23</v>
      </c>
      <c r="P415" s="213" t="str">
        <f t="shared" si="111"/>
        <v>UQ</v>
      </c>
      <c r="Q415" s="260">
        <v>3.5000000000000003E-2</v>
      </c>
      <c r="R415" s="213" t="str">
        <f t="shared" si="112"/>
        <v>UQ</v>
      </c>
      <c r="S415" s="260">
        <v>0.22600000000000001</v>
      </c>
      <c r="T415" s="213" t="str">
        <f t="shared" si="113"/>
        <v>UQ</v>
      </c>
      <c r="U415" s="260">
        <v>3.24</v>
      </c>
      <c r="V415" s="121" t="str">
        <f t="shared" si="114"/>
        <v>Q</v>
      </c>
      <c r="W415" s="329">
        <v>8.5000000000000006E-2</v>
      </c>
      <c r="X415" s="332" t="str">
        <f t="shared" si="115"/>
        <v>UQ</v>
      </c>
      <c r="Y415" s="260">
        <v>3.3000000000000002E-2</v>
      </c>
      <c r="Z415" s="121" t="str">
        <f t="shared" si="116"/>
        <v>LQ</v>
      </c>
      <c r="AA415" s="260">
        <v>6.91</v>
      </c>
      <c r="AB415" s="121" t="str">
        <f t="shared" si="117"/>
        <v>Q</v>
      </c>
      <c r="AC415" s="260">
        <v>8.7899999999999991</v>
      </c>
      <c r="AD415" s="121" t="str">
        <f t="shared" si="103"/>
        <v>Q</v>
      </c>
      <c r="AE415" s="260">
        <v>3.33</v>
      </c>
      <c r="AF415" s="121" t="str">
        <f t="shared" si="104"/>
        <v>Q</v>
      </c>
      <c r="AH415" s="121" t="str">
        <f t="shared" si="102"/>
        <v>M</v>
      </c>
      <c r="AI415" s="278"/>
      <c r="AJ415" s="121" t="str">
        <f t="shared" si="118"/>
        <v>M</v>
      </c>
    </row>
    <row r="416" spans="1:36" x14ac:dyDescent="0.25">
      <c r="A416" s="119">
        <v>38</v>
      </c>
      <c r="B416" s="119">
        <v>196</v>
      </c>
      <c r="C416" s="119">
        <v>1992</v>
      </c>
      <c r="D416" s="127">
        <f t="shared" si="105"/>
        <v>33799</v>
      </c>
      <c r="E416" s="260">
        <v>33</v>
      </c>
      <c r="F416" s="213" t="str">
        <f t="shared" si="106"/>
        <v>UQ</v>
      </c>
      <c r="G416" s="260">
        <v>6.76</v>
      </c>
      <c r="H416" s="213" t="str">
        <f t="shared" si="107"/>
        <v>UQ</v>
      </c>
      <c r="I416" s="260">
        <v>6.43</v>
      </c>
      <c r="J416" s="213" t="str">
        <f t="shared" si="108"/>
        <v>UQ</v>
      </c>
      <c r="K416" s="260">
        <v>0.54</v>
      </c>
      <c r="L416" s="213" t="str">
        <f t="shared" si="109"/>
        <v>UQ</v>
      </c>
      <c r="M416" s="260">
        <v>0.46</v>
      </c>
      <c r="N416" s="213" t="str">
        <f t="shared" si="110"/>
        <v>UQ</v>
      </c>
      <c r="O416" s="260">
        <v>0.09</v>
      </c>
      <c r="P416" s="213" t="str">
        <f t="shared" si="111"/>
        <v>UQ</v>
      </c>
      <c r="Q416" s="260">
        <v>1.0999999999999999E-2</v>
      </c>
      <c r="R416" s="213" t="str">
        <f t="shared" si="112"/>
        <v>UQ</v>
      </c>
      <c r="S416" s="260">
        <v>0.21360000000000001</v>
      </c>
      <c r="T416" s="213" t="str">
        <f t="shared" si="113"/>
        <v>UQ</v>
      </c>
      <c r="U416" s="260">
        <v>3.16</v>
      </c>
      <c r="V416" s="121" t="str">
        <f t="shared" si="114"/>
        <v>Q</v>
      </c>
      <c r="W416" s="329">
        <v>2.1000000000000001E-2</v>
      </c>
      <c r="X416" s="332" t="str">
        <f t="shared" si="115"/>
        <v>UQ</v>
      </c>
      <c r="Y416" s="260">
        <v>3.5000000000000003E-2</v>
      </c>
      <c r="Z416" s="121" t="str">
        <f t="shared" si="116"/>
        <v>LQ</v>
      </c>
      <c r="AA416" s="260">
        <v>5.54</v>
      </c>
      <c r="AB416" s="121" t="str">
        <f t="shared" si="117"/>
        <v>Q</v>
      </c>
      <c r="AC416" s="260">
        <v>11.7</v>
      </c>
      <c r="AD416" s="121" t="str">
        <f t="shared" si="103"/>
        <v>Q</v>
      </c>
      <c r="AE416" s="260">
        <v>3</v>
      </c>
      <c r="AF416" s="121" t="str">
        <f t="shared" si="104"/>
        <v>Q</v>
      </c>
      <c r="AG416" s="260">
        <v>4.0000000000000001E-3</v>
      </c>
      <c r="AH416" s="121" t="str">
        <f t="shared" si="102"/>
        <v>Q</v>
      </c>
      <c r="AI416" s="278">
        <v>0.33100000000000002</v>
      </c>
      <c r="AJ416" s="121" t="str">
        <f t="shared" si="118"/>
        <v>Q</v>
      </c>
    </row>
    <row r="417" spans="1:36" x14ac:dyDescent="0.25">
      <c r="A417" s="119">
        <v>38</v>
      </c>
      <c r="B417" s="119">
        <v>210</v>
      </c>
      <c r="C417" s="119">
        <v>1992</v>
      </c>
      <c r="D417" s="127">
        <f t="shared" si="105"/>
        <v>33813</v>
      </c>
      <c r="E417" s="260">
        <v>32.6</v>
      </c>
      <c r="F417" s="213" t="str">
        <f t="shared" si="106"/>
        <v>UQ</v>
      </c>
      <c r="G417" s="260">
        <v>6.86</v>
      </c>
      <c r="H417" s="213" t="str">
        <f t="shared" si="107"/>
        <v>UQ</v>
      </c>
      <c r="I417" s="260">
        <v>6.43</v>
      </c>
      <c r="J417" s="213" t="str">
        <f t="shared" si="108"/>
        <v>UQ</v>
      </c>
      <c r="K417" s="260">
        <v>0.53</v>
      </c>
      <c r="L417" s="213" t="str">
        <f t="shared" si="109"/>
        <v>UQ</v>
      </c>
      <c r="M417" s="260">
        <v>0.44</v>
      </c>
      <c r="N417" s="213" t="str">
        <f t="shared" si="110"/>
        <v>UQ</v>
      </c>
      <c r="O417" s="260">
        <v>0.08</v>
      </c>
      <c r="P417" s="213" t="str">
        <f t="shared" si="111"/>
        <v>UQ</v>
      </c>
      <c r="Q417" s="260">
        <v>1.0999999999999999E-2</v>
      </c>
      <c r="R417" s="213" t="str">
        <f t="shared" si="112"/>
        <v>UQ</v>
      </c>
      <c r="S417" s="260">
        <v>0.24210000000000001</v>
      </c>
      <c r="T417" s="213" t="str">
        <f t="shared" si="113"/>
        <v>UQ</v>
      </c>
      <c r="U417" s="260">
        <v>0.82</v>
      </c>
      <c r="V417" s="121" t="str">
        <f t="shared" si="114"/>
        <v>Q</v>
      </c>
      <c r="W417" s="329">
        <v>3.1E-2</v>
      </c>
      <c r="X417" s="332" t="str">
        <f t="shared" si="115"/>
        <v>UQ</v>
      </c>
      <c r="Y417" s="260">
        <v>5.8000000000000003E-2</v>
      </c>
      <c r="Z417" s="121" t="str">
        <f t="shared" si="116"/>
        <v>LQ</v>
      </c>
      <c r="AA417" s="260">
        <v>5.91</v>
      </c>
      <c r="AB417" s="121" t="str">
        <f t="shared" si="117"/>
        <v>Q</v>
      </c>
      <c r="AC417" s="260">
        <v>12.3</v>
      </c>
      <c r="AD417" s="121" t="str">
        <f t="shared" si="103"/>
        <v>Q</v>
      </c>
      <c r="AE417" s="260">
        <v>3.24</v>
      </c>
      <c r="AF417" s="121" t="str">
        <f t="shared" si="104"/>
        <v>Q</v>
      </c>
      <c r="AH417" s="121" t="str">
        <f t="shared" si="102"/>
        <v>M</v>
      </c>
      <c r="AI417" s="278"/>
      <c r="AJ417" s="121" t="str">
        <f t="shared" si="118"/>
        <v>M</v>
      </c>
    </row>
    <row r="418" spans="1:36" x14ac:dyDescent="0.25">
      <c r="A418" s="119">
        <v>38</v>
      </c>
      <c r="B418" s="119">
        <v>224</v>
      </c>
      <c r="C418" s="119">
        <v>1992</v>
      </c>
      <c r="D418" s="127">
        <f t="shared" si="105"/>
        <v>33827</v>
      </c>
      <c r="E418" s="260">
        <v>35.700000000000003</v>
      </c>
      <c r="F418" s="213" t="str">
        <f t="shared" si="106"/>
        <v>UQ</v>
      </c>
      <c r="G418" s="260">
        <v>6.86</v>
      </c>
      <c r="H418" s="213" t="str">
        <f t="shared" si="107"/>
        <v>UQ</v>
      </c>
      <c r="I418" s="260">
        <v>7.16</v>
      </c>
      <c r="J418" s="213" t="str">
        <f t="shared" si="108"/>
        <v>UQ</v>
      </c>
      <c r="K418" s="260">
        <v>0.56000000000000005</v>
      </c>
      <c r="L418" s="213" t="str">
        <f t="shared" si="109"/>
        <v>UQ</v>
      </c>
      <c r="M418" s="260">
        <v>0.45</v>
      </c>
      <c r="N418" s="213" t="str">
        <f t="shared" si="110"/>
        <v>UQ</v>
      </c>
      <c r="O418" s="260">
        <v>0.09</v>
      </c>
      <c r="P418" s="213" t="str">
        <f t="shared" si="111"/>
        <v>UQ</v>
      </c>
      <c r="Q418" s="260">
        <v>1.7000000000000001E-2</v>
      </c>
      <c r="R418" s="213" t="str">
        <f t="shared" si="112"/>
        <v>UQ</v>
      </c>
      <c r="S418" s="260">
        <v>0.26740000000000003</v>
      </c>
      <c r="T418" s="213" t="str">
        <f t="shared" si="113"/>
        <v>UQ</v>
      </c>
      <c r="U418" s="260">
        <v>0.68</v>
      </c>
      <c r="V418" s="121" t="str">
        <f t="shared" si="114"/>
        <v>Q</v>
      </c>
      <c r="W418" s="329">
        <v>2.5999999999999999E-2</v>
      </c>
      <c r="X418" s="332" t="str">
        <f t="shared" si="115"/>
        <v>UQ</v>
      </c>
      <c r="Y418" s="260">
        <v>2.5000000000000001E-2</v>
      </c>
      <c r="Z418" s="121" t="str">
        <f t="shared" si="116"/>
        <v>LQ</v>
      </c>
      <c r="AA418" s="260">
        <v>6.68</v>
      </c>
      <c r="AB418" s="121" t="str">
        <f t="shared" si="117"/>
        <v>Q</v>
      </c>
      <c r="AC418" s="260">
        <v>12.8</v>
      </c>
      <c r="AD418" s="121" t="str">
        <f t="shared" si="103"/>
        <v>Q</v>
      </c>
      <c r="AE418" s="260">
        <v>3.38</v>
      </c>
      <c r="AF418" s="121" t="str">
        <f t="shared" si="104"/>
        <v>Q</v>
      </c>
      <c r="AG418" s="260">
        <v>2.1299999999999999E-2</v>
      </c>
      <c r="AH418" s="121" t="str">
        <f t="shared" si="102"/>
        <v>Q</v>
      </c>
      <c r="AI418" s="278">
        <v>0.68600000000000005</v>
      </c>
      <c r="AJ418" s="121" t="str">
        <f t="shared" si="118"/>
        <v>Q</v>
      </c>
    </row>
    <row r="419" spans="1:36" x14ac:dyDescent="0.25">
      <c r="A419" s="119">
        <v>38</v>
      </c>
      <c r="B419" s="119">
        <v>238</v>
      </c>
      <c r="C419" s="119">
        <v>1992</v>
      </c>
      <c r="D419" s="127">
        <f t="shared" si="105"/>
        <v>33841</v>
      </c>
      <c r="E419" s="260">
        <v>41.2</v>
      </c>
      <c r="F419" s="213" t="str">
        <f t="shared" si="106"/>
        <v>UQ</v>
      </c>
      <c r="G419" s="260">
        <v>6.76</v>
      </c>
      <c r="H419" s="213" t="str">
        <f t="shared" si="107"/>
        <v>UQ</v>
      </c>
      <c r="I419" s="260">
        <v>7.87</v>
      </c>
      <c r="J419" s="213" t="str">
        <f t="shared" si="108"/>
        <v>UQ</v>
      </c>
      <c r="K419" s="260">
        <v>0.62</v>
      </c>
      <c r="L419" s="213" t="str">
        <f t="shared" si="109"/>
        <v>UQ</v>
      </c>
      <c r="M419" s="260">
        <v>0.56000000000000005</v>
      </c>
      <c r="N419" s="213" t="str">
        <f t="shared" si="110"/>
        <v>UQ</v>
      </c>
      <c r="O419" s="260">
        <v>0.23</v>
      </c>
      <c r="P419" s="213" t="str">
        <f t="shared" si="111"/>
        <v>UQ</v>
      </c>
      <c r="Q419" s="260">
        <v>3.9E-2</v>
      </c>
      <c r="R419" s="213" t="str">
        <f t="shared" si="112"/>
        <v>UQ</v>
      </c>
      <c r="S419" s="260">
        <v>0.31209999999999999</v>
      </c>
      <c r="T419" s="213" t="str">
        <f t="shared" si="113"/>
        <v>UQ</v>
      </c>
      <c r="U419" s="260">
        <v>1.5</v>
      </c>
      <c r="V419" s="121" t="str">
        <f t="shared" si="114"/>
        <v>Q</v>
      </c>
      <c r="W419" s="329">
        <v>0.13400000000000001</v>
      </c>
      <c r="X419" s="332" t="str">
        <f t="shared" si="115"/>
        <v>UQ</v>
      </c>
      <c r="Y419" s="260">
        <v>4.2000000000000003E-2</v>
      </c>
      <c r="Z419" s="121" t="str">
        <f t="shared" si="116"/>
        <v>LQ</v>
      </c>
      <c r="AA419" s="260">
        <v>8.14</v>
      </c>
      <c r="AB419" s="121" t="str">
        <f t="shared" si="117"/>
        <v>Q</v>
      </c>
      <c r="AC419" s="260">
        <v>9.39</v>
      </c>
      <c r="AD419" s="121" t="str">
        <f t="shared" si="103"/>
        <v>Q</v>
      </c>
      <c r="AE419" s="260">
        <v>4.43</v>
      </c>
      <c r="AF419" s="121" t="str">
        <f t="shared" si="104"/>
        <v>Q</v>
      </c>
      <c r="AH419" s="121" t="str">
        <f t="shared" si="102"/>
        <v>M</v>
      </c>
      <c r="AI419" s="278"/>
      <c r="AJ419" s="121" t="str">
        <f t="shared" si="118"/>
        <v>M</v>
      </c>
    </row>
    <row r="420" spans="1:36" x14ac:dyDescent="0.25">
      <c r="A420" s="119">
        <v>38</v>
      </c>
      <c r="B420" s="119">
        <v>252</v>
      </c>
      <c r="C420" s="119">
        <v>1992</v>
      </c>
      <c r="D420" s="127">
        <f t="shared" si="105"/>
        <v>33855</v>
      </c>
      <c r="E420" s="260">
        <v>37.200000000000003</v>
      </c>
      <c r="F420" s="213" t="str">
        <f t="shared" si="106"/>
        <v>UQ</v>
      </c>
      <c r="G420" s="260">
        <v>6.83</v>
      </c>
      <c r="H420" s="213" t="str">
        <f t="shared" si="107"/>
        <v>UQ</v>
      </c>
      <c r="I420" s="260">
        <v>7.57</v>
      </c>
      <c r="J420" s="213" t="str">
        <f t="shared" si="108"/>
        <v>UQ</v>
      </c>
      <c r="K420" s="260">
        <v>0.59</v>
      </c>
      <c r="L420" s="213" t="str">
        <f t="shared" si="109"/>
        <v>UQ</v>
      </c>
      <c r="M420" s="260">
        <v>0.45</v>
      </c>
      <c r="N420" s="213" t="str">
        <f t="shared" si="110"/>
        <v>UQ</v>
      </c>
      <c r="O420" s="260">
        <v>0.1</v>
      </c>
      <c r="P420" s="213" t="str">
        <f t="shared" si="111"/>
        <v>UQ</v>
      </c>
      <c r="Q420" s="260">
        <v>1.2E-2</v>
      </c>
      <c r="R420" s="213" t="str">
        <f t="shared" si="112"/>
        <v>UQ</v>
      </c>
      <c r="S420" s="260">
        <v>0.25230000000000002</v>
      </c>
      <c r="T420" s="213" t="str">
        <f t="shared" si="113"/>
        <v>UQ</v>
      </c>
      <c r="U420" s="260">
        <v>1.6</v>
      </c>
      <c r="V420" s="121" t="str">
        <f t="shared" si="114"/>
        <v>Q</v>
      </c>
      <c r="W420" s="329">
        <v>0.01</v>
      </c>
      <c r="X420" s="332" t="str">
        <f t="shared" si="115"/>
        <v>UQ</v>
      </c>
      <c r="Y420" s="260">
        <v>4.7E-2</v>
      </c>
      <c r="Z420" s="121" t="str">
        <f t="shared" si="116"/>
        <v>LQ</v>
      </c>
      <c r="AA420" s="260">
        <v>6.1</v>
      </c>
      <c r="AB420" s="121" t="str">
        <f t="shared" si="117"/>
        <v>Q</v>
      </c>
      <c r="AC420" s="260">
        <v>15.8</v>
      </c>
      <c r="AD420" s="121" t="str">
        <f t="shared" si="103"/>
        <v>Q</v>
      </c>
      <c r="AE420" s="260">
        <v>3.46</v>
      </c>
      <c r="AF420" s="121" t="str">
        <f t="shared" si="104"/>
        <v>Q</v>
      </c>
      <c r="AG420" s="260">
        <v>9.1999999999999998E-3</v>
      </c>
      <c r="AH420" s="121" t="str">
        <f t="shared" si="102"/>
        <v>Q</v>
      </c>
      <c r="AI420" s="278">
        <v>0.47000000000000003</v>
      </c>
      <c r="AJ420" s="121" t="str">
        <f t="shared" si="118"/>
        <v>Q</v>
      </c>
    </row>
    <row r="421" spans="1:36" x14ac:dyDescent="0.25">
      <c r="A421" s="119">
        <v>38</v>
      </c>
      <c r="B421" s="119">
        <v>266</v>
      </c>
      <c r="C421" s="119">
        <v>1992</v>
      </c>
      <c r="D421" s="127">
        <f t="shared" si="105"/>
        <v>33869</v>
      </c>
      <c r="E421" s="260">
        <v>32.9</v>
      </c>
      <c r="F421" s="213" t="str">
        <f t="shared" si="106"/>
        <v>UQ</v>
      </c>
      <c r="G421" s="260">
        <v>6.51</v>
      </c>
      <c r="H421" s="213" t="str">
        <f t="shared" si="107"/>
        <v>UQ</v>
      </c>
      <c r="I421" s="260">
        <v>6</v>
      </c>
      <c r="J421" s="213" t="str">
        <f t="shared" si="108"/>
        <v>UQ</v>
      </c>
      <c r="K421" s="260">
        <v>0.48</v>
      </c>
      <c r="L421" s="213" t="str">
        <f t="shared" si="109"/>
        <v>UQ</v>
      </c>
      <c r="M421" s="260">
        <v>0.52</v>
      </c>
      <c r="N421" s="213" t="str">
        <f t="shared" si="110"/>
        <v>UQ</v>
      </c>
      <c r="O421" s="260">
        <v>0.28000000000000003</v>
      </c>
      <c r="P421" s="213" t="str">
        <f t="shared" si="111"/>
        <v>UQ</v>
      </c>
      <c r="Q421" s="260">
        <v>0.01</v>
      </c>
      <c r="R421" s="213" t="str">
        <f t="shared" si="112"/>
        <v>UQ</v>
      </c>
      <c r="S421" s="260">
        <v>0.19550000000000001</v>
      </c>
      <c r="T421" s="213" t="str">
        <f t="shared" si="113"/>
        <v>UQ</v>
      </c>
      <c r="U421" s="260">
        <v>1.96</v>
      </c>
      <c r="V421" s="121" t="str">
        <f t="shared" si="114"/>
        <v>Q</v>
      </c>
      <c r="W421" s="329">
        <v>5.0000000000000001E-3</v>
      </c>
      <c r="X421" s="332" t="str">
        <f t="shared" si="115"/>
        <v>UQ</v>
      </c>
      <c r="Y421" s="260">
        <v>0.159</v>
      </c>
      <c r="Z421" s="121" t="str">
        <f t="shared" si="116"/>
        <v>LQ</v>
      </c>
      <c r="AA421" s="260">
        <v>5.66</v>
      </c>
      <c r="AB421" s="121" t="str">
        <f t="shared" si="117"/>
        <v>Q</v>
      </c>
      <c r="AC421" s="260">
        <v>11.6</v>
      </c>
      <c r="AD421" s="121" t="str">
        <f t="shared" si="103"/>
        <v>Q</v>
      </c>
      <c r="AE421" s="260">
        <v>2.87</v>
      </c>
      <c r="AF421" s="121" t="str">
        <f t="shared" si="104"/>
        <v>Q</v>
      </c>
      <c r="AH421" s="121" t="str">
        <f t="shared" si="102"/>
        <v>M</v>
      </c>
      <c r="AI421" s="278"/>
      <c r="AJ421" s="121" t="str">
        <f t="shared" si="118"/>
        <v>M</v>
      </c>
    </row>
    <row r="422" spans="1:36" x14ac:dyDescent="0.25">
      <c r="A422" s="119">
        <v>38</v>
      </c>
      <c r="B422" s="119">
        <v>280</v>
      </c>
      <c r="C422" s="119">
        <v>1992</v>
      </c>
      <c r="D422" s="127">
        <f t="shared" si="105"/>
        <v>33883</v>
      </c>
      <c r="E422" s="260">
        <v>36.299999999999997</v>
      </c>
      <c r="F422" s="213" t="str">
        <f t="shared" si="106"/>
        <v>UQ</v>
      </c>
      <c r="G422" s="260">
        <v>6.76</v>
      </c>
      <c r="H422" s="213" t="str">
        <f t="shared" si="107"/>
        <v>UQ</v>
      </c>
      <c r="I422" s="260">
        <v>6.78</v>
      </c>
      <c r="J422" s="213" t="str">
        <f t="shared" si="108"/>
        <v>UQ</v>
      </c>
      <c r="K422" s="260">
        <v>0.56000000000000005</v>
      </c>
      <c r="L422" s="213" t="str">
        <f t="shared" si="109"/>
        <v>UQ</v>
      </c>
      <c r="M422" s="260">
        <v>0.61</v>
      </c>
      <c r="N422" s="213" t="str">
        <f t="shared" si="110"/>
        <v>UQ</v>
      </c>
      <c r="O422" s="260">
        <v>0.37</v>
      </c>
      <c r="P422" s="213" t="str">
        <f t="shared" si="111"/>
        <v>UQ</v>
      </c>
      <c r="Q422" s="260">
        <v>5.0000000000000001E-3</v>
      </c>
      <c r="R422" s="213" t="str">
        <f t="shared" si="112"/>
        <v>UQ</v>
      </c>
      <c r="S422" s="260">
        <v>0.27410000000000001</v>
      </c>
      <c r="T422" s="213" t="str">
        <f t="shared" si="113"/>
        <v>UQ</v>
      </c>
      <c r="U422" s="260">
        <v>1.4</v>
      </c>
      <c r="V422" s="121" t="str">
        <f t="shared" si="114"/>
        <v>Q</v>
      </c>
      <c r="W422" s="329">
        <v>5.0000000000000001E-3</v>
      </c>
      <c r="X422" s="332" t="str">
        <f t="shared" si="115"/>
        <v>UQ</v>
      </c>
      <c r="Y422" s="260">
        <v>0.27700000000000002</v>
      </c>
      <c r="Z422" s="121" t="str">
        <f t="shared" si="116"/>
        <v>Q</v>
      </c>
      <c r="AA422" s="260">
        <v>6.31</v>
      </c>
      <c r="AB422" s="121" t="str">
        <f t="shared" si="117"/>
        <v>Q</v>
      </c>
      <c r="AC422" s="260">
        <v>10.1</v>
      </c>
      <c r="AD422" s="121" t="str">
        <f t="shared" si="103"/>
        <v>Q</v>
      </c>
      <c r="AE422" s="260">
        <v>4.1399999999999997</v>
      </c>
      <c r="AF422" s="121" t="str">
        <f t="shared" si="104"/>
        <v>Q</v>
      </c>
      <c r="AG422" s="260">
        <v>7.4000000000000003E-3</v>
      </c>
      <c r="AH422" s="121" t="str">
        <f t="shared" si="102"/>
        <v>Q</v>
      </c>
      <c r="AI422" s="278">
        <v>0.54500000000000004</v>
      </c>
      <c r="AJ422" s="121" t="str">
        <f t="shared" si="118"/>
        <v>Q</v>
      </c>
    </row>
    <row r="423" spans="1:36" x14ac:dyDescent="0.25">
      <c r="A423" s="119">
        <v>38</v>
      </c>
      <c r="B423" s="119">
        <v>294</v>
      </c>
      <c r="C423" s="119">
        <v>1992</v>
      </c>
      <c r="D423" s="127">
        <f t="shared" si="105"/>
        <v>33897</v>
      </c>
      <c r="E423" s="260">
        <v>33.299999999999997</v>
      </c>
      <c r="F423" s="213" t="str">
        <f t="shared" si="106"/>
        <v>UQ</v>
      </c>
      <c r="G423" s="260">
        <v>6.68</v>
      </c>
      <c r="H423" s="213" t="str">
        <f t="shared" si="107"/>
        <v>UQ</v>
      </c>
      <c r="I423" s="260">
        <v>5.37</v>
      </c>
      <c r="J423" s="213" t="str">
        <f t="shared" si="108"/>
        <v>UQ</v>
      </c>
      <c r="K423" s="260">
        <v>0.49</v>
      </c>
      <c r="L423" s="213" t="str">
        <f t="shared" si="109"/>
        <v>UQ</v>
      </c>
      <c r="M423" s="260">
        <v>0.55000000000000004</v>
      </c>
      <c r="N423" s="213" t="str">
        <f t="shared" si="110"/>
        <v>UQ</v>
      </c>
      <c r="O423" s="260">
        <v>0.55000000000000004</v>
      </c>
      <c r="P423" s="213" t="str">
        <f t="shared" si="111"/>
        <v>UQ</v>
      </c>
      <c r="Q423" s="260">
        <v>0.01</v>
      </c>
      <c r="R423" s="213" t="str">
        <f t="shared" si="112"/>
        <v>UQ</v>
      </c>
      <c r="S423" s="260">
        <v>0.18579999999999999</v>
      </c>
      <c r="T423" s="213" t="str">
        <f t="shared" si="113"/>
        <v>UQ</v>
      </c>
      <c r="U423" s="260">
        <v>2.86</v>
      </c>
      <c r="V423" s="121" t="str">
        <f t="shared" si="114"/>
        <v>Q</v>
      </c>
      <c r="W423" s="329">
        <v>8.0000000000000002E-3</v>
      </c>
      <c r="X423" s="332" t="str">
        <f t="shared" si="115"/>
        <v>UQ</v>
      </c>
      <c r="Y423" s="260">
        <v>0.36</v>
      </c>
      <c r="Z423" s="121" t="str">
        <f t="shared" si="116"/>
        <v>Q</v>
      </c>
      <c r="AA423" s="260">
        <v>5.94</v>
      </c>
      <c r="AB423" s="121" t="str">
        <f t="shared" si="117"/>
        <v>Q</v>
      </c>
      <c r="AC423" s="260">
        <v>12.7</v>
      </c>
      <c r="AD423" s="121" t="str">
        <f t="shared" si="103"/>
        <v>Q</v>
      </c>
      <c r="AE423" s="260">
        <v>2.67</v>
      </c>
      <c r="AF423" s="121" t="str">
        <f t="shared" si="104"/>
        <v>Q</v>
      </c>
      <c r="AH423" s="121" t="str">
        <f t="shared" si="102"/>
        <v>M</v>
      </c>
      <c r="AI423" s="278"/>
      <c r="AJ423" s="121" t="str">
        <f t="shared" si="118"/>
        <v>M</v>
      </c>
    </row>
    <row r="424" spans="1:36" x14ac:dyDescent="0.25">
      <c r="A424" s="119">
        <v>38</v>
      </c>
      <c r="B424" s="119">
        <v>308</v>
      </c>
      <c r="C424" s="119">
        <v>1992</v>
      </c>
      <c r="D424" s="127">
        <f t="shared" si="105"/>
        <v>33911</v>
      </c>
      <c r="E424" s="260">
        <v>31.9</v>
      </c>
      <c r="F424" s="213" t="str">
        <f t="shared" si="106"/>
        <v>UQ</v>
      </c>
      <c r="G424" s="260">
        <v>6.69</v>
      </c>
      <c r="H424" s="213" t="str">
        <f t="shared" si="107"/>
        <v>UQ</v>
      </c>
      <c r="I424" s="260">
        <v>5.19</v>
      </c>
      <c r="J424" s="213" t="str">
        <f t="shared" si="108"/>
        <v>UQ</v>
      </c>
      <c r="K424" s="260">
        <v>0.48</v>
      </c>
      <c r="L424" s="213" t="str">
        <f t="shared" si="109"/>
        <v>UQ</v>
      </c>
      <c r="M424" s="260">
        <v>0.53</v>
      </c>
      <c r="N424" s="213" t="str">
        <f t="shared" si="110"/>
        <v>UQ</v>
      </c>
      <c r="O424" s="260">
        <v>0.56000000000000005</v>
      </c>
      <c r="P424" s="213" t="str">
        <f t="shared" si="111"/>
        <v>UQ</v>
      </c>
      <c r="Q424" s="260">
        <v>0.02</v>
      </c>
      <c r="R424" s="213" t="str">
        <f t="shared" si="112"/>
        <v>UQ</v>
      </c>
      <c r="S424" s="260">
        <v>0.19470000000000001</v>
      </c>
      <c r="T424" s="213" t="str">
        <f t="shared" si="113"/>
        <v>UQ</v>
      </c>
      <c r="U424" s="260">
        <v>2.96</v>
      </c>
      <c r="V424" s="121" t="str">
        <f t="shared" si="114"/>
        <v>Q</v>
      </c>
      <c r="W424" s="329">
        <v>0.02</v>
      </c>
      <c r="X424" s="332" t="str">
        <f t="shared" si="115"/>
        <v>UQ</v>
      </c>
      <c r="Y424" s="260">
        <v>0.27100000000000002</v>
      </c>
      <c r="Z424" s="121" t="str">
        <f t="shared" si="116"/>
        <v>Q</v>
      </c>
      <c r="AA424" s="260">
        <v>5.27</v>
      </c>
      <c r="AB424" s="121" t="str">
        <f t="shared" si="117"/>
        <v>Q</v>
      </c>
      <c r="AC424" s="260">
        <v>8.7200000000000006</v>
      </c>
      <c r="AD424" s="121" t="str">
        <f t="shared" si="103"/>
        <v>Q</v>
      </c>
      <c r="AE424" s="260">
        <v>2.5099999999999998</v>
      </c>
      <c r="AF424" s="121" t="str">
        <f t="shared" si="104"/>
        <v>Q</v>
      </c>
      <c r="AG424" s="260">
        <v>8.8999999999999999E-3</v>
      </c>
      <c r="AH424" s="121" t="str">
        <f t="shared" si="102"/>
        <v>Q</v>
      </c>
      <c r="AI424" s="278"/>
      <c r="AJ424" s="121" t="str">
        <f t="shared" si="118"/>
        <v>M</v>
      </c>
    </row>
    <row r="425" spans="1:36" x14ac:dyDescent="0.25">
      <c r="A425" s="119">
        <v>38</v>
      </c>
      <c r="B425" s="119">
        <v>323</v>
      </c>
      <c r="C425" s="119">
        <v>1992</v>
      </c>
      <c r="D425" s="127">
        <f t="shared" si="105"/>
        <v>33926</v>
      </c>
      <c r="E425" s="260">
        <v>32.299999999999997</v>
      </c>
      <c r="F425" s="213" t="str">
        <f t="shared" si="106"/>
        <v>UQ</v>
      </c>
      <c r="G425" s="260">
        <v>6.57</v>
      </c>
      <c r="H425" s="213" t="str">
        <f t="shared" si="107"/>
        <v>UQ</v>
      </c>
      <c r="I425" s="260">
        <v>5.27</v>
      </c>
      <c r="J425" s="213" t="str">
        <f t="shared" si="108"/>
        <v>UQ</v>
      </c>
      <c r="K425" s="260">
        <v>0.49</v>
      </c>
      <c r="L425" s="213" t="str">
        <f t="shared" si="109"/>
        <v>UQ</v>
      </c>
      <c r="M425" s="260">
        <v>0.55000000000000004</v>
      </c>
      <c r="N425" s="213" t="str">
        <f t="shared" si="110"/>
        <v>UQ</v>
      </c>
      <c r="O425" s="260">
        <v>0.26</v>
      </c>
      <c r="P425" s="213" t="str">
        <f t="shared" si="111"/>
        <v>UQ</v>
      </c>
      <c r="Q425" s="260">
        <v>8.9999999999999993E-3</v>
      </c>
      <c r="R425" s="213" t="str">
        <f t="shared" si="112"/>
        <v>UQ</v>
      </c>
      <c r="S425" s="260">
        <v>0.18779999999999999</v>
      </c>
      <c r="T425" s="213" t="str">
        <f t="shared" si="113"/>
        <v>UQ</v>
      </c>
      <c r="U425" s="260">
        <v>3.87</v>
      </c>
      <c r="V425" s="121" t="str">
        <f t="shared" si="114"/>
        <v>Q</v>
      </c>
      <c r="W425" s="329">
        <v>0.02</v>
      </c>
      <c r="X425" s="332" t="str">
        <f t="shared" si="115"/>
        <v>UQ</v>
      </c>
      <c r="Y425" s="260">
        <v>8.7999999999999995E-2</v>
      </c>
      <c r="Z425" s="121" t="str">
        <f t="shared" si="116"/>
        <v>LQ</v>
      </c>
      <c r="AA425" s="260">
        <v>6.11</v>
      </c>
      <c r="AB425" s="121" t="str">
        <f t="shared" si="117"/>
        <v>Q</v>
      </c>
      <c r="AC425" s="260">
        <v>7.38</v>
      </c>
      <c r="AD425" s="121" t="str">
        <f t="shared" si="103"/>
        <v>Q</v>
      </c>
      <c r="AE425" s="260">
        <v>2.66</v>
      </c>
      <c r="AF425" s="121" t="str">
        <f t="shared" si="104"/>
        <v>Q</v>
      </c>
      <c r="AH425" s="121" t="str">
        <f t="shared" si="102"/>
        <v>M</v>
      </c>
      <c r="AI425" s="278"/>
      <c r="AJ425" s="121" t="str">
        <f t="shared" si="118"/>
        <v>M</v>
      </c>
    </row>
    <row r="426" spans="1:36" x14ac:dyDescent="0.25">
      <c r="A426" s="119">
        <v>38</v>
      </c>
      <c r="B426" s="119">
        <v>336</v>
      </c>
      <c r="C426" s="119">
        <v>1992</v>
      </c>
      <c r="D426" s="127">
        <f t="shared" si="105"/>
        <v>33939</v>
      </c>
      <c r="E426" s="260">
        <v>32.6</v>
      </c>
      <c r="F426" s="213" t="str">
        <f t="shared" si="106"/>
        <v>UQ</v>
      </c>
      <c r="G426" s="260">
        <v>6.57</v>
      </c>
      <c r="H426" s="213" t="str">
        <f t="shared" si="107"/>
        <v>UQ</v>
      </c>
      <c r="I426" s="260">
        <v>5.01</v>
      </c>
      <c r="J426" s="213" t="str">
        <f t="shared" si="108"/>
        <v>UQ</v>
      </c>
      <c r="K426" s="260">
        <v>0.47</v>
      </c>
      <c r="L426" s="213" t="str">
        <f t="shared" si="109"/>
        <v>UQ</v>
      </c>
      <c r="M426" s="260">
        <v>0.56000000000000005</v>
      </c>
      <c r="N426" s="213" t="str">
        <f t="shared" si="110"/>
        <v>UQ</v>
      </c>
      <c r="O426" s="260">
        <v>0.26</v>
      </c>
      <c r="P426" s="213" t="str">
        <f t="shared" si="111"/>
        <v>UQ</v>
      </c>
      <c r="Q426" s="260">
        <v>8.9999999999999993E-3</v>
      </c>
      <c r="R426" s="213" t="str">
        <f t="shared" si="112"/>
        <v>UQ</v>
      </c>
      <c r="S426" s="260">
        <v>0.1731</v>
      </c>
      <c r="T426" s="213" t="str">
        <f t="shared" si="113"/>
        <v>UQ</v>
      </c>
      <c r="U426" s="260">
        <v>4.2300000000000004</v>
      </c>
      <c r="V426" s="121" t="str">
        <f t="shared" si="114"/>
        <v>Q</v>
      </c>
      <c r="W426" s="329">
        <v>0.04</v>
      </c>
      <c r="X426" s="332" t="str">
        <f t="shared" si="115"/>
        <v>UQ</v>
      </c>
      <c r="Y426" s="260">
        <v>8.3000000000000004E-2</v>
      </c>
      <c r="Z426" s="121" t="str">
        <f t="shared" si="116"/>
        <v>LQ</v>
      </c>
      <c r="AB426" s="121" t="str">
        <f t="shared" si="117"/>
        <v>M</v>
      </c>
      <c r="AC426" s="260">
        <v>5.86</v>
      </c>
      <c r="AD426" s="121" t="str">
        <f t="shared" si="103"/>
        <v>Q</v>
      </c>
      <c r="AE426" s="260">
        <v>2.48</v>
      </c>
      <c r="AF426" s="121" t="str">
        <f t="shared" si="104"/>
        <v>Q</v>
      </c>
      <c r="AH426" s="121" t="str">
        <f t="shared" si="102"/>
        <v>M</v>
      </c>
      <c r="AI426" s="278"/>
      <c r="AJ426" s="121" t="str">
        <f t="shared" si="118"/>
        <v>M</v>
      </c>
    </row>
    <row r="427" spans="1:36" x14ac:dyDescent="0.25">
      <c r="A427" s="119">
        <v>38</v>
      </c>
      <c r="B427" s="119">
        <v>350</v>
      </c>
      <c r="C427" s="119">
        <v>1992</v>
      </c>
      <c r="D427" s="127">
        <f t="shared" si="105"/>
        <v>33953</v>
      </c>
      <c r="E427" s="260">
        <v>34.299999999999997</v>
      </c>
      <c r="F427" s="213" t="str">
        <f t="shared" si="106"/>
        <v>UQ</v>
      </c>
      <c r="G427" s="260">
        <v>6.66</v>
      </c>
      <c r="H427" s="213" t="str">
        <f t="shared" si="107"/>
        <v>UQ</v>
      </c>
      <c r="I427" s="260">
        <v>5.4</v>
      </c>
      <c r="J427" s="213" t="str">
        <f t="shared" si="108"/>
        <v>UQ</v>
      </c>
      <c r="K427" s="260">
        <v>0.5</v>
      </c>
      <c r="L427" s="213" t="str">
        <f t="shared" si="109"/>
        <v>UQ</v>
      </c>
      <c r="M427" s="260">
        <v>0.59</v>
      </c>
      <c r="N427" s="213" t="str">
        <f t="shared" si="110"/>
        <v>UQ</v>
      </c>
      <c r="O427" s="260">
        <v>0.24</v>
      </c>
      <c r="P427" s="213" t="str">
        <f t="shared" si="111"/>
        <v>UQ</v>
      </c>
      <c r="Q427" s="260">
        <v>8.9999999999999993E-3</v>
      </c>
      <c r="R427" s="213" t="str">
        <f t="shared" si="112"/>
        <v>UQ</v>
      </c>
      <c r="S427" s="260">
        <v>0.19639999999999999</v>
      </c>
      <c r="T427" s="213" t="str">
        <f t="shared" si="113"/>
        <v>UQ</v>
      </c>
      <c r="U427" s="260">
        <v>3.93</v>
      </c>
      <c r="V427" s="121" t="str">
        <f t="shared" si="114"/>
        <v>Q</v>
      </c>
      <c r="W427" s="329">
        <v>8.2000000000000003E-2</v>
      </c>
      <c r="X427" s="332" t="str">
        <f t="shared" si="115"/>
        <v>UQ</v>
      </c>
      <c r="Y427" s="260">
        <v>7.1999999999999995E-2</v>
      </c>
      <c r="Z427" s="121" t="str">
        <f t="shared" si="116"/>
        <v>LQ</v>
      </c>
      <c r="AA427" s="260">
        <v>6.73</v>
      </c>
      <c r="AB427" s="121" t="str">
        <f t="shared" si="117"/>
        <v>Q</v>
      </c>
      <c r="AC427" s="260">
        <v>6.08</v>
      </c>
      <c r="AD427" s="121" t="str">
        <f t="shared" si="103"/>
        <v>Q</v>
      </c>
      <c r="AE427" s="260">
        <v>2.8</v>
      </c>
      <c r="AF427" s="121" t="str">
        <f t="shared" si="104"/>
        <v>Q</v>
      </c>
      <c r="AH427" s="121" t="str">
        <f t="shared" si="102"/>
        <v>M</v>
      </c>
      <c r="AI427" s="278"/>
      <c r="AJ427" s="121" t="str">
        <f t="shared" si="118"/>
        <v>M</v>
      </c>
    </row>
    <row r="428" spans="1:36" x14ac:dyDescent="0.25">
      <c r="A428" s="119">
        <v>38</v>
      </c>
      <c r="B428" s="119">
        <v>364</v>
      </c>
      <c r="C428" s="119">
        <v>1992</v>
      </c>
      <c r="D428" s="127">
        <f t="shared" si="105"/>
        <v>33967</v>
      </c>
      <c r="E428" s="260">
        <v>34</v>
      </c>
      <c r="F428" s="213" t="str">
        <f t="shared" si="106"/>
        <v>UQ</v>
      </c>
      <c r="G428" s="260">
        <v>6.74</v>
      </c>
      <c r="H428" s="213" t="str">
        <f t="shared" si="107"/>
        <v>UQ</v>
      </c>
      <c r="I428" s="260">
        <v>5.29</v>
      </c>
      <c r="J428" s="213" t="str">
        <f t="shared" si="108"/>
        <v>UQ</v>
      </c>
      <c r="K428" s="260">
        <v>0.49</v>
      </c>
      <c r="L428" s="213" t="str">
        <f t="shared" si="109"/>
        <v>UQ</v>
      </c>
      <c r="M428" s="260">
        <v>0.56999999999999995</v>
      </c>
      <c r="N428" s="213" t="str">
        <f t="shared" si="110"/>
        <v>UQ</v>
      </c>
      <c r="O428" s="260">
        <v>0.23</v>
      </c>
      <c r="P428" s="213" t="str">
        <f t="shared" si="111"/>
        <v>UQ</v>
      </c>
      <c r="Q428" s="260">
        <v>6.0000000000000001E-3</v>
      </c>
      <c r="R428" s="213" t="str">
        <f t="shared" si="112"/>
        <v>UQ</v>
      </c>
      <c r="S428" s="260">
        <v>0.19550000000000001</v>
      </c>
      <c r="T428" s="213" t="str">
        <f t="shared" si="113"/>
        <v>UQ</v>
      </c>
      <c r="U428" s="260">
        <v>4.07</v>
      </c>
      <c r="V428" s="121" t="str">
        <f t="shared" si="114"/>
        <v>Q</v>
      </c>
      <c r="W428" s="329">
        <v>6.8000000000000005E-2</v>
      </c>
      <c r="X428" s="332" t="str">
        <f t="shared" si="115"/>
        <v>UQ</v>
      </c>
      <c r="Y428" s="260">
        <v>3.2000000000000001E-2</v>
      </c>
      <c r="Z428" s="121" t="str">
        <f t="shared" si="116"/>
        <v>LQ</v>
      </c>
      <c r="AA428" s="260">
        <v>6.28</v>
      </c>
      <c r="AB428" s="121" t="str">
        <f t="shared" si="117"/>
        <v>Q</v>
      </c>
      <c r="AC428" s="260">
        <v>5.23</v>
      </c>
      <c r="AD428" s="121" t="str">
        <f t="shared" si="103"/>
        <v>Q</v>
      </c>
      <c r="AE428" s="260">
        <v>2.84</v>
      </c>
      <c r="AF428" s="121" t="str">
        <f t="shared" si="104"/>
        <v>Q</v>
      </c>
      <c r="AH428" s="121" t="str">
        <f t="shared" si="102"/>
        <v>M</v>
      </c>
      <c r="AI428" s="278"/>
      <c r="AJ428" s="121" t="str">
        <f t="shared" si="118"/>
        <v>M</v>
      </c>
    </row>
    <row r="429" spans="1:36" x14ac:dyDescent="0.25">
      <c r="A429" s="119">
        <v>38</v>
      </c>
      <c r="B429" s="119">
        <v>12</v>
      </c>
      <c r="C429" s="119">
        <v>1993</v>
      </c>
      <c r="D429" s="127">
        <f t="shared" si="105"/>
        <v>33981</v>
      </c>
      <c r="E429" s="260">
        <v>35.6</v>
      </c>
      <c r="F429" s="213" t="str">
        <f t="shared" si="106"/>
        <v>UQ</v>
      </c>
      <c r="G429" s="260">
        <v>6.54</v>
      </c>
      <c r="H429" s="213" t="str">
        <f t="shared" si="107"/>
        <v>UQ</v>
      </c>
      <c r="I429" s="260">
        <v>5.53</v>
      </c>
      <c r="J429" s="213" t="str">
        <f t="shared" si="108"/>
        <v>UQ</v>
      </c>
      <c r="K429" s="260">
        <v>0.51</v>
      </c>
      <c r="L429" s="213" t="str">
        <f t="shared" si="109"/>
        <v>UQ</v>
      </c>
      <c r="M429" s="260">
        <v>0.66</v>
      </c>
      <c r="N429" s="213" t="str">
        <f t="shared" si="110"/>
        <v>UQ</v>
      </c>
      <c r="O429" s="260">
        <v>0.23</v>
      </c>
      <c r="P429" s="213" t="str">
        <f t="shared" si="111"/>
        <v>UQ</v>
      </c>
      <c r="Q429" s="260">
        <v>8.0000000000000002E-3</v>
      </c>
      <c r="R429" s="213" t="str">
        <f t="shared" si="112"/>
        <v>UQ</v>
      </c>
      <c r="S429" s="260">
        <v>0.21099999999999999</v>
      </c>
      <c r="T429" s="213" t="str">
        <f t="shared" si="113"/>
        <v>UQ</v>
      </c>
      <c r="U429" s="260">
        <v>3.79</v>
      </c>
      <c r="V429" s="121" t="str">
        <f t="shared" si="114"/>
        <v>Q</v>
      </c>
      <c r="W429" s="329">
        <v>8.8999999999999996E-2</v>
      </c>
      <c r="X429" s="332" t="str">
        <f t="shared" si="115"/>
        <v>UQ</v>
      </c>
      <c r="Y429" s="260">
        <v>3.6999999999999998E-2</v>
      </c>
      <c r="Z429" s="121" t="str">
        <f t="shared" si="116"/>
        <v>LQ</v>
      </c>
      <c r="AA429" s="260">
        <v>6.83</v>
      </c>
      <c r="AB429" s="121" t="str">
        <f t="shared" si="117"/>
        <v>Q</v>
      </c>
      <c r="AC429" s="260">
        <v>5.12</v>
      </c>
      <c r="AD429" s="121" t="str">
        <f t="shared" si="103"/>
        <v>Q</v>
      </c>
      <c r="AE429" s="260">
        <v>3.24</v>
      </c>
      <c r="AF429" s="121" t="str">
        <f t="shared" si="104"/>
        <v>Q</v>
      </c>
      <c r="AH429" s="121" t="str">
        <f t="shared" si="102"/>
        <v>M</v>
      </c>
      <c r="AI429" s="278"/>
      <c r="AJ429" s="121" t="str">
        <f t="shared" si="118"/>
        <v>M</v>
      </c>
    </row>
    <row r="430" spans="1:36" x14ac:dyDescent="0.25">
      <c r="A430" s="119">
        <v>38</v>
      </c>
      <c r="B430" s="119">
        <v>26</v>
      </c>
      <c r="C430" s="119">
        <v>1993</v>
      </c>
      <c r="D430" s="127">
        <f t="shared" si="105"/>
        <v>33995</v>
      </c>
      <c r="E430" s="260">
        <v>37</v>
      </c>
      <c r="F430" s="213" t="str">
        <f t="shared" si="106"/>
        <v>UQ</v>
      </c>
      <c r="G430" s="260">
        <v>6.67</v>
      </c>
      <c r="H430" s="213" t="str">
        <f t="shared" si="107"/>
        <v>UQ</v>
      </c>
      <c r="I430" s="260">
        <v>5.75</v>
      </c>
      <c r="J430" s="213" t="str">
        <f t="shared" si="108"/>
        <v>UQ</v>
      </c>
      <c r="K430" s="260">
        <v>0.53</v>
      </c>
      <c r="L430" s="213" t="str">
        <f t="shared" si="109"/>
        <v>UQ</v>
      </c>
      <c r="M430" s="260">
        <v>0.64</v>
      </c>
      <c r="N430" s="213" t="str">
        <f t="shared" si="110"/>
        <v>UQ</v>
      </c>
      <c r="O430" s="260">
        <v>0.23</v>
      </c>
      <c r="P430" s="213" t="str">
        <f t="shared" si="111"/>
        <v>UQ</v>
      </c>
      <c r="Q430" s="260">
        <v>7.0000000000000001E-3</v>
      </c>
      <c r="R430" s="213" t="str">
        <f t="shared" si="112"/>
        <v>UQ</v>
      </c>
      <c r="S430" s="260">
        <v>0.21859999999999999</v>
      </c>
      <c r="T430" s="213" t="str">
        <f t="shared" si="113"/>
        <v>UQ</v>
      </c>
      <c r="U430" s="260">
        <v>3.77</v>
      </c>
      <c r="V430" s="121" t="str">
        <f t="shared" si="114"/>
        <v>Q</v>
      </c>
      <c r="W430" s="329">
        <v>0.11</v>
      </c>
      <c r="X430" s="332" t="str">
        <f t="shared" si="115"/>
        <v>UQ</v>
      </c>
      <c r="Y430" s="260">
        <v>8.4000000000000005E-2</v>
      </c>
      <c r="Z430" s="121" t="str">
        <f t="shared" si="116"/>
        <v>LQ</v>
      </c>
      <c r="AA430" s="260">
        <v>7.19</v>
      </c>
      <c r="AB430" s="121" t="str">
        <f t="shared" si="117"/>
        <v>Q</v>
      </c>
      <c r="AC430" s="260">
        <v>5.24</v>
      </c>
      <c r="AD430" s="121" t="str">
        <f t="shared" si="103"/>
        <v>Q</v>
      </c>
      <c r="AE430" s="260">
        <v>2.95</v>
      </c>
      <c r="AF430" s="121" t="str">
        <f t="shared" si="104"/>
        <v>Q</v>
      </c>
      <c r="AG430" s="260">
        <v>8.0000000000000004E-4</v>
      </c>
      <c r="AH430" s="121" t="str">
        <f t="shared" si="102"/>
        <v>LQ</v>
      </c>
      <c r="AI430" s="278">
        <v>0.32700000000000001</v>
      </c>
      <c r="AJ430" s="121" t="str">
        <f t="shared" si="118"/>
        <v>Q</v>
      </c>
    </row>
    <row r="431" spans="1:36" x14ac:dyDescent="0.25">
      <c r="A431" s="119">
        <v>38</v>
      </c>
      <c r="B431" s="119">
        <v>40</v>
      </c>
      <c r="C431" s="119">
        <v>1993</v>
      </c>
      <c r="D431" s="127">
        <f t="shared" si="105"/>
        <v>34009</v>
      </c>
      <c r="E431" s="260">
        <v>37.799999999999997</v>
      </c>
      <c r="F431" s="213" t="str">
        <f t="shared" si="106"/>
        <v>UQ</v>
      </c>
      <c r="G431" s="260">
        <v>6.74</v>
      </c>
      <c r="H431" s="213" t="str">
        <f t="shared" si="107"/>
        <v>UQ</v>
      </c>
      <c r="I431" s="260">
        <v>6.09</v>
      </c>
      <c r="J431" s="213" t="str">
        <f t="shared" si="108"/>
        <v>UQ</v>
      </c>
      <c r="K431" s="260">
        <v>0.56999999999999995</v>
      </c>
      <c r="L431" s="213" t="str">
        <f t="shared" si="109"/>
        <v>UQ</v>
      </c>
      <c r="M431" s="260">
        <v>0.67</v>
      </c>
      <c r="N431" s="213" t="str">
        <f t="shared" si="110"/>
        <v>UQ</v>
      </c>
      <c r="O431" s="260">
        <v>0.22</v>
      </c>
      <c r="P431" s="213" t="str">
        <f t="shared" si="111"/>
        <v>UQ</v>
      </c>
      <c r="Q431" s="260">
        <v>6.0000000000000001E-3</v>
      </c>
      <c r="R431" s="213" t="str">
        <f t="shared" si="112"/>
        <v>UQ</v>
      </c>
      <c r="S431" s="260">
        <v>0.23050000000000001</v>
      </c>
      <c r="T431" s="213" t="str">
        <f t="shared" si="113"/>
        <v>UQ</v>
      </c>
      <c r="U431" s="260">
        <v>3.96</v>
      </c>
      <c r="V431" s="121" t="str">
        <f t="shared" si="114"/>
        <v>Q</v>
      </c>
      <c r="W431" s="329">
        <v>0.126</v>
      </c>
      <c r="X431" s="332" t="str">
        <f t="shared" si="115"/>
        <v>UQ</v>
      </c>
      <c r="Y431" s="260">
        <v>9.8000000000000004E-2</v>
      </c>
      <c r="Z431" s="121" t="str">
        <f t="shared" si="116"/>
        <v>LQ</v>
      </c>
      <c r="AA431" s="260">
        <v>7.71</v>
      </c>
      <c r="AB431" s="121" t="str">
        <f t="shared" si="117"/>
        <v>Q</v>
      </c>
      <c r="AC431" s="260">
        <v>5.28</v>
      </c>
      <c r="AD431" s="121" t="str">
        <f t="shared" si="103"/>
        <v>Q</v>
      </c>
      <c r="AE431" s="260">
        <v>3.25</v>
      </c>
      <c r="AF431" s="121" t="str">
        <f t="shared" si="104"/>
        <v>Q</v>
      </c>
      <c r="AH431" s="121" t="str">
        <f t="shared" si="102"/>
        <v>M</v>
      </c>
      <c r="AI431" s="278"/>
      <c r="AJ431" s="121" t="str">
        <f t="shared" si="118"/>
        <v>M</v>
      </c>
    </row>
    <row r="432" spans="1:36" x14ac:dyDescent="0.25">
      <c r="A432" s="119">
        <v>38</v>
      </c>
      <c r="B432" s="119">
        <v>54</v>
      </c>
      <c r="C432" s="119">
        <v>1993</v>
      </c>
      <c r="D432" s="127">
        <f t="shared" si="105"/>
        <v>34023</v>
      </c>
      <c r="E432" s="260">
        <v>41.1</v>
      </c>
      <c r="F432" s="213" t="str">
        <f t="shared" si="106"/>
        <v>UQ</v>
      </c>
      <c r="G432" s="260">
        <v>6.81</v>
      </c>
      <c r="H432" s="213" t="str">
        <f t="shared" si="107"/>
        <v>UQ</v>
      </c>
      <c r="I432" s="260">
        <v>6.19</v>
      </c>
      <c r="J432" s="213" t="str">
        <f t="shared" si="108"/>
        <v>UQ</v>
      </c>
      <c r="K432" s="260">
        <v>0.56999999999999995</v>
      </c>
      <c r="L432" s="213" t="str">
        <f t="shared" si="109"/>
        <v>UQ</v>
      </c>
      <c r="M432" s="260">
        <v>0.69</v>
      </c>
      <c r="N432" s="213" t="str">
        <f t="shared" si="110"/>
        <v>UQ</v>
      </c>
      <c r="O432" s="260">
        <v>0.24</v>
      </c>
      <c r="P432" s="213" t="str">
        <f t="shared" si="111"/>
        <v>UQ</v>
      </c>
      <c r="Q432" s="260">
        <v>6.0000000000000001E-3</v>
      </c>
      <c r="R432" s="213" t="str">
        <f t="shared" si="112"/>
        <v>UQ</v>
      </c>
      <c r="S432" s="260">
        <v>0.2452</v>
      </c>
      <c r="T432" s="213" t="str">
        <f t="shared" si="113"/>
        <v>UQ</v>
      </c>
      <c r="U432" s="260">
        <v>4.3099999999999996</v>
      </c>
      <c r="V432" s="121" t="str">
        <f t="shared" si="114"/>
        <v>Q</v>
      </c>
      <c r="W432" s="329">
        <v>0.153</v>
      </c>
      <c r="X432" s="332" t="str">
        <f t="shared" si="115"/>
        <v>UQ</v>
      </c>
      <c r="Y432" s="260">
        <v>8.3000000000000004E-2</v>
      </c>
      <c r="Z432" s="121" t="str">
        <f t="shared" si="116"/>
        <v>LQ</v>
      </c>
      <c r="AA432" s="260">
        <v>8.33</v>
      </c>
      <c r="AB432" s="121" t="str">
        <f t="shared" si="117"/>
        <v>Q</v>
      </c>
      <c r="AC432" s="260">
        <v>5.14</v>
      </c>
      <c r="AD432" s="121" t="str">
        <f t="shared" si="103"/>
        <v>Q</v>
      </c>
      <c r="AE432" s="260">
        <v>3.31</v>
      </c>
      <c r="AF432" s="121" t="str">
        <f t="shared" si="104"/>
        <v>Q</v>
      </c>
      <c r="AG432" s="260">
        <v>1.2E-2</v>
      </c>
      <c r="AH432" s="121" t="str">
        <f t="shared" si="102"/>
        <v>Q</v>
      </c>
      <c r="AI432" s="278">
        <v>0.38400000000000001</v>
      </c>
      <c r="AJ432" s="121" t="str">
        <f t="shared" si="118"/>
        <v>Q</v>
      </c>
    </row>
    <row r="433" spans="1:36" x14ac:dyDescent="0.25">
      <c r="A433" s="119">
        <v>38</v>
      </c>
      <c r="B433" s="119">
        <v>68</v>
      </c>
      <c r="C433" s="119">
        <v>1993</v>
      </c>
      <c r="D433" s="127">
        <f t="shared" si="105"/>
        <v>34037</v>
      </c>
      <c r="E433" s="260">
        <v>43.1</v>
      </c>
      <c r="F433" s="213" t="str">
        <f t="shared" si="106"/>
        <v>UQ</v>
      </c>
      <c r="G433" s="260">
        <v>6.87</v>
      </c>
      <c r="H433" s="213" t="str">
        <f t="shared" si="107"/>
        <v>UQ</v>
      </c>
      <c r="I433" s="260">
        <v>6.45</v>
      </c>
      <c r="J433" s="213" t="str">
        <f t="shared" si="108"/>
        <v>UQ</v>
      </c>
      <c r="K433" s="260">
        <v>0.6</v>
      </c>
      <c r="L433" s="213" t="str">
        <f t="shared" si="109"/>
        <v>UQ</v>
      </c>
      <c r="M433" s="260">
        <v>0.76</v>
      </c>
      <c r="N433" s="213" t="str">
        <f t="shared" si="110"/>
        <v>UQ</v>
      </c>
      <c r="O433" s="260">
        <v>0.25</v>
      </c>
      <c r="P433" s="213" t="str">
        <f t="shared" si="111"/>
        <v>UQ</v>
      </c>
      <c r="Q433" s="260">
        <v>0.01</v>
      </c>
      <c r="R433" s="213" t="str">
        <f t="shared" si="112"/>
        <v>UQ</v>
      </c>
      <c r="S433" s="260">
        <v>0.25840000000000002</v>
      </c>
      <c r="T433" s="213" t="str">
        <f t="shared" si="113"/>
        <v>UQ</v>
      </c>
      <c r="U433" s="260">
        <v>4.58</v>
      </c>
      <c r="V433" s="121" t="str">
        <f t="shared" si="114"/>
        <v>Q</v>
      </c>
      <c r="W433" s="329">
        <v>0.17699999999999999</v>
      </c>
      <c r="X433" s="332" t="str">
        <f t="shared" si="115"/>
        <v>UQ</v>
      </c>
      <c r="Y433" s="260">
        <v>8.6999999999999994E-2</v>
      </c>
      <c r="Z433" s="121" t="str">
        <f t="shared" si="116"/>
        <v>LQ</v>
      </c>
      <c r="AA433" s="260">
        <v>8.32</v>
      </c>
      <c r="AB433" s="121" t="str">
        <f t="shared" si="117"/>
        <v>Q</v>
      </c>
      <c r="AC433" s="260">
        <v>4.87</v>
      </c>
      <c r="AD433" s="121" t="str">
        <f t="shared" si="103"/>
        <v>Q</v>
      </c>
      <c r="AE433" s="260">
        <v>3.52</v>
      </c>
      <c r="AF433" s="121" t="str">
        <f t="shared" si="104"/>
        <v>Q</v>
      </c>
      <c r="AH433" s="121" t="str">
        <f t="shared" si="102"/>
        <v>M</v>
      </c>
      <c r="AI433" s="278"/>
      <c r="AJ433" s="121" t="str">
        <f t="shared" si="118"/>
        <v>M</v>
      </c>
    </row>
    <row r="434" spans="1:36" x14ac:dyDescent="0.25">
      <c r="A434" s="119">
        <v>38</v>
      </c>
      <c r="B434" s="119">
        <v>82</v>
      </c>
      <c r="C434" s="119">
        <v>1993</v>
      </c>
      <c r="D434" s="127">
        <f t="shared" si="105"/>
        <v>34051</v>
      </c>
      <c r="E434" s="260">
        <v>45.7</v>
      </c>
      <c r="F434" s="213" t="str">
        <f t="shared" si="106"/>
        <v>UQ</v>
      </c>
      <c r="G434" s="260">
        <v>6.87</v>
      </c>
      <c r="H434" s="213" t="str">
        <f t="shared" si="107"/>
        <v>UQ</v>
      </c>
      <c r="I434" s="260">
        <v>6.86</v>
      </c>
      <c r="J434" s="213" t="str">
        <f t="shared" si="108"/>
        <v>UQ</v>
      </c>
      <c r="K434" s="260">
        <v>0.64</v>
      </c>
      <c r="L434" s="213" t="str">
        <f t="shared" si="109"/>
        <v>UQ</v>
      </c>
      <c r="M434" s="260">
        <v>0.78</v>
      </c>
      <c r="N434" s="213" t="str">
        <f t="shared" si="110"/>
        <v>UQ</v>
      </c>
      <c r="O434" s="260">
        <v>0.25</v>
      </c>
      <c r="P434" s="213" t="str">
        <f t="shared" si="111"/>
        <v>UQ</v>
      </c>
      <c r="Q434" s="260">
        <v>8.0000000000000002E-3</v>
      </c>
      <c r="R434" s="213" t="str">
        <f t="shared" si="112"/>
        <v>UQ</v>
      </c>
      <c r="S434" s="260">
        <v>0.27079999999999999</v>
      </c>
      <c r="T434" s="213" t="str">
        <f t="shared" si="113"/>
        <v>UQ</v>
      </c>
      <c r="U434" s="260">
        <v>4.83</v>
      </c>
      <c r="V434" s="121" t="str">
        <f t="shared" si="114"/>
        <v>Q</v>
      </c>
      <c r="W434" s="329">
        <v>0.20200000000000001</v>
      </c>
      <c r="X434" s="332" t="str">
        <f t="shared" si="115"/>
        <v>UQ</v>
      </c>
      <c r="Y434" s="260">
        <v>8.8999999999999996E-2</v>
      </c>
      <c r="Z434" s="121" t="str">
        <f t="shared" si="116"/>
        <v>LQ</v>
      </c>
      <c r="AA434" s="260">
        <v>8.57</v>
      </c>
      <c r="AB434" s="121" t="str">
        <f t="shared" si="117"/>
        <v>Q</v>
      </c>
      <c r="AC434" s="260">
        <v>4.96</v>
      </c>
      <c r="AD434" s="121" t="str">
        <f t="shared" si="103"/>
        <v>Q</v>
      </c>
      <c r="AE434" s="260">
        <v>3.69</v>
      </c>
      <c r="AF434" s="121" t="str">
        <f t="shared" si="104"/>
        <v>Q</v>
      </c>
      <c r="AG434" s="260">
        <v>7.1999999999999998E-3</v>
      </c>
      <c r="AH434" s="121" t="str">
        <f t="shared" si="102"/>
        <v>Q</v>
      </c>
      <c r="AI434" s="278">
        <v>0.36599999999999999</v>
      </c>
      <c r="AJ434" s="121" t="str">
        <f t="shared" si="118"/>
        <v>Q</v>
      </c>
    </row>
    <row r="435" spans="1:36" x14ac:dyDescent="0.25">
      <c r="A435" s="119">
        <v>38</v>
      </c>
      <c r="B435" s="119">
        <v>84</v>
      </c>
      <c r="C435" s="119">
        <v>1993</v>
      </c>
      <c r="D435" s="127">
        <f t="shared" si="105"/>
        <v>34053</v>
      </c>
      <c r="E435" s="260">
        <v>46.5</v>
      </c>
      <c r="F435" s="213" t="str">
        <f t="shared" si="106"/>
        <v>UQ</v>
      </c>
      <c r="G435" s="260">
        <v>6.79</v>
      </c>
      <c r="H435" s="213" t="str">
        <f t="shared" si="107"/>
        <v>UQ</v>
      </c>
      <c r="I435" s="260">
        <v>7.45</v>
      </c>
      <c r="J435" s="213" t="str">
        <f t="shared" si="108"/>
        <v>UQ</v>
      </c>
      <c r="K435" s="260">
        <v>0.65</v>
      </c>
      <c r="L435" s="213" t="str">
        <f t="shared" si="109"/>
        <v>UQ</v>
      </c>
      <c r="M435" s="260">
        <v>0.75</v>
      </c>
      <c r="N435" s="213" t="str">
        <f t="shared" si="110"/>
        <v>UQ</v>
      </c>
      <c r="O435" s="260">
        <v>0.28000000000000003</v>
      </c>
      <c r="P435" s="213" t="str">
        <f t="shared" si="111"/>
        <v>UQ</v>
      </c>
      <c r="Q435" s="260">
        <v>7.0000000000000001E-3</v>
      </c>
      <c r="R435" s="213" t="str">
        <f t="shared" si="112"/>
        <v>UQ</v>
      </c>
      <c r="S435" s="260">
        <v>0.28079999999999999</v>
      </c>
      <c r="T435" s="213" t="str">
        <f t="shared" si="113"/>
        <v>UQ</v>
      </c>
      <c r="U435" s="260">
        <v>4.8099999999999996</v>
      </c>
      <c r="V435" s="121" t="str">
        <f t="shared" si="114"/>
        <v>Q</v>
      </c>
      <c r="W435" s="329">
        <v>0.23200000000000001</v>
      </c>
      <c r="X435" s="332" t="str">
        <f t="shared" si="115"/>
        <v>UQ</v>
      </c>
      <c r="Y435" s="260">
        <v>0.1</v>
      </c>
      <c r="Z435" s="121" t="str">
        <f t="shared" si="116"/>
        <v>LQ</v>
      </c>
      <c r="AA435" s="260">
        <v>8.3800000000000008</v>
      </c>
      <c r="AB435" s="121" t="str">
        <f t="shared" si="117"/>
        <v>Q</v>
      </c>
      <c r="AC435" s="260">
        <v>5.05</v>
      </c>
      <c r="AD435" s="121" t="str">
        <f t="shared" si="103"/>
        <v>Q</v>
      </c>
      <c r="AE435" s="260">
        <v>3.95</v>
      </c>
      <c r="AF435" s="121" t="str">
        <f t="shared" si="104"/>
        <v>Q</v>
      </c>
      <c r="AH435" s="121" t="str">
        <f t="shared" si="102"/>
        <v>M</v>
      </c>
      <c r="AI435" s="278"/>
      <c r="AJ435" s="121" t="str">
        <f t="shared" si="118"/>
        <v>M</v>
      </c>
    </row>
    <row r="436" spans="1:36" x14ac:dyDescent="0.25">
      <c r="A436" s="119">
        <v>38</v>
      </c>
      <c r="B436" s="119">
        <v>85</v>
      </c>
      <c r="C436" s="119">
        <v>1993</v>
      </c>
      <c r="D436" s="127">
        <f t="shared" si="105"/>
        <v>34054</v>
      </c>
      <c r="E436" s="260">
        <v>46.8</v>
      </c>
      <c r="F436" s="213" t="str">
        <f t="shared" si="106"/>
        <v>UQ</v>
      </c>
      <c r="G436" s="260">
        <v>6.75</v>
      </c>
      <c r="H436" s="213" t="str">
        <f t="shared" si="107"/>
        <v>UQ</v>
      </c>
      <c r="I436" s="260">
        <v>7.22</v>
      </c>
      <c r="J436" s="213" t="str">
        <f t="shared" si="108"/>
        <v>UQ</v>
      </c>
      <c r="K436" s="260">
        <v>0.67</v>
      </c>
      <c r="L436" s="213" t="str">
        <f t="shared" si="109"/>
        <v>UQ</v>
      </c>
      <c r="M436" s="260">
        <v>0.76</v>
      </c>
      <c r="N436" s="213" t="str">
        <f t="shared" si="110"/>
        <v>UQ</v>
      </c>
      <c r="O436" s="260">
        <v>0.27</v>
      </c>
      <c r="P436" s="213" t="str">
        <f t="shared" si="111"/>
        <v>UQ</v>
      </c>
      <c r="Q436" s="260">
        <v>8.9999999999999993E-3</v>
      </c>
      <c r="R436" s="213" t="str">
        <f t="shared" si="112"/>
        <v>UQ</v>
      </c>
      <c r="S436" s="260">
        <v>0.28689999999999999</v>
      </c>
      <c r="T436" s="213" t="str">
        <f t="shared" si="113"/>
        <v>UQ</v>
      </c>
      <c r="U436" s="260">
        <v>4.76</v>
      </c>
      <c r="V436" s="121" t="str">
        <f t="shared" si="114"/>
        <v>Q</v>
      </c>
      <c r="W436" s="329">
        <v>0.24399999999999999</v>
      </c>
      <c r="X436" s="332" t="str">
        <f t="shared" si="115"/>
        <v>UQ</v>
      </c>
      <c r="Y436" s="260">
        <v>0.104</v>
      </c>
      <c r="Z436" s="121" t="str">
        <f t="shared" si="116"/>
        <v>LQ</v>
      </c>
      <c r="AA436" s="260">
        <v>8.1199999999999992</v>
      </c>
      <c r="AB436" s="121" t="str">
        <f t="shared" si="117"/>
        <v>Q</v>
      </c>
      <c r="AC436" s="260">
        <v>4.8899999999999997</v>
      </c>
      <c r="AD436" s="121" t="str">
        <f t="shared" si="103"/>
        <v>Q</v>
      </c>
      <c r="AE436" s="260">
        <v>4.03</v>
      </c>
      <c r="AF436" s="121" t="str">
        <f t="shared" si="104"/>
        <v>Q</v>
      </c>
      <c r="AH436" s="121" t="str">
        <f t="shared" si="102"/>
        <v>M</v>
      </c>
      <c r="AI436" s="278"/>
      <c r="AJ436" s="121" t="str">
        <f t="shared" si="118"/>
        <v>M</v>
      </c>
    </row>
    <row r="437" spans="1:36" x14ac:dyDescent="0.25">
      <c r="A437" s="119">
        <v>38</v>
      </c>
      <c r="B437" s="119">
        <v>86</v>
      </c>
      <c r="C437" s="119">
        <v>1993</v>
      </c>
      <c r="D437" s="127">
        <f t="shared" si="105"/>
        <v>34055</v>
      </c>
      <c r="E437" s="260">
        <v>45.5</v>
      </c>
      <c r="F437" s="213" t="str">
        <f t="shared" si="106"/>
        <v>UQ</v>
      </c>
      <c r="G437" s="260">
        <v>6.78</v>
      </c>
      <c r="H437" s="213" t="str">
        <f t="shared" si="107"/>
        <v>UQ</v>
      </c>
      <c r="I437" s="260">
        <v>6.98</v>
      </c>
      <c r="J437" s="213" t="str">
        <f t="shared" si="108"/>
        <v>UQ</v>
      </c>
      <c r="K437" s="260">
        <v>0.64</v>
      </c>
      <c r="L437" s="213" t="str">
        <f t="shared" si="109"/>
        <v>UQ</v>
      </c>
      <c r="M437" s="260">
        <v>0.81</v>
      </c>
      <c r="N437" s="213" t="str">
        <f t="shared" si="110"/>
        <v>UQ</v>
      </c>
      <c r="O437" s="260">
        <v>0.26</v>
      </c>
      <c r="P437" s="213" t="str">
        <f t="shared" si="111"/>
        <v>UQ</v>
      </c>
      <c r="Q437" s="260">
        <v>8.9999999999999993E-3</v>
      </c>
      <c r="R437" s="213" t="str">
        <f t="shared" si="112"/>
        <v>UQ</v>
      </c>
      <c r="S437" s="260">
        <v>0.2752</v>
      </c>
      <c r="T437" s="213" t="str">
        <f t="shared" si="113"/>
        <v>UQ</v>
      </c>
      <c r="U437" s="260">
        <v>4.68</v>
      </c>
      <c r="V437" s="121" t="str">
        <f t="shared" si="114"/>
        <v>Q</v>
      </c>
      <c r="W437" s="329">
        <v>0.221</v>
      </c>
      <c r="X437" s="332" t="str">
        <f t="shared" si="115"/>
        <v>UQ</v>
      </c>
      <c r="Y437" s="260">
        <v>0.104</v>
      </c>
      <c r="Z437" s="121" t="str">
        <f t="shared" si="116"/>
        <v>LQ</v>
      </c>
      <c r="AA437" s="260">
        <v>7.97</v>
      </c>
      <c r="AB437" s="121" t="str">
        <f t="shared" si="117"/>
        <v>Q</v>
      </c>
      <c r="AC437" s="260">
        <v>5.34</v>
      </c>
      <c r="AD437" s="121" t="str">
        <f t="shared" si="103"/>
        <v>Q</v>
      </c>
      <c r="AE437" s="260">
        <v>3.85</v>
      </c>
      <c r="AF437" s="121" t="str">
        <f t="shared" si="104"/>
        <v>Q</v>
      </c>
      <c r="AH437" s="121" t="str">
        <f t="shared" si="102"/>
        <v>M</v>
      </c>
      <c r="AI437" s="278"/>
      <c r="AJ437" s="121" t="str">
        <f t="shared" si="118"/>
        <v>M</v>
      </c>
    </row>
    <row r="438" spans="1:36" x14ac:dyDescent="0.25">
      <c r="A438" s="119">
        <v>38</v>
      </c>
      <c r="B438" s="119">
        <v>87</v>
      </c>
      <c r="C438" s="119">
        <v>1993</v>
      </c>
      <c r="D438" s="127">
        <f t="shared" si="105"/>
        <v>34056</v>
      </c>
      <c r="E438" s="260">
        <v>45.4</v>
      </c>
      <c r="F438" s="213" t="str">
        <f t="shared" si="106"/>
        <v>UQ</v>
      </c>
      <c r="G438" s="260">
        <v>6.58</v>
      </c>
      <c r="H438" s="213" t="str">
        <f t="shared" si="107"/>
        <v>UQ</v>
      </c>
      <c r="I438" s="260">
        <v>7</v>
      </c>
      <c r="J438" s="213" t="str">
        <f t="shared" si="108"/>
        <v>UQ</v>
      </c>
      <c r="K438" s="260">
        <v>0.64</v>
      </c>
      <c r="L438" s="213" t="str">
        <f t="shared" si="109"/>
        <v>UQ</v>
      </c>
      <c r="M438" s="260">
        <v>0.73</v>
      </c>
      <c r="N438" s="213" t="str">
        <f t="shared" si="110"/>
        <v>UQ</v>
      </c>
      <c r="O438" s="260">
        <v>0.28000000000000003</v>
      </c>
      <c r="P438" s="213" t="str">
        <f t="shared" si="111"/>
        <v>UQ</v>
      </c>
      <c r="Q438" s="260">
        <v>8.9999999999999993E-3</v>
      </c>
      <c r="R438" s="213" t="str">
        <f t="shared" si="112"/>
        <v>UQ</v>
      </c>
      <c r="S438" s="260">
        <v>0.27450000000000002</v>
      </c>
      <c r="T438" s="213" t="str">
        <f t="shared" si="113"/>
        <v>UQ</v>
      </c>
      <c r="U438" s="260">
        <v>4.6900000000000004</v>
      </c>
      <c r="V438" s="121" t="str">
        <f t="shared" si="114"/>
        <v>Q</v>
      </c>
      <c r="W438" s="329">
        <v>0.215</v>
      </c>
      <c r="X438" s="332" t="str">
        <f t="shared" si="115"/>
        <v>UQ</v>
      </c>
      <c r="Y438" s="260">
        <v>7.0000000000000007E-2</v>
      </c>
      <c r="Z438" s="121" t="str">
        <f t="shared" si="116"/>
        <v>LQ</v>
      </c>
      <c r="AA438" s="260">
        <v>7.74</v>
      </c>
      <c r="AB438" s="121" t="str">
        <f t="shared" si="117"/>
        <v>Q</v>
      </c>
      <c r="AC438" s="260">
        <v>5.39</v>
      </c>
      <c r="AD438" s="121" t="str">
        <f t="shared" si="103"/>
        <v>Q</v>
      </c>
      <c r="AE438" s="260">
        <v>4.24</v>
      </c>
      <c r="AF438" s="121" t="str">
        <f t="shared" si="104"/>
        <v>Q</v>
      </c>
      <c r="AH438" s="121" t="str">
        <f t="shared" si="102"/>
        <v>M</v>
      </c>
      <c r="AI438" s="278"/>
      <c r="AJ438" s="121" t="str">
        <f t="shared" si="118"/>
        <v>M</v>
      </c>
    </row>
    <row r="439" spans="1:36" x14ac:dyDescent="0.25">
      <c r="A439" s="119">
        <v>38</v>
      </c>
      <c r="B439" s="119">
        <v>88</v>
      </c>
      <c r="C439" s="119">
        <v>1993</v>
      </c>
      <c r="D439" s="127">
        <f t="shared" si="105"/>
        <v>34057</v>
      </c>
      <c r="E439" s="260">
        <v>45.2</v>
      </c>
      <c r="F439" s="213" t="str">
        <f t="shared" si="106"/>
        <v>UQ</v>
      </c>
      <c r="G439" s="260">
        <v>6.69</v>
      </c>
      <c r="H439" s="213" t="str">
        <f t="shared" si="107"/>
        <v>UQ</v>
      </c>
      <c r="I439" s="260">
        <v>7.2</v>
      </c>
      <c r="J439" s="213" t="str">
        <f t="shared" si="108"/>
        <v>UQ</v>
      </c>
      <c r="K439" s="260">
        <v>0.64</v>
      </c>
      <c r="L439" s="213" t="str">
        <f t="shared" si="109"/>
        <v>UQ</v>
      </c>
      <c r="M439" s="260">
        <v>0.68</v>
      </c>
      <c r="N439" s="213" t="str">
        <f t="shared" si="110"/>
        <v>UQ</v>
      </c>
      <c r="O439" s="260">
        <v>0.33</v>
      </c>
      <c r="P439" s="213" t="str">
        <f t="shared" si="111"/>
        <v>UQ</v>
      </c>
      <c r="Q439" s="260">
        <v>8.0000000000000002E-3</v>
      </c>
      <c r="R439" s="213" t="str">
        <f t="shared" si="112"/>
        <v>UQ</v>
      </c>
      <c r="S439" s="260">
        <v>0.25779999999999997</v>
      </c>
      <c r="T439" s="213" t="str">
        <f t="shared" si="113"/>
        <v>UQ</v>
      </c>
      <c r="U439" s="260">
        <v>4.74</v>
      </c>
      <c r="V439" s="121" t="str">
        <f t="shared" si="114"/>
        <v>Q</v>
      </c>
      <c r="W439" s="329">
        <v>0.23</v>
      </c>
      <c r="X439" s="332" t="str">
        <f t="shared" si="115"/>
        <v>UQ</v>
      </c>
      <c r="Y439" s="260">
        <v>9.5000000000000001E-2</v>
      </c>
      <c r="Z439" s="121" t="str">
        <f t="shared" si="116"/>
        <v>LQ</v>
      </c>
      <c r="AA439" s="260">
        <v>7.09</v>
      </c>
      <c r="AB439" s="121" t="str">
        <f t="shared" si="117"/>
        <v>Q</v>
      </c>
      <c r="AC439" s="260">
        <v>5.69</v>
      </c>
      <c r="AD439" s="121" t="str">
        <f t="shared" si="103"/>
        <v>Q</v>
      </c>
      <c r="AE439" s="260">
        <v>3.44</v>
      </c>
      <c r="AF439" s="121" t="str">
        <f t="shared" si="104"/>
        <v>Q</v>
      </c>
      <c r="AG439" s="260">
        <v>1.0500000000000001E-2</v>
      </c>
      <c r="AH439" s="121" t="str">
        <f t="shared" si="102"/>
        <v>Q</v>
      </c>
      <c r="AI439" s="278">
        <v>0.45200000000000001</v>
      </c>
      <c r="AJ439" s="121" t="str">
        <f t="shared" si="118"/>
        <v>Q</v>
      </c>
    </row>
    <row r="440" spans="1:36" x14ac:dyDescent="0.25">
      <c r="A440" s="119">
        <v>38</v>
      </c>
      <c r="B440" s="119">
        <v>89</v>
      </c>
      <c r="C440" s="119">
        <v>1993</v>
      </c>
      <c r="D440" s="127">
        <f t="shared" si="105"/>
        <v>34058</v>
      </c>
      <c r="E440" s="260">
        <v>45.1</v>
      </c>
      <c r="F440" s="213" t="str">
        <f t="shared" si="106"/>
        <v>UQ</v>
      </c>
      <c r="G440" s="260">
        <v>6.61</v>
      </c>
      <c r="H440" s="213" t="str">
        <f t="shared" si="107"/>
        <v>UQ</v>
      </c>
      <c r="I440" s="260">
        <v>7.26</v>
      </c>
      <c r="J440" s="213" t="str">
        <f t="shared" si="108"/>
        <v>UQ</v>
      </c>
      <c r="K440" s="260">
        <v>0.64</v>
      </c>
      <c r="L440" s="213" t="str">
        <f t="shared" si="109"/>
        <v>UQ</v>
      </c>
      <c r="M440" s="260">
        <v>0.67</v>
      </c>
      <c r="N440" s="213" t="str">
        <f t="shared" si="110"/>
        <v>UQ</v>
      </c>
      <c r="O440" s="260">
        <v>0.37</v>
      </c>
      <c r="P440" s="213" t="str">
        <f t="shared" si="111"/>
        <v>UQ</v>
      </c>
      <c r="Q440" s="260">
        <v>8.0000000000000002E-3</v>
      </c>
      <c r="R440" s="213" t="str">
        <f t="shared" si="112"/>
        <v>UQ</v>
      </c>
      <c r="S440" s="260">
        <v>0.2616</v>
      </c>
      <c r="T440" s="213" t="str">
        <f t="shared" si="113"/>
        <v>UQ</v>
      </c>
      <c r="U440" s="260">
        <v>4.87</v>
      </c>
      <c r="V440" s="121" t="str">
        <f t="shared" si="114"/>
        <v>Q</v>
      </c>
      <c r="W440" s="329">
        <v>0.22500000000000001</v>
      </c>
      <c r="X440" s="332" t="str">
        <f t="shared" si="115"/>
        <v>UQ</v>
      </c>
      <c r="Y440" s="260">
        <v>9.2999999999999999E-2</v>
      </c>
      <c r="Z440" s="121" t="str">
        <f t="shared" si="116"/>
        <v>LQ</v>
      </c>
      <c r="AA440" s="260">
        <v>6.63</v>
      </c>
      <c r="AB440" s="121" t="str">
        <f t="shared" si="117"/>
        <v>Q</v>
      </c>
      <c r="AC440" s="260">
        <v>5.8</v>
      </c>
      <c r="AD440" s="121" t="str">
        <f t="shared" si="103"/>
        <v>Q</v>
      </c>
      <c r="AE440" s="260">
        <v>3.81</v>
      </c>
      <c r="AF440" s="121" t="str">
        <f t="shared" si="104"/>
        <v>Q</v>
      </c>
      <c r="AH440" s="121" t="str">
        <f t="shared" si="102"/>
        <v>M</v>
      </c>
      <c r="AI440" s="278"/>
      <c r="AJ440" s="121" t="str">
        <f t="shared" si="118"/>
        <v>M</v>
      </c>
    </row>
    <row r="441" spans="1:36" x14ac:dyDescent="0.25">
      <c r="A441" s="119">
        <v>38</v>
      </c>
      <c r="B441" s="119">
        <v>90</v>
      </c>
      <c r="C441" s="119">
        <v>1993</v>
      </c>
      <c r="D441" s="127">
        <f t="shared" si="105"/>
        <v>34059</v>
      </c>
      <c r="E441" s="260">
        <v>41</v>
      </c>
      <c r="F441" s="213" t="str">
        <f t="shared" si="106"/>
        <v>UQ</v>
      </c>
      <c r="G441" s="260">
        <v>6.58</v>
      </c>
      <c r="H441" s="213" t="str">
        <f t="shared" si="107"/>
        <v>UQ</v>
      </c>
      <c r="I441" s="260">
        <v>6.22</v>
      </c>
      <c r="J441" s="213" t="str">
        <f t="shared" si="108"/>
        <v>UQ</v>
      </c>
      <c r="K441" s="260">
        <v>0.57999999999999996</v>
      </c>
      <c r="L441" s="213" t="str">
        <f t="shared" si="109"/>
        <v>UQ</v>
      </c>
      <c r="M441" s="260">
        <v>0.61</v>
      </c>
      <c r="N441" s="213" t="str">
        <f t="shared" si="110"/>
        <v>UQ</v>
      </c>
      <c r="O441" s="260">
        <v>0.42</v>
      </c>
      <c r="P441" s="213" t="str">
        <f t="shared" si="111"/>
        <v>UQ</v>
      </c>
      <c r="Q441" s="260">
        <v>1.0999999999999999E-2</v>
      </c>
      <c r="R441" s="213" t="str">
        <f t="shared" si="112"/>
        <v>UQ</v>
      </c>
      <c r="S441" s="260">
        <v>0.21759999999999999</v>
      </c>
      <c r="T441" s="213" t="str">
        <f t="shared" si="113"/>
        <v>UQ</v>
      </c>
      <c r="U441" s="260">
        <v>4.62</v>
      </c>
      <c r="V441" s="121" t="str">
        <f t="shared" si="114"/>
        <v>Q</v>
      </c>
      <c r="W441" s="329">
        <v>0.28999999999999998</v>
      </c>
      <c r="X441" s="332" t="str">
        <f t="shared" si="115"/>
        <v>UQ</v>
      </c>
      <c r="Y441" s="260">
        <v>5.2999999999999999E-2</v>
      </c>
      <c r="Z441" s="121" t="str">
        <f t="shared" si="116"/>
        <v>LQ</v>
      </c>
      <c r="AA441" s="260">
        <v>6.06</v>
      </c>
      <c r="AB441" s="121" t="str">
        <f t="shared" si="117"/>
        <v>Q</v>
      </c>
      <c r="AC441" s="260">
        <v>6.32</v>
      </c>
      <c r="AD441" s="121" t="str">
        <f t="shared" si="103"/>
        <v>Q</v>
      </c>
      <c r="AE441" s="260">
        <v>3.58</v>
      </c>
      <c r="AF441" s="121" t="str">
        <f t="shared" si="104"/>
        <v>Q</v>
      </c>
      <c r="AH441" s="121" t="str">
        <f t="shared" si="102"/>
        <v>M</v>
      </c>
      <c r="AI441" s="278"/>
      <c r="AJ441" s="121" t="str">
        <f t="shared" si="118"/>
        <v>M</v>
      </c>
    </row>
    <row r="442" spans="1:36" x14ac:dyDescent="0.25">
      <c r="A442" s="119">
        <v>38</v>
      </c>
      <c r="B442" s="119">
        <v>91</v>
      </c>
      <c r="C442" s="119">
        <v>1993</v>
      </c>
      <c r="D442" s="127">
        <f t="shared" si="105"/>
        <v>34060</v>
      </c>
      <c r="E442" s="260">
        <v>39.4</v>
      </c>
      <c r="F442" s="213" t="str">
        <f t="shared" si="106"/>
        <v>UQ</v>
      </c>
      <c r="G442" s="260">
        <v>6.58</v>
      </c>
      <c r="H442" s="213" t="str">
        <f t="shared" si="107"/>
        <v>UQ</v>
      </c>
      <c r="I442" s="260">
        <v>5.91</v>
      </c>
      <c r="J442" s="213" t="str">
        <f t="shared" si="108"/>
        <v>UQ</v>
      </c>
      <c r="K442" s="260">
        <v>0.55000000000000004</v>
      </c>
      <c r="L442" s="213" t="str">
        <f t="shared" si="109"/>
        <v>UQ</v>
      </c>
      <c r="M442" s="260">
        <v>0.57999999999999996</v>
      </c>
      <c r="N442" s="213" t="str">
        <f t="shared" si="110"/>
        <v>UQ</v>
      </c>
      <c r="O442" s="260">
        <v>0.37</v>
      </c>
      <c r="P442" s="213" t="str">
        <f t="shared" si="111"/>
        <v>UQ</v>
      </c>
      <c r="Q442" s="260">
        <v>1.2E-2</v>
      </c>
      <c r="R442" s="213" t="str">
        <f t="shared" si="112"/>
        <v>UQ</v>
      </c>
      <c r="S442" s="260">
        <v>0.2064</v>
      </c>
      <c r="T442" s="213" t="str">
        <f t="shared" si="113"/>
        <v>UQ</v>
      </c>
      <c r="U442" s="260">
        <v>4.6399999999999997</v>
      </c>
      <c r="V442" s="121" t="str">
        <f t="shared" si="114"/>
        <v>Q</v>
      </c>
      <c r="W442" s="329">
        <v>0.19900000000000001</v>
      </c>
      <c r="X442" s="332" t="str">
        <f t="shared" si="115"/>
        <v>UQ</v>
      </c>
      <c r="Y442" s="260">
        <v>0.05</v>
      </c>
      <c r="Z442" s="121" t="str">
        <f t="shared" si="116"/>
        <v>LQ</v>
      </c>
      <c r="AA442" s="260">
        <v>6.19</v>
      </c>
      <c r="AB442" s="121" t="str">
        <f t="shared" si="117"/>
        <v>Q</v>
      </c>
      <c r="AC442" s="260">
        <v>6.52</v>
      </c>
      <c r="AD442" s="121" t="str">
        <f t="shared" si="103"/>
        <v>Q</v>
      </c>
      <c r="AE442" s="260">
        <v>3.23</v>
      </c>
      <c r="AF442" s="121" t="str">
        <f t="shared" si="104"/>
        <v>Q</v>
      </c>
      <c r="AH442" s="121" t="str">
        <f t="shared" si="102"/>
        <v>M</v>
      </c>
      <c r="AI442" s="278"/>
      <c r="AJ442" s="121" t="str">
        <f t="shared" si="118"/>
        <v>M</v>
      </c>
    </row>
    <row r="443" spans="1:36" x14ac:dyDescent="0.25">
      <c r="A443" s="119">
        <v>38</v>
      </c>
      <c r="B443" s="119">
        <v>95</v>
      </c>
      <c r="C443" s="119">
        <v>1993</v>
      </c>
      <c r="D443" s="127">
        <f t="shared" si="105"/>
        <v>34064</v>
      </c>
      <c r="E443" s="260">
        <v>40.799999999999997</v>
      </c>
      <c r="F443" s="213" t="str">
        <f t="shared" si="106"/>
        <v>UQ</v>
      </c>
      <c r="G443" s="260">
        <v>6.57</v>
      </c>
      <c r="H443" s="213" t="str">
        <f t="shared" si="107"/>
        <v>UQ</v>
      </c>
      <c r="I443" s="260">
        <v>6.2</v>
      </c>
      <c r="J443" s="213" t="str">
        <f t="shared" si="108"/>
        <v>UQ</v>
      </c>
      <c r="K443" s="260">
        <v>0.55000000000000004</v>
      </c>
      <c r="L443" s="213" t="str">
        <f t="shared" si="109"/>
        <v>UQ</v>
      </c>
      <c r="M443" s="260">
        <v>0.62</v>
      </c>
      <c r="N443" s="213" t="str">
        <f t="shared" si="110"/>
        <v>UQ</v>
      </c>
      <c r="O443" s="260">
        <v>0.34</v>
      </c>
      <c r="P443" s="213" t="str">
        <f t="shared" si="111"/>
        <v>UQ</v>
      </c>
      <c r="Q443" s="260">
        <v>8.0000000000000002E-3</v>
      </c>
      <c r="R443" s="213" t="str">
        <f t="shared" si="112"/>
        <v>UQ</v>
      </c>
      <c r="S443" s="260">
        <v>0.22270000000000001</v>
      </c>
      <c r="T443" s="213" t="str">
        <f t="shared" si="113"/>
        <v>UQ</v>
      </c>
      <c r="U443" s="260">
        <v>4.71</v>
      </c>
      <c r="V443" s="121" t="str">
        <f t="shared" si="114"/>
        <v>Q</v>
      </c>
      <c r="W443" s="329">
        <v>0.122</v>
      </c>
      <c r="X443" s="332" t="str">
        <f t="shared" si="115"/>
        <v>UQ</v>
      </c>
      <c r="Y443" s="260">
        <v>0.38200000000000001</v>
      </c>
      <c r="Z443" s="121" t="str">
        <f t="shared" si="116"/>
        <v>Q</v>
      </c>
      <c r="AA443" s="260">
        <v>6.43</v>
      </c>
      <c r="AB443" s="121" t="str">
        <f t="shared" si="117"/>
        <v>Q</v>
      </c>
      <c r="AC443" s="260">
        <v>5.67</v>
      </c>
      <c r="AD443" s="121" t="str">
        <f t="shared" si="103"/>
        <v>Q</v>
      </c>
      <c r="AE443" s="260">
        <v>3.29</v>
      </c>
      <c r="AF443" s="121" t="str">
        <f t="shared" si="104"/>
        <v>Q</v>
      </c>
      <c r="AG443" s="260">
        <v>1.03E-2</v>
      </c>
      <c r="AH443" s="121" t="str">
        <f t="shared" si="102"/>
        <v>Q</v>
      </c>
      <c r="AI443" s="278">
        <v>0.36399999999999999</v>
      </c>
      <c r="AJ443" s="121" t="str">
        <f t="shared" si="118"/>
        <v>Q</v>
      </c>
    </row>
    <row r="444" spans="1:36" x14ac:dyDescent="0.25">
      <c r="A444" s="119">
        <v>38</v>
      </c>
      <c r="B444" s="119">
        <v>96</v>
      </c>
      <c r="C444" s="119">
        <v>1993</v>
      </c>
      <c r="D444" s="127">
        <f t="shared" si="105"/>
        <v>34065</v>
      </c>
      <c r="E444" s="260">
        <v>41</v>
      </c>
      <c r="F444" s="213" t="str">
        <f t="shared" si="106"/>
        <v>UQ</v>
      </c>
      <c r="G444" s="260">
        <v>6.52</v>
      </c>
      <c r="H444" s="213" t="str">
        <f t="shared" si="107"/>
        <v>UQ</v>
      </c>
      <c r="I444" s="260">
        <v>6.24</v>
      </c>
      <c r="J444" s="213" t="str">
        <f t="shared" si="108"/>
        <v>UQ</v>
      </c>
      <c r="K444" s="260">
        <v>0.56999999999999995</v>
      </c>
      <c r="L444" s="213" t="str">
        <f t="shared" si="109"/>
        <v>UQ</v>
      </c>
      <c r="M444" s="260">
        <v>0.6</v>
      </c>
      <c r="N444" s="213" t="str">
        <f t="shared" si="110"/>
        <v>UQ</v>
      </c>
      <c r="O444" s="260">
        <v>0.34</v>
      </c>
      <c r="P444" s="213" t="str">
        <f t="shared" si="111"/>
        <v>UQ</v>
      </c>
      <c r="Q444" s="260">
        <v>8.9999999999999993E-3</v>
      </c>
      <c r="R444" s="213" t="str">
        <f t="shared" si="112"/>
        <v>UQ</v>
      </c>
      <c r="S444" s="260">
        <v>0.23330000000000001</v>
      </c>
      <c r="T444" s="213" t="str">
        <f t="shared" si="113"/>
        <v>UQ</v>
      </c>
      <c r="U444" s="260">
        <v>4.47</v>
      </c>
      <c r="V444" s="121" t="str">
        <f t="shared" si="114"/>
        <v>Q</v>
      </c>
      <c r="W444" s="329">
        <v>0.123</v>
      </c>
      <c r="X444" s="332" t="str">
        <f t="shared" si="115"/>
        <v>UQ</v>
      </c>
      <c r="Y444" s="260">
        <v>1.2E-2</v>
      </c>
      <c r="Z444" s="121" t="str">
        <f t="shared" si="116"/>
        <v>LQ</v>
      </c>
      <c r="AA444" s="260">
        <v>6.26</v>
      </c>
      <c r="AB444" s="121" t="str">
        <f t="shared" si="117"/>
        <v>Q</v>
      </c>
      <c r="AC444" s="260">
        <v>5.94</v>
      </c>
      <c r="AD444" s="121" t="str">
        <f t="shared" si="103"/>
        <v>Q</v>
      </c>
      <c r="AE444" s="260">
        <v>3.81</v>
      </c>
      <c r="AF444" s="121" t="str">
        <f t="shared" si="104"/>
        <v>Q</v>
      </c>
      <c r="AH444" s="121" t="str">
        <f t="shared" si="102"/>
        <v>M</v>
      </c>
      <c r="AI444" s="278"/>
      <c r="AJ444" s="121" t="str">
        <f t="shared" si="118"/>
        <v>M</v>
      </c>
    </row>
    <row r="445" spans="1:36" x14ac:dyDescent="0.25">
      <c r="A445" s="119">
        <v>38</v>
      </c>
      <c r="B445" s="119">
        <v>97</v>
      </c>
      <c r="C445" s="119">
        <v>1993</v>
      </c>
      <c r="D445" s="127">
        <f t="shared" si="105"/>
        <v>34066</v>
      </c>
      <c r="E445" s="260">
        <v>39.6</v>
      </c>
      <c r="F445" s="213" t="str">
        <f t="shared" si="106"/>
        <v>UQ</v>
      </c>
      <c r="G445" s="260">
        <v>6.54</v>
      </c>
      <c r="H445" s="213" t="str">
        <f t="shared" si="107"/>
        <v>UQ</v>
      </c>
      <c r="I445" s="260">
        <v>6.22</v>
      </c>
      <c r="J445" s="213" t="str">
        <f t="shared" si="108"/>
        <v>UQ</v>
      </c>
      <c r="K445" s="260">
        <v>0.56999999999999995</v>
      </c>
      <c r="L445" s="213" t="str">
        <f t="shared" si="109"/>
        <v>UQ</v>
      </c>
      <c r="M445" s="260">
        <v>0.57999999999999996</v>
      </c>
      <c r="N445" s="213" t="str">
        <f t="shared" si="110"/>
        <v>UQ</v>
      </c>
      <c r="O445" s="260">
        <v>0.35</v>
      </c>
      <c r="P445" s="213" t="str">
        <f t="shared" si="111"/>
        <v>UQ</v>
      </c>
      <c r="Q445" s="260">
        <v>1.4E-2</v>
      </c>
      <c r="R445" s="213" t="str">
        <f t="shared" si="112"/>
        <v>UQ</v>
      </c>
      <c r="S445" s="260">
        <v>0.2228</v>
      </c>
      <c r="T445" s="213" t="str">
        <f t="shared" si="113"/>
        <v>UQ</v>
      </c>
      <c r="U445" s="260">
        <v>4.53</v>
      </c>
      <c r="V445" s="121" t="str">
        <f t="shared" si="114"/>
        <v>Q</v>
      </c>
      <c r="W445" s="329">
        <v>0.13300000000000001</v>
      </c>
      <c r="X445" s="332" t="str">
        <f t="shared" si="115"/>
        <v>UQ</v>
      </c>
      <c r="Y445" s="260">
        <v>5.0999999999999997E-2</v>
      </c>
      <c r="Z445" s="121" t="str">
        <f t="shared" si="116"/>
        <v>LQ</v>
      </c>
      <c r="AA445" s="260">
        <v>5.95</v>
      </c>
      <c r="AB445" s="121" t="str">
        <f t="shared" si="117"/>
        <v>Q</v>
      </c>
      <c r="AC445" s="260">
        <v>5.75</v>
      </c>
      <c r="AD445" s="121" t="str">
        <f t="shared" si="103"/>
        <v>Q</v>
      </c>
      <c r="AE445" s="260">
        <v>3.9</v>
      </c>
      <c r="AF445" s="121" t="str">
        <f t="shared" si="104"/>
        <v>Q</v>
      </c>
      <c r="AH445" s="121" t="str">
        <f t="shared" si="102"/>
        <v>M</v>
      </c>
      <c r="AI445" s="278"/>
      <c r="AJ445" s="121" t="str">
        <f t="shared" si="118"/>
        <v>M</v>
      </c>
    </row>
    <row r="446" spans="1:36" x14ac:dyDescent="0.25">
      <c r="A446" s="119">
        <v>38</v>
      </c>
      <c r="B446" s="119">
        <v>98</v>
      </c>
      <c r="C446" s="119">
        <v>1993</v>
      </c>
      <c r="D446" s="127">
        <f t="shared" si="105"/>
        <v>34067</v>
      </c>
      <c r="E446" s="260">
        <v>37.700000000000003</v>
      </c>
      <c r="F446" s="213" t="str">
        <f t="shared" si="106"/>
        <v>UQ</v>
      </c>
      <c r="G446" s="260">
        <v>6.49</v>
      </c>
      <c r="H446" s="213" t="str">
        <f t="shared" si="107"/>
        <v>UQ</v>
      </c>
      <c r="I446" s="260">
        <v>5.9</v>
      </c>
      <c r="J446" s="213" t="str">
        <f t="shared" si="108"/>
        <v>UQ</v>
      </c>
      <c r="K446" s="260">
        <v>0.54</v>
      </c>
      <c r="L446" s="213" t="str">
        <f t="shared" si="109"/>
        <v>UQ</v>
      </c>
      <c r="M446" s="260">
        <v>0.53</v>
      </c>
      <c r="N446" s="213" t="str">
        <f t="shared" si="110"/>
        <v>UQ</v>
      </c>
      <c r="O446" s="260">
        <v>0.36</v>
      </c>
      <c r="P446" s="213" t="str">
        <f t="shared" si="111"/>
        <v>UQ</v>
      </c>
      <c r="Q446" s="260">
        <v>0.01</v>
      </c>
      <c r="R446" s="213" t="str">
        <f t="shared" si="112"/>
        <v>UQ</v>
      </c>
      <c r="S446" s="260">
        <v>0.20880000000000001</v>
      </c>
      <c r="T446" s="213" t="str">
        <f t="shared" si="113"/>
        <v>UQ</v>
      </c>
      <c r="U446" s="260">
        <v>4.21</v>
      </c>
      <c r="V446" s="121" t="str">
        <f t="shared" si="114"/>
        <v>Q</v>
      </c>
      <c r="W446" s="329">
        <v>0.188</v>
      </c>
      <c r="X446" s="332" t="str">
        <f t="shared" si="115"/>
        <v>UQ</v>
      </c>
      <c r="Y446" s="260">
        <v>6.0999999999999999E-2</v>
      </c>
      <c r="Z446" s="121" t="str">
        <f t="shared" si="116"/>
        <v>LQ</v>
      </c>
      <c r="AA446" s="260">
        <v>5.45</v>
      </c>
      <c r="AB446" s="121" t="str">
        <f t="shared" si="117"/>
        <v>Q</v>
      </c>
      <c r="AC446" s="260">
        <v>5.4</v>
      </c>
      <c r="AD446" s="121" t="str">
        <f t="shared" si="103"/>
        <v>Q</v>
      </c>
      <c r="AE446" s="260">
        <v>3.59</v>
      </c>
      <c r="AF446" s="121" t="str">
        <f t="shared" si="104"/>
        <v>Q</v>
      </c>
      <c r="AH446" s="121" t="str">
        <f t="shared" si="102"/>
        <v>M</v>
      </c>
      <c r="AI446" s="278"/>
      <c r="AJ446" s="121" t="str">
        <f t="shared" si="118"/>
        <v>M</v>
      </c>
    </row>
    <row r="447" spans="1:36" x14ac:dyDescent="0.25">
      <c r="A447" s="119">
        <v>38</v>
      </c>
      <c r="B447" s="119">
        <v>99</v>
      </c>
      <c r="C447" s="119">
        <v>1993</v>
      </c>
      <c r="D447" s="127">
        <f t="shared" si="105"/>
        <v>34068</v>
      </c>
      <c r="E447" s="260">
        <v>28.4</v>
      </c>
      <c r="F447" s="213" t="str">
        <f t="shared" si="106"/>
        <v>UQ</v>
      </c>
      <c r="G447" s="260">
        <v>6.01</v>
      </c>
      <c r="H447" s="213" t="str">
        <f t="shared" si="107"/>
        <v>UQ</v>
      </c>
      <c r="I447" s="260">
        <v>3.82</v>
      </c>
      <c r="J447" s="213" t="str">
        <f t="shared" si="108"/>
        <v>UQ</v>
      </c>
      <c r="K447" s="260">
        <v>0.4</v>
      </c>
      <c r="L447" s="213" t="str">
        <f t="shared" si="109"/>
        <v>UQ</v>
      </c>
      <c r="M447" s="260">
        <v>0.38</v>
      </c>
      <c r="N447" s="213" t="str">
        <f t="shared" si="110"/>
        <v>UQ</v>
      </c>
      <c r="O447" s="260">
        <v>0.65</v>
      </c>
      <c r="P447" s="213" t="str">
        <f t="shared" si="111"/>
        <v>UQ</v>
      </c>
      <c r="Q447" s="260">
        <v>1.7000000000000001E-2</v>
      </c>
      <c r="R447" s="213" t="str">
        <f t="shared" si="112"/>
        <v>UQ</v>
      </c>
      <c r="S447" s="260">
        <v>6.6900000000000001E-2</v>
      </c>
      <c r="T447" s="213" t="str">
        <f t="shared" si="113"/>
        <v>UQ</v>
      </c>
      <c r="U447" s="260">
        <v>4.08</v>
      </c>
      <c r="V447" s="121" t="str">
        <f t="shared" si="114"/>
        <v>Q</v>
      </c>
      <c r="W447" s="329">
        <v>0.47799999999999998</v>
      </c>
      <c r="X447" s="332" t="str">
        <f t="shared" si="115"/>
        <v>UQ</v>
      </c>
      <c r="Y447" s="260">
        <v>0.108</v>
      </c>
      <c r="Z447" s="121" t="str">
        <f t="shared" si="116"/>
        <v>LQ</v>
      </c>
      <c r="AA447" s="260">
        <v>4.0999999999999996</v>
      </c>
      <c r="AB447" s="121" t="str">
        <f t="shared" si="117"/>
        <v>Q</v>
      </c>
      <c r="AC447" s="260">
        <v>6.94</v>
      </c>
      <c r="AD447" s="121" t="str">
        <f t="shared" si="103"/>
        <v>Q</v>
      </c>
      <c r="AE447" s="260">
        <v>1.73</v>
      </c>
      <c r="AF447" s="121" t="str">
        <f t="shared" si="104"/>
        <v>Q</v>
      </c>
      <c r="AH447" s="121" t="str">
        <f t="shared" si="102"/>
        <v>M</v>
      </c>
      <c r="AI447" s="278"/>
      <c r="AJ447" s="121" t="str">
        <f t="shared" si="118"/>
        <v>M</v>
      </c>
    </row>
    <row r="448" spans="1:36" x14ac:dyDescent="0.25">
      <c r="A448" s="119">
        <v>38</v>
      </c>
      <c r="B448" s="119">
        <v>100</v>
      </c>
      <c r="C448" s="119">
        <v>1993</v>
      </c>
      <c r="D448" s="127">
        <f t="shared" si="105"/>
        <v>34069</v>
      </c>
      <c r="E448" s="260">
        <v>29.9</v>
      </c>
      <c r="F448" s="213" t="str">
        <f t="shared" si="106"/>
        <v>UQ</v>
      </c>
      <c r="G448" s="260">
        <v>6.41</v>
      </c>
      <c r="H448" s="213" t="str">
        <f t="shared" si="107"/>
        <v>UQ</v>
      </c>
      <c r="I448" s="260">
        <v>4.05</v>
      </c>
      <c r="J448" s="213" t="str">
        <f t="shared" si="108"/>
        <v>UQ</v>
      </c>
      <c r="K448" s="260">
        <v>0.42</v>
      </c>
      <c r="L448" s="213" t="str">
        <f t="shared" si="109"/>
        <v>UQ</v>
      </c>
      <c r="M448" s="260">
        <v>0.4</v>
      </c>
      <c r="N448" s="213" t="str">
        <f t="shared" si="110"/>
        <v>UQ</v>
      </c>
      <c r="O448" s="260">
        <v>0.53</v>
      </c>
      <c r="P448" s="213" t="str">
        <f t="shared" si="111"/>
        <v>UQ</v>
      </c>
      <c r="Q448" s="260">
        <v>1.2E-2</v>
      </c>
      <c r="R448" s="213" t="str">
        <f t="shared" si="112"/>
        <v>UQ</v>
      </c>
      <c r="S448" s="260">
        <v>0.1017</v>
      </c>
      <c r="T448" s="213" t="str">
        <f t="shared" si="113"/>
        <v>UQ</v>
      </c>
      <c r="U448" s="260">
        <v>4.2699999999999996</v>
      </c>
      <c r="V448" s="121" t="str">
        <f t="shared" si="114"/>
        <v>Q</v>
      </c>
      <c r="W448" s="329">
        <v>0.309</v>
      </c>
      <c r="X448" s="332" t="str">
        <f t="shared" si="115"/>
        <v>UQ</v>
      </c>
      <c r="Y448" s="260">
        <v>0.113</v>
      </c>
      <c r="Z448" s="121" t="str">
        <f t="shared" si="116"/>
        <v>LQ</v>
      </c>
      <c r="AA448" s="260">
        <v>4.46</v>
      </c>
      <c r="AB448" s="121" t="str">
        <f t="shared" si="117"/>
        <v>Q</v>
      </c>
      <c r="AC448" s="260">
        <v>6.19</v>
      </c>
      <c r="AD448" s="121" t="str">
        <f t="shared" si="103"/>
        <v>Q</v>
      </c>
      <c r="AE448" s="260">
        <v>1.54</v>
      </c>
      <c r="AF448" s="121" t="str">
        <f t="shared" si="104"/>
        <v>Q</v>
      </c>
      <c r="AG448" s="260">
        <v>9.7999999999999997E-3</v>
      </c>
      <c r="AH448" s="121" t="str">
        <f t="shared" ref="AH448:AH511" si="119">IF(AG448&gt;=0.001,"Q",IF(AG448="","M","LQ"))</f>
        <v>Q</v>
      </c>
      <c r="AI448" s="278">
        <v>0.54900000000000004</v>
      </c>
      <c r="AJ448" s="121" t="str">
        <f t="shared" si="118"/>
        <v>Q</v>
      </c>
    </row>
    <row r="449" spans="1:36" x14ac:dyDescent="0.25">
      <c r="A449" s="119">
        <v>38</v>
      </c>
      <c r="B449" s="119">
        <v>101</v>
      </c>
      <c r="C449" s="119">
        <v>1993</v>
      </c>
      <c r="D449" s="127">
        <f t="shared" si="105"/>
        <v>34070</v>
      </c>
      <c r="E449" s="260">
        <v>29.7</v>
      </c>
      <c r="F449" s="213" t="str">
        <f t="shared" si="106"/>
        <v>UQ</v>
      </c>
      <c r="G449" s="260">
        <v>6.5</v>
      </c>
      <c r="H449" s="213" t="str">
        <f t="shared" si="107"/>
        <v>UQ</v>
      </c>
      <c r="I449" s="260">
        <v>4.3</v>
      </c>
      <c r="J449" s="213" t="str">
        <f t="shared" si="108"/>
        <v>UQ</v>
      </c>
      <c r="K449" s="260">
        <v>0.41</v>
      </c>
      <c r="L449" s="213" t="str">
        <f t="shared" si="109"/>
        <v>UQ</v>
      </c>
      <c r="M449" s="260">
        <v>0.44</v>
      </c>
      <c r="N449" s="213" t="str">
        <f t="shared" si="110"/>
        <v>UQ</v>
      </c>
      <c r="O449" s="260">
        <v>0.47</v>
      </c>
      <c r="P449" s="213" t="str">
        <f t="shared" si="111"/>
        <v>UQ</v>
      </c>
      <c r="Q449" s="260">
        <v>1.0999999999999999E-2</v>
      </c>
      <c r="R449" s="213" t="str">
        <f t="shared" si="112"/>
        <v>UQ</v>
      </c>
      <c r="S449" s="260">
        <v>0.10979999999999999</v>
      </c>
      <c r="T449" s="213" t="str">
        <f t="shared" si="113"/>
        <v>UQ</v>
      </c>
      <c r="U449" s="260">
        <v>4.43</v>
      </c>
      <c r="V449" s="121" t="str">
        <f t="shared" si="114"/>
        <v>Q</v>
      </c>
      <c r="W449" s="329">
        <v>0.216</v>
      </c>
      <c r="X449" s="332" t="str">
        <f t="shared" si="115"/>
        <v>UQ</v>
      </c>
      <c r="Y449" s="260">
        <v>0.2</v>
      </c>
      <c r="Z449" s="121" t="str">
        <f t="shared" si="116"/>
        <v>Q</v>
      </c>
      <c r="AA449" s="260">
        <v>4.71</v>
      </c>
      <c r="AB449" s="121" t="str">
        <f t="shared" si="117"/>
        <v>Q</v>
      </c>
      <c r="AC449" s="260">
        <v>5.38</v>
      </c>
      <c r="AD449" s="121" t="str">
        <f t="shared" si="103"/>
        <v>Q</v>
      </c>
      <c r="AE449" s="260">
        <v>1.61</v>
      </c>
      <c r="AF449" s="121" t="str">
        <f t="shared" si="104"/>
        <v>Q</v>
      </c>
      <c r="AH449" s="121" t="str">
        <f t="shared" si="119"/>
        <v>M</v>
      </c>
      <c r="AI449" s="278"/>
      <c r="AJ449" s="121" t="str">
        <f t="shared" si="118"/>
        <v>M</v>
      </c>
    </row>
    <row r="450" spans="1:36" x14ac:dyDescent="0.25">
      <c r="A450" s="119">
        <v>38</v>
      </c>
      <c r="B450" s="119">
        <v>102</v>
      </c>
      <c r="C450" s="119">
        <v>1993</v>
      </c>
      <c r="D450" s="127">
        <f t="shared" si="105"/>
        <v>34071</v>
      </c>
      <c r="E450" s="260">
        <v>30.6</v>
      </c>
      <c r="F450" s="213" t="str">
        <f t="shared" si="106"/>
        <v>UQ</v>
      </c>
      <c r="G450" s="260">
        <v>6.43</v>
      </c>
      <c r="H450" s="213" t="str">
        <f t="shared" si="107"/>
        <v>UQ</v>
      </c>
      <c r="I450" s="260">
        <v>4.37</v>
      </c>
      <c r="J450" s="213" t="str">
        <f t="shared" si="108"/>
        <v>UQ</v>
      </c>
      <c r="K450" s="260">
        <v>0.42</v>
      </c>
      <c r="L450" s="213" t="str">
        <f t="shared" si="109"/>
        <v>UQ</v>
      </c>
      <c r="M450" s="260">
        <v>0.47</v>
      </c>
      <c r="N450" s="213" t="str">
        <f t="shared" si="110"/>
        <v>UQ</v>
      </c>
      <c r="O450" s="260">
        <v>0.44</v>
      </c>
      <c r="P450" s="213" t="str">
        <f t="shared" si="111"/>
        <v>UQ</v>
      </c>
      <c r="Q450" s="260">
        <v>8.9999999999999993E-3</v>
      </c>
      <c r="R450" s="213" t="str">
        <f t="shared" si="112"/>
        <v>UQ</v>
      </c>
      <c r="S450" s="260">
        <v>0.12429999999999999</v>
      </c>
      <c r="T450" s="213" t="str">
        <f t="shared" si="113"/>
        <v>UQ</v>
      </c>
      <c r="U450" s="260">
        <v>4.51</v>
      </c>
      <c r="V450" s="121" t="str">
        <f t="shared" si="114"/>
        <v>Q</v>
      </c>
      <c r="W450" s="329">
        <v>0.16700000000000001</v>
      </c>
      <c r="X450" s="332" t="str">
        <f t="shared" si="115"/>
        <v>UQ</v>
      </c>
      <c r="Y450" s="260">
        <v>8.2000000000000003E-2</v>
      </c>
      <c r="Z450" s="121" t="str">
        <f t="shared" si="116"/>
        <v>LQ</v>
      </c>
      <c r="AA450" s="260">
        <v>4.8600000000000003</v>
      </c>
      <c r="AB450" s="121" t="str">
        <f t="shared" si="117"/>
        <v>Q</v>
      </c>
      <c r="AC450" s="260">
        <v>5.19</v>
      </c>
      <c r="AD450" s="121" t="str">
        <f t="shared" si="103"/>
        <v>Q</v>
      </c>
      <c r="AE450" s="260">
        <v>2.91</v>
      </c>
      <c r="AF450" s="121" t="str">
        <f t="shared" si="104"/>
        <v>Q</v>
      </c>
      <c r="AH450" s="121" t="str">
        <f t="shared" si="119"/>
        <v>M</v>
      </c>
      <c r="AI450" s="278"/>
      <c r="AJ450" s="121" t="str">
        <f t="shared" si="118"/>
        <v>M</v>
      </c>
    </row>
    <row r="451" spans="1:36" x14ac:dyDescent="0.25">
      <c r="A451" s="119">
        <v>38</v>
      </c>
      <c r="B451" s="119">
        <v>103</v>
      </c>
      <c r="C451" s="119">
        <v>1993</v>
      </c>
      <c r="D451" s="127">
        <f t="shared" si="105"/>
        <v>34072</v>
      </c>
      <c r="E451" s="260">
        <v>31.3</v>
      </c>
      <c r="F451" s="213" t="str">
        <f t="shared" si="106"/>
        <v>UQ</v>
      </c>
      <c r="G451" s="260">
        <v>6.59</v>
      </c>
      <c r="H451" s="213" t="str">
        <f t="shared" si="107"/>
        <v>UQ</v>
      </c>
      <c r="I451" s="260">
        <v>4.55</v>
      </c>
      <c r="J451" s="213" t="str">
        <f t="shared" si="108"/>
        <v>UQ</v>
      </c>
      <c r="K451" s="260">
        <v>0.43</v>
      </c>
      <c r="L451" s="213" t="str">
        <f t="shared" si="109"/>
        <v>UQ</v>
      </c>
      <c r="M451" s="260">
        <v>0.5</v>
      </c>
      <c r="N451" s="213" t="str">
        <f t="shared" si="110"/>
        <v>UQ</v>
      </c>
      <c r="O451" s="260">
        <v>0.41</v>
      </c>
      <c r="P451" s="213" t="str">
        <f t="shared" si="111"/>
        <v>UQ</v>
      </c>
      <c r="Q451" s="260">
        <v>6.0000000000000001E-3</v>
      </c>
      <c r="R451" s="213" t="str">
        <f t="shared" si="112"/>
        <v>UQ</v>
      </c>
      <c r="S451" s="260">
        <v>0.13980000000000001</v>
      </c>
      <c r="T451" s="213" t="str">
        <f t="shared" si="113"/>
        <v>UQ</v>
      </c>
      <c r="U451" s="260">
        <v>4.53</v>
      </c>
      <c r="V451" s="121" t="str">
        <f t="shared" si="114"/>
        <v>Q</v>
      </c>
      <c r="W451" s="329">
        <v>0.14499999999999999</v>
      </c>
      <c r="X451" s="332" t="str">
        <f t="shared" si="115"/>
        <v>UQ</v>
      </c>
      <c r="Y451" s="260">
        <v>8.1000000000000003E-2</v>
      </c>
      <c r="Z451" s="121" t="str">
        <f t="shared" si="116"/>
        <v>LQ</v>
      </c>
      <c r="AA451" s="260">
        <v>4.99</v>
      </c>
      <c r="AB451" s="121" t="str">
        <f t="shared" si="117"/>
        <v>Q</v>
      </c>
      <c r="AC451" s="260">
        <v>5.04</v>
      </c>
      <c r="AD451" s="121" t="str">
        <f t="shared" si="103"/>
        <v>Q</v>
      </c>
      <c r="AE451" s="260">
        <v>2.52</v>
      </c>
      <c r="AF451" s="121" t="str">
        <f t="shared" si="104"/>
        <v>Q</v>
      </c>
      <c r="AH451" s="121" t="str">
        <f t="shared" si="119"/>
        <v>M</v>
      </c>
      <c r="AI451" s="278"/>
      <c r="AJ451" s="121" t="str">
        <f t="shared" si="118"/>
        <v>M</v>
      </c>
    </row>
    <row r="452" spans="1:36" x14ac:dyDescent="0.25">
      <c r="A452" s="119">
        <v>38</v>
      </c>
      <c r="B452" s="119">
        <v>105</v>
      </c>
      <c r="C452" s="119">
        <v>1993</v>
      </c>
      <c r="D452" s="127">
        <f t="shared" si="105"/>
        <v>34074</v>
      </c>
      <c r="E452" s="260">
        <v>30.7</v>
      </c>
      <c r="F452" s="213" t="str">
        <f t="shared" si="106"/>
        <v>UQ</v>
      </c>
      <c r="G452" s="260">
        <v>6.68</v>
      </c>
      <c r="H452" s="213" t="str">
        <f t="shared" si="107"/>
        <v>UQ</v>
      </c>
      <c r="I452" s="260">
        <v>4.43</v>
      </c>
      <c r="J452" s="213" t="str">
        <f t="shared" si="108"/>
        <v>UQ</v>
      </c>
      <c r="K452" s="260">
        <v>0.41</v>
      </c>
      <c r="L452" s="213" t="str">
        <f t="shared" si="109"/>
        <v>UQ</v>
      </c>
      <c r="M452" s="260">
        <v>0.49</v>
      </c>
      <c r="N452" s="213" t="str">
        <f t="shared" si="110"/>
        <v>UQ</v>
      </c>
      <c r="O452" s="260">
        <v>0.36</v>
      </c>
      <c r="P452" s="213" t="str">
        <f t="shared" si="111"/>
        <v>UQ</v>
      </c>
      <c r="Q452" s="260">
        <v>8.0000000000000002E-3</v>
      </c>
      <c r="R452" s="213" t="str">
        <f t="shared" si="112"/>
        <v>UQ</v>
      </c>
      <c r="S452" s="260">
        <v>0.13800000000000001</v>
      </c>
      <c r="T452" s="213" t="str">
        <f t="shared" si="113"/>
        <v>UQ</v>
      </c>
      <c r="U452" s="260">
        <v>4.0199999999999996</v>
      </c>
      <c r="V452" s="121" t="str">
        <f t="shared" si="114"/>
        <v>Q</v>
      </c>
      <c r="W452" s="329">
        <v>0.124</v>
      </c>
      <c r="X452" s="332" t="str">
        <f t="shared" si="115"/>
        <v>UQ</v>
      </c>
      <c r="Y452" s="260">
        <v>7.2999999999999995E-2</v>
      </c>
      <c r="Z452" s="121" t="str">
        <f t="shared" si="116"/>
        <v>LQ</v>
      </c>
      <c r="AA452" s="260">
        <v>4.96</v>
      </c>
      <c r="AB452" s="121" t="str">
        <f t="shared" si="117"/>
        <v>Q</v>
      </c>
      <c r="AC452" s="260">
        <v>5.01</v>
      </c>
      <c r="AD452" s="121" t="str">
        <f t="shared" si="103"/>
        <v>Q</v>
      </c>
      <c r="AE452" s="260">
        <v>2.16</v>
      </c>
      <c r="AF452" s="121" t="str">
        <f t="shared" si="104"/>
        <v>Q</v>
      </c>
      <c r="AH452" s="121" t="str">
        <f t="shared" si="119"/>
        <v>M</v>
      </c>
      <c r="AI452" s="278"/>
      <c r="AJ452" s="121" t="str">
        <f t="shared" si="118"/>
        <v>M</v>
      </c>
    </row>
    <row r="453" spans="1:36" x14ac:dyDescent="0.25">
      <c r="A453" s="119">
        <v>38</v>
      </c>
      <c r="B453" s="119">
        <v>116</v>
      </c>
      <c r="C453" s="119">
        <v>1993</v>
      </c>
      <c r="D453" s="127">
        <f t="shared" si="105"/>
        <v>34085</v>
      </c>
      <c r="E453" s="260">
        <v>29.4</v>
      </c>
      <c r="F453" s="213" t="str">
        <f t="shared" si="106"/>
        <v>UQ</v>
      </c>
      <c r="G453" s="260">
        <v>6.55</v>
      </c>
      <c r="H453" s="213" t="str">
        <f t="shared" si="107"/>
        <v>UQ</v>
      </c>
      <c r="I453" s="260">
        <v>4.2699999999999996</v>
      </c>
      <c r="J453" s="213" t="str">
        <f t="shared" si="108"/>
        <v>UQ</v>
      </c>
      <c r="K453" s="260">
        <v>0.39</v>
      </c>
      <c r="L453" s="213" t="str">
        <f t="shared" si="109"/>
        <v>UQ</v>
      </c>
      <c r="M453" s="260">
        <v>0.45</v>
      </c>
      <c r="N453" s="213" t="str">
        <f t="shared" si="110"/>
        <v>UQ</v>
      </c>
      <c r="O453" s="260">
        <v>0.33</v>
      </c>
      <c r="P453" s="213" t="str">
        <f t="shared" si="111"/>
        <v>UQ</v>
      </c>
      <c r="Q453" s="260">
        <v>8.0000000000000002E-3</v>
      </c>
      <c r="R453" s="213" t="str">
        <f t="shared" si="112"/>
        <v>UQ</v>
      </c>
      <c r="S453" s="260">
        <v>0.14099999999999999</v>
      </c>
      <c r="T453" s="213" t="str">
        <f t="shared" si="113"/>
        <v>UQ</v>
      </c>
      <c r="U453" s="260">
        <v>3.92</v>
      </c>
      <c r="V453" s="121" t="str">
        <f t="shared" si="114"/>
        <v>Q</v>
      </c>
      <c r="W453" s="329">
        <v>0.10299999999999999</v>
      </c>
      <c r="X453" s="332" t="str">
        <f t="shared" si="115"/>
        <v>UQ</v>
      </c>
      <c r="Y453" s="260">
        <v>3.9E-2</v>
      </c>
      <c r="Z453" s="121" t="str">
        <f t="shared" si="116"/>
        <v>LQ</v>
      </c>
      <c r="AA453" s="260">
        <v>4.51</v>
      </c>
      <c r="AB453" s="121" t="str">
        <f t="shared" si="117"/>
        <v>Q</v>
      </c>
      <c r="AC453" s="260">
        <v>4.6399999999999997</v>
      </c>
      <c r="AD453" s="121" t="str">
        <f t="shared" si="103"/>
        <v>Q</v>
      </c>
      <c r="AE453" s="260">
        <v>2.29</v>
      </c>
      <c r="AF453" s="121" t="str">
        <f t="shared" si="104"/>
        <v>Q</v>
      </c>
      <c r="AG453" s="260">
        <v>6.0000000000000001E-3</v>
      </c>
      <c r="AH453" s="121" t="str">
        <f t="shared" si="119"/>
        <v>Q</v>
      </c>
      <c r="AI453" s="278">
        <v>0.29199999999999998</v>
      </c>
      <c r="AJ453" s="121" t="str">
        <f t="shared" si="118"/>
        <v>Q</v>
      </c>
    </row>
    <row r="454" spans="1:36" x14ac:dyDescent="0.25">
      <c r="A454" s="119">
        <v>38</v>
      </c>
      <c r="B454" s="119">
        <v>125</v>
      </c>
      <c r="C454" s="119">
        <v>1993</v>
      </c>
      <c r="D454" s="127">
        <f t="shared" si="105"/>
        <v>34094</v>
      </c>
      <c r="E454" s="260">
        <v>26.2</v>
      </c>
      <c r="F454" s="213" t="str">
        <f t="shared" si="106"/>
        <v>UQ</v>
      </c>
      <c r="G454" s="260">
        <v>6.52</v>
      </c>
      <c r="H454" s="213" t="str">
        <f t="shared" si="107"/>
        <v>UQ</v>
      </c>
      <c r="I454" s="260">
        <v>3.97</v>
      </c>
      <c r="J454" s="213" t="str">
        <f t="shared" si="108"/>
        <v>UQ</v>
      </c>
      <c r="K454" s="260">
        <v>0.36</v>
      </c>
      <c r="L454" s="213" t="str">
        <f t="shared" si="109"/>
        <v>UQ</v>
      </c>
      <c r="M454" s="260">
        <v>0.41</v>
      </c>
      <c r="N454" s="213" t="str">
        <f t="shared" si="110"/>
        <v>UQ</v>
      </c>
      <c r="O454" s="260">
        <v>0.35</v>
      </c>
      <c r="P454" s="213" t="str">
        <f t="shared" si="111"/>
        <v>UQ</v>
      </c>
      <c r="Q454" s="260">
        <v>7.0000000000000001E-3</v>
      </c>
      <c r="R454" s="213" t="str">
        <f t="shared" si="112"/>
        <v>UQ</v>
      </c>
      <c r="S454" s="260">
        <v>0.11509999999999999</v>
      </c>
      <c r="T454" s="213" t="str">
        <f t="shared" si="113"/>
        <v>UQ</v>
      </c>
      <c r="U454" s="260">
        <v>3.87</v>
      </c>
      <c r="V454" s="121" t="str">
        <f t="shared" si="114"/>
        <v>Q</v>
      </c>
      <c r="W454" s="329">
        <v>6.5000000000000002E-2</v>
      </c>
      <c r="X454" s="332" t="str">
        <f t="shared" si="115"/>
        <v>UQ</v>
      </c>
      <c r="Y454" s="260">
        <v>6.8000000000000005E-2</v>
      </c>
      <c r="Z454" s="121" t="str">
        <f t="shared" si="116"/>
        <v>LQ</v>
      </c>
      <c r="AA454" s="260">
        <v>3.41</v>
      </c>
      <c r="AB454" s="121" t="str">
        <f t="shared" si="117"/>
        <v>Q</v>
      </c>
      <c r="AC454" s="260">
        <v>4.96</v>
      </c>
      <c r="AD454" s="121" t="str">
        <f t="shared" si="103"/>
        <v>Q</v>
      </c>
      <c r="AE454" s="260">
        <v>1.76</v>
      </c>
      <c r="AF454" s="121" t="str">
        <f t="shared" si="104"/>
        <v>Q</v>
      </c>
      <c r="AH454" s="121" t="str">
        <f t="shared" si="119"/>
        <v>M</v>
      </c>
      <c r="AI454" s="278"/>
      <c r="AJ454" s="213" t="str">
        <f t="shared" ref="AJ454:AJ471" si="120">IF(AI454&gt;0,"UQ","M")</f>
        <v>M</v>
      </c>
    </row>
    <row r="455" spans="1:36" x14ac:dyDescent="0.25">
      <c r="A455" s="119">
        <v>38</v>
      </c>
      <c r="B455" s="119">
        <v>138</v>
      </c>
      <c r="C455" s="119">
        <v>1993</v>
      </c>
      <c r="D455" s="127">
        <f t="shared" si="105"/>
        <v>34107</v>
      </c>
      <c r="E455" s="260">
        <v>30.8</v>
      </c>
      <c r="F455" s="213" t="str">
        <f t="shared" si="106"/>
        <v>UQ</v>
      </c>
      <c r="G455" s="260">
        <v>6.74</v>
      </c>
      <c r="H455" s="213" t="str">
        <f t="shared" si="107"/>
        <v>UQ</v>
      </c>
      <c r="I455" s="260">
        <v>5.26</v>
      </c>
      <c r="J455" s="213" t="str">
        <f t="shared" si="108"/>
        <v>UQ</v>
      </c>
      <c r="K455" s="260">
        <v>0.45</v>
      </c>
      <c r="L455" s="213" t="str">
        <f t="shared" si="109"/>
        <v>UQ</v>
      </c>
      <c r="M455" s="260">
        <v>0.56000000000000005</v>
      </c>
      <c r="N455" s="213" t="str">
        <f t="shared" si="110"/>
        <v>UQ</v>
      </c>
      <c r="O455" s="260">
        <v>0.39</v>
      </c>
      <c r="P455" s="213" t="str">
        <f t="shared" si="111"/>
        <v>UQ</v>
      </c>
      <c r="Q455" s="260">
        <v>7.0000000000000001E-3</v>
      </c>
      <c r="R455" s="213" t="str">
        <f t="shared" si="112"/>
        <v>UQ</v>
      </c>
      <c r="S455" s="260">
        <v>0.20030000000000001</v>
      </c>
      <c r="T455" s="213" t="str">
        <f t="shared" si="113"/>
        <v>UQ</v>
      </c>
      <c r="U455" s="260">
        <v>1.91</v>
      </c>
      <c r="V455" s="121" t="str">
        <f t="shared" si="114"/>
        <v>Q</v>
      </c>
      <c r="W455" s="329">
        <v>2.4E-2</v>
      </c>
      <c r="X455" s="332" t="str">
        <f t="shared" si="115"/>
        <v>UQ</v>
      </c>
      <c r="Y455" s="260">
        <v>3.5000000000000003E-2</v>
      </c>
      <c r="Z455" s="121" t="str">
        <f t="shared" si="116"/>
        <v>LQ</v>
      </c>
      <c r="AA455" s="260">
        <v>3.17</v>
      </c>
      <c r="AB455" s="121" t="str">
        <f t="shared" si="117"/>
        <v>Q</v>
      </c>
      <c r="AC455" s="260">
        <v>7.16</v>
      </c>
      <c r="AD455" s="121" t="str">
        <f t="shared" ref="AD455:AD518" si="121">IF(AC455&gt;=0.4,"Q",IF(AC455="","M","LQ"))</f>
        <v>Q</v>
      </c>
      <c r="AE455" s="260">
        <v>2.97</v>
      </c>
      <c r="AF455" s="121" t="str">
        <f t="shared" ref="AF455:AF518" si="122">IF(AE455&gt;=0.5,"Q",IF(AE455="","M","LQ"))</f>
        <v>Q</v>
      </c>
      <c r="AG455" s="260">
        <v>1.17E-2</v>
      </c>
      <c r="AH455" s="121" t="str">
        <f t="shared" si="119"/>
        <v>Q</v>
      </c>
      <c r="AI455" s="278">
        <v>0.27500000000000002</v>
      </c>
      <c r="AJ455" s="213" t="str">
        <f t="shared" si="120"/>
        <v>UQ</v>
      </c>
    </row>
    <row r="456" spans="1:36" x14ac:dyDescent="0.25">
      <c r="A456" s="119">
        <v>38</v>
      </c>
      <c r="B456" s="119">
        <v>152</v>
      </c>
      <c r="C456" s="119">
        <v>1993</v>
      </c>
      <c r="D456" s="127">
        <f t="shared" si="105"/>
        <v>34121</v>
      </c>
      <c r="E456" s="260">
        <v>28.5</v>
      </c>
      <c r="F456" s="213" t="str">
        <f t="shared" si="106"/>
        <v>UQ</v>
      </c>
      <c r="G456" s="260">
        <v>6.72</v>
      </c>
      <c r="H456" s="213" t="str">
        <f t="shared" si="107"/>
        <v>UQ</v>
      </c>
      <c r="I456" s="260">
        <v>4.78</v>
      </c>
      <c r="J456" s="213" t="str">
        <f t="shared" si="108"/>
        <v>UQ</v>
      </c>
      <c r="K456" s="260">
        <v>0.45</v>
      </c>
      <c r="L456" s="213" t="str">
        <f t="shared" si="109"/>
        <v>UQ</v>
      </c>
      <c r="M456" s="260">
        <v>0.49</v>
      </c>
      <c r="N456" s="213" t="str">
        <f t="shared" si="110"/>
        <v>UQ</v>
      </c>
      <c r="O456" s="260">
        <v>0.21</v>
      </c>
      <c r="P456" s="213" t="str">
        <f t="shared" si="111"/>
        <v>UQ</v>
      </c>
      <c r="Q456" s="260">
        <v>0.01</v>
      </c>
      <c r="R456" s="213" t="str">
        <f t="shared" si="112"/>
        <v>UQ</v>
      </c>
      <c r="S456" s="260">
        <v>0.17180000000000001</v>
      </c>
      <c r="T456" s="213" t="str">
        <f t="shared" si="113"/>
        <v>UQ</v>
      </c>
      <c r="U456" s="260">
        <v>2.48</v>
      </c>
      <c r="V456" s="121" t="str">
        <f t="shared" si="114"/>
        <v>Q</v>
      </c>
      <c r="W456" s="329">
        <v>5.0000000000000001E-3</v>
      </c>
      <c r="X456" s="332" t="str">
        <f t="shared" si="115"/>
        <v>UQ</v>
      </c>
      <c r="Y456" s="260">
        <v>0</v>
      </c>
      <c r="Z456" s="121" t="str">
        <f t="shared" si="116"/>
        <v>LQ</v>
      </c>
      <c r="AA456" s="260">
        <v>3.59</v>
      </c>
      <c r="AB456" s="121" t="str">
        <f t="shared" si="117"/>
        <v>Q</v>
      </c>
      <c r="AC456" s="260">
        <v>7.84</v>
      </c>
      <c r="AD456" s="121" t="str">
        <f t="shared" si="121"/>
        <v>Q</v>
      </c>
      <c r="AE456" s="260">
        <v>2.41</v>
      </c>
      <c r="AF456" s="121" t="str">
        <f t="shared" si="122"/>
        <v>Q</v>
      </c>
      <c r="AH456" s="121" t="str">
        <f t="shared" si="119"/>
        <v>M</v>
      </c>
      <c r="AI456" s="278"/>
      <c r="AJ456" s="213" t="str">
        <f t="shared" si="120"/>
        <v>M</v>
      </c>
    </row>
    <row r="457" spans="1:36" x14ac:dyDescent="0.25">
      <c r="A457" s="119">
        <v>38</v>
      </c>
      <c r="B457" s="119">
        <v>166</v>
      </c>
      <c r="C457" s="119">
        <v>1993</v>
      </c>
      <c r="D457" s="127">
        <f t="shared" si="105"/>
        <v>34135</v>
      </c>
      <c r="E457" s="260">
        <v>31.2</v>
      </c>
      <c r="F457" s="213" t="str">
        <f t="shared" si="106"/>
        <v>UQ</v>
      </c>
      <c r="G457" s="260">
        <v>6.76</v>
      </c>
      <c r="H457" s="213" t="str">
        <f t="shared" si="107"/>
        <v>UQ</v>
      </c>
      <c r="I457" s="260">
        <v>5.75</v>
      </c>
      <c r="J457" s="213" t="str">
        <f t="shared" si="108"/>
        <v>UQ</v>
      </c>
      <c r="K457" s="260">
        <v>0.5</v>
      </c>
      <c r="L457" s="213" t="str">
        <f t="shared" si="109"/>
        <v>UQ</v>
      </c>
      <c r="M457" s="260">
        <v>0.55000000000000004</v>
      </c>
      <c r="N457" s="213" t="str">
        <f t="shared" si="110"/>
        <v>UQ</v>
      </c>
      <c r="O457" s="260">
        <v>0.35</v>
      </c>
      <c r="P457" s="213" t="str">
        <f t="shared" si="111"/>
        <v>UQ</v>
      </c>
      <c r="Q457" s="260">
        <v>4.0000000000000001E-3</v>
      </c>
      <c r="R457" s="213" t="str">
        <f t="shared" si="112"/>
        <v>UQ</v>
      </c>
      <c r="S457" s="260">
        <v>0.24210000000000001</v>
      </c>
      <c r="T457" s="213" t="str">
        <f t="shared" si="113"/>
        <v>UQ</v>
      </c>
      <c r="U457" s="260">
        <v>1.1000000000000001</v>
      </c>
      <c r="V457" s="121" t="str">
        <f t="shared" si="114"/>
        <v>Q</v>
      </c>
      <c r="W457" s="329">
        <v>5.0000000000000001E-3</v>
      </c>
      <c r="X457" s="332" t="str">
        <f t="shared" si="115"/>
        <v>UQ</v>
      </c>
      <c r="Y457" s="260">
        <v>0.254</v>
      </c>
      <c r="Z457" s="121" t="str">
        <f t="shared" si="116"/>
        <v>Q</v>
      </c>
      <c r="AA457" s="260">
        <v>5.16</v>
      </c>
      <c r="AB457" s="121" t="str">
        <f t="shared" si="117"/>
        <v>Q</v>
      </c>
      <c r="AC457" s="260">
        <v>9.91</v>
      </c>
      <c r="AD457" s="121" t="str">
        <f t="shared" si="121"/>
        <v>Q</v>
      </c>
      <c r="AE457" s="260">
        <v>3.2</v>
      </c>
      <c r="AF457" s="121" t="str">
        <f t="shared" si="122"/>
        <v>Q</v>
      </c>
      <c r="AG457" s="260">
        <v>1.11E-2</v>
      </c>
      <c r="AH457" s="121" t="str">
        <f t="shared" si="119"/>
        <v>Q</v>
      </c>
      <c r="AI457" s="278">
        <v>0.32900000000000001</v>
      </c>
      <c r="AJ457" s="213" t="str">
        <f t="shared" si="120"/>
        <v>UQ</v>
      </c>
    </row>
    <row r="458" spans="1:36" x14ac:dyDescent="0.25">
      <c r="A458" s="119">
        <v>38</v>
      </c>
      <c r="B458" s="119">
        <v>180</v>
      </c>
      <c r="C458" s="119">
        <v>1993</v>
      </c>
      <c r="D458" s="127">
        <f t="shared" si="105"/>
        <v>34149</v>
      </c>
      <c r="E458" s="260">
        <v>36.1</v>
      </c>
      <c r="F458" s="213" t="str">
        <f t="shared" si="106"/>
        <v>UQ</v>
      </c>
      <c r="G458" s="260">
        <v>7</v>
      </c>
      <c r="H458" s="213" t="str">
        <f t="shared" si="107"/>
        <v>UQ</v>
      </c>
      <c r="I458" s="260">
        <v>6.72</v>
      </c>
      <c r="J458" s="213" t="str">
        <f t="shared" si="108"/>
        <v>UQ</v>
      </c>
      <c r="K458" s="260">
        <v>0.6</v>
      </c>
      <c r="L458" s="213" t="str">
        <f t="shared" si="109"/>
        <v>UQ</v>
      </c>
      <c r="M458" s="260">
        <v>0.56999999999999995</v>
      </c>
      <c r="N458" s="213" t="str">
        <f t="shared" si="110"/>
        <v>UQ</v>
      </c>
      <c r="O458" s="260">
        <v>0.32</v>
      </c>
      <c r="P458" s="213" t="str">
        <f t="shared" si="111"/>
        <v>UQ</v>
      </c>
      <c r="Q458" s="260">
        <v>8.9999999999999993E-3</v>
      </c>
      <c r="R458" s="213" t="str">
        <f t="shared" si="112"/>
        <v>UQ</v>
      </c>
      <c r="S458" s="260">
        <v>0.31619999999999998</v>
      </c>
      <c r="T458" s="213" t="str">
        <f t="shared" si="113"/>
        <v>UQ</v>
      </c>
      <c r="U458" s="260">
        <v>0.61</v>
      </c>
      <c r="V458" s="121" t="str">
        <f t="shared" si="114"/>
        <v>Q</v>
      </c>
      <c r="W458" s="329">
        <v>0.08</v>
      </c>
      <c r="X458" s="332" t="str">
        <f t="shared" si="115"/>
        <v>UQ</v>
      </c>
      <c r="Y458" s="260">
        <v>2.5999999999999999E-2</v>
      </c>
      <c r="Z458" s="121" t="str">
        <f t="shared" si="116"/>
        <v>LQ</v>
      </c>
      <c r="AA458" s="260">
        <v>5.91</v>
      </c>
      <c r="AB458" s="121" t="str">
        <f t="shared" si="117"/>
        <v>Q</v>
      </c>
      <c r="AC458" s="260">
        <v>10.199999999999999</v>
      </c>
      <c r="AD458" s="121" t="str">
        <f t="shared" si="121"/>
        <v>Q</v>
      </c>
      <c r="AE458" s="260">
        <v>4.24</v>
      </c>
      <c r="AF458" s="121" t="str">
        <f t="shared" si="122"/>
        <v>Q</v>
      </c>
      <c r="AH458" s="121" t="str">
        <f t="shared" si="119"/>
        <v>M</v>
      </c>
      <c r="AI458" s="278"/>
      <c r="AJ458" s="213" t="str">
        <f t="shared" si="120"/>
        <v>M</v>
      </c>
    </row>
    <row r="459" spans="1:36" x14ac:dyDescent="0.25">
      <c r="A459" s="119">
        <v>38</v>
      </c>
      <c r="B459" s="119">
        <v>189</v>
      </c>
      <c r="C459" s="119">
        <v>1993</v>
      </c>
      <c r="D459" s="127">
        <f t="shared" si="105"/>
        <v>34158</v>
      </c>
      <c r="E459" s="260">
        <v>41.4</v>
      </c>
      <c r="F459" s="213" t="str">
        <f t="shared" si="106"/>
        <v>UQ</v>
      </c>
      <c r="G459" s="260">
        <v>6.85</v>
      </c>
      <c r="H459" s="213" t="str">
        <f t="shared" si="107"/>
        <v>UQ</v>
      </c>
      <c r="I459" s="260">
        <v>7.78</v>
      </c>
      <c r="J459" s="213" t="str">
        <f t="shared" si="108"/>
        <v>UQ</v>
      </c>
      <c r="K459" s="260">
        <v>0.67</v>
      </c>
      <c r="L459" s="213" t="str">
        <f t="shared" si="109"/>
        <v>UQ</v>
      </c>
      <c r="M459" s="260">
        <v>0.59</v>
      </c>
      <c r="N459" s="213" t="str">
        <f t="shared" si="110"/>
        <v>UQ</v>
      </c>
      <c r="O459" s="260">
        <v>0.54</v>
      </c>
      <c r="P459" s="213" t="str">
        <f t="shared" si="111"/>
        <v>UQ</v>
      </c>
      <c r="Q459" s="260">
        <v>1.4E-2</v>
      </c>
      <c r="R459" s="213" t="str">
        <f t="shared" si="112"/>
        <v>UQ</v>
      </c>
      <c r="S459" s="260">
        <v>0.35820000000000002</v>
      </c>
      <c r="T459" s="213" t="str">
        <f t="shared" si="113"/>
        <v>UQ</v>
      </c>
      <c r="U459" s="260">
        <v>0.45</v>
      </c>
      <c r="V459" s="121" t="str">
        <f t="shared" si="114"/>
        <v>LQ</v>
      </c>
      <c r="W459" s="329">
        <v>2.4E-2</v>
      </c>
      <c r="X459" s="332" t="str">
        <f t="shared" si="115"/>
        <v>UQ</v>
      </c>
      <c r="Y459" s="260">
        <v>4.9000000000000002E-2</v>
      </c>
      <c r="Z459" s="121" t="str">
        <f t="shared" si="116"/>
        <v>LQ</v>
      </c>
      <c r="AA459" s="260">
        <v>5.82</v>
      </c>
      <c r="AB459" s="121" t="str">
        <f t="shared" si="117"/>
        <v>Q</v>
      </c>
      <c r="AC459" s="260">
        <v>13</v>
      </c>
      <c r="AD459" s="121" t="str">
        <f t="shared" si="121"/>
        <v>Q</v>
      </c>
      <c r="AE459" s="260">
        <v>4.74</v>
      </c>
      <c r="AF459" s="121" t="str">
        <f t="shared" si="122"/>
        <v>Q</v>
      </c>
      <c r="AG459" s="260">
        <v>2.1499999999999998E-2</v>
      </c>
      <c r="AH459" s="121" t="str">
        <f t="shared" si="119"/>
        <v>Q</v>
      </c>
      <c r="AI459" s="278">
        <v>0.48399999999999999</v>
      </c>
      <c r="AJ459" s="213" t="str">
        <f t="shared" si="120"/>
        <v>UQ</v>
      </c>
    </row>
    <row r="460" spans="1:36" x14ac:dyDescent="0.25">
      <c r="A460" s="119">
        <v>38</v>
      </c>
      <c r="B460" s="119">
        <v>208</v>
      </c>
      <c r="C460" s="119">
        <v>1993</v>
      </c>
      <c r="D460" s="127">
        <f t="shared" si="105"/>
        <v>34177</v>
      </c>
      <c r="E460" s="260">
        <v>54</v>
      </c>
      <c r="F460" s="213" t="str">
        <f t="shared" si="106"/>
        <v>UQ</v>
      </c>
      <c r="G460" s="260">
        <v>7.09</v>
      </c>
      <c r="H460" s="213" t="str">
        <f t="shared" si="107"/>
        <v>UQ</v>
      </c>
      <c r="I460" s="260">
        <v>10.24</v>
      </c>
      <c r="J460" s="213" t="str">
        <f t="shared" si="108"/>
        <v>UQ</v>
      </c>
      <c r="K460" s="260">
        <v>0.88</v>
      </c>
      <c r="L460" s="213" t="str">
        <f t="shared" si="109"/>
        <v>UQ</v>
      </c>
      <c r="M460" s="260">
        <v>0.64</v>
      </c>
      <c r="N460" s="213" t="str">
        <f t="shared" si="110"/>
        <v>UQ</v>
      </c>
      <c r="O460" s="260">
        <v>0.59</v>
      </c>
      <c r="P460" s="213" t="str">
        <f t="shared" si="111"/>
        <v>UQ</v>
      </c>
      <c r="Q460" s="260">
        <v>1.7000000000000001E-2</v>
      </c>
      <c r="R460" s="213" t="str">
        <f t="shared" si="112"/>
        <v>UQ</v>
      </c>
      <c r="S460" s="260">
        <v>0.50219999999999998</v>
      </c>
      <c r="T460" s="213" t="str">
        <f t="shared" si="113"/>
        <v>UQ</v>
      </c>
      <c r="U460" s="260">
        <v>1.62</v>
      </c>
      <c r="V460" s="121" t="str">
        <f t="shared" si="114"/>
        <v>Q</v>
      </c>
      <c r="W460" s="329">
        <v>3.9E-2</v>
      </c>
      <c r="X460" s="332" t="str">
        <f t="shared" si="115"/>
        <v>UQ</v>
      </c>
      <c r="Y460" s="260">
        <v>0.16800000000000001</v>
      </c>
      <c r="Z460" s="121" t="str">
        <f t="shared" si="116"/>
        <v>LQ</v>
      </c>
      <c r="AA460" s="260">
        <v>7.35</v>
      </c>
      <c r="AB460" s="121" t="str">
        <f t="shared" si="117"/>
        <v>Q</v>
      </c>
      <c r="AC460" s="260">
        <v>13.6</v>
      </c>
      <c r="AD460" s="121" t="str">
        <f t="shared" si="121"/>
        <v>Q</v>
      </c>
      <c r="AE460" s="260">
        <v>5.76</v>
      </c>
      <c r="AF460" s="121" t="str">
        <f t="shared" si="122"/>
        <v>Q</v>
      </c>
      <c r="AH460" s="121" t="str">
        <f t="shared" si="119"/>
        <v>M</v>
      </c>
      <c r="AI460" s="278"/>
      <c r="AJ460" s="213" t="str">
        <f t="shared" si="120"/>
        <v>M</v>
      </c>
    </row>
    <row r="461" spans="1:36" x14ac:dyDescent="0.25">
      <c r="A461" s="119">
        <v>38</v>
      </c>
      <c r="B461" s="119">
        <v>222</v>
      </c>
      <c r="C461" s="119">
        <v>1993</v>
      </c>
      <c r="D461" s="127">
        <f t="shared" si="105"/>
        <v>34191</v>
      </c>
      <c r="E461" s="260">
        <v>59.1</v>
      </c>
      <c r="F461" s="213" t="str">
        <f t="shared" si="106"/>
        <v>UQ</v>
      </c>
      <c r="G461" s="260">
        <v>7.01</v>
      </c>
      <c r="H461" s="213" t="str">
        <f t="shared" si="107"/>
        <v>UQ</v>
      </c>
      <c r="I461" s="260">
        <v>10.78</v>
      </c>
      <c r="J461" s="213" t="str">
        <f t="shared" si="108"/>
        <v>UQ</v>
      </c>
      <c r="K461" s="260">
        <v>0.92</v>
      </c>
      <c r="L461" s="213" t="str">
        <f t="shared" si="109"/>
        <v>UQ</v>
      </c>
      <c r="M461" s="260">
        <v>0.63</v>
      </c>
      <c r="N461" s="213" t="str">
        <f t="shared" si="110"/>
        <v>UQ</v>
      </c>
      <c r="O461" s="260">
        <v>0.71</v>
      </c>
      <c r="P461" s="213" t="str">
        <f t="shared" si="111"/>
        <v>UQ</v>
      </c>
      <c r="Q461" s="260">
        <v>2.7E-2</v>
      </c>
      <c r="R461" s="213" t="str">
        <f t="shared" si="112"/>
        <v>UQ</v>
      </c>
      <c r="S461" s="260">
        <v>0.54949999999999999</v>
      </c>
      <c r="T461" s="213" t="str">
        <f t="shared" si="113"/>
        <v>UQ</v>
      </c>
      <c r="U461" s="260">
        <v>0.34</v>
      </c>
      <c r="V461" s="121" t="str">
        <f t="shared" si="114"/>
        <v>LQ</v>
      </c>
      <c r="W461" s="329">
        <v>3.7999999999999999E-2</v>
      </c>
      <c r="X461" s="332" t="str">
        <f t="shared" si="115"/>
        <v>UQ</v>
      </c>
      <c r="Y461" s="260">
        <v>0.14099999999999999</v>
      </c>
      <c r="Z461" s="121" t="str">
        <f t="shared" si="116"/>
        <v>LQ</v>
      </c>
      <c r="AA461" s="260">
        <v>7.61</v>
      </c>
      <c r="AB461" s="121" t="str">
        <f t="shared" si="117"/>
        <v>Q</v>
      </c>
      <c r="AC461" s="260">
        <v>12.1</v>
      </c>
      <c r="AD461" s="121" t="str">
        <f t="shared" si="121"/>
        <v>Q</v>
      </c>
      <c r="AE461" s="260">
        <v>6.28</v>
      </c>
      <c r="AF461" s="121" t="str">
        <f t="shared" si="122"/>
        <v>Q</v>
      </c>
      <c r="AG461" s="260">
        <v>2.52E-2</v>
      </c>
      <c r="AH461" s="121" t="str">
        <f t="shared" si="119"/>
        <v>Q</v>
      </c>
      <c r="AI461" s="278">
        <v>0.499</v>
      </c>
      <c r="AJ461" s="213" t="str">
        <f t="shared" si="120"/>
        <v>UQ</v>
      </c>
    </row>
    <row r="462" spans="1:36" x14ac:dyDescent="0.25">
      <c r="A462" s="119">
        <v>38</v>
      </c>
      <c r="B462" s="119">
        <v>237</v>
      </c>
      <c r="C462" s="119">
        <v>1993</v>
      </c>
      <c r="D462" s="127">
        <f t="shared" si="105"/>
        <v>34206</v>
      </c>
      <c r="E462" s="260">
        <v>81.2</v>
      </c>
      <c r="F462" s="213" t="str">
        <f t="shared" si="106"/>
        <v>UQ</v>
      </c>
      <c r="G462" s="260">
        <v>7.21</v>
      </c>
      <c r="H462" s="213" t="str">
        <f t="shared" si="107"/>
        <v>UQ</v>
      </c>
      <c r="I462" s="260">
        <v>16.13</v>
      </c>
      <c r="J462" s="213" t="str">
        <f t="shared" si="108"/>
        <v>UQ</v>
      </c>
      <c r="K462" s="260">
        <v>1.25</v>
      </c>
      <c r="L462" s="213" t="str">
        <f t="shared" si="109"/>
        <v>UQ</v>
      </c>
      <c r="M462" s="260">
        <v>0.68</v>
      </c>
      <c r="N462" s="213" t="str">
        <f t="shared" si="110"/>
        <v>UQ</v>
      </c>
      <c r="O462" s="260">
        <v>0.87</v>
      </c>
      <c r="P462" s="213" t="str">
        <f t="shared" si="111"/>
        <v>UQ</v>
      </c>
      <c r="Q462" s="260">
        <v>6.6000000000000003E-2</v>
      </c>
      <c r="R462" s="213" t="str">
        <f t="shared" si="112"/>
        <v>UQ</v>
      </c>
      <c r="S462" s="260">
        <v>0.79269999999999996</v>
      </c>
      <c r="T462" s="213" t="str">
        <f t="shared" si="113"/>
        <v>UQ</v>
      </c>
      <c r="U462" s="260">
        <v>0.34</v>
      </c>
      <c r="V462" s="121" t="str">
        <f t="shared" si="114"/>
        <v>LQ</v>
      </c>
      <c r="W462" s="329">
        <v>0.11</v>
      </c>
      <c r="X462" s="332" t="str">
        <f t="shared" si="115"/>
        <v>UQ</v>
      </c>
      <c r="Y462" s="260">
        <v>0.27300000000000002</v>
      </c>
      <c r="Z462" s="121" t="str">
        <f t="shared" si="116"/>
        <v>Q</v>
      </c>
      <c r="AA462" s="260">
        <v>8.91</v>
      </c>
      <c r="AB462" s="121" t="str">
        <f t="shared" si="117"/>
        <v>Q</v>
      </c>
      <c r="AC462" s="260">
        <v>13.5</v>
      </c>
      <c r="AD462" s="121" t="str">
        <f t="shared" si="121"/>
        <v>Q</v>
      </c>
      <c r="AE462" s="260">
        <v>9.92</v>
      </c>
      <c r="AF462" s="121" t="str">
        <f t="shared" si="122"/>
        <v>Q</v>
      </c>
      <c r="AH462" s="121" t="str">
        <f t="shared" si="119"/>
        <v>M</v>
      </c>
      <c r="AI462" s="278"/>
      <c r="AJ462" s="213" t="str">
        <f t="shared" si="120"/>
        <v>M</v>
      </c>
    </row>
    <row r="463" spans="1:36" x14ac:dyDescent="0.25">
      <c r="A463" s="119">
        <v>38</v>
      </c>
      <c r="B463" s="119">
        <v>250</v>
      </c>
      <c r="C463" s="119">
        <v>1993</v>
      </c>
      <c r="D463" s="127">
        <f t="shared" ref="D463:D526" si="123">DATE(C463,1,B463)</f>
        <v>34219</v>
      </c>
      <c r="E463" s="260">
        <v>71.599999999999994</v>
      </c>
      <c r="F463" s="213" t="str">
        <f t="shared" si="106"/>
        <v>UQ</v>
      </c>
      <c r="G463" s="260">
        <v>7.32</v>
      </c>
      <c r="H463" s="213" t="str">
        <f t="shared" si="107"/>
        <v>UQ</v>
      </c>
      <c r="I463" s="260">
        <v>13.1</v>
      </c>
      <c r="J463" s="213" t="str">
        <f t="shared" si="108"/>
        <v>UQ</v>
      </c>
      <c r="K463" s="260">
        <v>1.1399999999999999</v>
      </c>
      <c r="L463" s="213" t="str">
        <f t="shared" si="109"/>
        <v>UQ</v>
      </c>
      <c r="M463" s="260">
        <v>0.55000000000000004</v>
      </c>
      <c r="N463" s="213" t="str">
        <f t="shared" si="110"/>
        <v>UQ</v>
      </c>
      <c r="O463" s="260">
        <v>0.69</v>
      </c>
      <c r="P463" s="213" t="str">
        <f t="shared" si="111"/>
        <v>UQ</v>
      </c>
      <c r="Q463" s="260">
        <v>3.0000000000000001E-3</v>
      </c>
      <c r="R463" s="213" t="str">
        <f t="shared" si="112"/>
        <v>UQ</v>
      </c>
      <c r="S463" s="260">
        <v>0.6734</v>
      </c>
      <c r="T463" s="213" t="str">
        <f t="shared" si="113"/>
        <v>UQ</v>
      </c>
      <c r="U463" s="260">
        <v>0.38</v>
      </c>
      <c r="V463" s="121" t="str">
        <f t="shared" si="114"/>
        <v>LQ</v>
      </c>
      <c r="W463" s="329">
        <v>0.20100000000000001</v>
      </c>
      <c r="X463" s="332" t="str">
        <f t="shared" si="115"/>
        <v>UQ</v>
      </c>
      <c r="Y463" s="260">
        <v>0.23499999999999999</v>
      </c>
      <c r="Z463" s="121" t="str">
        <f t="shared" si="116"/>
        <v>Q</v>
      </c>
      <c r="AA463" s="260">
        <v>9.2100000000000009</v>
      </c>
      <c r="AB463" s="121" t="str">
        <f t="shared" si="117"/>
        <v>Q</v>
      </c>
      <c r="AC463" s="260">
        <v>10.6</v>
      </c>
      <c r="AD463" s="121" t="str">
        <f t="shared" si="121"/>
        <v>Q</v>
      </c>
      <c r="AE463" s="260">
        <v>5.55</v>
      </c>
      <c r="AF463" s="121" t="str">
        <f t="shared" si="122"/>
        <v>Q</v>
      </c>
      <c r="AG463" s="260">
        <v>1.7000000000000001E-2</v>
      </c>
      <c r="AH463" s="121" t="str">
        <f t="shared" si="119"/>
        <v>Q</v>
      </c>
      <c r="AI463" s="278">
        <v>0.65800000000000003</v>
      </c>
      <c r="AJ463" s="213" t="str">
        <f t="shared" si="120"/>
        <v>UQ</v>
      </c>
    </row>
    <row r="464" spans="1:36" x14ac:dyDescent="0.25">
      <c r="A464" s="119">
        <v>38</v>
      </c>
      <c r="B464" s="119">
        <v>264</v>
      </c>
      <c r="C464" s="119">
        <v>1993</v>
      </c>
      <c r="D464" s="127">
        <f t="shared" si="123"/>
        <v>34233</v>
      </c>
      <c r="E464" s="260">
        <v>34.799999999999997</v>
      </c>
      <c r="F464" s="213" t="str">
        <f t="shared" ref="F464:F527" si="124">IF(E464&gt;0,"UQ","M")</f>
        <v>UQ</v>
      </c>
      <c r="G464" s="260">
        <v>6.71</v>
      </c>
      <c r="H464" s="213" t="str">
        <f t="shared" ref="H464:H527" si="125">IF(G464&gt;0,"UQ","M")</f>
        <v>UQ</v>
      </c>
      <c r="I464" s="260">
        <v>6.38</v>
      </c>
      <c r="J464" s="213" t="str">
        <f t="shared" ref="J464:J471" si="126">IF(I464&gt;0,"UQ","M")</f>
        <v>UQ</v>
      </c>
      <c r="K464" s="260">
        <v>0.54</v>
      </c>
      <c r="L464" s="213" t="str">
        <f t="shared" ref="L464:L471" si="127">IF(K464&gt;0,"UQ","M")</f>
        <v>UQ</v>
      </c>
      <c r="M464" s="260">
        <v>0.5</v>
      </c>
      <c r="N464" s="213" t="str">
        <f t="shared" ref="N464:N471" si="128">IF(M464&gt;0,"UQ","M")</f>
        <v>UQ</v>
      </c>
      <c r="O464" s="260">
        <v>0.35</v>
      </c>
      <c r="P464" s="213" t="str">
        <f t="shared" ref="P464:P471" si="129">IF(O464&gt;0,"UQ","M")</f>
        <v>UQ</v>
      </c>
      <c r="Q464" s="260">
        <v>1.0999999999999999E-2</v>
      </c>
      <c r="R464" s="213" t="str">
        <f t="shared" ref="R464:R527" si="130">IF(Q464&gt;0,"UQ","M")</f>
        <v>UQ</v>
      </c>
      <c r="S464" s="260">
        <v>0.26279999999999998</v>
      </c>
      <c r="T464" s="213" t="str">
        <f t="shared" ref="T464:T527" si="131">IF(S464&gt;0,"UQ","M")</f>
        <v>UQ</v>
      </c>
      <c r="U464" s="260">
        <v>1.22</v>
      </c>
      <c r="V464" s="121" t="str">
        <f t="shared" ref="V464:V527" si="132">IF(U464&gt;=0.5,"Q",IF(U464="","M","LQ"))</f>
        <v>Q</v>
      </c>
      <c r="W464" s="329">
        <v>3.7999999999999999E-2</v>
      </c>
      <c r="X464" s="332" t="str">
        <f t="shared" ref="X464:X527" si="133">IF(W464&gt;0,"UQ","M")</f>
        <v>UQ</v>
      </c>
      <c r="Y464" s="260">
        <v>1.9E-2</v>
      </c>
      <c r="Z464" s="121" t="str">
        <f t="shared" ref="Z464:Z527" si="134">IF(Y464&gt;=0.2,"Q",IF(Y464="","M","LQ"))</f>
        <v>LQ</v>
      </c>
      <c r="AA464" s="260">
        <v>6.21</v>
      </c>
      <c r="AB464" s="121" t="str">
        <f t="shared" ref="AB464:AB527" si="135">IF(AA464&gt;=0.5,"Q",IF(AA464="","M","LQ"))</f>
        <v>Q</v>
      </c>
      <c r="AC464" s="260">
        <v>10.4</v>
      </c>
      <c r="AD464" s="121" t="str">
        <f t="shared" si="121"/>
        <v>Q</v>
      </c>
      <c r="AE464" s="260">
        <v>3.76</v>
      </c>
      <c r="AF464" s="121" t="str">
        <f t="shared" si="122"/>
        <v>Q</v>
      </c>
      <c r="AH464" s="121" t="str">
        <f t="shared" si="119"/>
        <v>M</v>
      </c>
      <c r="AI464" s="278"/>
      <c r="AJ464" s="213" t="str">
        <f t="shared" si="120"/>
        <v>M</v>
      </c>
    </row>
    <row r="465" spans="1:36" x14ac:dyDescent="0.25">
      <c r="A465" s="119">
        <v>38</v>
      </c>
      <c r="B465" s="119">
        <v>278</v>
      </c>
      <c r="C465" s="119">
        <v>1993</v>
      </c>
      <c r="D465" s="127">
        <f t="shared" si="123"/>
        <v>34247</v>
      </c>
      <c r="E465" s="260">
        <v>33</v>
      </c>
      <c r="F465" s="213" t="str">
        <f t="shared" si="124"/>
        <v>UQ</v>
      </c>
      <c r="G465" s="260">
        <v>6.56</v>
      </c>
      <c r="H465" s="213" t="str">
        <f t="shared" si="125"/>
        <v>UQ</v>
      </c>
      <c r="I465" s="260">
        <v>5.3</v>
      </c>
      <c r="J465" s="213" t="str">
        <f t="shared" si="126"/>
        <v>UQ</v>
      </c>
      <c r="K465" s="260">
        <v>0.51</v>
      </c>
      <c r="L465" s="213" t="str">
        <f t="shared" si="127"/>
        <v>UQ</v>
      </c>
      <c r="M465" s="260">
        <v>0.48</v>
      </c>
      <c r="N465" s="213" t="str">
        <f t="shared" si="128"/>
        <v>UQ</v>
      </c>
      <c r="O465" s="260">
        <v>0.85</v>
      </c>
      <c r="P465" s="213" t="str">
        <f t="shared" si="129"/>
        <v>UQ</v>
      </c>
      <c r="Q465" s="260">
        <v>1.4E-2</v>
      </c>
      <c r="R465" s="213" t="str">
        <f t="shared" si="130"/>
        <v>UQ</v>
      </c>
      <c r="S465" s="260">
        <v>0.18840000000000001</v>
      </c>
      <c r="T465" s="213" t="str">
        <f t="shared" si="131"/>
        <v>UQ</v>
      </c>
      <c r="U465" s="260">
        <v>2.75</v>
      </c>
      <c r="V465" s="121" t="str">
        <f t="shared" si="132"/>
        <v>Q</v>
      </c>
      <c r="W465" s="329">
        <v>0.01</v>
      </c>
      <c r="X465" s="332" t="str">
        <f t="shared" si="133"/>
        <v>UQ</v>
      </c>
      <c r="Y465" s="260">
        <v>0.39700000000000002</v>
      </c>
      <c r="Z465" s="121" t="str">
        <f t="shared" si="134"/>
        <v>Q</v>
      </c>
      <c r="AA465" s="260">
        <v>5.19</v>
      </c>
      <c r="AB465" s="121" t="str">
        <f t="shared" si="135"/>
        <v>Q</v>
      </c>
      <c r="AC465" s="260">
        <v>10.5</v>
      </c>
      <c r="AD465" s="121" t="str">
        <f t="shared" si="121"/>
        <v>Q</v>
      </c>
      <c r="AE465" s="260">
        <v>2.35</v>
      </c>
      <c r="AF465" s="121" t="str">
        <f t="shared" si="122"/>
        <v>Q</v>
      </c>
      <c r="AG465" s="260">
        <v>8.9999999999999993E-3</v>
      </c>
      <c r="AH465" s="121" t="str">
        <f t="shared" si="119"/>
        <v>Q</v>
      </c>
      <c r="AI465" s="278">
        <v>0.313</v>
      </c>
      <c r="AJ465" s="213" t="str">
        <f t="shared" si="120"/>
        <v>UQ</v>
      </c>
    </row>
    <row r="466" spans="1:36" x14ac:dyDescent="0.25">
      <c r="A466" s="119">
        <v>38</v>
      </c>
      <c r="B466" s="119">
        <v>292</v>
      </c>
      <c r="C466" s="119">
        <v>1993</v>
      </c>
      <c r="D466" s="127">
        <f t="shared" si="123"/>
        <v>34261</v>
      </c>
      <c r="E466" s="260">
        <v>38.1</v>
      </c>
      <c r="F466" s="213" t="str">
        <f t="shared" si="124"/>
        <v>UQ</v>
      </c>
      <c r="G466" s="260">
        <v>6.8</v>
      </c>
      <c r="H466" s="213" t="str">
        <f t="shared" si="125"/>
        <v>UQ</v>
      </c>
      <c r="I466" s="260">
        <v>6.42</v>
      </c>
      <c r="J466" s="213" t="str">
        <f t="shared" si="126"/>
        <v>UQ</v>
      </c>
      <c r="K466" s="260">
        <v>0.62</v>
      </c>
      <c r="L466" s="213" t="str">
        <f t="shared" si="127"/>
        <v>UQ</v>
      </c>
      <c r="M466" s="260">
        <v>0.57999999999999996</v>
      </c>
      <c r="N466" s="213" t="str">
        <f t="shared" si="128"/>
        <v>UQ</v>
      </c>
      <c r="O466" s="260">
        <v>0.96</v>
      </c>
      <c r="P466" s="213" t="str">
        <f t="shared" si="129"/>
        <v>UQ</v>
      </c>
      <c r="Q466" s="260">
        <v>1.0999999999999999E-2</v>
      </c>
      <c r="R466" s="213" t="str">
        <f t="shared" si="130"/>
        <v>UQ</v>
      </c>
      <c r="S466" s="260">
        <v>0.28339999999999999</v>
      </c>
      <c r="T466" s="213" t="str">
        <f t="shared" si="131"/>
        <v>UQ</v>
      </c>
      <c r="U466" s="260">
        <v>1.69</v>
      </c>
      <c r="V466" s="121" t="str">
        <f t="shared" si="132"/>
        <v>Q</v>
      </c>
      <c r="W466" s="329">
        <v>1E-3</v>
      </c>
      <c r="X466" s="332" t="str">
        <f t="shared" si="133"/>
        <v>UQ</v>
      </c>
      <c r="Y466" s="260">
        <v>0.34399999999999997</v>
      </c>
      <c r="Z466" s="121" t="str">
        <f t="shared" si="134"/>
        <v>Q</v>
      </c>
      <c r="AA466" s="260">
        <v>5.45</v>
      </c>
      <c r="AB466" s="121" t="str">
        <f t="shared" si="135"/>
        <v>Q</v>
      </c>
      <c r="AC466" s="260">
        <v>9.3699999999999992</v>
      </c>
      <c r="AD466" s="121" t="str">
        <f t="shared" si="121"/>
        <v>Q</v>
      </c>
      <c r="AE466" s="260">
        <v>3.88</v>
      </c>
      <c r="AF466" s="121" t="str">
        <f t="shared" si="122"/>
        <v>Q</v>
      </c>
      <c r="AH466" s="121" t="str">
        <f t="shared" si="119"/>
        <v>M</v>
      </c>
      <c r="AI466" s="278"/>
      <c r="AJ466" s="213" t="str">
        <f t="shared" si="120"/>
        <v>M</v>
      </c>
    </row>
    <row r="467" spans="1:36" x14ac:dyDescent="0.25">
      <c r="A467" s="119">
        <v>38</v>
      </c>
      <c r="B467" s="119">
        <v>306</v>
      </c>
      <c r="C467" s="119">
        <v>1993</v>
      </c>
      <c r="D467" s="127">
        <f t="shared" si="123"/>
        <v>34275</v>
      </c>
      <c r="E467" s="260">
        <v>32.6</v>
      </c>
      <c r="F467" s="213" t="str">
        <f t="shared" si="124"/>
        <v>UQ</v>
      </c>
      <c r="G467" s="260">
        <v>6.65</v>
      </c>
      <c r="H467" s="213" t="str">
        <f t="shared" si="125"/>
        <v>UQ</v>
      </c>
      <c r="I467" s="260">
        <v>5.18</v>
      </c>
      <c r="J467" s="213" t="str">
        <f t="shared" si="126"/>
        <v>UQ</v>
      </c>
      <c r="K467" s="260">
        <v>0.51</v>
      </c>
      <c r="L467" s="213" t="str">
        <f t="shared" si="127"/>
        <v>UQ</v>
      </c>
      <c r="M467" s="260">
        <v>0.5</v>
      </c>
      <c r="N467" s="213" t="str">
        <f t="shared" si="128"/>
        <v>UQ</v>
      </c>
      <c r="O467" s="260">
        <v>0.47</v>
      </c>
      <c r="P467" s="213" t="str">
        <f t="shared" si="129"/>
        <v>UQ</v>
      </c>
      <c r="Q467" s="260">
        <v>8.9999999999999993E-3</v>
      </c>
      <c r="R467" s="213" t="str">
        <f t="shared" si="130"/>
        <v>UQ</v>
      </c>
      <c r="S467" s="260">
        <v>0.2059</v>
      </c>
      <c r="T467" s="213" t="str">
        <f t="shared" si="131"/>
        <v>UQ</v>
      </c>
      <c r="U467" s="260">
        <v>3.36</v>
      </c>
      <c r="V467" s="121" t="str">
        <f t="shared" si="132"/>
        <v>Q</v>
      </c>
      <c r="W467" s="329">
        <v>1.4E-2</v>
      </c>
      <c r="X467" s="332" t="str">
        <f t="shared" si="133"/>
        <v>UQ</v>
      </c>
      <c r="Y467" s="260">
        <v>0.32300000000000001</v>
      </c>
      <c r="Z467" s="121" t="str">
        <f t="shared" si="134"/>
        <v>Q</v>
      </c>
      <c r="AA467" s="260">
        <v>5.46</v>
      </c>
      <c r="AB467" s="121" t="str">
        <f t="shared" si="135"/>
        <v>Q</v>
      </c>
      <c r="AC467" s="260">
        <v>5.64</v>
      </c>
      <c r="AD467" s="121" t="str">
        <f t="shared" si="121"/>
        <v>Q</v>
      </c>
      <c r="AE467" s="260">
        <v>3.1</v>
      </c>
      <c r="AF467" s="121" t="str">
        <f t="shared" si="122"/>
        <v>Q</v>
      </c>
      <c r="AG467" s="260">
        <v>6.1999999999999998E-3</v>
      </c>
      <c r="AH467" s="121" t="str">
        <f t="shared" si="119"/>
        <v>Q</v>
      </c>
      <c r="AI467" s="278">
        <v>0.23</v>
      </c>
      <c r="AJ467" s="213" t="str">
        <f t="shared" si="120"/>
        <v>UQ</v>
      </c>
    </row>
    <row r="468" spans="1:36" x14ac:dyDescent="0.25">
      <c r="A468" s="119">
        <v>38</v>
      </c>
      <c r="B468" s="119">
        <v>320</v>
      </c>
      <c r="C468" s="119">
        <v>1993</v>
      </c>
      <c r="D468" s="127">
        <f t="shared" si="123"/>
        <v>34289</v>
      </c>
      <c r="E468" s="260">
        <v>30.9</v>
      </c>
      <c r="F468" s="213" t="str">
        <f t="shared" si="124"/>
        <v>UQ</v>
      </c>
      <c r="G468" s="260">
        <v>6.77</v>
      </c>
      <c r="H468" s="213" t="str">
        <f t="shared" si="125"/>
        <v>UQ</v>
      </c>
      <c r="I468" s="260">
        <v>4.8899999999999997</v>
      </c>
      <c r="J468" s="213" t="str">
        <f t="shared" si="126"/>
        <v>UQ</v>
      </c>
      <c r="K468" s="260">
        <v>0.5</v>
      </c>
      <c r="L468" s="213" t="str">
        <f t="shared" si="127"/>
        <v>UQ</v>
      </c>
      <c r="M468" s="260">
        <v>0.51</v>
      </c>
      <c r="N468" s="213" t="str">
        <f t="shared" si="128"/>
        <v>UQ</v>
      </c>
      <c r="O468" s="260">
        <v>0.37</v>
      </c>
      <c r="P468" s="213" t="str">
        <f t="shared" si="129"/>
        <v>UQ</v>
      </c>
      <c r="Q468" s="260">
        <v>6.0000000000000001E-3</v>
      </c>
      <c r="R468" s="213" t="str">
        <f t="shared" si="130"/>
        <v>UQ</v>
      </c>
      <c r="S468" s="260">
        <v>0.18759999999999999</v>
      </c>
      <c r="T468" s="213" t="str">
        <f t="shared" si="131"/>
        <v>UQ</v>
      </c>
      <c r="U468" s="260">
        <v>2.69</v>
      </c>
      <c r="V468" s="121" t="str">
        <f t="shared" si="132"/>
        <v>Q</v>
      </c>
      <c r="W468" s="329">
        <v>1.2E-2</v>
      </c>
      <c r="X468" s="332" t="str">
        <f t="shared" si="133"/>
        <v>UQ</v>
      </c>
      <c r="Y468" s="260">
        <v>0.115</v>
      </c>
      <c r="Z468" s="121" t="str">
        <f t="shared" si="134"/>
        <v>LQ</v>
      </c>
      <c r="AA468" s="260">
        <v>5.54</v>
      </c>
      <c r="AB468" s="121" t="str">
        <f t="shared" si="135"/>
        <v>Q</v>
      </c>
      <c r="AC468" s="260">
        <v>4.88</v>
      </c>
      <c r="AD468" s="121" t="str">
        <f t="shared" si="121"/>
        <v>Q</v>
      </c>
      <c r="AE468" s="260">
        <v>2.97</v>
      </c>
      <c r="AF468" s="121" t="str">
        <f t="shared" si="122"/>
        <v>Q</v>
      </c>
      <c r="AH468" s="121" t="str">
        <f t="shared" si="119"/>
        <v>M</v>
      </c>
      <c r="AI468" s="278"/>
      <c r="AJ468" s="213" t="str">
        <f t="shared" si="120"/>
        <v>M</v>
      </c>
    </row>
    <row r="469" spans="1:36" x14ac:dyDescent="0.25">
      <c r="A469" s="119">
        <v>38</v>
      </c>
      <c r="B469" s="119">
        <v>334</v>
      </c>
      <c r="C469" s="119">
        <v>1993</v>
      </c>
      <c r="D469" s="127">
        <f t="shared" si="123"/>
        <v>34303</v>
      </c>
      <c r="E469" s="260">
        <v>36.799999999999997</v>
      </c>
      <c r="F469" s="213" t="str">
        <f t="shared" si="124"/>
        <v>UQ</v>
      </c>
      <c r="G469" s="260">
        <v>6.72</v>
      </c>
      <c r="H469" s="213" t="str">
        <f t="shared" si="125"/>
        <v>UQ</v>
      </c>
      <c r="I469" s="260">
        <v>5.89</v>
      </c>
      <c r="J469" s="213" t="str">
        <f t="shared" si="126"/>
        <v>UQ</v>
      </c>
      <c r="K469" s="260">
        <v>0.56999999999999995</v>
      </c>
      <c r="L469" s="213" t="str">
        <f t="shared" si="127"/>
        <v>UQ</v>
      </c>
      <c r="M469" s="260">
        <v>0.59</v>
      </c>
      <c r="N469" s="213" t="str">
        <f t="shared" si="128"/>
        <v>UQ</v>
      </c>
      <c r="O469" s="260">
        <v>0.36</v>
      </c>
      <c r="P469" s="213" t="str">
        <f t="shared" si="129"/>
        <v>UQ</v>
      </c>
      <c r="Q469" s="260">
        <v>6.0000000000000001E-3</v>
      </c>
      <c r="R469" s="213" t="str">
        <f t="shared" si="130"/>
        <v>UQ</v>
      </c>
      <c r="S469" s="260">
        <v>0.24099999999999999</v>
      </c>
      <c r="T469" s="213" t="str">
        <f t="shared" si="131"/>
        <v>UQ</v>
      </c>
      <c r="U469" s="260">
        <v>7.79</v>
      </c>
      <c r="V469" s="121" t="str">
        <f t="shared" si="132"/>
        <v>Q</v>
      </c>
      <c r="W469" s="329">
        <v>4.2999999999999997E-2</v>
      </c>
      <c r="X469" s="332" t="str">
        <f t="shared" si="133"/>
        <v>UQ</v>
      </c>
      <c r="Y469" s="260">
        <v>0.12</v>
      </c>
      <c r="Z469" s="121" t="str">
        <f t="shared" si="134"/>
        <v>LQ</v>
      </c>
      <c r="AA469" s="260">
        <v>6.4</v>
      </c>
      <c r="AB469" s="121" t="str">
        <f t="shared" si="135"/>
        <v>Q</v>
      </c>
      <c r="AC469" s="260">
        <v>4.3600000000000003</v>
      </c>
      <c r="AD469" s="121" t="str">
        <f t="shared" si="121"/>
        <v>Q</v>
      </c>
      <c r="AE469" s="260">
        <v>3.86</v>
      </c>
      <c r="AF469" s="121" t="str">
        <f t="shared" si="122"/>
        <v>Q</v>
      </c>
      <c r="AG469" s="260">
        <v>5.7999999999999996E-3</v>
      </c>
      <c r="AH469" s="121" t="str">
        <f t="shared" si="119"/>
        <v>Q</v>
      </c>
      <c r="AI469" s="278">
        <v>0.20399999999999999</v>
      </c>
      <c r="AJ469" s="213" t="str">
        <f t="shared" si="120"/>
        <v>UQ</v>
      </c>
    </row>
    <row r="470" spans="1:36" x14ac:dyDescent="0.25">
      <c r="A470" s="119">
        <v>38</v>
      </c>
      <c r="B470" s="119">
        <v>348</v>
      </c>
      <c r="C470" s="119">
        <v>1993</v>
      </c>
      <c r="D470" s="127">
        <f t="shared" si="123"/>
        <v>34317</v>
      </c>
      <c r="E470" s="260">
        <v>36.9</v>
      </c>
      <c r="F470" s="213" t="str">
        <f t="shared" si="124"/>
        <v>UQ</v>
      </c>
      <c r="G470" s="260">
        <v>6.67</v>
      </c>
      <c r="H470" s="213" t="str">
        <f t="shared" si="125"/>
        <v>UQ</v>
      </c>
      <c r="I470" s="260">
        <v>5.77</v>
      </c>
      <c r="J470" s="213" t="str">
        <f t="shared" si="126"/>
        <v>UQ</v>
      </c>
      <c r="K470" s="260">
        <v>0.56999999999999995</v>
      </c>
      <c r="L470" s="213" t="str">
        <f t="shared" si="127"/>
        <v>UQ</v>
      </c>
      <c r="M470" s="260">
        <v>0.56999999999999995</v>
      </c>
      <c r="N470" s="213" t="str">
        <f t="shared" si="128"/>
        <v>UQ</v>
      </c>
      <c r="O470" s="260">
        <v>0.35</v>
      </c>
      <c r="P470" s="213" t="str">
        <f t="shared" si="129"/>
        <v>UQ</v>
      </c>
      <c r="Q470" s="260">
        <v>6.0000000000000001E-3</v>
      </c>
      <c r="R470" s="213" t="str">
        <f t="shared" si="130"/>
        <v>UQ</v>
      </c>
      <c r="S470" s="260">
        <v>0.24709999999999999</v>
      </c>
      <c r="T470" s="213" t="str">
        <f t="shared" si="131"/>
        <v>UQ</v>
      </c>
      <c r="U470" s="260">
        <v>4.17</v>
      </c>
      <c r="V470" s="121" t="str">
        <f t="shared" si="132"/>
        <v>Q</v>
      </c>
      <c r="W470" s="329">
        <v>5.1999999999999998E-2</v>
      </c>
      <c r="X470" s="332" t="str">
        <f t="shared" si="133"/>
        <v>UQ</v>
      </c>
      <c r="Y470" s="260">
        <v>6.4000000000000001E-2</v>
      </c>
      <c r="Z470" s="121" t="str">
        <f t="shared" si="134"/>
        <v>LQ</v>
      </c>
      <c r="AA470" s="260">
        <v>6.69</v>
      </c>
      <c r="AB470" s="121" t="str">
        <f t="shared" si="135"/>
        <v>Q</v>
      </c>
      <c r="AC470" s="260">
        <v>3.81</v>
      </c>
      <c r="AD470" s="121" t="str">
        <f t="shared" si="121"/>
        <v>Q</v>
      </c>
      <c r="AE470" s="260">
        <v>3.78</v>
      </c>
      <c r="AF470" s="121" t="str">
        <f t="shared" si="122"/>
        <v>Q</v>
      </c>
      <c r="AH470" s="121" t="str">
        <f t="shared" si="119"/>
        <v>M</v>
      </c>
      <c r="AI470" s="278"/>
      <c r="AJ470" s="213" t="str">
        <f t="shared" si="120"/>
        <v>M</v>
      </c>
    </row>
    <row r="471" spans="1:36" x14ac:dyDescent="0.25">
      <c r="A471" s="119">
        <v>38</v>
      </c>
      <c r="B471" s="119">
        <v>355</v>
      </c>
      <c r="C471" s="119">
        <v>1993</v>
      </c>
      <c r="D471" s="127">
        <f t="shared" si="123"/>
        <v>34324</v>
      </c>
      <c r="E471" s="260">
        <v>37.200000000000003</v>
      </c>
      <c r="F471" s="213" t="str">
        <f t="shared" si="124"/>
        <v>UQ</v>
      </c>
      <c r="G471" s="260">
        <v>6.8</v>
      </c>
      <c r="H471" s="213" t="str">
        <f t="shared" si="125"/>
        <v>UQ</v>
      </c>
      <c r="I471" s="260">
        <v>5.8</v>
      </c>
      <c r="J471" s="213" t="str">
        <f t="shared" si="126"/>
        <v>UQ</v>
      </c>
      <c r="K471" s="260">
        <v>0.59</v>
      </c>
      <c r="L471" s="213" t="str">
        <f t="shared" si="127"/>
        <v>UQ</v>
      </c>
      <c r="M471" s="260">
        <v>0.59</v>
      </c>
      <c r="N471" s="213" t="str">
        <f t="shared" si="128"/>
        <v>UQ</v>
      </c>
      <c r="O471" s="260">
        <v>0.34</v>
      </c>
      <c r="P471" s="213" t="str">
        <f t="shared" si="129"/>
        <v>UQ</v>
      </c>
      <c r="Q471" s="260">
        <v>4.0000000000000001E-3</v>
      </c>
      <c r="R471" s="213" t="str">
        <f t="shared" si="130"/>
        <v>UQ</v>
      </c>
      <c r="S471" s="260">
        <v>0.25540000000000002</v>
      </c>
      <c r="T471" s="213" t="str">
        <f t="shared" si="131"/>
        <v>UQ</v>
      </c>
      <c r="U471" s="260">
        <v>3.25</v>
      </c>
      <c r="V471" s="121" t="str">
        <f t="shared" si="132"/>
        <v>Q</v>
      </c>
      <c r="W471" s="329">
        <v>6.2E-2</v>
      </c>
      <c r="X471" s="332" t="str">
        <f t="shared" si="133"/>
        <v>UQ</v>
      </c>
      <c r="Y471" s="260">
        <v>7.2999999999999995E-2</v>
      </c>
      <c r="Z471" s="121" t="str">
        <f t="shared" si="134"/>
        <v>LQ</v>
      </c>
      <c r="AA471" s="260">
        <v>6.94</v>
      </c>
      <c r="AB471" s="121" t="str">
        <f t="shared" si="135"/>
        <v>Q</v>
      </c>
      <c r="AC471" s="260">
        <v>3.66</v>
      </c>
      <c r="AD471" s="121" t="str">
        <f t="shared" si="121"/>
        <v>Q</v>
      </c>
      <c r="AE471" s="260">
        <v>4.1100000000000003</v>
      </c>
      <c r="AF471" s="121" t="str">
        <f t="shared" si="122"/>
        <v>Q</v>
      </c>
      <c r="AG471" s="260">
        <v>7.7000000000000002E-3</v>
      </c>
      <c r="AH471" s="121" t="str">
        <f t="shared" si="119"/>
        <v>Q</v>
      </c>
      <c r="AI471" s="278">
        <v>0.23699999999999999</v>
      </c>
      <c r="AJ471" s="213" t="str">
        <f t="shared" si="120"/>
        <v>UQ</v>
      </c>
    </row>
    <row r="472" spans="1:36" x14ac:dyDescent="0.25">
      <c r="A472" s="119">
        <v>38</v>
      </c>
      <c r="B472" s="119">
        <v>21</v>
      </c>
      <c r="C472" s="119">
        <v>1994</v>
      </c>
      <c r="D472" s="127">
        <f t="shared" si="123"/>
        <v>34355</v>
      </c>
      <c r="E472" s="260">
        <v>41.8</v>
      </c>
      <c r="F472" s="213" t="str">
        <f t="shared" si="124"/>
        <v>UQ</v>
      </c>
      <c r="G472" s="260">
        <v>6.84</v>
      </c>
      <c r="H472" s="213" t="str">
        <f t="shared" si="125"/>
        <v>UQ</v>
      </c>
      <c r="I472" s="260">
        <v>6.45</v>
      </c>
      <c r="J472" s="121" t="str">
        <f>IF(I472&gt;=0.075,"Q",IF(I472="","M","LQ"))</f>
        <v>Q</v>
      </c>
      <c r="K472" s="260">
        <v>0.63</v>
      </c>
      <c r="L472" s="121" t="str">
        <f>IF(K472&gt;=0.02,"Q",IF(K472="","M","LQ"))</f>
        <v>Q</v>
      </c>
      <c r="M472" s="260">
        <v>0.68</v>
      </c>
      <c r="N472" s="121" t="str">
        <f>IF(M472&gt;=0.02,"Q",IF(M472="","M","LQ"))</f>
        <v>Q</v>
      </c>
      <c r="O472" s="260">
        <v>0.3</v>
      </c>
      <c r="P472" s="121" t="str">
        <f>IF(O472&gt;=0.02,"Q",IF(O472="","M","LQ"))</f>
        <v>Q</v>
      </c>
      <c r="Q472" s="260">
        <v>1.4E-2</v>
      </c>
      <c r="R472" s="213" t="str">
        <f t="shared" si="130"/>
        <v>UQ</v>
      </c>
      <c r="S472" s="260">
        <v>0.26500000000000001</v>
      </c>
      <c r="T472" s="213" t="str">
        <f t="shared" si="131"/>
        <v>UQ</v>
      </c>
      <c r="U472" s="260">
        <v>4.1500000000000004</v>
      </c>
      <c r="V472" s="121" t="str">
        <f t="shared" si="132"/>
        <v>Q</v>
      </c>
      <c r="W472" s="329">
        <v>0.86099999999999999</v>
      </c>
      <c r="X472" s="332" t="str">
        <f t="shared" si="133"/>
        <v>UQ</v>
      </c>
      <c r="Y472" s="260">
        <v>5.7000000000000002E-2</v>
      </c>
      <c r="Z472" s="121" t="str">
        <f t="shared" si="134"/>
        <v>LQ</v>
      </c>
      <c r="AA472" s="260">
        <v>8.19</v>
      </c>
      <c r="AB472" s="121" t="str">
        <f t="shared" si="135"/>
        <v>Q</v>
      </c>
      <c r="AC472" s="260">
        <v>3.92</v>
      </c>
      <c r="AD472" s="121" t="str">
        <f t="shared" si="121"/>
        <v>Q</v>
      </c>
      <c r="AE472" s="260">
        <v>3.77</v>
      </c>
      <c r="AF472" s="121" t="str">
        <f t="shared" si="122"/>
        <v>Q</v>
      </c>
      <c r="AG472" s="260">
        <v>6.7999999999999996E-3</v>
      </c>
      <c r="AH472" s="121" t="str">
        <f t="shared" si="119"/>
        <v>Q</v>
      </c>
      <c r="AI472" s="278">
        <v>0.25700000000000001</v>
      </c>
      <c r="AJ472" s="121" t="str">
        <f>IF(AI472&gt;=0.05,"Q",IF(AI472="","M","LQ"))</f>
        <v>Q</v>
      </c>
    </row>
    <row r="473" spans="1:36" x14ac:dyDescent="0.25">
      <c r="A473" s="119">
        <v>38</v>
      </c>
      <c r="B473" s="119">
        <v>32</v>
      </c>
      <c r="C473" s="119">
        <v>1994</v>
      </c>
      <c r="D473" s="127">
        <f t="shared" si="123"/>
        <v>34366</v>
      </c>
      <c r="E473" s="260">
        <v>42.6</v>
      </c>
      <c r="F473" s="213" t="str">
        <f t="shared" si="124"/>
        <v>UQ</v>
      </c>
      <c r="G473" s="260">
        <v>6.74</v>
      </c>
      <c r="H473" s="213" t="str">
        <f t="shared" si="125"/>
        <v>UQ</v>
      </c>
      <c r="I473" s="260">
        <v>6.71</v>
      </c>
      <c r="J473" s="121" t="str">
        <f t="shared" ref="J473:J536" si="136">IF(I473&gt;=0.075,"Q",IF(I473="","M","LQ"))</f>
        <v>Q</v>
      </c>
      <c r="K473" s="260">
        <v>0.67</v>
      </c>
      <c r="L473" s="121" t="str">
        <f t="shared" ref="L473:L536" si="137">IF(K473&gt;=0.02,"Q",IF(K473="","M","LQ"))</f>
        <v>Q</v>
      </c>
      <c r="M473" s="260">
        <v>0.77</v>
      </c>
      <c r="N473" s="121" t="str">
        <f t="shared" ref="N473:N536" si="138">IF(M473&gt;=0.02,"Q",IF(M473="","M","LQ"))</f>
        <v>Q</v>
      </c>
      <c r="O473" s="260">
        <v>0.3</v>
      </c>
      <c r="P473" s="121" t="str">
        <f t="shared" ref="P473:P536" si="139">IF(O473&gt;=0.02,"Q",IF(O473="","M","LQ"))</f>
        <v>Q</v>
      </c>
      <c r="Q473" s="260">
        <v>8.9999999999999993E-3</v>
      </c>
      <c r="R473" s="213" t="str">
        <f t="shared" si="130"/>
        <v>UQ</v>
      </c>
      <c r="S473" s="260">
        <v>0.28560000000000002</v>
      </c>
      <c r="T473" s="213" t="str">
        <f t="shared" si="131"/>
        <v>UQ</v>
      </c>
      <c r="U473" s="260">
        <v>4.42</v>
      </c>
      <c r="V473" s="121" t="str">
        <f t="shared" si="132"/>
        <v>Q</v>
      </c>
      <c r="W473" s="329">
        <v>0.121</v>
      </c>
      <c r="X473" s="332" t="str">
        <f t="shared" si="133"/>
        <v>UQ</v>
      </c>
      <c r="Y473" s="260">
        <v>6.7000000000000004E-2</v>
      </c>
      <c r="Z473" s="121" t="str">
        <f t="shared" si="134"/>
        <v>LQ</v>
      </c>
      <c r="AA473" s="260">
        <v>7.83</v>
      </c>
      <c r="AB473" s="121" t="str">
        <f t="shared" si="135"/>
        <v>Q</v>
      </c>
      <c r="AC473" s="260">
        <v>4.04</v>
      </c>
      <c r="AD473" s="121" t="str">
        <f t="shared" si="121"/>
        <v>Q</v>
      </c>
      <c r="AE473" s="260">
        <v>3.96</v>
      </c>
      <c r="AF473" s="121" t="str">
        <f t="shared" si="122"/>
        <v>Q</v>
      </c>
      <c r="AH473" s="121" t="str">
        <f t="shared" si="119"/>
        <v>M</v>
      </c>
      <c r="AI473" s="278"/>
      <c r="AJ473" s="121" t="str">
        <f t="shared" ref="AJ473:AJ536" si="140">IF(AI473&gt;=0.05,"Q",IF(AI473="","M","LQ"))</f>
        <v>M</v>
      </c>
    </row>
    <row r="474" spans="1:36" x14ac:dyDescent="0.25">
      <c r="A474" s="119">
        <v>38</v>
      </c>
      <c r="B474" s="119">
        <v>100</v>
      </c>
      <c r="C474" s="119">
        <v>1994</v>
      </c>
      <c r="D474" s="127">
        <f t="shared" si="123"/>
        <v>34434</v>
      </c>
      <c r="E474" s="260">
        <v>47.1</v>
      </c>
      <c r="F474" s="213" t="str">
        <f t="shared" si="124"/>
        <v>UQ</v>
      </c>
      <c r="G474" s="260">
        <v>6.78</v>
      </c>
      <c r="H474" s="213" t="str">
        <f t="shared" si="125"/>
        <v>UQ</v>
      </c>
      <c r="I474" s="260">
        <v>7.4</v>
      </c>
      <c r="J474" s="121" t="str">
        <f t="shared" si="136"/>
        <v>Q</v>
      </c>
      <c r="K474" s="260">
        <v>0.73</v>
      </c>
      <c r="L474" s="121" t="str">
        <f t="shared" si="137"/>
        <v>Q</v>
      </c>
      <c r="M474" s="260">
        <v>0.76</v>
      </c>
      <c r="N474" s="121" t="str">
        <f t="shared" si="138"/>
        <v>Q</v>
      </c>
      <c r="O474" s="260">
        <v>0.37</v>
      </c>
      <c r="P474" s="121" t="str">
        <f t="shared" si="139"/>
        <v>Q</v>
      </c>
      <c r="Q474" s="260">
        <v>1.7000000000000001E-2</v>
      </c>
      <c r="R474" s="213" t="str">
        <f t="shared" si="130"/>
        <v>UQ</v>
      </c>
      <c r="S474" s="260">
        <v>0.31640000000000001</v>
      </c>
      <c r="T474" s="213" t="str">
        <f t="shared" si="131"/>
        <v>UQ</v>
      </c>
      <c r="U474" s="260">
        <v>4.9800000000000004</v>
      </c>
      <c r="V474" s="121" t="str">
        <f t="shared" si="132"/>
        <v>Q</v>
      </c>
      <c r="W474" s="329">
        <v>0.28799999999999998</v>
      </c>
      <c r="X474" s="332" t="str">
        <f t="shared" si="133"/>
        <v>UQ</v>
      </c>
      <c r="Y474" s="260">
        <v>0.32100000000000001</v>
      </c>
      <c r="Z474" s="121" t="str">
        <f t="shared" si="134"/>
        <v>Q</v>
      </c>
      <c r="AA474" s="260">
        <v>7.82</v>
      </c>
      <c r="AB474" s="121" t="str">
        <f t="shared" si="135"/>
        <v>Q</v>
      </c>
      <c r="AC474" s="260">
        <v>3.93</v>
      </c>
      <c r="AD474" s="121" t="str">
        <f t="shared" si="121"/>
        <v>Q</v>
      </c>
      <c r="AE474" s="260">
        <v>4.16</v>
      </c>
      <c r="AF474" s="121" t="str">
        <f t="shared" si="122"/>
        <v>Q</v>
      </c>
      <c r="AG474" s="260">
        <v>9.9000000000000008E-3</v>
      </c>
      <c r="AH474" s="121" t="str">
        <f t="shared" si="119"/>
        <v>Q</v>
      </c>
      <c r="AI474" s="278">
        <v>0.57489999999999997</v>
      </c>
      <c r="AJ474" s="121" t="str">
        <f t="shared" si="140"/>
        <v>Q</v>
      </c>
    </row>
    <row r="475" spans="1:36" x14ac:dyDescent="0.25">
      <c r="A475" s="119">
        <v>38</v>
      </c>
      <c r="B475" s="119">
        <v>101</v>
      </c>
      <c r="C475" s="119">
        <v>1994</v>
      </c>
      <c r="D475" s="127">
        <f t="shared" si="123"/>
        <v>34435</v>
      </c>
      <c r="E475" s="260">
        <v>47.1</v>
      </c>
      <c r="F475" s="213" t="str">
        <f t="shared" si="124"/>
        <v>UQ</v>
      </c>
      <c r="G475" s="260">
        <v>6.62</v>
      </c>
      <c r="H475" s="213" t="str">
        <f t="shared" si="125"/>
        <v>UQ</v>
      </c>
      <c r="I475" s="260">
        <v>7.53</v>
      </c>
      <c r="J475" s="121" t="str">
        <f t="shared" si="136"/>
        <v>Q</v>
      </c>
      <c r="K475" s="260">
        <v>0.72</v>
      </c>
      <c r="L475" s="121" t="str">
        <f t="shared" si="137"/>
        <v>Q</v>
      </c>
      <c r="M475" s="260">
        <v>0.7</v>
      </c>
      <c r="N475" s="121" t="str">
        <f t="shared" si="138"/>
        <v>Q</v>
      </c>
      <c r="O475" s="260">
        <v>0.37</v>
      </c>
      <c r="P475" s="121" t="str">
        <f t="shared" si="139"/>
        <v>Q</v>
      </c>
      <c r="Q475" s="260">
        <v>1.6E-2</v>
      </c>
      <c r="R475" s="213" t="str">
        <f t="shared" si="130"/>
        <v>UQ</v>
      </c>
      <c r="S475" s="260">
        <v>0.32019999999999998</v>
      </c>
      <c r="T475" s="213" t="str">
        <f t="shared" si="131"/>
        <v>UQ</v>
      </c>
      <c r="U475" s="260">
        <v>4.9000000000000004</v>
      </c>
      <c r="V475" s="121" t="str">
        <f t="shared" si="132"/>
        <v>Q</v>
      </c>
      <c r="W475" s="329">
        <v>0.23699999999999999</v>
      </c>
      <c r="X475" s="332" t="str">
        <f t="shared" si="133"/>
        <v>UQ</v>
      </c>
      <c r="Y475" s="260">
        <v>0.377</v>
      </c>
      <c r="Z475" s="121" t="str">
        <f t="shared" si="134"/>
        <v>Q</v>
      </c>
      <c r="AA475" s="260">
        <v>7.68</v>
      </c>
      <c r="AB475" s="121" t="str">
        <f t="shared" si="135"/>
        <v>Q</v>
      </c>
      <c r="AC475" s="260">
        <v>3.87</v>
      </c>
      <c r="AD475" s="121" t="str">
        <f t="shared" si="121"/>
        <v>Q</v>
      </c>
      <c r="AE475" s="260">
        <v>5.22</v>
      </c>
      <c r="AF475" s="121" t="str">
        <f t="shared" si="122"/>
        <v>Q</v>
      </c>
      <c r="AH475" s="121" t="str">
        <f t="shared" si="119"/>
        <v>M</v>
      </c>
      <c r="AI475" s="278"/>
      <c r="AJ475" s="121" t="str">
        <f t="shared" si="140"/>
        <v>M</v>
      </c>
    </row>
    <row r="476" spans="1:36" x14ac:dyDescent="0.25">
      <c r="A476" s="119">
        <v>38</v>
      </c>
      <c r="B476" s="119">
        <v>102</v>
      </c>
      <c r="C476" s="119">
        <v>1994</v>
      </c>
      <c r="D476" s="127">
        <f t="shared" si="123"/>
        <v>34436</v>
      </c>
      <c r="E476" s="260">
        <v>47.3</v>
      </c>
      <c r="F476" s="213" t="str">
        <f t="shared" si="124"/>
        <v>UQ</v>
      </c>
      <c r="G476" s="260">
        <v>6.56</v>
      </c>
      <c r="H476" s="213" t="str">
        <f t="shared" si="125"/>
        <v>UQ</v>
      </c>
      <c r="I476" s="260">
        <v>7.29</v>
      </c>
      <c r="J476" s="121" t="str">
        <f t="shared" si="136"/>
        <v>Q</v>
      </c>
      <c r="K476" s="260">
        <v>0.71</v>
      </c>
      <c r="L476" s="121" t="str">
        <f t="shared" si="137"/>
        <v>Q</v>
      </c>
      <c r="M476" s="260">
        <v>0.7</v>
      </c>
      <c r="N476" s="121" t="str">
        <f t="shared" si="138"/>
        <v>Q</v>
      </c>
      <c r="O476" s="260">
        <v>0.39</v>
      </c>
      <c r="P476" s="121" t="str">
        <f t="shared" si="139"/>
        <v>Q</v>
      </c>
      <c r="Q476" s="260">
        <v>1.6E-2</v>
      </c>
      <c r="R476" s="213" t="str">
        <f t="shared" si="130"/>
        <v>UQ</v>
      </c>
      <c r="S476" s="260">
        <v>0.31080000000000002</v>
      </c>
      <c r="T476" s="213" t="str">
        <f t="shared" si="131"/>
        <v>UQ</v>
      </c>
      <c r="U476" s="260">
        <v>4.9400000000000004</v>
      </c>
      <c r="V476" s="121" t="str">
        <f t="shared" si="132"/>
        <v>Q</v>
      </c>
      <c r="W476" s="329">
        <v>0.23200000000000001</v>
      </c>
      <c r="X476" s="332" t="str">
        <f t="shared" si="133"/>
        <v>UQ</v>
      </c>
      <c r="Y476" s="260">
        <v>0.32</v>
      </c>
      <c r="Z476" s="121" t="str">
        <f t="shared" si="134"/>
        <v>Q</v>
      </c>
      <c r="AA476" s="260">
        <v>7.35</v>
      </c>
      <c r="AB476" s="121" t="str">
        <f t="shared" si="135"/>
        <v>Q</v>
      </c>
      <c r="AC476" s="260">
        <v>4.07</v>
      </c>
      <c r="AD476" s="121" t="str">
        <f t="shared" si="121"/>
        <v>Q</v>
      </c>
      <c r="AE476" s="260">
        <v>4.92</v>
      </c>
      <c r="AF476" s="121" t="str">
        <f t="shared" si="122"/>
        <v>Q</v>
      </c>
      <c r="AH476" s="121" t="str">
        <f t="shared" si="119"/>
        <v>M</v>
      </c>
      <c r="AI476" s="278"/>
      <c r="AJ476" s="121" t="str">
        <f t="shared" si="140"/>
        <v>M</v>
      </c>
    </row>
    <row r="477" spans="1:36" x14ac:dyDescent="0.25">
      <c r="A477" s="119">
        <v>38</v>
      </c>
      <c r="B477" s="119">
        <v>103</v>
      </c>
      <c r="C477" s="119">
        <v>1994</v>
      </c>
      <c r="D477" s="127">
        <f t="shared" si="123"/>
        <v>34437</v>
      </c>
      <c r="E477" s="260">
        <v>46.6</v>
      </c>
      <c r="F477" s="213" t="str">
        <f t="shared" si="124"/>
        <v>UQ</v>
      </c>
      <c r="G477" s="260">
        <v>6.49</v>
      </c>
      <c r="H477" s="213" t="str">
        <f t="shared" si="125"/>
        <v>UQ</v>
      </c>
      <c r="I477" s="260">
        <v>6.92</v>
      </c>
      <c r="J477" s="121" t="str">
        <f t="shared" si="136"/>
        <v>Q</v>
      </c>
      <c r="K477" s="260">
        <v>0.72</v>
      </c>
      <c r="L477" s="121" t="str">
        <f t="shared" si="137"/>
        <v>Q</v>
      </c>
      <c r="M477" s="260">
        <v>0.65</v>
      </c>
      <c r="N477" s="121" t="str">
        <f t="shared" si="138"/>
        <v>Q</v>
      </c>
      <c r="O477" s="260">
        <v>0.4</v>
      </c>
      <c r="P477" s="121" t="str">
        <f t="shared" si="139"/>
        <v>Q</v>
      </c>
      <c r="Q477" s="260">
        <v>5.1999999999999998E-2</v>
      </c>
      <c r="R477" s="213" t="str">
        <f t="shared" si="130"/>
        <v>UQ</v>
      </c>
      <c r="S477" s="260">
        <v>0.2989</v>
      </c>
      <c r="T477" s="213" t="str">
        <f t="shared" si="131"/>
        <v>UQ</v>
      </c>
      <c r="U477" s="260">
        <v>4.4000000000000004</v>
      </c>
      <c r="V477" s="121" t="str">
        <f t="shared" si="132"/>
        <v>Q</v>
      </c>
      <c r="W477" s="329">
        <v>0.24399999999999999</v>
      </c>
      <c r="X477" s="332" t="str">
        <f t="shared" si="133"/>
        <v>UQ</v>
      </c>
      <c r="Y477" s="260">
        <v>0.129</v>
      </c>
      <c r="Z477" s="121" t="str">
        <f t="shared" si="134"/>
        <v>LQ</v>
      </c>
      <c r="AA477" s="260">
        <v>6.77</v>
      </c>
      <c r="AB477" s="121" t="str">
        <f t="shared" si="135"/>
        <v>Q</v>
      </c>
      <c r="AC477" s="260">
        <v>4.6500000000000004</v>
      </c>
      <c r="AD477" s="121" t="str">
        <f t="shared" si="121"/>
        <v>Q</v>
      </c>
      <c r="AE477" s="260">
        <v>5.2</v>
      </c>
      <c r="AF477" s="121" t="str">
        <f t="shared" si="122"/>
        <v>Q</v>
      </c>
      <c r="AH477" s="121" t="str">
        <f t="shared" si="119"/>
        <v>M</v>
      </c>
      <c r="AI477" s="278"/>
      <c r="AJ477" s="121" t="str">
        <f t="shared" si="140"/>
        <v>M</v>
      </c>
    </row>
    <row r="478" spans="1:36" x14ac:dyDescent="0.25">
      <c r="A478" s="119">
        <v>38</v>
      </c>
      <c r="B478" s="119">
        <v>104</v>
      </c>
      <c r="C478" s="119">
        <v>1994</v>
      </c>
      <c r="D478" s="127">
        <f t="shared" si="123"/>
        <v>34438</v>
      </c>
      <c r="E478" s="260">
        <v>45.6</v>
      </c>
      <c r="F478" s="213" t="str">
        <f t="shared" si="124"/>
        <v>UQ</v>
      </c>
      <c r="G478" s="260">
        <v>6.43</v>
      </c>
      <c r="H478" s="213" t="str">
        <f t="shared" si="125"/>
        <v>UQ</v>
      </c>
      <c r="I478" s="260">
        <v>6.83</v>
      </c>
      <c r="J478" s="121" t="str">
        <f t="shared" si="136"/>
        <v>Q</v>
      </c>
      <c r="K478" s="260">
        <v>0.7</v>
      </c>
      <c r="L478" s="121" t="str">
        <f t="shared" si="137"/>
        <v>Q</v>
      </c>
      <c r="M478" s="260">
        <v>0.59</v>
      </c>
      <c r="N478" s="121" t="str">
        <f t="shared" si="138"/>
        <v>Q</v>
      </c>
      <c r="O478" s="260">
        <v>0.48</v>
      </c>
      <c r="P478" s="121" t="str">
        <f t="shared" si="139"/>
        <v>Q</v>
      </c>
      <c r="Q478" s="260">
        <v>4.5999999999999999E-2</v>
      </c>
      <c r="R478" s="213" t="str">
        <f t="shared" si="130"/>
        <v>UQ</v>
      </c>
      <c r="S478" s="260">
        <v>0.28179999999999999</v>
      </c>
      <c r="T478" s="213" t="str">
        <f t="shared" si="131"/>
        <v>UQ</v>
      </c>
      <c r="U478" s="260">
        <v>4.5599999999999996</v>
      </c>
      <c r="V478" s="121" t="str">
        <f t="shared" si="132"/>
        <v>Q</v>
      </c>
      <c r="W478" s="329">
        <v>0.25600000000000001</v>
      </c>
      <c r="X478" s="332" t="str">
        <f t="shared" si="133"/>
        <v>UQ</v>
      </c>
      <c r="Y478" s="260">
        <v>0.13700000000000001</v>
      </c>
      <c r="Z478" s="121" t="str">
        <f t="shared" si="134"/>
        <v>LQ</v>
      </c>
      <c r="AA478" s="260">
        <v>5.92</v>
      </c>
      <c r="AB478" s="121" t="str">
        <f t="shared" si="135"/>
        <v>Q</v>
      </c>
      <c r="AC478" s="260">
        <v>5.0199999999999996</v>
      </c>
      <c r="AD478" s="121" t="str">
        <f t="shared" si="121"/>
        <v>Q</v>
      </c>
      <c r="AE478" s="260">
        <v>4.92</v>
      </c>
      <c r="AF478" s="121" t="str">
        <f t="shared" si="122"/>
        <v>Q</v>
      </c>
      <c r="AH478" s="121" t="str">
        <f t="shared" si="119"/>
        <v>M</v>
      </c>
      <c r="AI478" s="278"/>
      <c r="AJ478" s="121" t="str">
        <f t="shared" si="140"/>
        <v>M</v>
      </c>
    </row>
    <row r="479" spans="1:36" x14ac:dyDescent="0.25">
      <c r="A479" s="119">
        <v>38</v>
      </c>
      <c r="B479" s="119">
        <v>105</v>
      </c>
      <c r="C479" s="119">
        <v>1994</v>
      </c>
      <c r="D479" s="127">
        <f t="shared" si="123"/>
        <v>34439</v>
      </c>
      <c r="E479" s="260">
        <v>42.9</v>
      </c>
      <c r="F479" s="213" t="str">
        <f t="shared" si="124"/>
        <v>UQ</v>
      </c>
      <c r="G479" s="260">
        <v>6.37</v>
      </c>
      <c r="H479" s="213" t="str">
        <f t="shared" si="125"/>
        <v>UQ</v>
      </c>
      <c r="I479" s="260">
        <v>6.26</v>
      </c>
      <c r="J479" s="121" t="str">
        <f t="shared" si="136"/>
        <v>Q</v>
      </c>
      <c r="K479" s="260">
        <v>0.67</v>
      </c>
      <c r="L479" s="121" t="str">
        <f t="shared" si="137"/>
        <v>Q</v>
      </c>
      <c r="M479" s="260">
        <v>0.55000000000000004</v>
      </c>
      <c r="N479" s="121" t="str">
        <f t="shared" si="138"/>
        <v>Q</v>
      </c>
      <c r="O479" s="260">
        <v>0.5</v>
      </c>
      <c r="P479" s="121" t="str">
        <f t="shared" si="139"/>
        <v>Q</v>
      </c>
      <c r="Q479" s="260">
        <v>5.5E-2</v>
      </c>
      <c r="R479" s="213" t="str">
        <f t="shared" si="130"/>
        <v>UQ</v>
      </c>
      <c r="S479" s="260">
        <v>0.2361</v>
      </c>
      <c r="T479" s="213" t="str">
        <f t="shared" si="131"/>
        <v>UQ</v>
      </c>
      <c r="U479" s="260">
        <v>4.71</v>
      </c>
      <c r="V479" s="121" t="str">
        <f t="shared" si="132"/>
        <v>Q</v>
      </c>
      <c r="W479" s="329">
        <v>0.43099999999999999</v>
      </c>
      <c r="X479" s="332" t="str">
        <f t="shared" si="133"/>
        <v>UQ</v>
      </c>
      <c r="Y479" s="260">
        <v>0.113</v>
      </c>
      <c r="Z479" s="121" t="str">
        <f t="shared" si="134"/>
        <v>LQ</v>
      </c>
      <c r="AA479" s="260">
        <v>5.4</v>
      </c>
      <c r="AB479" s="121" t="str">
        <f t="shared" si="135"/>
        <v>Q</v>
      </c>
      <c r="AC479" s="260">
        <v>4.91</v>
      </c>
      <c r="AD479" s="121" t="str">
        <f t="shared" si="121"/>
        <v>Q</v>
      </c>
      <c r="AE479" s="260">
        <v>3.75</v>
      </c>
      <c r="AF479" s="121" t="str">
        <f t="shared" si="122"/>
        <v>Q</v>
      </c>
      <c r="AG479" s="260">
        <v>1.37E-2</v>
      </c>
      <c r="AH479" s="121" t="str">
        <f t="shared" si="119"/>
        <v>Q</v>
      </c>
      <c r="AI479" s="278">
        <v>0.70050000000000001</v>
      </c>
      <c r="AJ479" s="121" t="str">
        <f t="shared" si="140"/>
        <v>Q</v>
      </c>
    </row>
    <row r="480" spans="1:36" x14ac:dyDescent="0.25">
      <c r="A480" s="119">
        <v>38</v>
      </c>
      <c r="B480" s="119">
        <v>106</v>
      </c>
      <c r="C480" s="119">
        <v>1994</v>
      </c>
      <c r="D480" s="127">
        <f t="shared" si="123"/>
        <v>34440</v>
      </c>
      <c r="E480" s="260">
        <v>37.9</v>
      </c>
      <c r="F480" s="213" t="str">
        <f t="shared" si="124"/>
        <v>UQ</v>
      </c>
      <c r="G480" s="260">
        <v>6.29</v>
      </c>
      <c r="H480" s="213" t="str">
        <f t="shared" si="125"/>
        <v>UQ</v>
      </c>
      <c r="I480" s="260">
        <v>5.55</v>
      </c>
      <c r="J480" s="121" t="str">
        <f t="shared" si="136"/>
        <v>Q</v>
      </c>
      <c r="K480" s="260">
        <v>0.56999999999999995</v>
      </c>
      <c r="L480" s="121" t="str">
        <f t="shared" si="137"/>
        <v>Q</v>
      </c>
      <c r="M480" s="260">
        <v>0.49</v>
      </c>
      <c r="N480" s="121" t="str">
        <f t="shared" si="138"/>
        <v>Q</v>
      </c>
      <c r="O480" s="260">
        <v>0.56000000000000005</v>
      </c>
      <c r="P480" s="121" t="str">
        <f t="shared" si="139"/>
        <v>Q</v>
      </c>
      <c r="Q480" s="260">
        <v>3.4000000000000002E-2</v>
      </c>
      <c r="R480" s="213" t="str">
        <f t="shared" si="130"/>
        <v>UQ</v>
      </c>
      <c r="S480" s="260">
        <v>0.15440000000000001</v>
      </c>
      <c r="T480" s="213" t="str">
        <f t="shared" si="131"/>
        <v>UQ</v>
      </c>
      <c r="U480" s="260">
        <v>4.4000000000000004</v>
      </c>
      <c r="V480" s="121" t="str">
        <f t="shared" si="132"/>
        <v>Q</v>
      </c>
      <c r="W480" s="329">
        <v>0.72799999999999998</v>
      </c>
      <c r="X480" s="332" t="str">
        <f t="shared" si="133"/>
        <v>UQ</v>
      </c>
      <c r="Y480" s="260">
        <v>0.11600000000000001</v>
      </c>
      <c r="Z480" s="121" t="str">
        <f t="shared" si="134"/>
        <v>LQ</v>
      </c>
      <c r="AA480" s="260">
        <v>5.07</v>
      </c>
      <c r="AB480" s="121" t="str">
        <f t="shared" si="135"/>
        <v>Q</v>
      </c>
      <c r="AC480" s="260">
        <v>5.15</v>
      </c>
      <c r="AD480" s="121" t="str">
        <f t="shared" si="121"/>
        <v>Q</v>
      </c>
      <c r="AE480" s="260">
        <v>3.02</v>
      </c>
      <c r="AF480" s="121" t="str">
        <f t="shared" si="122"/>
        <v>Q</v>
      </c>
      <c r="AH480" s="121" t="str">
        <f t="shared" si="119"/>
        <v>M</v>
      </c>
      <c r="AI480" s="278"/>
      <c r="AJ480" s="121" t="str">
        <f t="shared" si="140"/>
        <v>M</v>
      </c>
    </row>
    <row r="481" spans="1:36" x14ac:dyDescent="0.25">
      <c r="A481" s="119">
        <v>38</v>
      </c>
      <c r="B481" s="119">
        <v>107</v>
      </c>
      <c r="C481" s="119">
        <v>1994</v>
      </c>
      <c r="D481" s="127">
        <f t="shared" si="123"/>
        <v>34441</v>
      </c>
      <c r="E481" s="260">
        <v>37</v>
      </c>
      <c r="F481" s="213" t="str">
        <f t="shared" si="124"/>
        <v>UQ</v>
      </c>
      <c r="G481" s="260">
        <v>6.42</v>
      </c>
      <c r="H481" s="213" t="str">
        <f t="shared" si="125"/>
        <v>UQ</v>
      </c>
      <c r="I481" s="260">
        <v>5.36</v>
      </c>
      <c r="J481" s="121" t="str">
        <f t="shared" si="136"/>
        <v>Q</v>
      </c>
      <c r="K481" s="260">
        <v>0.56000000000000005</v>
      </c>
      <c r="L481" s="121" t="str">
        <f t="shared" si="137"/>
        <v>Q</v>
      </c>
      <c r="M481" s="260">
        <v>0.47</v>
      </c>
      <c r="N481" s="121" t="str">
        <f t="shared" si="138"/>
        <v>Q</v>
      </c>
      <c r="O481" s="260">
        <v>0.53</v>
      </c>
      <c r="P481" s="121" t="str">
        <f t="shared" si="139"/>
        <v>Q</v>
      </c>
      <c r="Q481" s="260">
        <v>2.9000000000000001E-2</v>
      </c>
      <c r="R481" s="213" t="str">
        <f t="shared" si="130"/>
        <v>UQ</v>
      </c>
      <c r="S481" s="260">
        <v>0.17349999999999999</v>
      </c>
      <c r="T481" s="213" t="str">
        <f t="shared" si="131"/>
        <v>UQ</v>
      </c>
      <c r="U481" s="260">
        <v>4.32</v>
      </c>
      <c r="V481" s="121" t="str">
        <f t="shared" si="132"/>
        <v>Q</v>
      </c>
      <c r="W481" s="329">
        <v>0.44400000000000001</v>
      </c>
      <c r="X481" s="332" t="str">
        <f t="shared" si="133"/>
        <v>UQ</v>
      </c>
      <c r="Y481" s="260">
        <v>0.11600000000000001</v>
      </c>
      <c r="Z481" s="121" t="str">
        <f t="shared" si="134"/>
        <v>LQ</v>
      </c>
      <c r="AA481" s="260">
        <v>5.33</v>
      </c>
      <c r="AB481" s="121" t="str">
        <f t="shared" si="135"/>
        <v>Q</v>
      </c>
      <c r="AC481" s="260">
        <v>5.44</v>
      </c>
      <c r="AD481" s="121" t="str">
        <f t="shared" si="121"/>
        <v>Q</v>
      </c>
      <c r="AE481" s="260">
        <v>2.82</v>
      </c>
      <c r="AF481" s="121" t="str">
        <f t="shared" si="122"/>
        <v>Q</v>
      </c>
      <c r="AH481" s="121" t="str">
        <f t="shared" si="119"/>
        <v>M</v>
      </c>
      <c r="AI481" s="278"/>
      <c r="AJ481" s="121" t="str">
        <f t="shared" si="140"/>
        <v>M</v>
      </c>
    </row>
    <row r="482" spans="1:36" x14ac:dyDescent="0.25">
      <c r="A482" s="119">
        <v>38</v>
      </c>
      <c r="B482" s="119">
        <v>108</v>
      </c>
      <c r="C482" s="119">
        <v>1994</v>
      </c>
      <c r="D482" s="127">
        <f t="shared" si="123"/>
        <v>34442</v>
      </c>
      <c r="E482" s="260">
        <v>38</v>
      </c>
      <c r="F482" s="213" t="str">
        <f t="shared" si="124"/>
        <v>UQ</v>
      </c>
      <c r="G482" s="260">
        <v>6.34</v>
      </c>
      <c r="H482" s="213" t="str">
        <f t="shared" si="125"/>
        <v>UQ</v>
      </c>
      <c r="I482" s="260">
        <v>5.49</v>
      </c>
      <c r="J482" s="121" t="str">
        <f t="shared" si="136"/>
        <v>Q</v>
      </c>
      <c r="K482" s="260">
        <v>0.56999999999999995</v>
      </c>
      <c r="L482" s="121" t="str">
        <f t="shared" si="137"/>
        <v>Q</v>
      </c>
      <c r="M482" s="260">
        <v>0.48</v>
      </c>
      <c r="N482" s="121" t="str">
        <f t="shared" si="138"/>
        <v>Q</v>
      </c>
      <c r="O482" s="260">
        <v>0.53</v>
      </c>
      <c r="P482" s="121" t="str">
        <f t="shared" si="139"/>
        <v>Q</v>
      </c>
      <c r="Q482" s="260">
        <v>2.5000000000000001E-2</v>
      </c>
      <c r="R482" s="213" t="str">
        <f t="shared" si="130"/>
        <v>UQ</v>
      </c>
      <c r="S482" s="260">
        <v>0.19040000000000001</v>
      </c>
      <c r="T482" s="213" t="str">
        <f t="shared" si="131"/>
        <v>UQ</v>
      </c>
      <c r="U482" s="260">
        <v>4.5</v>
      </c>
      <c r="V482" s="121" t="str">
        <f t="shared" si="132"/>
        <v>Q</v>
      </c>
      <c r="W482" s="329">
        <v>0.315</v>
      </c>
      <c r="X482" s="332" t="str">
        <f t="shared" si="133"/>
        <v>UQ</v>
      </c>
      <c r="Y482" s="260">
        <v>9.2999999999999999E-2</v>
      </c>
      <c r="Z482" s="121" t="str">
        <f t="shared" si="134"/>
        <v>LQ</v>
      </c>
      <c r="AA482" s="260">
        <v>5.43</v>
      </c>
      <c r="AB482" s="121" t="str">
        <f t="shared" si="135"/>
        <v>Q</v>
      </c>
      <c r="AC482" s="260">
        <v>5.44</v>
      </c>
      <c r="AD482" s="121" t="str">
        <f t="shared" si="121"/>
        <v>Q</v>
      </c>
      <c r="AE482" s="260">
        <v>3.44</v>
      </c>
      <c r="AF482" s="121" t="str">
        <f t="shared" si="122"/>
        <v>Q</v>
      </c>
      <c r="AH482" s="121" t="str">
        <f t="shared" si="119"/>
        <v>M</v>
      </c>
      <c r="AI482" s="278"/>
      <c r="AJ482" s="121" t="str">
        <f t="shared" si="140"/>
        <v>M</v>
      </c>
    </row>
    <row r="483" spans="1:36" x14ac:dyDescent="0.25">
      <c r="A483" s="119">
        <v>38</v>
      </c>
      <c r="B483" s="119">
        <v>109</v>
      </c>
      <c r="C483" s="119">
        <v>1994</v>
      </c>
      <c r="D483" s="127">
        <f t="shared" si="123"/>
        <v>34443</v>
      </c>
      <c r="E483" s="260">
        <v>37.6</v>
      </c>
      <c r="F483" s="213" t="str">
        <f t="shared" si="124"/>
        <v>UQ</v>
      </c>
      <c r="G483" s="260">
        <v>6.32</v>
      </c>
      <c r="H483" s="213" t="str">
        <f t="shared" si="125"/>
        <v>UQ</v>
      </c>
      <c r="I483" s="260">
        <v>5.34</v>
      </c>
      <c r="J483" s="121" t="str">
        <f t="shared" si="136"/>
        <v>Q</v>
      </c>
      <c r="K483" s="260">
        <v>0.56999999999999995</v>
      </c>
      <c r="L483" s="121" t="str">
        <f t="shared" si="137"/>
        <v>Q</v>
      </c>
      <c r="M483" s="260">
        <v>0.49</v>
      </c>
      <c r="N483" s="121" t="str">
        <f t="shared" si="138"/>
        <v>Q</v>
      </c>
      <c r="O483" s="260">
        <v>0.47</v>
      </c>
      <c r="P483" s="121" t="str">
        <f t="shared" si="139"/>
        <v>Q</v>
      </c>
      <c r="Q483" s="260">
        <v>3.2000000000000001E-2</v>
      </c>
      <c r="R483" s="213" t="str">
        <f t="shared" si="130"/>
        <v>UQ</v>
      </c>
      <c r="S483" s="260">
        <v>0.18720000000000001</v>
      </c>
      <c r="T483" s="213" t="str">
        <f t="shared" si="131"/>
        <v>UQ</v>
      </c>
      <c r="U483" s="260">
        <v>4.5999999999999996</v>
      </c>
      <c r="V483" s="121" t="str">
        <f t="shared" si="132"/>
        <v>Q</v>
      </c>
      <c r="W483" s="329">
        <v>0.34200000000000003</v>
      </c>
      <c r="X483" s="332" t="str">
        <f t="shared" si="133"/>
        <v>UQ</v>
      </c>
      <c r="Y483" s="260">
        <v>0.108</v>
      </c>
      <c r="Z483" s="121" t="str">
        <f t="shared" si="134"/>
        <v>LQ</v>
      </c>
      <c r="AA483" s="260">
        <v>5.24</v>
      </c>
      <c r="AB483" s="121" t="str">
        <f t="shared" si="135"/>
        <v>Q</v>
      </c>
      <c r="AC483" s="260">
        <v>5.08</v>
      </c>
      <c r="AD483" s="121" t="str">
        <f t="shared" si="121"/>
        <v>Q</v>
      </c>
      <c r="AE483" s="260">
        <v>3.49</v>
      </c>
      <c r="AF483" s="121" t="str">
        <f t="shared" si="122"/>
        <v>Q</v>
      </c>
      <c r="AH483" s="121" t="str">
        <f t="shared" si="119"/>
        <v>M</v>
      </c>
      <c r="AI483" s="278"/>
      <c r="AJ483" s="121" t="str">
        <f t="shared" si="140"/>
        <v>M</v>
      </c>
    </row>
    <row r="484" spans="1:36" x14ac:dyDescent="0.25">
      <c r="A484" s="119">
        <v>38</v>
      </c>
      <c r="B484" s="119">
        <v>110</v>
      </c>
      <c r="C484" s="119">
        <v>1994</v>
      </c>
      <c r="D484" s="127">
        <f t="shared" si="123"/>
        <v>34444</v>
      </c>
      <c r="E484" s="260">
        <v>36.6</v>
      </c>
      <c r="F484" s="213" t="str">
        <f t="shared" si="124"/>
        <v>UQ</v>
      </c>
      <c r="G484" s="260">
        <v>6.32</v>
      </c>
      <c r="H484" s="213" t="str">
        <f t="shared" si="125"/>
        <v>UQ</v>
      </c>
      <c r="I484" s="260">
        <v>5.25</v>
      </c>
      <c r="J484" s="121" t="str">
        <f t="shared" si="136"/>
        <v>Q</v>
      </c>
      <c r="K484" s="260">
        <v>0.54</v>
      </c>
      <c r="L484" s="121" t="str">
        <f t="shared" si="137"/>
        <v>Q</v>
      </c>
      <c r="M484" s="260">
        <v>0.46</v>
      </c>
      <c r="N484" s="121" t="str">
        <f t="shared" si="138"/>
        <v>Q</v>
      </c>
      <c r="O484" s="260">
        <v>0.49</v>
      </c>
      <c r="P484" s="121" t="str">
        <f t="shared" si="139"/>
        <v>Q</v>
      </c>
      <c r="Q484" s="260">
        <v>1.6E-2</v>
      </c>
      <c r="R484" s="213" t="str">
        <f t="shared" si="130"/>
        <v>UQ</v>
      </c>
      <c r="S484" s="260">
        <v>0.18190000000000001</v>
      </c>
      <c r="T484" s="213" t="str">
        <f t="shared" si="131"/>
        <v>UQ</v>
      </c>
      <c r="U484" s="260">
        <v>4.49</v>
      </c>
      <c r="V484" s="121" t="str">
        <f t="shared" si="132"/>
        <v>Q</v>
      </c>
      <c r="W484" s="329">
        <v>0.32900000000000001</v>
      </c>
      <c r="X484" s="332" t="str">
        <f t="shared" si="133"/>
        <v>UQ</v>
      </c>
      <c r="Y484" s="260">
        <v>0.12</v>
      </c>
      <c r="Z484" s="121" t="str">
        <f t="shared" si="134"/>
        <v>LQ</v>
      </c>
      <c r="AA484" s="260">
        <v>5.21</v>
      </c>
      <c r="AB484" s="121" t="str">
        <f t="shared" si="135"/>
        <v>Q</v>
      </c>
      <c r="AC484" s="260">
        <v>4.53</v>
      </c>
      <c r="AD484" s="121" t="str">
        <f t="shared" si="121"/>
        <v>Q</v>
      </c>
      <c r="AE484" s="260">
        <v>3.23</v>
      </c>
      <c r="AF484" s="121" t="str">
        <f t="shared" si="122"/>
        <v>Q</v>
      </c>
      <c r="AG484" s="260">
        <v>1.23E-2</v>
      </c>
      <c r="AH484" s="121" t="str">
        <f t="shared" si="119"/>
        <v>Q</v>
      </c>
      <c r="AI484" s="278">
        <v>0.65839999999999999</v>
      </c>
      <c r="AJ484" s="121" t="str">
        <f t="shared" si="140"/>
        <v>Q</v>
      </c>
    </row>
    <row r="485" spans="1:36" x14ac:dyDescent="0.25">
      <c r="A485" s="119">
        <v>38</v>
      </c>
      <c r="B485" s="119">
        <v>111</v>
      </c>
      <c r="C485" s="119">
        <v>1994</v>
      </c>
      <c r="D485" s="127">
        <f t="shared" si="123"/>
        <v>34445</v>
      </c>
      <c r="E485" s="260">
        <v>36.5</v>
      </c>
      <c r="F485" s="213" t="str">
        <f t="shared" si="124"/>
        <v>UQ</v>
      </c>
      <c r="G485" s="260">
        <v>6.31</v>
      </c>
      <c r="H485" s="213" t="str">
        <f t="shared" si="125"/>
        <v>UQ</v>
      </c>
      <c r="I485" s="260">
        <v>5.39</v>
      </c>
      <c r="J485" s="121" t="str">
        <f t="shared" si="136"/>
        <v>Q</v>
      </c>
      <c r="K485" s="260">
        <v>0.54</v>
      </c>
      <c r="L485" s="121" t="str">
        <f t="shared" si="137"/>
        <v>Q</v>
      </c>
      <c r="M485" s="260">
        <v>0.49</v>
      </c>
      <c r="N485" s="121" t="str">
        <f t="shared" si="138"/>
        <v>Q</v>
      </c>
      <c r="O485" s="260">
        <v>0.47</v>
      </c>
      <c r="P485" s="121" t="str">
        <f t="shared" si="139"/>
        <v>Q</v>
      </c>
      <c r="Q485" s="260">
        <v>2.1000000000000001E-2</v>
      </c>
      <c r="R485" s="213" t="str">
        <f t="shared" si="130"/>
        <v>UQ</v>
      </c>
      <c r="S485" s="260">
        <v>0.1865</v>
      </c>
      <c r="T485" s="213" t="str">
        <f t="shared" si="131"/>
        <v>UQ</v>
      </c>
      <c r="U485" s="260">
        <v>4.58</v>
      </c>
      <c r="V485" s="121" t="str">
        <f t="shared" si="132"/>
        <v>Q</v>
      </c>
      <c r="W485" s="329">
        <v>0.26800000000000002</v>
      </c>
      <c r="X485" s="332" t="str">
        <f t="shared" si="133"/>
        <v>UQ</v>
      </c>
      <c r="Y485" s="260">
        <v>0.112</v>
      </c>
      <c r="Z485" s="121" t="str">
        <f t="shared" si="134"/>
        <v>LQ</v>
      </c>
      <c r="AA485" s="260">
        <v>5.26</v>
      </c>
      <c r="AB485" s="121" t="str">
        <f t="shared" si="135"/>
        <v>Q</v>
      </c>
      <c r="AC485" s="260">
        <v>4.51</v>
      </c>
      <c r="AD485" s="121" t="str">
        <f t="shared" si="121"/>
        <v>Q</v>
      </c>
      <c r="AE485" s="260">
        <v>3.53</v>
      </c>
      <c r="AF485" s="121" t="str">
        <f t="shared" si="122"/>
        <v>Q</v>
      </c>
      <c r="AH485" s="121" t="str">
        <f t="shared" si="119"/>
        <v>M</v>
      </c>
      <c r="AI485" s="278"/>
      <c r="AJ485" s="121" t="str">
        <f t="shared" si="140"/>
        <v>M</v>
      </c>
    </row>
    <row r="486" spans="1:36" x14ac:dyDescent="0.25">
      <c r="A486" s="119">
        <v>38</v>
      </c>
      <c r="B486" s="119">
        <v>112</v>
      </c>
      <c r="C486" s="119">
        <v>1994</v>
      </c>
      <c r="D486" s="127">
        <f t="shared" si="123"/>
        <v>34446</v>
      </c>
      <c r="E486" s="260">
        <v>36.5</v>
      </c>
      <c r="F486" s="213" t="str">
        <f t="shared" si="124"/>
        <v>UQ</v>
      </c>
      <c r="G486" s="260">
        <v>6.33</v>
      </c>
      <c r="H486" s="213" t="str">
        <f t="shared" si="125"/>
        <v>UQ</v>
      </c>
      <c r="I486" s="260">
        <v>5.22</v>
      </c>
      <c r="J486" s="121" t="str">
        <f t="shared" si="136"/>
        <v>Q</v>
      </c>
      <c r="K486" s="260">
        <v>0.54</v>
      </c>
      <c r="L486" s="121" t="str">
        <f t="shared" si="137"/>
        <v>Q</v>
      </c>
      <c r="M486" s="260">
        <v>0.5</v>
      </c>
      <c r="N486" s="121" t="str">
        <f t="shared" si="138"/>
        <v>Q</v>
      </c>
      <c r="O486" s="260">
        <v>0.48</v>
      </c>
      <c r="P486" s="121" t="str">
        <f t="shared" si="139"/>
        <v>Q</v>
      </c>
      <c r="Q486" s="260">
        <v>2.4E-2</v>
      </c>
      <c r="R486" s="213" t="str">
        <f t="shared" si="130"/>
        <v>UQ</v>
      </c>
      <c r="S486" s="260">
        <v>0.18640000000000001</v>
      </c>
      <c r="T486" s="213" t="str">
        <f t="shared" si="131"/>
        <v>UQ</v>
      </c>
      <c r="U486" s="260">
        <v>4.53</v>
      </c>
      <c r="V486" s="121" t="str">
        <f t="shared" si="132"/>
        <v>Q</v>
      </c>
      <c r="W486" s="329">
        <v>0.23599999999999999</v>
      </c>
      <c r="X486" s="332" t="str">
        <f t="shared" si="133"/>
        <v>UQ</v>
      </c>
      <c r="Y486" s="260">
        <v>0.123</v>
      </c>
      <c r="Z486" s="121" t="str">
        <f t="shared" si="134"/>
        <v>LQ</v>
      </c>
      <c r="AA486" s="260">
        <v>5.26</v>
      </c>
      <c r="AB486" s="121" t="str">
        <f t="shared" si="135"/>
        <v>Q</v>
      </c>
      <c r="AC486" s="260">
        <v>4.5599999999999996</v>
      </c>
      <c r="AD486" s="121" t="str">
        <f t="shared" si="121"/>
        <v>Q</v>
      </c>
      <c r="AE486" s="260">
        <v>3.36</v>
      </c>
      <c r="AF486" s="121" t="str">
        <f t="shared" si="122"/>
        <v>Q</v>
      </c>
      <c r="AH486" s="121" t="str">
        <f t="shared" si="119"/>
        <v>M</v>
      </c>
      <c r="AI486" s="278"/>
      <c r="AJ486" s="121" t="str">
        <f t="shared" si="140"/>
        <v>M</v>
      </c>
    </row>
    <row r="487" spans="1:36" x14ac:dyDescent="0.25">
      <c r="A487" s="119">
        <v>38</v>
      </c>
      <c r="B487" s="119">
        <v>113</v>
      </c>
      <c r="C487" s="119">
        <v>1994</v>
      </c>
      <c r="D487" s="127">
        <f t="shared" si="123"/>
        <v>34447</v>
      </c>
      <c r="E487" s="260">
        <v>36.1</v>
      </c>
      <c r="F487" s="213" t="str">
        <f t="shared" si="124"/>
        <v>UQ</v>
      </c>
      <c r="G487" s="260">
        <v>6.33</v>
      </c>
      <c r="H487" s="213" t="str">
        <f t="shared" si="125"/>
        <v>UQ</v>
      </c>
      <c r="I487" s="260">
        <v>5.15</v>
      </c>
      <c r="J487" s="121" t="str">
        <f t="shared" si="136"/>
        <v>Q</v>
      </c>
      <c r="K487" s="260">
        <v>0.54</v>
      </c>
      <c r="L487" s="121" t="str">
        <f t="shared" si="137"/>
        <v>Q</v>
      </c>
      <c r="M487" s="260">
        <v>0.48</v>
      </c>
      <c r="N487" s="121" t="str">
        <f t="shared" si="138"/>
        <v>Q</v>
      </c>
      <c r="O487" s="260">
        <v>0.44</v>
      </c>
      <c r="P487" s="121" t="str">
        <f t="shared" si="139"/>
        <v>Q</v>
      </c>
      <c r="Q487" s="260">
        <v>2.5999999999999999E-2</v>
      </c>
      <c r="R487" s="213" t="str">
        <f t="shared" si="130"/>
        <v>UQ</v>
      </c>
      <c r="S487" s="260">
        <v>0.15709999999999999</v>
      </c>
      <c r="T487" s="213" t="str">
        <f t="shared" si="131"/>
        <v>UQ</v>
      </c>
      <c r="U487" s="260">
        <v>4.42</v>
      </c>
      <c r="V487" s="121" t="str">
        <f t="shared" si="132"/>
        <v>Q</v>
      </c>
      <c r="W487" s="329">
        <v>0.26</v>
      </c>
      <c r="X487" s="332" t="str">
        <f t="shared" si="133"/>
        <v>UQ</v>
      </c>
      <c r="Y487" s="260">
        <v>0.111</v>
      </c>
      <c r="Z487" s="121" t="str">
        <f t="shared" si="134"/>
        <v>LQ</v>
      </c>
      <c r="AA487" s="260">
        <v>5.1100000000000003</v>
      </c>
      <c r="AB487" s="121" t="str">
        <f t="shared" si="135"/>
        <v>Q</v>
      </c>
      <c r="AC487" s="260">
        <v>4.55</v>
      </c>
      <c r="AD487" s="121" t="str">
        <f t="shared" si="121"/>
        <v>Q</v>
      </c>
      <c r="AE487" s="260">
        <v>3.69</v>
      </c>
      <c r="AF487" s="121" t="str">
        <f t="shared" si="122"/>
        <v>Q</v>
      </c>
      <c r="AH487" s="121" t="str">
        <f t="shared" si="119"/>
        <v>M</v>
      </c>
      <c r="AI487" s="278"/>
      <c r="AJ487" s="121" t="str">
        <f t="shared" si="140"/>
        <v>M</v>
      </c>
    </row>
    <row r="488" spans="1:36" x14ac:dyDescent="0.25">
      <c r="A488" s="119">
        <v>38</v>
      </c>
      <c r="B488" s="119">
        <v>114</v>
      </c>
      <c r="C488" s="119">
        <v>1994</v>
      </c>
      <c r="D488" s="127">
        <f t="shared" si="123"/>
        <v>34448</v>
      </c>
      <c r="E488" s="260">
        <v>30.3</v>
      </c>
      <c r="F488" s="213" t="str">
        <f t="shared" si="124"/>
        <v>UQ</v>
      </c>
      <c r="G488" s="260">
        <v>6.22</v>
      </c>
      <c r="H488" s="213" t="str">
        <f t="shared" si="125"/>
        <v>UQ</v>
      </c>
      <c r="I488" s="260">
        <v>4.1900000000000004</v>
      </c>
      <c r="J488" s="121" t="str">
        <f t="shared" si="136"/>
        <v>Q</v>
      </c>
      <c r="K488" s="260">
        <v>0.44</v>
      </c>
      <c r="L488" s="121" t="str">
        <f t="shared" si="137"/>
        <v>Q</v>
      </c>
      <c r="M488" s="260">
        <v>0.41</v>
      </c>
      <c r="N488" s="121" t="str">
        <f t="shared" si="138"/>
        <v>Q</v>
      </c>
      <c r="O488" s="260">
        <v>0.41</v>
      </c>
      <c r="P488" s="121" t="str">
        <f t="shared" si="139"/>
        <v>Q</v>
      </c>
      <c r="Q488" s="260">
        <v>2.9000000000000001E-2</v>
      </c>
      <c r="R488" s="213" t="str">
        <f t="shared" si="130"/>
        <v>UQ</v>
      </c>
      <c r="S488" s="260">
        <v>0.12039999999999999</v>
      </c>
      <c r="T488" s="213" t="str">
        <f t="shared" si="131"/>
        <v>UQ</v>
      </c>
      <c r="U488" s="260">
        <v>3.77</v>
      </c>
      <c r="V488" s="121" t="str">
        <f t="shared" si="132"/>
        <v>Q</v>
      </c>
      <c r="W488" s="329">
        <v>0.39900000000000002</v>
      </c>
      <c r="X488" s="332" t="str">
        <f t="shared" si="133"/>
        <v>UQ</v>
      </c>
      <c r="Y488" s="260">
        <v>0.115</v>
      </c>
      <c r="Z488" s="121" t="str">
        <f t="shared" si="134"/>
        <v>LQ</v>
      </c>
      <c r="AA488" s="260">
        <v>4.5199999999999996</v>
      </c>
      <c r="AB488" s="121" t="str">
        <f t="shared" si="135"/>
        <v>Q</v>
      </c>
      <c r="AC488" s="260">
        <v>4.66</v>
      </c>
      <c r="AD488" s="121" t="str">
        <f t="shared" si="121"/>
        <v>Q</v>
      </c>
      <c r="AE488" s="260">
        <v>2.65</v>
      </c>
      <c r="AF488" s="121" t="str">
        <f t="shared" si="122"/>
        <v>Q</v>
      </c>
      <c r="AH488" s="121" t="str">
        <f t="shared" si="119"/>
        <v>M</v>
      </c>
      <c r="AI488" s="278"/>
      <c r="AJ488" s="121" t="str">
        <f t="shared" si="140"/>
        <v>M</v>
      </c>
    </row>
    <row r="489" spans="1:36" x14ac:dyDescent="0.25">
      <c r="A489" s="119">
        <v>38</v>
      </c>
      <c r="B489" s="119">
        <v>130</v>
      </c>
      <c r="C489" s="119">
        <v>1994</v>
      </c>
      <c r="D489" s="127">
        <f t="shared" si="123"/>
        <v>34464</v>
      </c>
      <c r="E489" s="260">
        <v>27.6</v>
      </c>
      <c r="F489" s="213" t="str">
        <f t="shared" si="124"/>
        <v>UQ</v>
      </c>
      <c r="G489" s="260">
        <v>6.62</v>
      </c>
      <c r="H489" s="213" t="str">
        <f t="shared" si="125"/>
        <v>UQ</v>
      </c>
      <c r="I489" s="260">
        <v>3.78</v>
      </c>
      <c r="J489" s="121" t="str">
        <f t="shared" si="136"/>
        <v>Q</v>
      </c>
      <c r="K489" s="260">
        <v>0.4</v>
      </c>
      <c r="L489" s="121" t="str">
        <f t="shared" si="137"/>
        <v>Q</v>
      </c>
      <c r="M489" s="260">
        <v>0.71</v>
      </c>
      <c r="N489" s="121" t="str">
        <f t="shared" si="138"/>
        <v>Q</v>
      </c>
      <c r="O489" s="260">
        <v>0.35</v>
      </c>
      <c r="P489" s="121" t="str">
        <f t="shared" si="139"/>
        <v>Q</v>
      </c>
      <c r="Q489" s="260">
        <v>7.0000000000000001E-3</v>
      </c>
      <c r="R489" s="213" t="str">
        <f t="shared" si="130"/>
        <v>UQ</v>
      </c>
      <c r="S489" s="260">
        <v>0.15390000000000001</v>
      </c>
      <c r="T489" s="213" t="str">
        <f t="shared" si="131"/>
        <v>UQ</v>
      </c>
      <c r="U489" s="260">
        <v>3.05</v>
      </c>
      <c r="V489" s="121" t="str">
        <f t="shared" si="132"/>
        <v>Q</v>
      </c>
      <c r="W489" s="329">
        <v>0.06</v>
      </c>
      <c r="X489" s="332" t="str">
        <f t="shared" si="133"/>
        <v>UQ</v>
      </c>
      <c r="Y489" s="260">
        <v>0.17299999999999999</v>
      </c>
      <c r="Z489" s="121" t="str">
        <f t="shared" si="134"/>
        <v>LQ</v>
      </c>
      <c r="AA489" s="260">
        <v>3.82</v>
      </c>
      <c r="AB489" s="121" t="str">
        <f t="shared" si="135"/>
        <v>Q</v>
      </c>
      <c r="AC489" s="260">
        <v>4.0599999999999996</v>
      </c>
      <c r="AD489" s="121" t="str">
        <f t="shared" si="121"/>
        <v>Q</v>
      </c>
      <c r="AE489" s="260">
        <v>2.34</v>
      </c>
      <c r="AF489" s="121" t="str">
        <f t="shared" si="122"/>
        <v>Q</v>
      </c>
      <c r="AG489" s="260">
        <v>9.7000000000000003E-3</v>
      </c>
      <c r="AH489" s="121" t="str">
        <f t="shared" si="119"/>
        <v>Q</v>
      </c>
      <c r="AI489" s="278">
        <v>0.2009</v>
      </c>
      <c r="AJ489" s="121" t="str">
        <f t="shared" si="140"/>
        <v>Q</v>
      </c>
    </row>
    <row r="490" spans="1:36" x14ac:dyDescent="0.25">
      <c r="A490" s="119">
        <v>38</v>
      </c>
      <c r="B490" s="119">
        <v>144</v>
      </c>
      <c r="C490" s="119">
        <v>1994</v>
      </c>
      <c r="D490" s="127">
        <f t="shared" si="123"/>
        <v>34478</v>
      </c>
      <c r="E490" s="260">
        <v>39.6</v>
      </c>
      <c r="F490" s="213" t="str">
        <f t="shared" si="124"/>
        <v>UQ</v>
      </c>
      <c r="G490" s="260">
        <v>6.8</v>
      </c>
      <c r="H490" s="213" t="str">
        <f t="shared" si="125"/>
        <v>UQ</v>
      </c>
      <c r="I490" s="260">
        <v>7.13</v>
      </c>
      <c r="J490" s="121" t="str">
        <f t="shared" si="136"/>
        <v>Q</v>
      </c>
      <c r="K490" s="260">
        <v>0.63</v>
      </c>
      <c r="L490" s="121" t="str">
        <f t="shared" si="137"/>
        <v>Q</v>
      </c>
      <c r="M490" s="260">
        <v>0.59</v>
      </c>
      <c r="N490" s="121" t="str">
        <f t="shared" si="138"/>
        <v>Q</v>
      </c>
      <c r="O490" s="260">
        <v>0.76</v>
      </c>
      <c r="P490" s="121" t="str">
        <f t="shared" si="139"/>
        <v>Q</v>
      </c>
      <c r="Q490" s="260">
        <v>6.0000000000000001E-3</v>
      </c>
      <c r="R490" s="213" t="str">
        <f t="shared" si="130"/>
        <v>UQ</v>
      </c>
      <c r="S490" s="260">
        <v>0.33429999999999999</v>
      </c>
      <c r="T490" s="213" t="str">
        <f t="shared" si="131"/>
        <v>UQ</v>
      </c>
      <c r="U490" s="260">
        <v>0.66</v>
      </c>
      <c r="V490" s="121" t="str">
        <f t="shared" si="132"/>
        <v>Q</v>
      </c>
      <c r="W490" s="329">
        <v>3.3000000000000002E-2</v>
      </c>
      <c r="X490" s="332" t="str">
        <f t="shared" si="133"/>
        <v>UQ</v>
      </c>
      <c r="Y490" s="260">
        <v>6.7000000000000004E-2</v>
      </c>
      <c r="Z490" s="121" t="str">
        <f t="shared" si="134"/>
        <v>LQ</v>
      </c>
      <c r="AA490" s="260">
        <v>2.75</v>
      </c>
      <c r="AB490" s="121" t="str">
        <f t="shared" si="135"/>
        <v>Q</v>
      </c>
      <c r="AC490" s="260">
        <v>8.86</v>
      </c>
      <c r="AD490" s="121" t="str">
        <f t="shared" si="121"/>
        <v>Q</v>
      </c>
      <c r="AE490" s="260">
        <v>4.46</v>
      </c>
      <c r="AF490" s="121" t="str">
        <f t="shared" si="122"/>
        <v>Q</v>
      </c>
      <c r="AH490" s="121" t="str">
        <f t="shared" si="119"/>
        <v>M</v>
      </c>
      <c r="AI490" s="278"/>
      <c r="AJ490" s="121" t="str">
        <f t="shared" si="140"/>
        <v>M</v>
      </c>
    </row>
    <row r="491" spans="1:36" x14ac:dyDescent="0.25">
      <c r="A491" s="119">
        <v>38</v>
      </c>
      <c r="B491" s="119">
        <v>158</v>
      </c>
      <c r="C491" s="119">
        <v>1994</v>
      </c>
      <c r="D491" s="127">
        <f t="shared" si="123"/>
        <v>34492</v>
      </c>
      <c r="E491" s="260">
        <v>33.700000000000003</v>
      </c>
      <c r="F491" s="213" t="str">
        <f t="shared" si="124"/>
        <v>UQ</v>
      </c>
      <c r="G491" s="260">
        <v>6.86</v>
      </c>
      <c r="H491" s="213" t="str">
        <f t="shared" si="125"/>
        <v>UQ</v>
      </c>
      <c r="I491" s="260">
        <v>6.19</v>
      </c>
      <c r="J491" s="121" t="str">
        <f t="shared" si="136"/>
        <v>Q</v>
      </c>
      <c r="K491" s="260">
        <v>0.54</v>
      </c>
      <c r="L491" s="121" t="str">
        <f t="shared" si="137"/>
        <v>Q</v>
      </c>
      <c r="M491" s="260">
        <v>0.54</v>
      </c>
      <c r="N491" s="121" t="str">
        <f t="shared" si="138"/>
        <v>Q</v>
      </c>
      <c r="O491" s="260">
        <v>0.54</v>
      </c>
      <c r="P491" s="121" t="str">
        <f t="shared" si="139"/>
        <v>Q</v>
      </c>
      <c r="Q491" s="260">
        <v>2.8000000000000001E-2</v>
      </c>
      <c r="R491" s="213" t="str">
        <f t="shared" si="130"/>
        <v>UQ</v>
      </c>
      <c r="S491" s="260">
        <v>0.2671</v>
      </c>
      <c r="T491" s="213" t="str">
        <f t="shared" si="131"/>
        <v>UQ</v>
      </c>
      <c r="U491" s="260">
        <v>0.75</v>
      </c>
      <c r="V491" s="121" t="str">
        <f t="shared" si="132"/>
        <v>Q</v>
      </c>
      <c r="W491" s="329">
        <v>1.4E-2</v>
      </c>
      <c r="X491" s="332" t="str">
        <f t="shared" si="133"/>
        <v>UQ</v>
      </c>
      <c r="Y491" s="260">
        <v>8.5000000000000006E-2</v>
      </c>
      <c r="Z491" s="121" t="str">
        <f t="shared" si="134"/>
        <v>LQ</v>
      </c>
      <c r="AA491" s="260">
        <v>2.7210000000000001</v>
      </c>
      <c r="AB491" s="121" t="str">
        <f t="shared" si="135"/>
        <v>Q</v>
      </c>
      <c r="AC491" s="260">
        <v>9.01</v>
      </c>
      <c r="AD491" s="121" t="str">
        <f t="shared" si="121"/>
        <v>Q</v>
      </c>
      <c r="AE491" s="260">
        <v>3.34</v>
      </c>
      <c r="AF491" s="121" t="str">
        <f t="shared" si="122"/>
        <v>Q</v>
      </c>
      <c r="AG491" s="260">
        <v>1.2800000000000001E-2</v>
      </c>
      <c r="AH491" s="121" t="str">
        <f t="shared" si="119"/>
        <v>Q</v>
      </c>
      <c r="AI491" s="278">
        <v>0.37269999999999998</v>
      </c>
      <c r="AJ491" s="121" t="str">
        <f t="shared" si="140"/>
        <v>Q</v>
      </c>
    </row>
    <row r="492" spans="1:36" x14ac:dyDescent="0.25">
      <c r="A492" s="119">
        <v>38</v>
      </c>
      <c r="B492" s="119">
        <v>172</v>
      </c>
      <c r="C492" s="119">
        <v>1994</v>
      </c>
      <c r="D492" s="127">
        <f t="shared" si="123"/>
        <v>34506</v>
      </c>
      <c r="E492" s="260">
        <v>58.9</v>
      </c>
      <c r="F492" s="213" t="str">
        <f t="shared" si="124"/>
        <v>UQ</v>
      </c>
      <c r="G492" s="260">
        <v>7.26</v>
      </c>
      <c r="H492" s="213" t="str">
        <f t="shared" si="125"/>
        <v>UQ</v>
      </c>
      <c r="I492" s="260">
        <v>10.65</v>
      </c>
      <c r="J492" s="121" t="str">
        <f t="shared" si="136"/>
        <v>Q</v>
      </c>
      <c r="K492" s="260">
        <v>0.92</v>
      </c>
      <c r="L492" s="121" t="str">
        <f t="shared" si="137"/>
        <v>Q</v>
      </c>
      <c r="M492" s="260">
        <v>0.66</v>
      </c>
      <c r="N492" s="121" t="str">
        <f t="shared" si="138"/>
        <v>Q</v>
      </c>
      <c r="O492" s="260">
        <v>0.88</v>
      </c>
      <c r="P492" s="121" t="str">
        <f t="shared" si="139"/>
        <v>Q</v>
      </c>
      <c r="Q492" s="260">
        <v>2.3E-2</v>
      </c>
      <c r="R492" s="213" t="str">
        <f t="shared" si="130"/>
        <v>UQ</v>
      </c>
      <c r="S492" s="260">
        <v>0.51900000000000002</v>
      </c>
      <c r="T492" s="213" t="str">
        <f t="shared" si="131"/>
        <v>UQ</v>
      </c>
      <c r="U492" s="260">
        <v>0.35</v>
      </c>
      <c r="V492" s="121" t="str">
        <f t="shared" si="132"/>
        <v>LQ</v>
      </c>
      <c r="W492" s="329">
        <v>0.11700000000000001</v>
      </c>
      <c r="X492" s="332" t="str">
        <f t="shared" si="133"/>
        <v>UQ</v>
      </c>
      <c r="Y492" s="260">
        <v>5.2999999999999999E-2</v>
      </c>
      <c r="Z492" s="121" t="str">
        <f t="shared" si="134"/>
        <v>LQ</v>
      </c>
      <c r="AA492" s="260">
        <v>5.2240000000000002</v>
      </c>
      <c r="AB492" s="121" t="str">
        <f t="shared" si="135"/>
        <v>Q</v>
      </c>
      <c r="AC492" s="260">
        <v>0.48499999999999999</v>
      </c>
      <c r="AD492" s="121" t="str">
        <f t="shared" si="121"/>
        <v>Q</v>
      </c>
      <c r="AE492" s="260">
        <v>5.8390000000000004</v>
      </c>
      <c r="AF492" s="121" t="str">
        <f t="shared" si="122"/>
        <v>Q</v>
      </c>
      <c r="AH492" s="121" t="str">
        <f t="shared" si="119"/>
        <v>M</v>
      </c>
      <c r="AI492" s="278"/>
      <c r="AJ492" s="121" t="str">
        <f t="shared" si="140"/>
        <v>M</v>
      </c>
    </row>
    <row r="493" spans="1:36" x14ac:dyDescent="0.25">
      <c r="A493" s="119">
        <v>38</v>
      </c>
      <c r="B493" s="119">
        <v>186</v>
      </c>
      <c r="C493" s="119">
        <v>1994</v>
      </c>
      <c r="D493" s="127">
        <f t="shared" si="123"/>
        <v>34520</v>
      </c>
      <c r="E493" s="260"/>
      <c r="F493" s="213" t="str">
        <f t="shared" si="124"/>
        <v>M</v>
      </c>
      <c r="H493" s="213" t="str">
        <f t="shared" si="125"/>
        <v>M</v>
      </c>
      <c r="J493" s="121" t="str">
        <f t="shared" si="136"/>
        <v>M</v>
      </c>
      <c r="L493" s="121" t="str">
        <f t="shared" si="137"/>
        <v>M</v>
      </c>
      <c r="N493" s="121" t="str">
        <f t="shared" si="138"/>
        <v>M</v>
      </c>
      <c r="P493" s="121" t="str">
        <f t="shared" si="139"/>
        <v>M</v>
      </c>
      <c r="R493" s="213" t="str">
        <f t="shared" si="130"/>
        <v>M</v>
      </c>
      <c r="T493" s="213" t="str">
        <f t="shared" si="131"/>
        <v>M</v>
      </c>
      <c r="V493" s="121" t="str">
        <f t="shared" si="132"/>
        <v>M</v>
      </c>
      <c r="X493" s="332" t="str">
        <f t="shared" si="133"/>
        <v>M</v>
      </c>
      <c r="Z493" s="121" t="str">
        <f t="shared" si="134"/>
        <v>M</v>
      </c>
      <c r="AB493" s="121" t="str">
        <f t="shared" si="135"/>
        <v>M</v>
      </c>
      <c r="AD493" s="121" t="str">
        <f t="shared" si="121"/>
        <v>M</v>
      </c>
      <c r="AF493" s="121" t="str">
        <f t="shared" si="122"/>
        <v>M</v>
      </c>
      <c r="AH493" s="121" t="str">
        <f t="shared" si="119"/>
        <v>M</v>
      </c>
      <c r="AI493" s="278"/>
      <c r="AJ493" s="121" t="str">
        <f t="shared" si="140"/>
        <v>M</v>
      </c>
    </row>
    <row r="494" spans="1:36" x14ac:dyDescent="0.25">
      <c r="A494" s="119">
        <v>38</v>
      </c>
      <c r="B494" s="119">
        <v>201</v>
      </c>
      <c r="C494" s="119">
        <v>1994</v>
      </c>
      <c r="D494" s="127">
        <f t="shared" si="123"/>
        <v>34535</v>
      </c>
      <c r="E494" s="260"/>
      <c r="F494" s="213" t="str">
        <f t="shared" si="124"/>
        <v>M</v>
      </c>
      <c r="H494" s="213" t="str">
        <f t="shared" si="125"/>
        <v>M</v>
      </c>
      <c r="J494" s="121" t="str">
        <f t="shared" si="136"/>
        <v>M</v>
      </c>
      <c r="L494" s="121" t="str">
        <f t="shared" si="137"/>
        <v>M</v>
      </c>
      <c r="N494" s="121" t="str">
        <f t="shared" si="138"/>
        <v>M</v>
      </c>
      <c r="P494" s="121" t="str">
        <f t="shared" si="139"/>
        <v>M</v>
      </c>
      <c r="R494" s="213" t="str">
        <f t="shared" si="130"/>
        <v>M</v>
      </c>
      <c r="T494" s="213" t="str">
        <f t="shared" si="131"/>
        <v>M</v>
      </c>
      <c r="V494" s="121" t="str">
        <f t="shared" si="132"/>
        <v>M</v>
      </c>
      <c r="X494" s="332" t="str">
        <f t="shared" si="133"/>
        <v>M</v>
      </c>
      <c r="Z494" s="121" t="str">
        <f t="shared" si="134"/>
        <v>M</v>
      </c>
      <c r="AB494" s="121" t="str">
        <f t="shared" si="135"/>
        <v>M</v>
      </c>
      <c r="AD494" s="121" t="str">
        <f t="shared" si="121"/>
        <v>M</v>
      </c>
      <c r="AF494" s="121" t="str">
        <f t="shared" si="122"/>
        <v>M</v>
      </c>
      <c r="AH494" s="121" t="str">
        <f t="shared" si="119"/>
        <v>M</v>
      </c>
      <c r="AI494" s="278"/>
      <c r="AJ494" s="121" t="str">
        <f t="shared" si="140"/>
        <v>M</v>
      </c>
    </row>
    <row r="495" spans="1:36" x14ac:dyDescent="0.25">
      <c r="A495" s="119">
        <v>38</v>
      </c>
      <c r="B495" s="119">
        <v>228</v>
      </c>
      <c r="C495" s="119">
        <v>1994</v>
      </c>
      <c r="D495" s="127">
        <f t="shared" si="123"/>
        <v>34562</v>
      </c>
      <c r="E495" s="260"/>
      <c r="F495" s="213" t="str">
        <f t="shared" si="124"/>
        <v>M</v>
      </c>
      <c r="H495" s="213" t="str">
        <f t="shared" si="125"/>
        <v>M</v>
      </c>
      <c r="J495" s="121" t="str">
        <f t="shared" si="136"/>
        <v>M</v>
      </c>
      <c r="L495" s="121" t="str">
        <f t="shared" si="137"/>
        <v>M</v>
      </c>
      <c r="N495" s="121" t="str">
        <f t="shared" si="138"/>
        <v>M</v>
      </c>
      <c r="P495" s="121" t="str">
        <f t="shared" si="139"/>
        <v>M</v>
      </c>
      <c r="R495" s="213" t="str">
        <f t="shared" si="130"/>
        <v>M</v>
      </c>
      <c r="T495" s="213" t="str">
        <f t="shared" si="131"/>
        <v>M</v>
      </c>
      <c r="V495" s="121" t="str">
        <f t="shared" si="132"/>
        <v>M</v>
      </c>
      <c r="X495" s="332" t="str">
        <f t="shared" si="133"/>
        <v>M</v>
      </c>
      <c r="Z495" s="121" t="str">
        <f t="shared" si="134"/>
        <v>M</v>
      </c>
      <c r="AB495" s="121" t="str">
        <f t="shared" si="135"/>
        <v>M</v>
      </c>
      <c r="AD495" s="121" t="str">
        <f t="shared" si="121"/>
        <v>M</v>
      </c>
      <c r="AF495" s="121" t="str">
        <f t="shared" si="122"/>
        <v>M</v>
      </c>
      <c r="AH495" s="121" t="str">
        <f t="shared" si="119"/>
        <v>M</v>
      </c>
      <c r="AI495" s="278"/>
      <c r="AJ495" s="121" t="str">
        <f t="shared" si="140"/>
        <v>M</v>
      </c>
    </row>
    <row r="496" spans="1:36" x14ac:dyDescent="0.25">
      <c r="A496" s="119">
        <v>38</v>
      </c>
      <c r="B496" s="119">
        <v>242</v>
      </c>
      <c r="C496" s="119">
        <v>1994</v>
      </c>
      <c r="D496" s="127">
        <f t="shared" si="123"/>
        <v>34576</v>
      </c>
      <c r="E496" s="260">
        <v>41.9</v>
      </c>
      <c r="F496" s="213" t="str">
        <f t="shared" si="124"/>
        <v>UQ</v>
      </c>
      <c r="G496" s="260">
        <v>6.69</v>
      </c>
      <c r="H496" s="213" t="str">
        <f t="shared" si="125"/>
        <v>UQ</v>
      </c>
      <c r="I496" s="260">
        <v>8.31</v>
      </c>
      <c r="J496" s="121" t="str">
        <f t="shared" si="136"/>
        <v>Q</v>
      </c>
      <c r="K496" s="260">
        <v>0.66</v>
      </c>
      <c r="L496" s="121" t="str">
        <f t="shared" si="137"/>
        <v>Q</v>
      </c>
      <c r="M496" s="260">
        <v>0.41</v>
      </c>
      <c r="N496" s="121" t="str">
        <f t="shared" si="138"/>
        <v>Q</v>
      </c>
      <c r="O496" s="260">
        <v>0.39</v>
      </c>
      <c r="P496" s="121" t="str">
        <f t="shared" si="139"/>
        <v>Q</v>
      </c>
      <c r="Q496" s="260">
        <v>1.7999999999999999E-2</v>
      </c>
      <c r="R496" s="213" t="str">
        <f t="shared" si="130"/>
        <v>UQ</v>
      </c>
      <c r="S496" s="260">
        <v>0.30640000000000001</v>
      </c>
      <c r="T496" s="213" t="str">
        <f t="shared" si="131"/>
        <v>UQ</v>
      </c>
      <c r="U496" s="260">
        <v>0.93</v>
      </c>
      <c r="V496" s="121" t="str">
        <f t="shared" si="132"/>
        <v>Q</v>
      </c>
      <c r="W496" s="329">
        <v>0.03</v>
      </c>
      <c r="X496" s="332" t="str">
        <f t="shared" si="133"/>
        <v>UQ</v>
      </c>
      <c r="Y496" s="260">
        <v>0.14699999999999999</v>
      </c>
      <c r="Z496" s="121" t="str">
        <f t="shared" si="134"/>
        <v>LQ</v>
      </c>
      <c r="AA496" s="260">
        <v>6.1989999999999998</v>
      </c>
      <c r="AB496" s="121" t="str">
        <f t="shared" si="135"/>
        <v>Q</v>
      </c>
      <c r="AC496" s="260">
        <v>16.541</v>
      </c>
      <c r="AD496" s="121" t="str">
        <f t="shared" si="121"/>
        <v>Q</v>
      </c>
      <c r="AE496" s="260">
        <v>4.6669999999999998</v>
      </c>
      <c r="AF496" s="121" t="str">
        <f t="shared" si="122"/>
        <v>Q</v>
      </c>
      <c r="AH496" s="121" t="str">
        <f t="shared" si="119"/>
        <v>M</v>
      </c>
      <c r="AI496" s="278"/>
      <c r="AJ496" s="121" t="str">
        <f t="shared" si="140"/>
        <v>M</v>
      </c>
    </row>
    <row r="497" spans="1:36" x14ac:dyDescent="0.25">
      <c r="A497" s="119">
        <v>38</v>
      </c>
      <c r="B497" s="119">
        <v>256</v>
      </c>
      <c r="C497" s="119">
        <v>1994</v>
      </c>
      <c r="D497" s="127">
        <f t="shared" si="123"/>
        <v>34590</v>
      </c>
      <c r="E497" s="260">
        <v>53.2</v>
      </c>
      <c r="F497" s="213" t="str">
        <f t="shared" si="124"/>
        <v>UQ</v>
      </c>
      <c r="G497" s="260">
        <v>6.98</v>
      </c>
      <c r="H497" s="213" t="str">
        <f t="shared" si="125"/>
        <v>UQ</v>
      </c>
      <c r="I497" s="260">
        <v>9.91</v>
      </c>
      <c r="J497" s="121" t="str">
        <f t="shared" si="136"/>
        <v>Q</v>
      </c>
      <c r="K497" s="260">
        <v>0.86</v>
      </c>
      <c r="L497" s="121" t="str">
        <f t="shared" si="137"/>
        <v>Q</v>
      </c>
      <c r="M497" s="260">
        <v>0.54</v>
      </c>
      <c r="N497" s="121" t="str">
        <f t="shared" si="138"/>
        <v>Q</v>
      </c>
      <c r="O497" s="260">
        <v>0.52</v>
      </c>
      <c r="P497" s="121" t="str">
        <f t="shared" si="139"/>
        <v>Q</v>
      </c>
      <c r="Q497" s="260">
        <v>8.0000000000000002E-3</v>
      </c>
      <c r="R497" s="213" t="str">
        <f t="shared" si="130"/>
        <v>UQ</v>
      </c>
      <c r="S497" s="260">
        <v>0.4647</v>
      </c>
      <c r="T497" s="213" t="str">
        <f t="shared" si="131"/>
        <v>UQ</v>
      </c>
      <c r="U497" s="260">
        <v>0.71</v>
      </c>
      <c r="V497" s="121" t="str">
        <f t="shared" si="132"/>
        <v>Q</v>
      </c>
      <c r="W497" s="329">
        <v>6.6000000000000003E-2</v>
      </c>
      <c r="X497" s="332" t="str">
        <f t="shared" si="133"/>
        <v>UQ</v>
      </c>
      <c r="Y497" s="260">
        <v>0.14699999999999999</v>
      </c>
      <c r="Z497" s="121" t="str">
        <f t="shared" si="134"/>
        <v>LQ</v>
      </c>
      <c r="AA497" s="260">
        <v>7.859</v>
      </c>
      <c r="AB497" s="121" t="str">
        <f t="shared" si="135"/>
        <v>Q</v>
      </c>
      <c r="AC497" s="260">
        <v>10.336</v>
      </c>
      <c r="AD497" s="121" t="str">
        <f t="shared" si="121"/>
        <v>Q</v>
      </c>
      <c r="AE497" s="260">
        <v>5.24</v>
      </c>
      <c r="AF497" s="121" t="str">
        <f t="shared" si="122"/>
        <v>Q</v>
      </c>
      <c r="AG497" s="260">
        <v>1.37E-2</v>
      </c>
      <c r="AH497" s="121" t="str">
        <f t="shared" si="119"/>
        <v>Q</v>
      </c>
      <c r="AI497" s="278">
        <v>0.47370000000000001</v>
      </c>
      <c r="AJ497" s="121" t="str">
        <f t="shared" si="140"/>
        <v>Q</v>
      </c>
    </row>
    <row r="498" spans="1:36" x14ac:dyDescent="0.25">
      <c r="A498" s="119">
        <v>38</v>
      </c>
      <c r="B498" s="119">
        <v>269</v>
      </c>
      <c r="C498" s="119">
        <v>1994</v>
      </c>
      <c r="D498" s="127">
        <f t="shared" si="123"/>
        <v>34603</v>
      </c>
      <c r="E498" s="260">
        <v>60.3</v>
      </c>
      <c r="F498" s="213" t="str">
        <f t="shared" si="124"/>
        <v>UQ</v>
      </c>
      <c r="G498" s="260">
        <v>6.88</v>
      </c>
      <c r="H498" s="213" t="str">
        <f t="shared" si="125"/>
        <v>UQ</v>
      </c>
      <c r="I498" s="260">
        <v>11.2</v>
      </c>
      <c r="J498" s="121" t="str">
        <f t="shared" si="136"/>
        <v>Q</v>
      </c>
      <c r="K498" s="260">
        <v>0.97</v>
      </c>
      <c r="L498" s="121" t="str">
        <f t="shared" si="137"/>
        <v>Q</v>
      </c>
      <c r="M498" s="260">
        <v>0.57999999999999996</v>
      </c>
      <c r="N498" s="121" t="str">
        <f t="shared" si="138"/>
        <v>Q</v>
      </c>
      <c r="O498" s="260">
        <v>0.79</v>
      </c>
      <c r="P498" s="121" t="str">
        <f t="shared" si="139"/>
        <v>Q</v>
      </c>
      <c r="Q498" s="260">
        <v>2.9000000000000001E-2</v>
      </c>
      <c r="R498" s="213" t="str">
        <f t="shared" si="130"/>
        <v>UQ</v>
      </c>
      <c r="S498" s="260">
        <v>0.54900000000000004</v>
      </c>
      <c r="T498" s="213" t="str">
        <f t="shared" si="131"/>
        <v>UQ</v>
      </c>
      <c r="U498" s="260">
        <v>0.7</v>
      </c>
      <c r="V498" s="121" t="str">
        <f t="shared" si="132"/>
        <v>Q</v>
      </c>
      <c r="W498" s="329">
        <v>1.4E-2</v>
      </c>
      <c r="X498" s="332" t="str">
        <f t="shared" si="133"/>
        <v>UQ</v>
      </c>
      <c r="Y498" s="260">
        <v>0.187</v>
      </c>
      <c r="Z498" s="121" t="str">
        <f t="shared" si="134"/>
        <v>LQ</v>
      </c>
      <c r="AA498" s="260">
        <v>8.8320000000000007</v>
      </c>
      <c r="AB498" s="121" t="str">
        <f t="shared" si="135"/>
        <v>Q</v>
      </c>
      <c r="AC498" s="260">
        <v>12.206</v>
      </c>
      <c r="AD498" s="121" t="str">
        <f t="shared" si="121"/>
        <v>Q</v>
      </c>
      <c r="AE498" s="260">
        <v>6.5069999999999997</v>
      </c>
      <c r="AF498" s="121" t="str">
        <f t="shared" si="122"/>
        <v>Q</v>
      </c>
      <c r="AH498" s="121" t="str">
        <f t="shared" si="119"/>
        <v>M</v>
      </c>
      <c r="AI498" s="278"/>
      <c r="AJ498" s="121" t="str">
        <f t="shared" si="140"/>
        <v>M</v>
      </c>
    </row>
    <row r="499" spans="1:36" x14ac:dyDescent="0.25">
      <c r="A499" s="119">
        <v>38</v>
      </c>
      <c r="B499" s="119">
        <v>276</v>
      </c>
      <c r="C499" s="119">
        <v>1994</v>
      </c>
      <c r="D499" s="127">
        <f t="shared" si="123"/>
        <v>34610</v>
      </c>
      <c r="E499" s="260">
        <v>49.9</v>
      </c>
      <c r="F499" s="213" t="str">
        <f t="shared" si="124"/>
        <v>UQ</v>
      </c>
      <c r="G499" s="260">
        <v>6.84</v>
      </c>
      <c r="H499" s="213" t="str">
        <f t="shared" si="125"/>
        <v>UQ</v>
      </c>
      <c r="I499" s="260">
        <v>9.7899999999999991</v>
      </c>
      <c r="J499" s="121" t="str">
        <f t="shared" si="136"/>
        <v>Q</v>
      </c>
      <c r="K499" s="260">
        <v>0.89</v>
      </c>
      <c r="L499" s="121" t="str">
        <f t="shared" si="137"/>
        <v>Q</v>
      </c>
      <c r="M499" s="260">
        <v>0.56000000000000005</v>
      </c>
      <c r="N499" s="121" t="str">
        <f t="shared" si="138"/>
        <v>Q</v>
      </c>
      <c r="O499" s="260">
        <v>0.55000000000000004</v>
      </c>
      <c r="P499" s="121" t="str">
        <f t="shared" si="139"/>
        <v>Q</v>
      </c>
      <c r="Q499" s="260">
        <v>5.0000000000000001E-3</v>
      </c>
      <c r="R499" s="213" t="str">
        <f t="shared" si="130"/>
        <v>UQ</v>
      </c>
      <c r="S499" s="260">
        <v>0.40749999999999997</v>
      </c>
      <c r="T499" s="213" t="str">
        <f t="shared" si="131"/>
        <v>UQ</v>
      </c>
      <c r="U499" s="260">
        <v>0.93</v>
      </c>
      <c r="V499" s="121" t="str">
        <f t="shared" si="132"/>
        <v>Q</v>
      </c>
      <c r="W499" s="329">
        <v>2.8000000000000001E-2</v>
      </c>
      <c r="X499" s="332" t="str">
        <f t="shared" si="133"/>
        <v>UQ</v>
      </c>
      <c r="Y499" s="260">
        <v>0.48099999999999998</v>
      </c>
      <c r="Z499" s="121" t="str">
        <f t="shared" si="134"/>
        <v>Q</v>
      </c>
      <c r="AA499" s="260">
        <v>8.1959999999999997</v>
      </c>
      <c r="AB499" s="121" t="str">
        <f t="shared" si="135"/>
        <v>Q</v>
      </c>
      <c r="AC499" s="260">
        <v>1.496</v>
      </c>
      <c r="AD499" s="121" t="str">
        <f t="shared" si="121"/>
        <v>Q</v>
      </c>
      <c r="AE499" s="260">
        <v>5.3949999999999996</v>
      </c>
      <c r="AF499" s="121" t="str">
        <f t="shared" si="122"/>
        <v>Q</v>
      </c>
      <c r="AG499" s="260">
        <v>1.03E-2</v>
      </c>
      <c r="AH499" s="121" t="str">
        <f t="shared" si="119"/>
        <v>Q</v>
      </c>
      <c r="AI499" s="278">
        <v>0.43769999999999998</v>
      </c>
      <c r="AJ499" s="121" t="str">
        <f t="shared" si="140"/>
        <v>Q</v>
      </c>
    </row>
    <row r="500" spans="1:36" x14ac:dyDescent="0.25">
      <c r="A500" s="119">
        <v>38</v>
      </c>
      <c r="B500" s="119">
        <v>291</v>
      </c>
      <c r="C500" s="119">
        <v>1994</v>
      </c>
      <c r="D500" s="127">
        <f t="shared" si="123"/>
        <v>34625</v>
      </c>
      <c r="E500" s="260">
        <v>48.6</v>
      </c>
      <c r="F500" s="213" t="str">
        <f t="shared" si="124"/>
        <v>UQ</v>
      </c>
      <c r="G500" s="260">
        <v>6.67</v>
      </c>
      <c r="H500" s="213" t="str">
        <f t="shared" si="125"/>
        <v>UQ</v>
      </c>
      <c r="I500" s="260">
        <v>8.52</v>
      </c>
      <c r="J500" s="121" t="str">
        <f t="shared" si="136"/>
        <v>Q</v>
      </c>
      <c r="K500" s="260">
        <v>0.74</v>
      </c>
      <c r="L500" s="121" t="str">
        <f t="shared" si="137"/>
        <v>Q</v>
      </c>
      <c r="M500" s="260">
        <v>0.59</v>
      </c>
      <c r="N500" s="121" t="str">
        <f t="shared" si="138"/>
        <v>Q</v>
      </c>
      <c r="O500" s="260">
        <v>0.84</v>
      </c>
      <c r="P500" s="121" t="str">
        <f t="shared" si="139"/>
        <v>Q</v>
      </c>
      <c r="Q500" s="260">
        <v>1.2E-2</v>
      </c>
      <c r="R500" s="213" t="str">
        <f t="shared" si="130"/>
        <v>UQ</v>
      </c>
      <c r="S500" s="260">
        <v>0.33090000000000003</v>
      </c>
      <c r="T500" s="213" t="str">
        <f t="shared" si="131"/>
        <v>UQ</v>
      </c>
      <c r="U500" s="260">
        <v>2.19</v>
      </c>
      <c r="V500" s="121" t="str">
        <f t="shared" si="132"/>
        <v>Q</v>
      </c>
      <c r="W500" s="329">
        <v>1.7999999999999999E-2</v>
      </c>
      <c r="X500" s="332" t="str">
        <f t="shared" si="133"/>
        <v>UQ</v>
      </c>
      <c r="Y500" s="260">
        <v>0.82699999999999996</v>
      </c>
      <c r="Z500" s="121" t="str">
        <f t="shared" si="134"/>
        <v>Q</v>
      </c>
      <c r="AA500" s="260">
        <v>7.1130000000000004</v>
      </c>
      <c r="AB500" s="121" t="str">
        <f t="shared" si="135"/>
        <v>Q</v>
      </c>
      <c r="AC500" s="260">
        <v>12.869</v>
      </c>
      <c r="AD500" s="121" t="str">
        <f t="shared" si="121"/>
        <v>Q</v>
      </c>
      <c r="AE500" s="260">
        <v>4.782</v>
      </c>
      <c r="AF500" s="121" t="str">
        <f t="shared" si="122"/>
        <v>Q</v>
      </c>
      <c r="AH500" s="121" t="str">
        <f t="shared" si="119"/>
        <v>M</v>
      </c>
      <c r="AI500" s="278"/>
      <c r="AJ500" s="121" t="str">
        <f t="shared" si="140"/>
        <v>M</v>
      </c>
    </row>
    <row r="501" spans="1:36" x14ac:dyDescent="0.25">
      <c r="A501" s="119">
        <v>38</v>
      </c>
      <c r="B501" s="119">
        <v>300</v>
      </c>
      <c r="C501" s="119">
        <v>1994</v>
      </c>
      <c r="D501" s="127">
        <f t="shared" si="123"/>
        <v>34634</v>
      </c>
      <c r="E501" s="260">
        <v>36.1</v>
      </c>
      <c r="F501" s="213" t="str">
        <f t="shared" si="124"/>
        <v>UQ</v>
      </c>
      <c r="G501" s="260">
        <v>6.49</v>
      </c>
      <c r="H501" s="213" t="str">
        <f t="shared" si="125"/>
        <v>UQ</v>
      </c>
      <c r="I501" s="260">
        <v>6.07</v>
      </c>
      <c r="J501" s="121" t="str">
        <f t="shared" si="136"/>
        <v>Q</v>
      </c>
      <c r="K501" s="260">
        <v>0.54</v>
      </c>
      <c r="L501" s="121" t="str">
        <f t="shared" si="137"/>
        <v>Q</v>
      </c>
      <c r="M501" s="260">
        <v>0.52</v>
      </c>
      <c r="N501" s="121" t="str">
        <f t="shared" si="138"/>
        <v>Q</v>
      </c>
      <c r="O501" s="260">
        <v>0.77</v>
      </c>
      <c r="P501" s="121" t="str">
        <f t="shared" si="139"/>
        <v>Q</v>
      </c>
      <c r="Q501" s="260">
        <v>8.0000000000000002E-3</v>
      </c>
      <c r="R501" s="213" t="str">
        <f t="shared" si="130"/>
        <v>UQ</v>
      </c>
      <c r="S501" s="260">
        <v>0.2011</v>
      </c>
      <c r="T501" s="213" t="str">
        <f t="shared" si="131"/>
        <v>UQ</v>
      </c>
      <c r="U501" s="260">
        <v>3.34</v>
      </c>
      <c r="V501" s="121" t="str">
        <f t="shared" si="132"/>
        <v>Q</v>
      </c>
      <c r="W501" s="329">
        <v>1.9E-2</v>
      </c>
      <c r="X501" s="332" t="str">
        <f t="shared" si="133"/>
        <v>UQ</v>
      </c>
      <c r="Y501" s="260">
        <v>0.31</v>
      </c>
      <c r="Z501" s="121" t="str">
        <f t="shared" si="134"/>
        <v>Q</v>
      </c>
      <c r="AA501" s="260">
        <v>5.9189999999999996</v>
      </c>
      <c r="AB501" s="121" t="str">
        <f t="shared" si="135"/>
        <v>Q</v>
      </c>
      <c r="AC501" s="260">
        <v>13.707000000000001</v>
      </c>
      <c r="AD501" s="121" t="str">
        <f t="shared" si="121"/>
        <v>Q</v>
      </c>
      <c r="AE501" s="260">
        <v>2.48</v>
      </c>
      <c r="AF501" s="121" t="str">
        <f t="shared" si="122"/>
        <v>Q</v>
      </c>
      <c r="AG501" s="260">
        <v>9.5999999999999992E-3</v>
      </c>
      <c r="AH501" s="121" t="str">
        <f t="shared" si="119"/>
        <v>Q</v>
      </c>
      <c r="AI501" s="278">
        <v>0.4083</v>
      </c>
      <c r="AJ501" s="121" t="str">
        <f t="shared" si="140"/>
        <v>Q</v>
      </c>
    </row>
    <row r="502" spans="1:36" x14ac:dyDescent="0.25">
      <c r="A502" s="119">
        <v>38</v>
      </c>
      <c r="B502" s="119">
        <v>319</v>
      </c>
      <c r="C502" s="119">
        <v>1994</v>
      </c>
      <c r="D502" s="127">
        <f t="shared" si="123"/>
        <v>34653</v>
      </c>
      <c r="E502" s="260">
        <v>32</v>
      </c>
      <c r="F502" s="213" t="str">
        <f t="shared" si="124"/>
        <v>UQ</v>
      </c>
      <c r="G502" s="260">
        <v>6.5</v>
      </c>
      <c r="H502" s="213" t="str">
        <f t="shared" si="125"/>
        <v>UQ</v>
      </c>
      <c r="I502" s="260">
        <v>5.22</v>
      </c>
      <c r="J502" s="121" t="str">
        <f t="shared" si="136"/>
        <v>Q</v>
      </c>
      <c r="K502" s="260">
        <v>0.5</v>
      </c>
      <c r="L502" s="121" t="str">
        <f t="shared" si="137"/>
        <v>Q</v>
      </c>
      <c r="M502" s="260">
        <v>0.5</v>
      </c>
      <c r="N502" s="121" t="str">
        <f t="shared" si="138"/>
        <v>Q</v>
      </c>
      <c r="O502" s="260">
        <v>0.4</v>
      </c>
      <c r="P502" s="121" t="str">
        <f t="shared" si="139"/>
        <v>Q</v>
      </c>
      <c r="Q502" s="260">
        <v>4.7E-2</v>
      </c>
      <c r="R502" s="213" t="str">
        <f t="shared" si="130"/>
        <v>UQ</v>
      </c>
      <c r="S502" s="260">
        <v>0.14649999999999999</v>
      </c>
      <c r="T502" s="213" t="str">
        <f t="shared" si="131"/>
        <v>UQ</v>
      </c>
      <c r="U502" s="260">
        <v>3.7</v>
      </c>
      <c r="V502" s="121" t="str">
        <f t="shared" si="132"/>
        <v>Q</v>
      </c>
      <c r="W502" s="329">
        <v>3.1E-2</v>
      </c>
      <c r="X502" s="332" t="str">
        <f t="shared" si="133"/>
        <v>UQ</v>
      </c>
      <c r="Y502" s="260">
        <v>0.11799999999999999</v>
      </c>
      <c r="Z502" s="121" t="str">
        <f t="shared" si="134"/>
        <v>LQ</v>
      </c>
      <c r="AA502" s="260">
        <v>5.2409999999999997</v>
      </c>
      <c r="AB502" s="121" t="str">
        <f t="shared" si="135"/>
        <v>Q</v>
      </c>
      <c r="AC502" s="260">
        <v>9.6579999999999995</v>
      </c>
      <c r="AD502" s="121" t="str">
        <f t="shared" si="121"/>
        <v>Q</v>
      </c>
      <c r="AE502" s="260">
        <v>2.3820000000000001</v>
      </c>
      <c r="AF502" s="121" t="str">
        <f t="shared" si="122"/>
        <v>Q</v>
      </c>
      <c r="AH502" s="121" t="str">
        <f t="shared" si="119"/>
        <v>M</v>
      </c>
      <c r="AI502" s="278"/>
      <c r="AJ502" s="121" t="str">
        <f t="shared" si="140"/>
        <v>M</v>
      </c>
    </row>
    <row r="503" spans="1:36" x14ac:dyDescent="0.25">
      <c r="A503" s="119">
        <v>38</v>
      </c>
      <c r="B503" s="119">
        <v>333</v>
      </c>
      <c r="C503" s="119">
        <v>1994</v>
      </c>
      <c r="D503" s="127">
        <f t="shared" si="123"/>
        <v>34667</v>
      </c>
      <c r="E503" s="260">
        <v>34.4</v>
      </c>
      <c r="F503" s="213" t="str">
        <f t="shared" si="124"/>
        <v>UQ</v>
      </c>
      <c r="G503" s="260">
        <v>6.47</v>
      </c>
      <c r="H503" s="213" t="str">
        <f t="shared" si="125"/>
        <v>UQ</v>
      </c>
      <c r="I503" s="260">
        <v>5.23</v>
      </c>
      <c r="J503" s="121" t="str">
        <f t="shared" si="136"/>
        <v>Q</v>
      </c>
      <c r="K503" s="260">
        <v>0.49</v>
      </c>
      <c r="L503" s="121" t="str">
        <f t="shared" si="137"/>
        <v>Q</v>
      </c>
      <c r="M503" s="260">
        <v>0.53</v>
      </c>
      <c r="N503" s="121" t="str">
        <f t="shared" si="138"/>
        <v>Q</v>
      </c>
      <c r="O503" s="260">
        <v>0.26</v>
      </c>
      <c r="P503" s="121" t="str">
        <f t="shared" si="139"/>
        <v>Q</v>
      </c>
      <c r="Q503" s="260">
        <v>1.2E-2</v>
      </c>
      <c r="R503" s="213" t="str">
        <f t="shared" si="130"/>
        <v>UQ</v>
      </c>
      <c r="S503" s="260">
        <v>0.1837</v>
      </c>
      <c r="T503" s="213" t="str">
        <f t="shared" si="131"/>
        <v>UQ</v>
      </c>
      <c r="U503" s="260">
        <v>4.8600000000000003</v>
      </c>
      <c r="V503" s="121" t="str">
        <f t="shared" si="132"/>
        <v>Q</v>
      </c>
      <c r="W503" s="329">
        <v>4.7E-2</v>
      </c>
      <c r="X503" s="332" t="str">
        <f t="shared" si="133"/>
        <v>UQ</v>
      </c>
      <c r="Y503" s="260">
        <v>2.4E-2</v>
      </c>
      <c r="Z503" s="121" t="str">
        <f t="shared" si="134"/>
        <v>LQ</v>
      </c>
      <c r="AA503" s="260">
        <v>5.9249999999999998</v>
      </c>
      <c r="AB503" s="121" t="str">
        <f t="shared" si="135"/>
        <v>Q</v>
      </c>
      <c r="AC503" s="260">
        <v>2.6869999999999998</v>
      </c>
      <c r="AD503" s="121" t="str">
        <f t="shared" si="121"/>
        <v>Q</v>
      </c>
      <c r="AE503" s="260">
        <v>6.4080000000000004</v>
      </c>
      <c r="AF503" s="121" t="str">
        <f t="shared" si="122"/>
        <v>Q</v>
      </c>
      <c r="AG503" s="260">
        <v>7.3000000000000001E-3</v>
      </c>
      <c r="AH503" s="121" t="str">
        <f t="shared" si="119"/>
        <v>Q</v>
      </c>
      <c r="AI503" s="278">
        <v>0.3276</v>
      </c>
      <c r="AJ503" s="121" t="str">
        <f t="shared" si="140"/>
        <v>Q</v>
      </c>
    </row>
    <row r="504" spans="1:36" x14ac:dyDescent="0.25">
      <c r="A504" s="119">
        <v>38</v>
      </c>
      <c r="B504" s="119">
        <v>347</v>
      </c>
      <c r="C504" s="119">
        <v>1994</v>
      </c>
      <c r="D504" s="127">
        <f t="shared" si="123"/>
        <v>34681</v>
      </c>
      <c r="E504" s="260">
        <v>37.4</v>
      </c>
      <c r="F504" s="213" t="str">
        <f t="shared" si="124"/>
        <v>UQ</v>
      </c>
      <c r="G504" s="260">
        <v>6.55</v>
      </c>
      <c r="H504" s="213" t="str">
        <f t="shared" si="125"/>
        <v>UQ</v>
      </c>
      <c r="I504" s="260">
        <v>5.73</v>
      </c>
      <c r="J504" s="121" t="str">
        <f t="shared" si="136"/>
        <v>Q</v>
      </c>
      <c r="K504" s="260">
        <v>0.55000000000000004</v>
      </c>
      <c r="L504" s="121" t="str">
        <f t="shared" si="137"/>
        <v>Q</v>
      </c>
      <c r="M504" s="260">
        <v>0.56000000000000005</v>
      </c>
      <c r="N504" s="121" t="str">
        <f t="shared" si="138"/>
        <v>Q</v>
      </c>
      <c r="O504" s="260">
        <v>0.22</v>
      </c>
      <c r="P504" s="121" t="str">
        <f t="shared" si="139"/>
        <v>Q</v>
      </c>
      <c r="Q504" s="260">
        <v>7.0000000000000001E-3</v>
      </c>
      <c r="R504" s="213" t="str">
        <f t="shared" si="130"/>
        <v>UQ</v>
      </c>
      <c r="S504" s="260">
        <v>0.20949999999999999</v>
      </c>
      <c r="T504" s="213" t="str">
        <f t="shared" si="131"/>
        <v>UQ</v>
      </c>
      <c r="U504" s="260">
        <v>5</v>
      </c>
      <c r="V504" s="121" t="str">
        <f t="shared" si="132"/>
        <v>Q</v>
      </c>
      <c r="W504" s="329">
        <v>7.0000000000000007E-2</v>
      </c>
      <c r="X504" s="332" t="str">
        <f t="shared" si="133"/>
        <v>UQ</v>
      </c>
      <c r="Y504" s="260">
        <v>8.1000000000000003E-2</v>
      </c>
      <c r="Z504" s="121" t="str">
        <f t="shared" si="134"/>
        <v>LQ</v>
      </c>
      <c r="AA504" s="260">
        <v>6.6909999999999998</v>
      </c>
      <c r="AB504" s="121" t="str">
        <f t="shared" si="135"/>
        <v>Q</v>
      </c>
      <c r="AC504" s="260">
        <v>6.02</v>
      </c>
      <c r="AD504" s="121" t="str">
        <f t="shared" si="121"/>
        <v>Q</v>
      </c>
      <c r="AE504" s="260">
        <v>3.25</v>
      </c>
      <c r="AF504" s="121" t="str">
        <f t="shared" si="122"/>
        <v>Q</v>
      </c>
      <c r="AH504" s="121" t="str">
        <f t="shared" si="119"/>
        <v>M</v>
      </c>
      <c r="AI504" s="278"/>
      <c r="AJ504" s="121" t="str">
        <f t="shared" si="140"/>
        <v>M</v>
      </c>
    </row>
    <row r="505" spans="1:36" x14ac:dyDescent="0.25">
      <c r="A505" s="119">
        <v>38</v>
      </c>
      <c r="B505" s="119">
        <v>361</v>
      </c>
      <c r="C505" s="119">
        <v>1994</v>
      </c>
      <c r="D505" s="127">
        <f t="shared" si="123"/>
        <v>34695</v>
      </c>
      <c r="E505" s="260">
        <v>60.8</v>
      </c>
      <c r="F505" s="213" t="str">
        <f t="shared" si="124"/>
        <v>UQ</v>
      </c>
      <c r="G505" s="260">
        <v>6.92</v>
      </c>
      <c r="H505" s="213" t="str">
        <f t="shared" si="125"/>
        <v>UQ</v>
      </c>
      <c r="I505" s="260">
        <v>5.66</v>
      </c>
      <c r="J505" s="121" t="str">
        <f t="shared" si="136"/>
        <v>Q</v>
      </c>
      <c r="K505" s="260">
        <v>0.53</v>
      </c>
      <c r="L505" s="121" t="str">
        <f t="shared" si="137"/>
        <v>Q</v>
      </c>
      <c r="M505" s="260">
        <v>0.56000000000000005</v>
      </c>
      <c r="N505" s="121" t="str">
        <f t="shared" si="138"/>
        <v>Q</v>
      </c>
      <c r="O505" s="260">
        <v>0.21</v>
      </c>
      <c r="P505" s="121" t="str">
        <f t="shared" si="139"/>
        <v>Q</v>
      </c>
      <c r="Q505" s="260">
        <v>5.0000000000000001E-3</v>
      </c>
      <c r="R505" s="213" t="str">
        <f t="shared" si="130"/>
        <v>UQ</v>
      </c>
      <c r="S505" s="260">
        <v>0.20480000000000001</v>
      </c>
      <c r="T505" s="213" t="str">
        <f t="shared" si="131"/>
        <v>UQ</v>
      </c>
      <c r="U505" s="260">
        <v>4.93</v>
      </c>
      <c r="V505" s="121" t="str">
        <f t="shared" si="132"/>
        <v>Q</v>
      </c>
      <c r="W505" s="329">
        <v>6.4000000000000001E-2</v>
      </c>
      <c r="X505" s="332" t="str">
        <f t="shared" si="133"/>
        <v>UQ</v>
      </c>
      <c r="Y505" s="260">
        <v>3.4000000000000002E-2</v>
      </c>
      <c r="Z505" s="121" t="str">
        <f t="shared" si="134"/>
        <v>LQ</v>
      </c>
      <c r="AA505" s="260">
        <v>6.7229999999999999</v>
      </c>
      <c r="AB505" s="121" t="str">
        <f t="shared" si="135"/>
        <v>Q</v>
      </c>
      <c r="AC505" s="260">
        <v>5.2850000000000001</v>
      </c>
      <c r="AD505" s="121" t="str">
        <f t="shared" si="121"/>
        <v>Q</v>
      </c>
      <c r="AE505" s="260">
        <v>3</v>
      </c>
      <c r="AF505" s="121" t="str">
        <f t="shared" si="122"/>
        <v>Q</v>
      </c>
      <c r="AG505" s="260">
        <v>7.4999999999999997E-3</v>
      </c>
      <c r="AH505" s="121" t="str">
        <f t="shared" si="119"/>
        <v>Q</v>
      </c>
      <c r="AI505" s="278">
        <v>0.28110000000000002</v>
      </c>
      <c r="AJ505" s="121" t="str">
        <f t="shared" si="140"/>
        <v>Q</v>
      </c>
    </row>
    <row r="506" spans="1:36" x14ac:dyDescent="0.25">
      <c r="A506" s="119">
        <v>38</v>
      </c>
      <c r="B506" s="119">
        <v>10</v>
      </c>
      <c r="C506" s="119">
        <v>1995</v>
      </c>
      <c r="D506" s="127">
        <f t="shared" si="123"/>
        <v>34709</v>
      </c>
      <c r="E506" s="260">
        <v>40.5</v>
      </c>
      <c r="F506" s="213" t="str">
        <f t="shared" si="124"/>
        <v>UQ</v>
      </c>
      <c r="G506" s="260">
        <v>6.71</v>
      </c>
      <c r="H506" s="213" t="str">
        <f t="shared" si="125"/>
        <v>UQ</v>
      </c>
      <c r="I506" s="260">
        <v>6.57</v>
      </c>
      <c r="J506" s="121" t="str">
        <f t="shared" si="136"/>
        <v>Q</v>
      </c>
      <c r="K506" s="260">
        <v>0.6</v>
      </c>
      <c r="L506" s="121" t="str">
        <f t="shared" si="137"/>
        <v>Q</v>
      </c>
      <c r="M506" s="260">
        <v>0.65</v>
      </c>
      <c r="N506" s="121" t="str">
        <f t="shared" si="138"/>
        <v>Q</v>
      </c>
      <c r="O506" s="260">
        <v>0.22</v>
      </c>
      <c r="P506" s="121" t="str">
        <f t="shared" si="139"/>
        <v>Q</v>
      </c>
      <c r="Q506" s="260">
        <v>3.3000000000000002E-2</v>
      </c>
      <c r="R506" s="213" t="str">
        <f t="shared" si="130"/>
        <v>UQ</v>
      </c>
      <c r="S506" s="260">
        <v>0.2228</v>
      </c>
      <c r="T506" s="213" t="str">
        <f t="shared" si="131"/>
        <v>UQ</v>
      </c>
      <c r="U506" s="260">
        <v>5.91</v>
      </c>
      <c r="V506" s="121" t="str">
        <f t="shared" si="132"/>
        <v>Q</v>
      </c>
      <c r="W506" s="329">
        <v>9.9000000000000005E-2</v>
      </c>
      <c r="X506" s="332" t="str">
        <f t="shared" si="133"/>
        <v>UQ</v>
      </c>
      <c r="Y506" s="260">
        <v>3.7999999999999999E-2</v>
      </c>
      <c r="Z506" s="121" t="str">
        <f t="shared" si="134"/>
        <v>LQ</v>
      </c>
      <c r="AA506" s="260">
        <v>7.7670000000000003</v>
      </c>
      <c r="AB506" s="121" t="str">
        <f t="shared" si="135"/>
        <v>Q</v>
      </c>
      <c r="AC506" s="260">
        <v>5.9610000000000003</v>
      </c>
      <c r="AD506" s="121" t="str">
        <f t="shared" si="121"/>
        <v>Q</v>
      </c>
      <c r="AE506" s="260">
        <v>2.9</v>
      </c>
      <c r="AF506" s="121" t="str">
        <f t="shared" si="122"/>
        <v>Q</v>
      </c>
      <c r="AH506" s="121" t="str">
        <f t="shared" si="119"/>
        <v>M</v>
      </c>
      <c r="AI506" s="278"/>
      <c r="AJ506" s="121" t="str">
        <f t="shared" si="140"/>
        <v>M</v>
      </c>
    </row>
    <row r="507" spans="1:36" x14ac:dyDescent="0.25">
      <c r="A507" s="119">
        <v>38</v>
      </c>
      <c r="B507" s="119">
        <v>24</v>
      </c>
      <c r="C507" s="119">
        <v>1995</v>
      </c>
      <c r="D507" s="127">
        <f t="shared" si="123"/>
        <v>34723</v>
      </c>
      <c r="E507" s="260">
        <v>39.4</v>
      </c>
      <c r="F507" s="213" t="str">
        <f t="shared" si="124"/>
        <v>UQ</v>
      </c>
      <c r="G507" s="260">
        <v>6.74</v>
      </c>
      <c r="H507" s="213" t="str">
        <f t="shared" si="125"/>
        <v>UQ</v>
      </c>
      <c r="I507" s="260">
        <v>5.66</v>
      </c>
      <c r="J507" s="121" t="str">
        <f t="shared" si="136"/>
        <v>Q</v>
      </c>
      <c r="K507" s="260">
        <v>0.56999999999999995</v>
      </c>
      <c r="L507" s="121" t="str">
        <f t="shared" si="137"/>
        <v>Q</v>
      </c>
      <c r="M507" s="260">
        <v>0.62</v>
      </c>
      <c r="N507" s="121" t="str">
        <f t="shared" si="138"/>
        <v>Q</v>
      </c>
      <c r="O507" s="260">
        <v>0.24</v>
      </c>
      <c r="P507" s="121" t="str">
        <f t="shared" si="139"/>
        <v>Q</v>
      </c>
      <c r="Q507" s="260">
        <v>6.1999999999999998E-3</v>
      </c>
      <c r="R507" s="213" t="str">
        <f t="shared" si="130"/>
        <v>UQ</v>
      </c>
      <c r="S507" s="260">
        <v>0.21929999999999999</v>
      </c>
      <c r="T507" s="213" t="str">
        <f t="shared" si="131"/>
        <v>UQ</v>
      </c>
      <c r="U507" s="260">
        <v>5.23</v>
      </c>
      <c r="V507" s="121" t="str">
        <f t="shared" si="132"/>
        <v>Q</v>
      </c>
      <c r="W507" s="329">
        <v>0.105</v>
      </c>
      <c r="X507" s="332" t="str">
        <f t="shared" si="133"/>
        <v>UQ</v>
      </c>
      <c r="Y507" s="260">
        <v>0</v>
      </c>
      <c r="Z507" s="121" t="str">
        <f t="shared" si="134"/>
        <v>LQ</v>
      </c>
      <c r="AA507" s="260">
        <v>7.4379999999999997</v>
      </c>
      <c r="AB507" s="121" t="str">
        <f t="shared" si="135"/>
        <v>Q</v>
      </c>
      <c r="AC507" s="260">
        <v>5.3230000000000004</v>
      </c>
      <c r="AD507" s="121" t="str">
        <f t="shared" si="121"/>
        <v>Q</v>
      </c>
      <c r="AE507" s="260">
        <v>2.69</v>
      </c>
      <c r="AF507" s="121" t="str">
        <f t="shared" si="122"/>
        <v>Q</v>
      </c>
      <c r="AG507" s="260">
        <v>8.8000000000000005E-3</v>
      </c>
      <c r="AH507" s="121" t="str">
        <f t="shared" si="119"/>
        <v>Q</v>
      </c>
      <c r="AI507" s="278">
        <v>0.28720000000000001</v>
      </c>
      <c r="AJ507" s="121" t="str">
        <f t="shared" si="140"/>
        <v>Q</v>
      </c>
    </row>
    <row r="508" spans="1:36" x14ac:dyDescent="0.25">
      <c r="A508" s="119">
        <v>38</v>
      </c>
      <c r="B508" s="119">
        <v>40</v>
      </c>
      <c r="C508" s="119">
        <v>1995</v>
      </c>
      <c r="D508" s="127">
        <f t="shared" si="123"/>
        <v>34739</v>
      </c>
      <c r="E508" s="260">
        <v>43.4</v>
      </c>
      <c r="F508" s="213" t="str">
        <f t="shared" si="124"/>
        <v>UQ</v>
      </c>
      <c r="G508" s="260">
        <v>6.66</v>
      </c>
      <c r="H508" s="213" t="str">
        <f t="shared" si="125"/>
        <v>UQ</v>
      </c>
      <c r="I508" s="260">
        <v>6.18</v>
      </c>
      <c r="J508" s="121" t="str">
        <f t="shared" si="136"/>
        <v>Q</v>
      </c>
      <c r="K508" s="260">
        <v>0.61</v>
      </c>
      <c r="L508" s="121" t="str">
        <f t="shared" si="137"/>
        <v>Q</v>
      </c>
      <c r="M508" s="260">
        <v>0.7</v>
      </c>
      <c r="N508" s="121" t="str">
        <f t="shared" si="138"/>
        <v>Q</v>
      </c>
      <c r="O508" s="260">
        <v>0.25</v>
      </c>
      <c r="P508" s="121" t="str">
        <f t="shared" si="139"/>
        <v>Q</v>
      </c>
      <c r="Q508" s="260">
        <v>2.18E-2</v>
      </c>
      <c r="R508" s="213" t="str">
        <f t="shared" si="130"/>
        <v>UQ</v>
      </c>
      <c r="S508" s="260">
        <v>0.2268</v>
      </c>
      <c r="T508" s="213" t="str">
        <f t="shared" si="131"/>
        <v>UQ</v>
      </c>
      <c r="U508" s="260">
        <v>6.51</v>
      </c>
      <c r="V508" s="121" t="str">
        <f t="shared" si="132"/>
        <v>Q</v>
      </c>
      <c r="W508" s="329">
        <v>0.124</v>
      </c>
      <c r="X508" s="332" t="str">
        <f t="shared" si="133"/>
        <v>UQ</v>
      </c>
      <c r="Y508" s="260">
        <v>9.5000000000000001E-2</v>
      </c>
      <c r="Z508" s="121" t="str">
        <f t="shared" si="134"/>
        <v>LQ</v>
      </c>
      <c r="AA508" s="260">
        <v>8.2210000000000001</v>
      </c>
      <c r="AB508" s="121" t="str">
        <f t="shared" si="135"/>
        <v>Q</v>
      </c>
      <c r="AC508" s="260">
        <v>4.5830000000000002</v>
      </c>
      <c r="AD508" s="121" t="str">
        <f t="shared" si="121"/>
        <v>Q</v>
      </c>
      <c r="AE508" s="260">
        <v>2.5</v>
      </c>
      <c r="AF508" s="121" t="str">
        <f t="shared" si="122"/>
        <v>Q</v>
      </c>
      <c r="AH508" s="121" t="str">
        <f t="shared" si="119"/>
        <v>M</v>
      </c>
      <c r="AI508" s="278"/>
      <c r="AJ508" s="121" t="str">
        <f t="shared" si="140"/>
        <v>M</v>
      </c>
    </row>
    <row r="509" spans="1:36" x14ac:dyDescent="0.25">
      <c r="A509" s="119">
        <v>38</v>
      </c>
      <c r="B509" s="119">
        <v>52</v>
      </c>
      <c r="C509" s="119">
        <v>1995</v>
      </c>
      <c r="D509" s="127">
        <f t="shared" si="123"/>
        <v>34751</v>
      </c>
      <c r="E509" s="260"/>
      <c r="F509" s="213" t="str">
        <f t="shared" si="124"/>
        <v>M</v>
      </c>
      <c r="H509" s="213" t="str">
        <f t="shared" si="125"/>
        <v>M</v>
      </c>
      <c r="J509" s="121" t="str">
        <f t="shared" si="136"/>
        <v>M</v>
      </c>
      <c r="L509" s="121" t="str">
        <f t="shared" si="137"/>
        <v>M</v>
      </c>
      <c r="N509" s="121" t="str">
        <f t="shared" si="138"/>
        <v>M</v>
      </c>
      <c r="P509" s="121" t="str">
        <f t="shared" si="139"/>
        <v>M</v>
      </c>
      <c r="R509" s="213" t="str">
        <f t="shared" si="130"/>
        <v>M</v>
      </c>
      <c r="T509" s="213" t="str">
        <f t="shared" si="131"/>
        <v>M</v>
      </c>
      <c r="V509" s="121" t="str">
        <f t="shared" si="132"/>
        <v>M</v>
      </c>
      <c r="X509" s="332" t="str">
        <f t="shared" si="133"/>
        <v>M</v>
      </c>
      <c r="Z509" s="121" t="str">
        <f t="shared" si="134"/>
        <v>M</v>
      </c>
      <c r="AB509" s="121" t="str">
        <f t="shared" si="135"/>
        <v>M</v>
      </c>
      <c r="AD509" s="121" t="str">
        <f t="shared" si="121"/>
        <v>M</v>
      </c>
      <c r="AF509" s="121" t="str">
        <f t="shared" si="122"/>
        <v>M</v>
      </c>
      <c r="AH509" s="121" t="str">
        <f t="shared" si="119"/>
        <v>M</v>
      </c>
      <c r="AI509" s="278"/>
      <c r="AJ509" s="121" t="str">
        <f t="shared" si="140"/>
        <v>M</v>
      </c>
    </row>
    <row r="510" spans="1:36" x14ac:dyDescent="0.25">
      <c r="A510" s="119">
        <v>38</v>
      </c>
      <c r="B510" s="119">
        <v>65</v>
      </c>
      <c r="C510" s="119">
        <v>1995</v>
      </c>
      <c r="D510" s="127">
        <f t="shared" si="123"/>
        <v>34764</v>
      </c>
      <c r="E510" s="260"/>
      <c r="F510" s="213" t="str">
        <f t="shared" si="124"/>
        <v>M</v>
      </c>
      <c r="H510" s="213" t="str">
        <f t="shared" si="125"/>
        <v>M</v>
      </c>
      <c r="J510" s="121" t="str">
        <f t="shared" si="136"/>
        <v>M</v>
      </c>
      <c r="L510" s="121" t="str">
        <f t="shared" si="137"/>
        <v>M</v>
      </c>
      <c r="N510" s="121" t="str">
        <f t="shared" si="138"/>
        <v>M</v>
      </c>
      <c r="P510" s="121" t="str">
        <f t="shared" si="139"/>
        <v>M</v>
      </c>
      <c r="R510" s="213" t="str">
        <f t="shared" si="130"/>
        <v>M</v>
      </c>
      <c r="T510" s="213" t="str">
        <f t="shared" si="131"/>
        <v>M</v>
      </c>
      <c r="V510" s="121" t="str">
        <f t="shared" si="132"/>
        <v>M</v>
      </c>
      <c r="X510" s="332" t="str">
        <f t="shared" si="133"/>
        <v>M</v>
      </c>
      <c r="Z510" s="121" t="str">
        <f t="shared" si="134"/>
        <v>M</v>
      </c>
      <c r="AB510" s="121" t="str">
        <f t="shared" si="135"/>
        <v>M</v>
      </c>
      <c r="AD510" s="121" t="str">
        <f t="shared" si="121"/>
        <v>M</v>
      </c>
      <c r="AF510" s="121" t="str">
        <f t="shared" si="122"/>
        <v>M</v>
      </c>
      <c r="AH510" s="121" t="str">
        <f t="shared" si="119"/>
        <v>M</v>
      </c>
      <c r="AI510" s="278"/>
      <c r="AJ510" s="121" t="str">
        <f t="shared" si="140"/>
        <v>M</v>
      </c>
    </row>
    <row r="511" spans="1:36" x14ac:dyDescent="0.25">
      <c r="A511" s="119">
        <v>38</v>
      </c>
      <c r="B511" s="119">
        <v>74</v>
      </c>
      <c r="C511" s="119">
        <v>1995</v>
      </c>
      <c r="D511" s="127">
        <f t="shared" si="123"/>
        <v>34773</v>
      </c>
      <c r="E511" s="260">
        <v>42.9</v>
      </c>
      <c r="F511" s="213" t="str">
        <f t="shared" si="124"/>
        <v>UQ</v>
      </c>
      <c r="G511" s="260">
        <v>6.58</v>
      </c>
      <c r="H511" s="213" t="str">
        <f t="shared" si="125"/>
        <v>UQ</v>
      </c>
      <c r="I511" s="260">
        <v>5.8650000000000002</v>
      </c>
      <c r="J511" s="121" t="str">
        <f t="shared" si="136"/>
        <v>Q</v>
      </c>
      <c r="K511" s="260">
        <v>0.54600000000000004</v>
      </c>
      <c r="L511" s="121" t="str">
        <f t="shared" si="137"/>
        <v>Q</v>
      </c>
      <c r="M511" s="260">
        <v>0.54400000000000004</v>
      </c>
      <c r="N511" s="121" t="str">
        <f t="shared" si="138"/>
        <v>Q</v>
      </c>
      <c r="O511" s="260">
        <v>0.28100000000000003</v>
      </c>
      <c r="P511" s="121" t="str">
        <f t="shared" si="139"/>
        <v>Q</v>
      </c>
      <c r="Q511" s="260">
        <v>2.7199999999999998E-2</v>
      </c>
      <c r="R511" s="213" t="str">
        <f t="shared" si="130"/>
        <v>UQ</v>
      </c>
      <c r="S511" s="260">
        <v>0.2535</v>
      </c>
      <c r="T511" s="213" t="str">
        <f t="shared" si="131"/>
        <v>UQ</v>
      </c>
      <c r="U511" s="260">
        <v>4.5999999999999996</v>
      </c>
      <c r="V511" s="121" t="str">
        <f t="shared" si="132"/>
        <v>Q</v>
      </c>
      <c r="W511" s="329">
        <v>0.33100000000000002</v>
      </c>
      <c r="X511" s="332" t="str">
        <f t="shared" si="133"/>
        <v>UQ</v>
      </c>
      <c r="Y511" s="260">
        <v>0.13500000000000001</v>
      </c>
      <c r="Z511" s="121" t="str">
        <f t="shared" si="134"/>
        <v>LQ</v>
      </c>
      <c r="AA511" s="260">
        <v>5.7320000000000002</v>
      </c>
      <c r="AB511" s="121" t="str">
        <f t="shared" si="135"/>
        <v>Q</v>
      </c>
      <c r="AC511" s="260">
        <v>4.093</v>
      </c>
      <c r="AD511" s="121" t="str">
        <f t="shared" si="121"/>
        <v>Q</v>
      </c>
      <c r="AE511" s="260">
        <v>3.85</v>
      </c>
      <c r="AF511" s="121" t="str">
        <f t="shared" si="122"/>
        <v>Q</v>
      </c>
      <c r="AG511" s="260">
        <v>1.15E-2</v>
      </c>
      <c r="AH511" s="121" t="str">
        <f t="shared" si="119"/>
        <v>Q</v>
      </c>
      <c r="AI511" s="278">
        <v>0.58550000000000002</v>
      </c>
      <c r="AJ511" s="121" t="str">
        <f t="shared" si="140"/>
        <v>Q</v>
      </c>
    </row>
    <row r="512" spans="1:36" x14ac:dyDescent="0.25">
      <c r="A512" s="119">
        <v>38</v>
      </c>
      <c r="B512" s="119">
        <v>75</v>
      </c>
      <c r="C512" s="119">
        <v>1995</v>
      </c>
      <c r="D512" s="127">
        <f t="shared" si="123"/>
        <v>34774</v>
      </c>
      <c r="E512" s="260">
        <v>42.8</v>
      </c>
      <c r="F512" s="213" t="str">
        <f t="shared" si="124"/>
        <v>UQ</v>
      </c>
      <c r="G512" s="260">
        <v>6.37</v>
      </c>
      <c r="H512" s="213" t="str">
        <f t="shared" si="125"/>
        <v>UQ</v>
      </c>
      <c r="I512" s="260">
        <v>5.5839999999999996</v>
      </c>
      <c r="J512" s="121" t="str">
        <f t="shared" si="136"/>
        <v>Q</v>
      </c>
      <c r="K512" s="260">
        <v>0.58699999999999997</v>
      </c>
      <c r="L512" s="121" t="str">
        <f t="shared" si="137"/>
        <v>Q</v>
      </c>
      <c r="M512" s="260">
        <v>0.54900000000000004</v>
      </c>
      <c r="N512" s="121" t="str">
        <f t="shared" si="138"/>
        <v>Q</v>
      </c>
      <c r="O512" s="260">
        <v>0.36299999999999999</v>
      </c>
      <c r="P512" s="121" t="str">
        <f t="shared" si="139"/>
        <v>Q</v>
      </c>
      <c r="Q512" s="260">
        <v>1.7100000000000001E-2</v>
      </c>
      <c r="R512" s="213" t="str">
        <f t="shared" si="130"/>
        <v>UQ</v>
      </c>
      <c r="S512" s="260">
        <v>0.22259999999999999</v>
      </c>
      <c r="T512" s="213" t="str">
        <f t="shared" si="131"/>
        <v>UQ</v>
      </c>
      <c r="U512" s="260">
        <v>7.77</v>
      </c>
      <c r="V512" s="121" t="str">
        <f t="shared" si="132"/>
        <v>Q</v>
      </c>
      <c r="W512" s="329">
        <v>0.58799999999999997</v>
      </c>
      <c r="X512" s="332" t="str">
        <f t="shared" si="133"/>
        <v>UQ</v>
      </c>
      <c r="Y512" s="260">
        <v>7.1999999999999995E-2</v>
      </c>
      <c r="Z512" s="121" t="str">
        <f t="shared" si="134"/>
        <v>LQ</v>
      </c>
      <c r="AA512" s="260">
        <v>5.5670000000000002</v>
      </c>
      <c r="AB512" s="121" t="str">
        <f t="shared" si="135"/>
        <v>Q</v>
      </c>
      <c r="AC512" s="260">
        <v>4.4980000000000002</v>
      </c>
      <c r="AD512" s="121" t="str">
        <f t="shared" si="121"/>
        <v>Q</v>
      </c>
      <c r="AE512" s="260">
        <v>3.69</v>
      </c>
      <c r="AF512" s="121" t="str">
        <f t="shared" si="122"/>
        <v>Q</v>
      </c>
      <c r="AH512" s="121" t="str">
        <f t="shared" ref="AH512:AH575" si="141">IF(AG512&gt;=0.001,"Q",IF(AG512="","M","LQ"))</f>
        <v>M</v>
      </c>
      <c r="AI512" s="278"/>
      <c r="AJ512" s="121" t="str">
        <f t="shared" si="140"/>
        <v>M</v>
      </c>
    </row>
    <row r="513" spans="1:36" x14ac:dyDescent="0.25">
      <c r="A513" s="119">
        <v>38</v>
      </c>
      <c r="B513" s="119">
        <v>76</v>
      </c>
      <c r="C513" s="119">
        <v>1995</v>
      </c>
      <c r="D513" s="127">
        <f t="shared" si="123"/>
        <v>34775</v>
      </c>
      <c r="E513" s="260">
        <v>40.299999999999997</v>
      </c>
      <c r="F513" s="213" t="str">
        <f t="shared" si="124"/>
        <v>UQ</v>
      </c>
      <c r="G513" s="260">
        <v>6.45</v>
      </c>
      <c r="H513" s="213" t="str">
        <f t="shared" si="125"/>
        <v>UQ</v>
      </c>
      <c r="I513" s="260">
        <v>5.7869999999999999</v>
      </c>
      <c r="J513" s="121" t="str">
        <f t="shared" si="136"/>
        <v>Q</v>
      </c>
      <c r="K513" s="260">
        <v>0.58299999999999996</v>
      </c>
      <c r="L513" s="121" t="str">
        <f t="shared" si="137"/>
        <v>Q</v>
      </c>
      <c r="M513" s="260">
        <v>0.52700000000000002</v>
      </c>
      <c r="N513" s="121" t="str">
        <f t="shared" si="138"/>
        <v>Q</v>
      </c>
      <c r="O513" s="260">
        <v>0.33700000000000002</v>
      </c>
      <c r="P513" s="121" t="str">
        <f t="shared" si="139"/>
        <v>Q</v>
      </c>
      <c r="Q513" s="260">
        <v>1.7500000000000002E-2</v>
      </c>
      <c r="R513" s="213" t="str">
        <f t="shared" si="130"/>
        <v>UQ</v>
      </c>
      <c r="S513" s="260">
        <v>0.22389999999999999</v>
      </c>
      <c r="T513" s="213" t="str">
        <f t="shared" si="131"/>
        <v>UQ</v>
      </c>
      <c r="U513" s="260">
        <v>4.75</v>
      </c>
      <c r="V513" s="121" t="str">
        <f t="shared" si="132"/>
        <v>Q</v>
      </c>
      <c r="W513" s="329">
        <v>0.34799999999999998</v>
      </c>
      <c r="X513" s="332" t="str">
        <f t="shared" si="133"/>
        <v>UQ</v>
      </c>
      <c r="Y513" s="260">
        <v>1.0999999999999999E-2</v>
      </c>
      <c r="Z513" s="121" t="str">
        <f t="shared" si="134"/>
        <v>LQ</v>
      </c>
      <c r="AA513" s="260">
        <v>5.7770000000000001</v>
      </c>
      <c r="AB513" s="121" t="str">
        <f t="shared" si="135"/>
        <v>Q</v>
      </c>
      <c r="AC513" s="260">
        <v>5.1479999999999997</v>
      </c>
      <c r="AD513" s="121" t="str">
        <f t="shared" si="121"/>
        <v>Q</v>
      </c>
      <c r="AE513" s="260">
        <v>3.49</v>
      </c>
      <c r="AF513" s="121" t="str">
        <f t="shared" si="122"/>
        <v>Q</v>
      </c>
      <c r="AH513" s="121" t="str">
        <f t="shared" si="141"/>
        <v>M</v>
      </c>
      <c r="AI513" s="278"/>
      <c r="AJ513" s="121" t="str">
        <f t="shared" si="140"/>
        <v>M</v>
      </c>
    </row>
    <row r="514" spans="1:36" x14ac:dyDescent="0.25">
      <c r="A514" s="119">
        <v>38</v>
      </c>
      <c r="B514" s="119">
        <v>77</v>
      </c>
      <c r="C514" s="119">
        <v>1995</v>
      </c>
      <c r="D514" s="127">
        <f t="shared" si="123"/>
        <v>34776</v>
      </c>
      <c r="E514" s="260">
        <v>40.799999999999997</v>
      </c>
      <c r="F514" s="213" t="str">
        <f t="shared" si="124"/>
        <v>UQ</v>
      </c>
      <c r="G514" s="260">
        <v>6.44</v>
      </c>
      <c r="H514" s="213" t="str">
        <f t="shared" si="125"/>
        <v>UQ</v>
      </c>
      <c r="I514" s="260">
        <v>5.827</v>
      </c>
      <c r="J514" s="121" t="str">
        <f t="shared" si="136"/>
        <v>Q</v>
      </c>
      <c r="K514" s="260">
        <v>0.59299999999999997</v>
      </c>
      <c r="L514" s="121" t="str">
        <f t="shared" si="137"/>
        <v>Q</v>
      </c>
      <c r="M514" s="260">
        <v>0.54800000000000004</v>
      </c>
      <c r="N514" s="121" t="str">
        <f t="shared" si="138"/>
        <v>Q</v>
      </c>
      <c r="O514" s="260">
        <v>0.35099999999999998</v>
      </c>
      <c r="P514" s="121" t="str">
        <f t="shared" si="139"/>
        <v>Q</v>
      </c>
      <c r="Q514" s="260">
        <v>0.01</v>
      </c>
      <c r="R514" s="213" t="str">
        <f t="shared" si="130"/>
        <v>UQ</v>
      </c>
      <c r="S514" s="260">
        <v>0.23449999999999999</v>
      </c>
      <c r="T514" s="213" t="str">
        <f t="shared" si="131"/>
        <v>UQ</v>
      </c>
      <c r="U514" s="260">
        <v>4.8600000000000003</v>
      </c>
      <c r="V514" s="121" t="str">
        <f t="shared" si="132"/>
        <v>Q</v>
      </c>
      <c r="W514" s="329">
        <v>0.23400000000000001</v>
      </c>
      <c r="X514" s="332" t="str">
        <f t="shared" si="133"/>
        <v>UQ</v>
      </c>
      <c r="Y514" s="260">
        <v>7.2999999999999995E-2</v>
      </c>
      <c r="Z514" s="121" t="str">
        <f t="shared" si="134"/>
        <v>LQ</v>
      </c>
      <c r="AA514" s="260">
        <v>5.9160000000000004</v>
      </c>
      <c r="AB514" s="121" t="str">
        <f t="shared" si="135"/>
        <v>Q</v>
      </c>
      <c r="AC514" s="260">
        <v>5.593</v>
      </c>
      <c r="AD514" s="121" t="str">
        <f t="shared" si="121"/>
        <v>Q</v>
      </c>
      <c r="AE514" s="260">
        <v>3.77</v>
      </c>
      <c r="AF514" s="121" t="str">
        <f t="shared" si="122"/>
        <v>Q</v>
      </c>
      <c r="AH514" s="121" t="str">
        <f t="shared" si="141"/>
        <v>M</v>
      </c>
      <c r="AI514" s="278"/>
      <c r="AJ514" s="121" t="str">
        <f t="shared" si="140"/>
        <v>M</v>
      </c>
    </row>
    <row r="515" spans="1:36" x14ac:dyDescent="0.25">
      <c r="A515" s="119">
        <v>38</v>
      </c>
      <c r="B515" s="119">
        <v>79</v>
      </c>
      <c r="C515" s="119">
        <v>1995</v>
      </c>
      <c r="D515" s="127">
        <f t="shared" si="123"/>
        <v>34778</v>
      </c>
      <c r="E515" s="260">
        <v>41.4</v>
      </c>
      <c r="F515" s="213" t="str">
        <f t="shared" si="124"/>
        <v>UQ</v>
      </c>
      <c r="G515" s="260">
        <v>6.43</v>
      </c>
      <c r="H515" s="213" t="str">
        <f t="shared" si="125"/>
        <v>UQ</v>
      </c>
      <c r="I515" s="260">
        <v>5.38</v>
      </c>
      <c r="J515" s="121" t="str">
        <f t="shared" si="136"/>
        <v>Q</v>
      </c>
      <c r="K515" s="260">
        <v>0.56000000000000005</v>
      </c>
      <c r="L515" s="121" t="str">
        <f t="shared" si="137"/>
        <v>Q</v>
      </c>
      <c r="M515" s="260">
        <v>0.55000000000000004</v>
      </c>
      <c r="N515" s="121" t="str">
        <f t="shared" si="138"/>
        <v>Q</v>
      </c>
      <c r="O515" s="260">
        <v>0.30599999999999999</v>
      </c>
      <c r="P515" s="121" t="str">
        <f t="shared" si="139"/>
        <v>Q</v>
      </c>
      <c r="Q515" s="260">
        <v>1.21E-2</v>
      </c>
      <c r="R515" s="213" t="str">
        <f t="shared" si="130"/>
        <v>UQ</v>
      </c>
      <c r="S515" s="260">
        <v>0.2402</v>
      </c>
      <c r="T515" s="213" t="str">
        <f t="shared" si="131"/>
        <v>UQ</v>
      </c>
      <c r="U515" s="260">
        <v>5.15</v>
      </c>
      <c r="V515" s="121" t="str">
        <f t="shared" si="132"/>
        <v>Q</v>
      </c>
      <c r="W515" s="329">
        <v>0.14699999999999999</v>
      </c>
      <c r="X515" s="332" t="str">
        <f t="shared" si="133"/>
        <v>UQ</v>
      </c>
      <c r="Y515" s="260">
        <v>9.2999999999999999E-2</v>
      </c>
      <c r="Z515" s="121" t="str">
        <f t="shared" si="134"/>
        <v>LQ</v>
      </c>
      <c r="AA515" s="260">
        <v>6.3140000000000001</v>
      </c>
      <c r="AB515" s="121" t="str">
        <f t="shared" si="135"/>
        <v>Q</v>
      </c>
      <c r="AC515" s="260">
        <v>5.3380000000000001</v>
      </c>
      <c r="AD515" s="121" t="str">
        <f t="shared" si="121"/>
        <v>Q</v>
      </c>
      <c r="AE515" s="260">
        <v>3.77</v>
      </c>
      <c r="AF515" s="121" t="str">
        <f t="shared" si="122"/>
        <v>Q</v>
      </c>
      <c r="AH515" s="121" t="str">
        <f t="shared" si="141"/>
        <v>M</v>
      </c>
      <c r="AI515" s="278"/>
      <c r="AJ515" s="121" t="str">
        <f t="shared" si="140"/>
        <v>M</v>
      </c>
    </row>
    <row r="516" spans="1:36" x14ac:dyDescent="0.25">
      <c r="A516" s="119">
        <v>38</v>
      </c>
      <c r="B516" s="119">
        <v>80</v>
      </c>
      <c r="C516" s="119">
        <v>1995</v>
      </c>
      <c r="D516" s="127">
        <f t="shared" si="123"/>
        <v>34779</v>
      </c>
      <c r="E516" s="260">
        <v>40.200000000000003</v>
      </c>
      <c r="F516" s="213" t="str">
        <f t="shared" si="124"/>
        <v>UQ</v>
      </c>
      <c r="G516" s="260">
        <v>6.28</v>
      </c>
      <c r="H516" s="213" t="str">
        <f t="shared" si="125"/>
        <v>UQ</v>
      </c>
      <c r="I516" s="260">
        <v>9.2249999999999996</v>
      </c>
      <c r="J516" s="121" t="str">
        <f t="shared" si="136"/>
        <v>Q</v>
      </c>
      <c r="K516" s="260">
        <v>0.73899999999999999</v>
      </c>
      <c r="L516" s="121" t="str">
        <f t="shared" si="137"/>
        <v>Q</v>
      </c>
      <c r="M516" s="260">
        <v>0.55500000000000005</v>
      </c>
      <c r="N516" s="121" t="str">
        <f t="shared" si="138"/>
        <v>Q</v>
      </c>
      <c r="O516" s="260">
        <v>0.31900000000000001</v>
      </c>
      <c r="P516" s="121" t="str">
        <f t="shared" si="139"/>
        <v>Q</v>
      </c>
      <c r="Q516" s="260">
        <v>9.1999999999999998E-3</v>
      </c>
      <c r="R516" s="213" t="str">
        <f t="shared" si="130"/>
        <v>UQ</v>
      </c>
      <c r="S516" s="260">
        <v>0.1956</v>
      </c>
      <c r="T516" s="213" t="str">
        <f t="shared" si="131"/>
        <v>UQ</v>
      </c>
      <c r="U516" s="260">
        <v>5.03</v>
      </c>
      <c r="V516" s="121" t="str">
        <f t="shared" si="132"/>
        <v>Q</v>
      </c>
      <c r="W516" s="329">
        <v>0.432</v>
      </c>
      <c r="X516" s="332" t="str">
        <f t="shared" si="133"/>
        <v>UQ</v>
      </c>
      <c r="Y516" s="260">
        <v>0.10100000000000001</v>
      </c>
      <c r="Z516" s="121" t="str">
        <f t="shared" si="134"/>
        <v>LQ</v>
      </c>
      <c r="AA516" s="260">
        <v>5.0339999999999998</v>
      </c>
      <c r="AB516" s="121" t="str">
        <f t="shared" si="135"/>
        <v>Q</v>
      </c>
      <c r="AC516" s="260">
        <v>4.9829999999999997</v>
      </c>
      <c r="AD516" s="121" t="str">
        <f t="shared" si="121"/>
        <v>Q</v>
      </c>
      <c r="AE516" s="260">
        <v>3.2</v>
      </c>
      <c r="AF516" s="121" t="str">
        <f t="shared" si="122"/>
        <v>Q</v>
      </c>
      <c r="AG516" s="260">
        <v>8.9999999999999993E-3</v>
      </c>
      <c r="AH516" s="121" t="str">
        <f t="shared" si="141"/>
        <v>Q</v>
      </c>
      <c r="AI516" s="278">
        <v>0.68910000000000005</v>
      </c>
      <c r="AJ516" s="121" t="str">
        <f t="shared" si="140"/>
        <v>Q</v>
      </c>
    </row>
    <row r="517" spans="1:36" x14ac:dyDescent="0.25">
      <c r="A517" s="119">
        <v>38</v>
      </c>
      <c r="B517" s="119">
        <v>82</v>
      </c>
      <c r="C517" s="119">
        <v>1995</v>
      </c>
      <c r="D517" s="127">
        <f t="shared" si="123"/>
        <v>34781</v>
      </c>
      <c r="E517" s="260">
        <v>38.1</v>
      </c>
      <c r="F517" s="213" t="str">
        <f t="shared" si="124"/>
        <v>UQ</v>
      </c>
      <c r="G517" s="260">
        <v>6.39</v>
      </c>
      <c r="H517" s="213" t="str">
        <f t="shared" si="125"/>
        <v>UQ</v>
      </c>
      <c r="I517" s="260">
        <v>7.4349999999999996</v>
      </c>
      <c r="J517" s="121" t="str">
        <f t="shared" si="136"/>
        <v>Q</v>
      </c>
      <c r="K517" s="260">
        <v>0.66700000000000004</v>
      </c>
      <c r="L517" s="121" t="str">
        <f t="shared" si="137"/>
        <v>Q</v>
      </c>
      <c r="M517" s="260">
        <v>0.56000000000000005</v>
      </c>
      <c r="N517" s="121" t="str">
        <f t="shared" si="138"/>
        <v>Q</v>
      </c>
      <c r="O517" s="260">
        <v>0.23100000000000001</v>
      </c>
      <c r="P517" s="121" t="str">
        <f t="shared" si="139"/>
        <v>Q</v>
      </c>
      <c r="Q517" s="260">
        <v>4.4400000000000002E-2</v>
      </c>
      <c r="R517" s="213" t="str">
        <f t="shared" si="130"/>
        <v>UQ</v>
      </c>
      <c r="S517" s="260">
        <v>0.188</v>
      </c>
      <c r="T517" s="213" t="str">
        <f t="shared" si="131"/>
        <v>UQ</v>
      </c>
      <c r="U517" s="260">
        <v>5.55</v>
      </c>
      <c r="V517" s="121" t="str">
        <f t="shared" si="132"/>
        <v>Q</v>
      </c>
      <c r="W517" s="329">
        <v>0.186</v>
      </c>
      <c r="X517" s="332" t="str">
        <f t="shared" si="133"/>
        <v>UQ</v>
      </c>
      <c r="Y517" s="260">
        <v>0.108</v>
      </c>
      <c r="Z517" s="121" t="str">
        <f t="shared" si="134"/>
        <v>LQ</v>
      </c>
      <c r="AA517" s="260">
        <v>5.532</v>
      </c>
      <c r="AB517" s="121" t="str">
        <f t="shared" si="135"/>
        <v>Q</v>
      </c>
      <c r="AC517" s="260">
        <v>6.0869999999999997</v>
      </c>
      <c r="AD517" s="121" t="str">
        <f t="shared" si="121"/>
        <v>Q</v>
      </c>
      <c r="AE517" s="260">
        <v>3.29</v>
      </c>
      <c r="AF517" s="121" t="str">
        <f t="shared" si="122"/>
        <v>Q</v>
      </c>
      <c r="AH517" s="121" t="str">
        <f t="shared" si="141"/>
        <v>M</v>
      </c>
      <c r="AI517" s="278"/>
      <c r="AJ517" s="121" t="str">
        <f t="shared" si="140"/>
        <v>M</v>
      </c>
    </row>
    <row r="518" spans="1:36" x14ac:dyDescent="0.25">
      <c r="A518" s="119">
        <v>38</v>
      </c>
      <c r="B518" s="119">
        <v>85</v>
      </c>
      <c r="C518" s="119">
        <v>1995</v>
      </c>
      <c r="D518" s="127">
        <f t="shared" si="123"/>
        <v>34784</v>
      </c>
      <c r="E518" s="260">
        <v>38.299999999999997</v>
      </c>
      <c r="F518" s="213" t="str">
        <f t="shared" si="124"/>
        <v>UQ</v>
      </c>
      <c r="G518" s="260">
        <v>6.46</v>
      </c>
      <c r="H518" s="213" t="str">
        <f t="shared" si="125"/>
        <v>UQ</v>
      </c>
      <c r="I518" s="260">
        <v>9.4459999999999997</v>
      </c>
      <c r="J518" s="121" t="str">
        <f t="shared" si="136"/>
        <v>Q</v>
      </c>
      <c r="K518" s="260">
        <v>0.74199999999999999</v>
      </c>
      <c r="L518" s="121" t="str">
        <f t="shared" si="137"/>
        <v>Q</v>
      </c>
      <c r="M518" s="260">
        <v>0.58299999999999996</v>
      </c>
      <c r="N518" s="121" t="str">
        <f t="shared" si="138"/>
        <v>Q</v>
      </c>
      <c r="O518" s="260">
        <v>0.23899999999999999</v>
      </c>
      <c r="P518" s="121" t="str">
        <f t="shared" si="139"/>
        <v>Q</v>
      </c>
      <c r="Q518" s="260">
        <v>2.46E-2</v>
      </c>
      <c r="R518" s="213" t="str">
        <f t="shared" si="130"/>
        <v>UQ</v>
      </c>
      <c r="S518" s="260">
        <v>0.20630000000000001</v>
      </c>
      <c r="T518" s="213" t="str">
        <f t="shared" si="131"/>
        <v>UQ</v>
      </c>
      <c r="U518" s="260">
        <v>5.12</v>
      </c>
      <c r="V518" s="121" t="str">
        <f t="shared" si="132"/>
        <v>Q</v>
      </c>
      <c r="W518" s="329">
        <v>0.13700000000000001</v>
      </c>
      <c r="X518" s="332" t="str">
        <f t="shared" si="133"/>
        <v>UQ</v>
      </c>
      <c r="Y518" s="260">
        <v>9.7000000000000003E-2</v>
      </c>
      <c r="Z518" s="121" t="str">
        <f t="shared" si="134"/>
        <v>LQ</v>
      </c>
      <c r="AA518" s="260">
        <v>5.6829999999999998</v>
      </c>
      <c r="AB518" s="121" t="str">
        <f t="shared" si="135"/>
        <v>Q</v>
      </c>
      <c r="AC518" s="260">
        <v>7.1150000000000002</v>
      </c>
      <c r="AD518" s="121" t="str">
        <f t="shared" si="121"/>
        <v>Q</v>
      </c>
      <c r="AE518" s="260">
        <v>3.33</v>
      </c>
      <c r="AF518" s="121" t="str">
        <f t="shared" si="122"/>
        <v>Q</v>
      </c>
      <c r="AH518" s="121" t="str">
        <f t="shared" si="141"/>
        <v>M</v>
      </c>
      <c r="AI518" s="278"/>
      <c r="AJ518" s="121" t="str">
        <f t="shared" si="140"/>
        <v>M</v>
      </c>
    </row>
    <row r="519" spans="1:36" x14ac:dyDescent="0.25">
      <c r="A519" s="119">
        <v>38</v>
      </c>
      <c r="B519" s="119">
        <v>86</v>
      </c>
      <c r="C519" s="119">
        <v>1995</v>
      </c>
      <c r="D519" s="127">
        <f t="shared" si="123"/>
        <v>34785</v>
      </c>
      <c r="E519" s="260">
        <v>38</v>
      </c>
      <c r="F519" s="213" t="str">
        <f t="shared" si="124"/>
        <v>UQ</v>
      </c>
      <c r="G519" s="260">
        <v>6.44</v>
      </c>
      <c r="H519" s="213" t="str">
        <f t="shared" si="125"/>
        <v>UQ</v>
      </c>
      <c r="I519" s="260">
        <v>8.3569999999999993</v>
      </c>
      <c r="J519" s="121" t="str">
        <f t="shared" si="136"/>
        <v>Q</v>
      </c>
      <c r="K519" s="260">
        <v>0.72399999999999998</v>
      </c>
      <c r="L519" s="121" t="str">
        <f t="shared" si="137"/>
        <v>Q</v>
      </c>
      <c r="M519" s="260">
        <v>0.58499999999999996</v>
      </c>
      <c r="N519" s="121" t="str">
        <f t="shared" si="138"/>
        <v>Q</v>
      </c>
      <c r="O519" s="260">
        <v>0.23300000000000001</v>
      </c>
      <c r="P519" s="121" t="str">
        <f t="shared" si="139"/>
        <v>Q</v>
      </c>
      <c r="Q519" s="260">
        <v>2.5899999999999999E-2</v>
      </c>
      <c r="R519" s="213" t="str">
        <f t="shared" si="130"/>
        <v>UQ</v>
      </c>
      <c r="S519" s="260">
        <v>0.20180000000000001</v>
      </c>
      <c r="T519" s="213" t="str">
        <f t="shared" si="131"/>
        <v>UQ</v>
      </c>
      <c r="U519" s="260">
        <v>5.0999999999999996</v>
      </c>
      <c r="V519" s="121" t="str">
        <f t="shared" si="132"/>
        <v>Q</v>
      </c>
      <c r="W519" s="329">
        <v>0.126</v>
      </c>
      <c r="X519" s="332" t="str">
        <f t="shared" si="133"/>
        <v>UQ</v>
      </c>
      <c r="Y519" s="260">
        <v>9.6000000000000002E-2</v>
      </c>
      <c r="Z519" s="121" t="str">
        <f t="shared" si="134"/>
        <v>LQ</v>
      </c>
      <c r="AA519" s="260">
        <v>5.6820000000000004</v>
      </c>
      <c r="AB519" s="121" t="str">
        <f t="shared" si="135"/>
        <v>Q</v>
      </c>
      <c r="AC519" s="260">
        <v>6.7409999999999997</v>
      </c>
      <c r="AD519" s="121" t="str">
        <f t="shared" ref="AD519:AD582" si="142">IF(AC519&gt;=0.4,"Q",IF(AC519="","M","LQ"))</f>
        <v>Q</v>
      </c>
      <c r="AE519" s="260">
        <v>3.46</v>
      </c>
      <c r="AF519" s="121" t="str">
        <f t="shared" ref="AF519:AF582" si="143">IF(AE519&gt;=0.5,"Q",IF(AE519="","M","LQ"))</f>
        <v>Q</v>
      </c>
      <c r="AH519" s="121" t="str">
        <f t="shared" si="141"/>
        <v>M</v>
      </c>
      <c r="AI519" s="278"/>
      <c r="AJ519" s="121" t="str">
        <f t="shared" si="140"/>
        <v>M</v>
      </c>
    </row>
    <row r="520" spans="1:36" x14ac:dyDescent="0.25">
      <c r="A520" s="119">
        <v>38</v>
      </c>
      <c r="B520" s="119">
        <v>88</v>
      </c>
      <c r="C520" s="119">
        <v>1995</v>
      </c>
      <c r="D520" s="127">
        <f t="shared" si="123"/>
        <v>34787</v>
      </c>
      <c r="E520" s="260">
        <v>37.200000000000003</v>
      </c>
      <c r="F520" s="213" t="str">
        <f t="shared" si="124"/>
        <v>UQ</v>
      </c>
      <c r="G520" s="260">
        <v>6.44</v>
      </c>
      <c r="H520" s="213" t="str">
        <f t="shared" si="125"/>
        <v>UQ</v>
      </c>
      <c r="I520" s="260">
        <v>8.5169999999999995</v>
      </c>
      <c r="J520" s="121" t="str">
        <f t="shared" si="136"/>
        <v>Q</v>
      </c>
      <c r="K520" s="260">
        <v>0.72499999999999998</v>
      </c>
      <c r="L520" s="121" t="str">
        <f t="shared" si="137"/>
        <v>Q</v>
      </c>
      <c r="M520" s="260">
        <v>0.60399999999999998</v>
      </c>
      <c r="N520" s="121" t="str">
        <f t="shared" si="138"/>
        <v>Q</v>
      </c>
      <c r="O520" s="260">
        <v>0.23300000000000001</v>
      </c>
      <c r="P520" s="121" t="str">
        <f t="shared" si="139"/>
        <v>Q</v>
      </c>
      <c r="Q520" s="260">
        <v>1.89E-2</v>
      </c>
      <c r="R520" s="213" t="str">
        <f t="shared" si="130"/>
        <v>UQ</v>
      </c>
      <c r="S520" s="260">
        <v>0.19739999999999999</v>
      </c>
      <c r="T520" s="213" t="str">
        <f t="shared" si="131"/>
        <v>UQ</v>
      </c>
      <c r="U520" s="260">
        <v>4.95</v>
      </c>
      <c r="V520" s="121" t="str">
        <f t="shared" si="132"/>
        <v>Q</v>
      </c>
      <c r="W520" s="329">
        <v>0.14000000000000001</v>
      </c>
      <c r="X520" s="332" t="str">
        <f t="shared" si="133"/>
        <v>UQ</v>
      </c>
      <c r="Y520" s="260">
        <v>4.9000000000000002E-2</v>
      </c>
      <c r="Z520" s="121" t="str">
        <f t="shared" si="134"/>
        <v>LQ</v>
      </c>
      <c r="AA520" s="260">
        <v>5.6139999999999999</v>
      </c>
      <c r="AB520" s="121" t="str">
        <f t="shared" si="135"/>
        <v>Q</v>
      </c>
      <c r="AC520" s="260">
        <v>6.8369999999999997</v>
      </c>
      <c r="AD520" s="121" t="str">
        <f t="shared" si="142"/>
        <v>Q</v>
      </c>
      <c r="AE520" s="260">
        <v>3.3</v>
      </c>
      <c r="AF520" s="121" t="str">
        <f t="shared" si="143"/>
        <v>Q</v>
      </c>
      <c r="AH520" s="121" t="str">
        <f t="shared" si="141"/>
        <v>M</v>
      </c>
      <c r="AI520" s="278"/>
      <c r="AJ520" s="121" t="str">
        <f t="shared" si="140"/>
        <v>M</v>
      </c>
    </row>
    <row r="521" spans="1:36" x14ac:dyDescent="0.25">
      <c r="A521" s="119">
        <v>38</v>
      </c>
      <c r="B521" s="119">
        <v>90</v>
      </c>
      <c r="C521" s="119">
        <v>1995</v>
      </c>
      <c r="D521" s="127">
        <f t="shared" si="123"/>
        <v>34789</v>
      </c>
      <c r="E521" s="260">
        <v>37.799999999999997</v>
      </c>
      <c r="F521" s="213" t="str">
        <f t="shared" si="124"/>
        <v>UQ</v>
      </c>
      <c r="G521" s="260">
        <v>6.62</v>
      </c>
      <c r="H521" s="213" t="str">
        <f t="shared" si="125"/>
        <v>UQ</v>
      </c>
      <c r="I521" s="260">
        <v>9.125</v>
      </c>
      <c r="J521" s="121" t="str">
        <f t="shared" si="136"/>
        <v>Q</v>
      </c>
      <c r="K521" s="260">
        <v>0.71899999999999997</v>
      </c>
      <c r="L521" s="121" t="str">
        <f t="shared" si="137"/>
        <v>Q</v>
      </c>
      <c r="M521" s="260">
        <v>0.58399999999999996</v>
      </c>
      <c r="N521" s="121" t="str">
        <f t="shared" si="138"/>
        <v>Q</v>
      </c>
      <c r="O521" s="260">
        <v>0.222</v>
      </c>
      <c r="P521" s="121" t="str">
        <f t="shared" si="139"/>
        <v>Q</v>
      </c>
      <c r="Q521" s="260">
        <v>7.3000000000000001E-3</v>
      </c>
      <c r="R521" s="213" t="str">
        <f t="shared" si="130"/>
        <v>UQ</v>
      </c>
      <c r="S521" s="260">
        <v>0.2046</v>
      </c>
      <c r="T521" s="213" t="str">
        <f t="shared" si="131"/>
        <v>UQ</v>
      </c>
      <c r="U521" s="260">
        <v>4.93</v>
      </c>
      <c r="V521" s="121" t="str">
        <f t="shared" si="132"/>
        <v>Q</v>
      </c>
      <c r="W521" s="329">
        <v>0.151</v>
      </c>
      <c r="X521" s="332" t="str">
        <f t="shared" si="133"/>
        <v>UQ</v>
      </c>
      <c r="Y521" s="260">
        <v>8.1000000000000003E-2</v>
      </c>
      <c r="Z521" s="121" t="str">
        <f t="shared" si="134"/>
        <v>LQ</v>
      </c>
      <c r="AA521" s="260">
        <v>5.7939999999999996</v>
      </c>
      <c r="AB521" s="121" t="str">
        <f t="shared" si="135"/>
        <v>Q</v>
      </c>
      <c r="AC521" s="260">
        <v>6.593</v>
      </c>
      <c r="AD521" s="121" t="str">
        <f t="shared" si="142"/>
        <v>Q</v>
      </c>
      <c r="AE521" s="260">
        <v>3.11</v>
      </c>
      <c r="AF521" s="121" t="str">
        <f t="shared" si="143"/>
        <v>Q</v>
      </c>
      <c r="AG521" s="260">
        <v>6.6E-3</v>
      </c>
      <c r="AH521" s="121" t="str">
        <f t="shared" si="141"/>
        <v>Q</v>
      </c>
      <c r="AI521" s="278">
        <v>0.33139999999999997</v>
      </c>
      <c r="AJ521" s="121" t="str">
        <f t="shared" si="140"/>
        <v>Q</v>
      </c>
    </row>
    <row r="522" spans="1:36" x14ac:dyDescent="0.25">
      <c r="A522" s="119">
        <v>38</v>
      </c>
      <c r="B522" s="119">
        <v>95</v>
      </c>
      <c r="C522" s="119">
        <v>1995</v>
      </c>
      <c r="D522" s="127">
        <f t="shared" si="123"/>
        <v>34794</v>
      </c>
      <c r="E522" s="260">
        <v>38.799999999999997</v>
      </c>
      <c r="F522" s="213" t="str">
        <f t="shared" si="124"/>
        <v>UQ</v>
      </c>
      <c r="G522" s="260">
        <v>6.6</v>
      </c>
      <c r="H522" s="213" t="str">
        <f t="shared" si="125"/>
        <v>UQ</v>
      </c>
      <c r="I522" s="260">
        <v>7.9020000000000001</v>
      </c>
      <c r="J522" s="121" t="str">
        <f t="shared" si="136"/>
        <v>Q</v>
      </c>
      <c r="K522" s="260">
        <v>0.67600000000000005</v>
      </c>
      <c r="L522" s="121" t="str">
        <f t="shared" si="137"/>
        <v>Q</v>
      </c>
      <c r="M522" s="260">
        <v>0.58399999999999996</v>
      </c>
      <c r="N522" s="121" t="str">
        <f t="shared" si="138"/>
        <v>Q</v>
      </c>
      <c r="O522" s="260">
        <v>0.219</v>
      </c>
      <c r="P522" s="121" t="str">
        <f t="shared" si="139"/>
        <v>Q</v>
      </c>
      <c r="Q522" s="260">
        <v>2.0799999999999999E-2</v>
      </c>
      <c r="R522" s="213" t="str">
        <f t="shared" si="130"/>
        <v>UQ</v>
      </c>
      <c r="S522" s="260">
        <v>0.2041</v>
      </c>
      <c r="T522" s="213" t="str">
        <f t="shared" si="131"/>
        <v>UQ</v>
      </c>
      <c r="U522" s="260">
        <v>5.17</v>
      </c>
      <c r="V522" s="121" t="str">
        <f t="shared" si="132"/>
        <v>Q</v>
      </c>
      <c r="W522" s="329">
        <v>0.14699999999999999</v>
      </c>
      <c r="X522" s="332" t="str">
        <f t="shared" si="133"/>
        <v>UQ</v>
      </c>
      <c r="Y522" s="260">
        <v>0.104</v>
      </c>
      <c r="Z522" s="121" t="str">
        <f t="shared" si="134"/>
        <v>LQ</v>
      </c>
      <c r="AA522" s="260">
        <v>5.8890000000000002</v>
      </c>
      <c r="AB522" s="121" t="str">
        <f t="shared" si="135"/>
        <v>Q</v>
      </c>
      <c r="AC522" s="260">
        <v>7.1909999999999998</v>
      </c>
      <c r="AD522" s="121" t="str">
        <f t="shared" si="142"/>
        <v>Q</v>
      </c>
      <c r="AE522" s="260">
        <v>2.87</v>
      </c>
      <c r="AF522" s="121" t="str">
        <f t="shared" si="143"/>
        <v>Q</v>
      </c>
      <c r="AH522" s="121" t="str">
        <f t="shared" si="141"/>
        <v>M</v>
      </c>
      <c r="AI522" s="278"/>
      <c r="AJ522" s="121" t="str">
        <f t="shared" si="140"/>
        <v>M</v>
      </c>
    </row>
    <row r="523" spans="1:36" x14ac:dyDescent="0.25">
      <c r="A523" s="119">
        <v>38</v>
      </c>
      <c r="B523" s="119">
        <v>101</v>
      </c>
      <c r="C523" s="119">
        <v>1995</v>
      </c>
      <c r="D523" s="127">
        <f t="shared" si="123"/>
        <v>34800</v>
      </c>
      <c r="E523" s="260">
        <v>38.4</v>
      </c>
      <c r="F523" s="213" t="str">
        <f t="shared" si="124"/>
        <v>UQ</v>
      </c>
      <c r="G523" s="260">
        <v>6.57</v>
      </c>
      <c r="H523" s="213" t="str">
        <f t="shared" si="125"/>
        <v>UQ</v>
      </c>
      <c r="I523" s="260">
        <v>9.0890000000000004</v>
      </c>
      <c r="J523" s="121" t="str">
        <f t="shared" si="136"/>
        <v>Q</v>
      </c>
      <c r="K523" s="260">
        <v>0.73399999999999999</v>
      </c>
      <c r="L523" s="121" t="str">
        <f t="shared" si="137"/>
        <v>Q</v>
      </c>
      <c r="M523" s="260">
        <v>0.58599999999999997</v>
      </c>
      <c r="N523" s="121" t="str">
        <f t="shared" si="138"/>
        <v>Q</v>
      </c>
      <c r="O523" s="260">
        <v>0.20399999999999999</v>
      </c>
      <c r="P523" s="121" t="str">
        <f t="shared" si="139"/>
        <v>Q</v>
      </c>
      <c r="Q523" s="260">
        <v>2.0899999999999998E-2</v>
      </c>
      <c r="R523" s="213" t="str">
        <f t="shared" si="130"/>
        <v>UQ</v>
      </c>
      <c r="S523" s="260">
        <v>0.21460000000000001</v>
      </c>
      <c r="T523" s="213" t="str">
        <f t="shared" si="131"/>
        <v>UQ</v>
      </c>
      <c r="U523" s="260">
        <v>5.04</v>
      </c>
      <c r="V523" s="121" t="str">
        <f t="shared" si="132"/>
        <v>Q</v>
      </c>
      <c r="W523" s="329">
        <v>0.122</v>
      </c>
      <c r="X523" s="332" t="str">
        <f t="shared" si="133"/>
        <v>UQ</v>
      </c>
      <c r="Y523" s="260">
        <v>0.10199999999999999</v>
      </c>
      <c r="Z523" s="121" t="str">
        <f t="shared" si="134"/>
        <v>LQ</v>
      </c>
      <c r="AA523" s="260">
        <v>6.2629999999999999</v>
      </c>
      <c r="AB523" s="121" t="str">
        <f t="shared" si="135"/>
        <v>Q</v>
      </c>
      <c r="AC523" s="260">
        <v>4.5519999999999996</v>
      </c>
      <c r="AD523" s="121" t="str">
        <f t="shared" si="142"/>
        <v>Q</v>
      </c>
      <c r="AE523" s="260">
        <v>3.09</v>
      </c>
      <c r="AF523" s="121" t="str">
        <f t="shared" si="143"/>
        <v>Q</v>
      </c>
      <c r="AH523" s="121" t="str">
        <f t="shared" si="141"/>
        <v>M</v>
      </c>
      <c r="AI523" s="278"/>
      <c r="AJ523" s="121" t="str">
        <f t="shared" si="140"/>
        <v>M</v>
      </c>
    </row>
    <row r="524" spans="1:36" x14ac:dyDescent="0.25">
      <c r="A524" s="119">
        <v>38</v>
      </c>
      <c r="B524" s="119">
        <v>102</v>
      </c>
      <c r="C524" s="119">
        <v>1995</v>
      </c>
      <c r="D524" s="127">
        <f t="shared" si="123"/>
        <v>34801</v>
      </c>
      <c r="E524" s="260">
        <v>37.299999999999997</v>
      </c>
      <c r="F524" s="213" t="str">
        <f t="shared" si="124"/>
        <v>UQ</v>
      </c>
      <c r="G524" s="260">
        <v>6.45</v>
      </c>
      <c r="H524" s="213" t="str">
        <f t="shared" si="125"/>
        <v>UQ</v>
      </c>
      <c r="I524" s="260">
        <v>8.3179999999999996</v>
      </c>
      <c r="J524" s="121" t="str">
        <f t="shared" si="136"/>
        <v>Q</v>
      </c>
      <c r="K524" s="260">
        <v>0.70399999999999996</v>
      </c>
      <c r="L524" s="121" t="str">
        <f t="shared" si="137"/>
        <v>Q</v>
      </c>
      <c r="M524" s="260">
        <v>0.58199999999999996</v>
      </c>
      <c r="N524" s="121" t="str">
        <f t="shared" si="138"/>
        <v>Q</v>
      </c>
      <c r="O524" s="260">
        <v>0.216</v>
      </c>
      <c r="P524" s="121" t="str">
        <f t="shared" si="139"/>
        <v>Q</v>
      </c>
      <c r="Q524" s="260">
        <v>2.6100000000000002E-2</v>
      </c>
      <c r="R524" s="213" t="str">
        <f t="shared" si="130"/>
        <v>UQ</v>
      </c>
      <c r="S524" s="260">
        <v>0.2072</v>
      </c>
      <c r="T524" s="213" t="str">
        <f t="shared" si="131"/>
        <v>UQ</v>
      </c>
      <c r="U524" s="260">
        <v>4.5</v>
      </c>
      <c r="V524" s="121" t="str">
        <f t="shared" si="132"/>
        <v>Q</v>
      </c>
      <c r="W524" s="329">
        <v>0.23499999999999999</v>
      </c>
      <c r="X524" s="332" t="str">
        <f t="shared" si="133"/>
        <v>UQ</v>
      </c>
      <c r="Y524" s="260">
        <v>0.108</v>
      </c>
      <c r="Z524" s="121" t="str">
        <f t="shared" si="134"/>
        <v>LQ</v>
      </c>
      <c r="AA524" s="260">
        <v>5.0359999999999996</v>
      </c>
      <c r="AB524" s="121" t="str">
        <f t="shared" si="135"/>
        <v>Q</v>
      </c>
      <c r="AC524" s="260">
        <v>5.1130000000000004</v>
      </c>
      <c r="AD524" s="121" t="str">
        <f t="shared" si="142"/>
        <v>Q</v>
      </c>
      <c r="AE524" s="260">
        <v>3.1</v>
      </c>
      <c r="AF524" s="121" t="str">
        <f t="shared" si="143"/>
        <v>Q</v>
      </c>
      <c r="AH524" s="121" t="str">
        <f t="shared" si="141"/>
        <v>M</v>
      </c>
      <c r="AI524" s="278"/>
      <c r="AJ524" s="121" t="str">
        <f t="shared" si="140"/>
        <v>M</v>
      </c>
    </row>
    <row r="525" spans="1:36" x14ac:dyDescent="0.25">
      <c r="A525" s="119">
        <v>38</v>
      </c>
      <c r="B525" s="119">
        <v>103</v>
      </c>
      <c r="C525" s="119">
        <v>1995</v>
      </c>
      <c r="D525" s="127">
        <f t="shared" si="123"/>
        <v>34802</v>
      </c>
      <c r="E525" s="260">
        <v>36.6</v>
      </c>
      <c r="F525" s="213" t="str">
        <f t="shared" si="124"/>
        <v>UQ</v>
      </c>
      <c r="G525" s="260">
        <v>6.37</v>
      </c>
      <c r="H525" s="213" t="str">
        <f t="shared" si="125"/>
        <v>UQ</v>
      </c>
      <c r="I525" s="260">
        <v>8.5749999999999993</v>
      </c>
      <c r="J525" s="121" t="str">
        <f t="shared" si="136"/>
        <v>Q</v>
      </c>
      <c r="K525" s="260">
        <v>0.70699999999999996</v>
      </c>
      <c r="L525" s="121" t="str">
        <f t="shared" si="137"/>
        <v>Q</v>
      </c>
      <c r="M525" s="260">
        <v>0.57499999999999996</v>
      </c>
      <c r="N525" s="121" t="str">
        <f t="shared" si="138"/>
        <v>Q</v>
      </c>
      <c r="O525" s="260">
        <v>0.22900000000000001</v>
      </c>
      <c r="P525" s="121" t="str">
        <f t="shared" si="139"/>
        <v>Q</v>
      </c>
      <c r="Q525" s="260">
        <v>1.7600000000000001E-2</v>
      </c>
      <c r="R525" s="213" t="str">
        <f t="shared" si="130"/>
        <v>UQ</v>
      </c>
      <c r="S525" s="260">
        <v>0.2054</v>
      </c>
      <c r="T525" s="213" t="str">
        <f t="shared" si="131"/>
        <v>UQ</v>
      </c>
      <c r="U525" s="260">
        <v>4.3499999999999996</v>
      </c>
      <c r="V525" s="121" t="str">
        <f t="shared" si="132"/>
        <v>Q</v>
      </c>
      <c r="W525" s="329">
        <v>0.22700000000000001</v>
      </c>
      <c r="X525" s="332" t="str">
        <f t="shared" si="133"/>
        <v>UQ</v>
      </c>
      <c r="Y525" s="260">
        <v>0.1</v>
      </c>
      <c r="Z525" s="121" t="str">
        <f t="shared" si="134"/>
        <v>LQ</v>
      </c>
      <c r="AA525" s="260">
        <v>5.1239999999999997</v>
      </c>
      <c r="AB525" s="121" t="str">
        <f t="shared" si="135"/>
        <v>Q</v>
      </c>
      <c r="AC525" s="260">
        <v>4.2729999999999997</v>
      </c>
      <c r="AD525" s="121" t="str">
        <f t="shared" si="142"/>
        <v>Q</v>
      </c>
      <c r="AE525" s="260">
        <v>3.59</v>
      </c>
      <c r="AF525" s="121" t="str">
        <f t="shared" si="143"/>
        <v>Q</v>
      </c>
      <c r="AH525" s="121" t="str">
        <f t="shared" si="141"/>
        <v>M</v>
      </c>
      <c r="AI525" s="278"/>
      <c r="AJ525" s="121" t="str">
        <f t="shared" si="140"/>
        <v>M</v>
      </c>
    </row>
    <row r="526" spans="1:36" x14ac:dyDescent="0.25">
      <c r="A526" s="119">
        <v>38</v>
      </c>
      <c r="B526" s="119">
        <v>105</v>
      </c>
      <c r="C526" s="119">
        <v>1995</v>
      </c>
      <c r="D526" s="127">
        <f t="shared" si="123"/>
        <v>34804</v>
      </c>
      <c r="E526" s="260">
        <v>35.5</v>
      </c>
      <c r="F526" s="213" t="str">
        <f t="shared" si="124"/>
        <v>UQ</v>
      </c>
      <c r="G526" s="260">
        <v>6.53</v>
      </c>
      <c r="H526" s="213" t="str">
        <f t="shared" si="125"/>
        <v>UQ</v>
      </c>
      <c r="I526" s="260">
        <v>8.6910000000000007</v>
      </c>
      <c r="J526" s="121" t="str">
        <f t="shared" si="136"/>
        <v>Q</v>
      </c>
      <c r="K526" s="260">
        <v>0.67900000000000005</v>
      </c>
      <c r="L526" s="121" t="str">
        <f t="shared" si="137"/>
        <v>Q</v>
      </c>
      <c r="M526" s="260">
        <v>0.56399999999999995</v>
      </c>
      <c r="N526" s="121" t="str">
        <f t="shared" si="138"/>
        <v>Q</v>
      </c>
      <c r="O526" s="260">
        <v>0.217</v>
      </c>
      <c r="P526" s="121" t="str">
        <f t="shared" si="139"/>
        <v>Q</v>
      </c>
      <c r="Q526" s="260">
        <v>1.3599999999999999E-2</v>
      </c>
      <c r="R526" s="213" t="str">
        <f t="shared" si="130"/>
        <v>UQ</v>
      </c>
      <c r="S526" s="260">
        <v>0.19900000000000001</v>
      </c>
      <c r="T526" s="213" t="str">
        <f t="shared" si="131"/>
        <v>UQ</v>
      </c>
      <c r="U526" s="260">
        <v>4.42</v>
      </c>
      <c r="V526" s="121" t="str">
        <f t="shared" si="132"/>
        <v>Q</v>
      </c>
      <c r="W526" s="329">
        <v>0.157</v>
      </c>
      <c r="X526" s="332" t="str">
        <f t="shared" si="133"/>
        <v>UQ</v>
      </c>
      <c r="Y526" s="260">
        <v>6.6000000000000003E-2</v>
      </c>
      <c r="Z526" s="121" t="str">
        <f t="shared" si="134"/>
        <v>LQ</v>
      </c>
      <c r="AA526" s="260">
        <v>5.5419999999999998</v>
      </c>
      <c r="AB526" s="121" t="str">
        <f t="shared" si="135"/>
        <v>Q</v>
      </c>
      <c r="AC526" s="260">
        <v>4.4829999999999997</v>
      </c>
      <c r="AD526" s="121" t="str">
        <f t="shared" si="142"/>
        <v>Q</v>
      </c>
      <c r="AE526" s="260">
        <v>2.98</v>
      </c>
      <c r="AF526" s="121" t="str">
        <f t="shared" si="143"/>
        <v>Q</v>
      </c>
      <c r="AG526" s="260">
        <v>7.1000000000000004E-3</v>
      </c>
      <c r="AH526" s="121" t="str">
        <f t="shared" si="141"/>
        <v>Q</v>
      </c>
      <c r="AI526" s="278">
        <v>0.3669</v>
      </c>
      <c r="AJ526" s="121" t="str">
        <f t="shared" si="140"/>
        <v>Q</v>
      </c>
    </row>
    <row r="527" spans="1:36" x14ac:dyDescent="0.25">
      <c r="A527" s="119">
        <v>38</v>
      </c>
      <c r="B527" s="119">
        <v>107</v>
      </c>
      <c r="C527" s="119">
        <v>1995</v>
      </c>
      <c r="D527" s="127">
        <f t="shared" ref="D527:D590" si="144">DATE(C527,1,B527)</f>
        <v>34806</v>
      </c>
      <c r="E527" s="260">
        <v>35.9</v>
      </c>
      <c r="F527" s="213" t="str">
        <f t="shared" si="124"/>
        <v>UQ</v>
      </c>
      <c r="G527" s="260">
        <v>6.41</v>
      </c>
      <c r="H527" s="213" t="str">
        <f t="shared" si="125"/>
        <v>UQ</v>
      </c>
      <c r="I527" s="260">
        <v>7.7370000000000001</v>
      </c>
      <c r="J527" s="121" t="str">
        <f t="shared" si="136"/>
        <v>Q</v>
      </c>
      <c r="K527" s="260">
        <v>0.64400000000000002</v>
      </c>
      <c r="L527" s="121" t="str">
        <f t="shared" si="137"/>
        <v>Q</v>
      </c>
      <c r="M527" s="260">
        <v>0.55700000000000005</v>
      </c>
      <c r="N527" s="121" t="str">
        <f t="shared" si="138"/>
        <v>Q</v>
      </c>
      <c r="O527" s="260">
        <v>0.22</v>
      </c>
      <c r="P527" s="121" t="str">
        <f t="shared" si="139"/>
        <v>Q</v>
      </c>
      <c r="Q527" s="260">
        <v>1.6899999999999998E-2</v>
      </c>
      <c r="R527" s="213" t="str">
        <f t="shared" si="130"/>
        <v>UQ</v>
      </c>
      <c r="S527" s="260">
        <v>0.2074</v>
      </c>
      <c r="T527" s="213" t="str">
        <f t="shared" si="131"/>
        <v>UQ</v>
      </c>
      <c r="U527" s="260">
        <v>4.24</v>
      </c>
      <c r="V527" s="121" t="str">
        <f t="shared" si="132"/>
        <v>Q</v>
      </c>
      <c r="W527" s="329">
        <v>0.16800000000000001</v>
      </c>
      <c r="X527" s="332" t="str">
        <f t="shared" si="133"/>
        <v>UQ</v>
      </c>
      <c r="Y527" s="260">
        <v>8.2000000000000003E-2</v>
      </c>
      <c r="Z527" s="121" t="str">
        <f t="shared" si="134"/>
        <v>LQ</v>
      </c>
      <c r="AA527" s="260">
        <v>5.141</v>
      </c>
      <c r="AB527" s="121" t="str">
        <f t="shared" si="135"/>
        <v>Q</v>
      </c>
      <c r="AC527" s="260">
        <v>4.484</v>
      </c>
      <c r="AD527" s="121" t="str">
        <f t="shared" si="142"/>
        <v>Q</v>
      </c>
      <c r="AE527" s="260">
        <v>3.3</v>
      </c>
      <c r="AF527" s="121" t="str">
        <f t="shared" si="143"/>
        <v>Q</v>
      </c>
      <c r="AH527" s="121" t="str">
        <f t="shared" si="141"/>
        <v>M</v>
      </c>
      <c r="AI527" s="278"/>
      <c r="AJ527" s="121" t="str">
        <f t="shared" si="140"/>
        <v>M</v>
      </c>
    </row>
    <row r="528" spans="1:36" x14ac:dyDescent="0.25">
      <c r="A528" s="119">
        <v>38</v>
      </c>
      <c r="B528" s="119">
        <v>109</v>
      </c>
      <c r="C528" s="119">
        <v>1995</v>
      </c>
      <c r="D528" s="127">
        <f t="shared" si="144"/>
        <v>34808</v>
      </c>
      <c r="E528" s="260">
        <v>34.6</v>
      </c>
      <c r="F528" s="213" t="str">
        <f t="shared" ref="F528:F591" si="145">IF(E528&gt;0,"UQ","M")</f>
        <v>UQ</v>
      </c>
      <c r="G528" s="260">
        <v>6.4</v>
      </c>
      <c r="H528" s="213" t="str">
        <f t="shared" ref="H528:H591" si="146">IF(G528&gt;0,"UQ","M")</f>
        <v>UQ</v>
      </c>
      <c r="I528" s="260">
        <v>7.7290000000000001</v>
      </c>
      <c r="J528" s="121" t="str">
        <f t="shared" si="136"/>
        <v>Q</v>
      </c>
      <c r="K528" s="260">
        <v>0.61599999999999999</v>
      </c>
      <c r="L528" s="121" t="str">
        <f t="shared" si="137"/>
        <v>Q</v>
      </c>
      <c r="M528" s="260">
        <v>0.50900000000000001</v>
      </c>
      <c r="N528" s="121" t="str">
        <f t="shared" si="138"/>
        <v>Q</v>
      </c>
      <c r="O528" s="260">
        <v>0.249</v>
      </c>
      <c r="P528" s="121" t="str">
        <f t="shared" si="139"/>
        <v>Q</v>
      </c>
      <c r="Q528" s="260">
        <v>2.0899999999999998E-2</v>
      </c>
      <c r="R528" s="213" t="str">
        <f t="shared" ref="R528:R591" si="147">IF(Q528&gt;0,"UQ","M")</f>
        <v>UQ</v>
      </c>
      <c r="S528" s="260">
        <v>0.18140000000000001</v>
      </c>
      <c r="T528" s="213" t="str">
        <f t="shared" ref="T528:T591" si="148">IF(S528&gt;0,"UQ","M")</f>
        <v>UQ</v>
      </c>
      <c r="U528" s="260">
        <v>4.04</v>
      </c>
      <c r="V528" s="121" t="str">
        <f t="shared" ref="V528:V591" si="149">IF(U528&gt;=0.5,"Q",IF(U528="","M","LQ"))</f>
        <v>Q</v>
      </c>
      <c r="W528" s="329">
        <v>0.224</v>
      </c>
      <c r="X528" s="332" t="str">
        <f t="shared" ref="X528:X591" si="150">IF(W528&gt;0,"UQ","M")</f>
        <v>UQ</v>
      </c>
      <c r="Y528" s="260">
        <v>6.9000000000000006E-2</v>
      </c>
      <c r="Z528" s="121" t="str">
        <f t="shared" ref="Z528:Z591" si="151">IF(Y528&gt;=0.2,"Q",IF(Y528="","M","LQ"))</f>
        <v>LQ</v>
      </c>
      <c r="AA528" s="260">
        <v>4.5380000000000003</v>
      </c>
      <c r="AB528" s="121" t="str">
        <f t="shared" ref="AB528:AB591" si="152">IF(AA528&gt;=0.5,"Q",IF(AA528="","M","LQ"))</f>
        <v>Q</v>
      </c>
      <c r="AC528" s="260">
        <v>4.5439999999999996</v>
      </c>
      <c r="AD528" s="121" t="str">
        <f t="shared" si="142"/>
        <v>Q</v>
      </c>
      <c r="AE528" s="260">
        <v>3</v>
      </c>
      <c r="AF528" s="121" t="str">
        <f t="shared" si="143"/>
        <v>Q</v>
      </c>
      <c r="AH528" s="121" t="str">
        <f t="shared" si="141"/>
        <v>M</v>
      </c>
      <c r="AI528" s="278"/>
      <c r="AJ528" s="121" t="str">
        <f t="shared" si="140"/>
        <v>M</v>
      </c>
    </row>
    <row r="529" spans="1:36" x14ac:dyDescent="0.25">
      <c r="A529" s="119">
        <v>38</v>
      </c>
      <c r="B529" s="119">
        <v>128</v>
      </c>
      <c r="C529" s="119">
        <v>1995</v>
      </c>
      <c r="D529" s="127">
        <f t="shared" si="144"/>
        <v>34827</v>
      </c>
      <c r="E529" s="260">
        <v>29.3</v>
      </c>
      <c r="F529" s="213" t="str">
        <f t="shared" si="145"/>
        <v>UQ</v>
      </c>
      <c r="G529" s="260">
        <v>6.62</v>
      </c>
      <c r="H529" s="213" t="str">
        <f t="shared" si="146"/>
        <v>UQ</v>
      </c>
      <c r="I529" s="260">
        <v>6.835</v>
      </c>
      <c r="J529" s="121" t="str">
        <f t="shared" si="136"/>
        <v>Q</v>
      </c>
      <c r="K529" s="260">
        <v>0.55500000000000005</v>
      </c>
      <c r="L529" s="121" t="str">
        <f t="shared" si="137"/>
        <v>Q</v>
      </c>
      <c r="M529" s="260">
        <v>0.48399999999999999</v>
      </c>
      <c r="N529" s="121" t="str">
        <f t="shared" si="138"/>
        <v>Q</v>
      </c>
      <c r="O529" s="260">
        <v>0.218</v>
      </c>
      <c r="P529" s="121" t="str">
        <f t="shared" si="139"/>
        <v>Q</v>
      </c>
      <c r="Q529" s="260">
        <v>1.6799999999999999E-2</v>
      </c>
      <c r="R529" s="213" t="str">
        <f t="shared" si="147"/>
        <v>UQ</v>
      </c>
      <c r="S529" s="260">
        <v>0.14319999999999999</v>
      </c>
      <c r="T529" s="213" t="str">
        <f t="shared" si="148"/>
        <v>UQ</v>
      </c>
      <c r="U529" s="260">
        <v>3.6</v>
      </c>
      <c r="V529" s="121" t="str">
        <f t="shared" si="149"/>
        <v>Q</v>
      </c>
      <c r="W529" s="329">
        <v>2.8000000000000001E-2</v>
      </c>
      <c r="X529" s="332" t="str">
        <f t="shared" si="150"/>
        <v>UQ</v>
      </c>
      <c r="Y529" s="260">
        <v>7.1999999999999995E-2</v>
      </c>
      <c r="Z529" s="121" t="str">
        <f t="shared" si="151"/>
        <v>LQ</v>
      </c>
      <c r="AA529" s="260">
        <v>3.0169999999999999</v>
      </c>
      <c r="AB529" s="121" t="str">
        <f t="shared" si="152"/>
        <v>Q</v>
      </c>
      <c r="AC529" s="260">
        <v>5.1529999999999996</v>
      </c>
      <c r="AD529" s="121" t="str">
        <f t="shared" si="142"/>
        <v>Q</v>
      </c>
      <c r="AE529" s="260">
        <v>2.2599999999999998</v>
      </c>
      <c r="AF529" s="121" t="str">
        <f t="shared" si="143"/>
        <v>Q</v>
      </c>
      <c r="AH529" s="121" t="str">
        <f t="shared" si="141"/>
        <v>M</v>
      </c>
      <c r="AI529" s="278"/>
      <c r="AJ529" s="121" t="str">
        <f t="shared" si="140"/>
        <v>M</v>
      </c>
    </row>
    <row r="530" spans="1:36" x14ac:dyDescent="0.25">
      <c r="A530" s="119">
        <v>38</v>
      </c>
      <c r="B530" s="119">
        <v>144</v>
      </c>
      <c r="C530" s="119">
        <v>1995</v>
      </c>
      <c r="D530" s="127">
        <f t="shared" si="144"/>
        <v>34843</v>
      </c>
      <c r="E530" s="260">
        <v>27.8</v>
      </c>
      <c r="F530" s="213" t="str">
        <f t="shared" si="145"/>
        <v>UQ</v>
      </c>
      <c r="G530" s="260">
        <v>6.7</v>
      </c>
      <c r="H530" s="213" t="str">
        <f t="shared" si="146"/>
        <v>UQ</v>
      </c>
      <c r="I530" s="260">
        <v>7.4180000000000001</v>
      </c>
      <c r="J530" s="121" t="str">
        <f t="shared" si="136"/>
        <v>Q</v>
      </c>
      <c r="K530" s="260">
        <v>0.59499999999999997</v>
      </c>
      <c r="L530" s="121" t="str">
        <f t="shared" si="137"/>
        <v>Q</v>
      </c>
      <c r="M530" s="260">
        <v>0.53600000000000003</v>
      </c>
      <c r="N530" s="121" t="str">
        <f t="shared" si="138"/>
        <v>Q</v>
      </c>
      <c r="O530" s="260">
        <v>0.215</v>
      </c>
      <c r="P530" s="121" t="str">
        <f t="shared" si="139"/>
        <v>Q</v>
      </c>
      <c r="Q530" s="260">
        <v>1.8499999999999999E-2</v>
      </c>
      <c r="R530" s="213" t="str">
        <f t="shared" si="147"/>
        <v>UQ</v>
      </c>
      <c r="S530" s="260">
        <v>0.18809999999999999</v>
      </c>
      <c r="T530" s="213" t="str">
        <f t="shared" si="148"/>
        <v>UQ</v>
      </c>
      <c r="U530" s="260">
        <v>2.75</v>
      </c>
      <c r="V530" s="121" t="str">
        <f t="shared" si="149"/>
        <v>Q</v>
      </c>
      <c r="W530" s="329">
        <v>1.2999999999999999E-2</v>
      </c>
      <c r="X530" s="332" t="str">
        <f t="shared" si="150"/>
        <v>UQ</v>
      </c>
      <c r="Y530" s="260">
        <v>5.0000000000000001E-3</v>
      </c>
      <c r="Z530" s="121" t="str">
        <f t="shared" si="151"/>
        <v>LQ</v>
      </c>
      <c r="AA530" s="260">
        <v>2.081</v>
      </c>
      <c r="AB530" s="121" t="str">
        <f t="shared" si="152"/>
        <v>Q</v>
      </c>
      <c r="AC530" s="260">
        <v>6.524</v>
      </c>
      <c r="AD530" s="121" t="str">
        <f t="shared" si="142"/>
        <v>Q</v>
      </c>
      <c r="AE530" s="260">
        <v>2.5499999999999998</v>
      </c>
      <c r="AF530" s="121" t="str">
        <f t="shared" si="143"/>
        <v>Q</v>
      </c>
      <c r="AG530" s="260">
        <v>8.2000000000000007E-3</v>
      </c>
      <c r="AH530" s="121" t="str">
        <f t="shared" si="141"/>
        <v>Q</v>
      </c>
      <c r="AI530" s="278">
        <v>0.36309999999999998</v>
      </c>
      <c r="AJ530" s="121" t="str">
        <f t="shared" si="140"/>
        <v>Q</v>
      </c>
    </row>
    <row r="531" spans="1:36" x14ac:dyDescent="0.25">
      <c r="A531" s="119">
        <v>38</v>
      </c>
      <c r="B531" s="119">
        <v>158</v>
      </c>
      <c r="C531" s="119">
        <v>1995</v>
      </c>
      <c r="D531" s="127">
        <f t="shared" si="144"/>
        <v>34857</v>
      </c>
      <c r="E531" s="260">
        <v>41.7</v>
      </c>
      <c r="F531" s="213" t="str">
        <f t="shared" si="145"/>
        <v>UQ</v>
      </c>
      <c r="G531" s="260">
        <v>6.95</v>
      </c>
      <c r="H531" s="213" t="str">
        <f t="shared" si="146"/>
        <v>UQ</v>
      </c>
      <c r="I531" s="260">
        <v>9.3949999999999996</v>
      </c>
      <c r="J531" s="121" t="str">
        <f t="shared" si="136"/>
        <v>Q</v>
      </c>
      <c r="K531" s="260">
        <v>0.71499999999999997</v>
      </c>
      <c r="L531" s="121" t="str">
        <f t="shared" si="137"/>
        <v>Q</v>
      </c>
      <c r="M531" s="260">
        <v>0.59499999999999997</v>
      </c>
      <c r="N531" s="121" t="str">
        <f t="shared" si="138"/>
        <v>Q</v>
      </c>
      <c r="O531" s="260">
        <v>0.20399999999999999</v>
      </c>
      <c r="P531" s="121" t="str">
        <f t="shared" si="139"/>
        <v>Q</v>
      </c>
      <c r="Q531" s="260">
        <v>1.3899999999999999E-2</v>
      </c>
      <c r="R531" s="213" t="str">
        <f t="shared" si="147"/>
        <v>UQ</v>
      </c>
      <c r="S531" s="260">
        <v>0.3871</v>
      </c>
      <c r="T531" s="213" t="str">
        <f t="shared" si="148"/>
        <v>UQ</v>
      </c>
      <c r="U531" s="260">
        <v>0.73</v>
      </c>
      <c r="V531" s="121" t="str">
        <f t="shared" si="149"/>
        <v>Q</v>
      </c>
      <c r="W531" s="329">
        <v>2.9000000000000001E-2</v>
      </c>
      <c r="X531" s="332" t="str">
        <f t="shared" si="150"/>
        <v>UQ</v>
      </c>
      <c r="Y531" s="260">
        <v>7.5999999999999998E-2</v>
      </c>
      <c r="Z531" s="121" t="str">
        <f t="shared" si="151"/>
        <v>LQ</v>
      </c>
      <c r="AA531" s="260">
        <v>3.669</v>
      </c>
      <c r="AB531" s="121" t="str">
        <f t="shared" si="152"/>
        <v>Q</v>
      </c>
      <c r="AC531" s="260">
        <v>8.9250000000000007</v>
      </c>
      <c r="AD531" s="121" t="str">
        <f t="shared" si="142"/>
        <v>Q</v>
      </c>
      <c r="AE531" s="260">
        <v>4.8</v>
      </c>
      <c r="AF531" s="121" t="str">
        <f t="shared" si="143"/>
        <v>Q</v>
      </c>
      <c r="AH531" s="121" t="str">
        <f t="shared" si="141"/>
        <v>M</v>
      </c>
      <c r="AI531" s="278"/>
      <c r="AJ531" s="121" t="str">
        <f t="shared" si="140"/>
        <v>M</v>
      </c>
    </row>
    <row r="532" spans="1:36" x14ac:dyDescent="0.25">
      <c r="A532" s="119">
        <v>38</v>
      </c>
      <c r="B532" s="119">
        <v>172</v>
      </c>
      <c r="C532" s="119">
        <v>1995</v>
      </c>
      <c r="D532" s="127">
        <f t="shared" si="144"/>
        <v>34871</v>
      </c>
      <c r="E532" s="260">
        <v>48</v>
      </c>
      <c r="F532" s="213" t="str">
        <f t="shared" si="145"/>
        <v>UQ</v>
      </c>
      <c r="G532" s="260">
        <v>6.83</v>
      </c>
      <c r="H532" s="213" t="str">
        <f t="shared" si="146"/>
        <v>UQ</v>
      </c>
      <c r="I532" s="260">
        <v>6.4329999999999998</v>
      </c>
      <c r="J532" s="121" t="str">
        <f t="shared" si="136"/>
        <v>Q</v>
      </c>
      <c r="K532" s="260">
        <v>0.63100000000000001</v>
      </c>
      <c r="L532" s="121" t="str">
        <f t="shared" si="137"/>
        <v>Q</v>
      </c>
      <c r="M532" s="260">
        <v>0.67900000000000005</v>
      </c>
      <c r="N532" s="121" t="str">
        <f t="shared" si="138"/>
        <v>Q</v>
      </c>
      <c r="O532" s="260">
        <v>0.51500000000000001</v>
      </c>
      <c r="P532" s="121" t="str">
        <f t="shared" si="139"/>
        <v>Q</v>
      </c>
      <c r="Q532" s="260">
        <v>4.5100000000000001E-2</v>
      </c>
      <c r="R532" s="213" t="str">
        <f t="shared" si="147"/>
        <v>UQ</v>
      </c>
      <c r="S532" s="260">
        <v>0.37859999999999999</v>
      </c>
      <c r="T532" s="213" t="str">
        <f t="shared" si="148"/>
        <v>UQ</v>
      </c>
      <c r="U532" s="260">
        <v>1.55</v>
      </c>
      <c r="V532" s="121" t="str">
        <f t="shared" si="149"/>
        <v>Q</v>
      </c>
      <c r="W532" s="329">
        <v>0.246</v>
      </c>
      <c r="X532" s="332" t="str">
        <f t="shared" si="150"/>
        <v>UQ</v>
      </c>
      <c r="Y532" s="260">
        <v>0.10199999999999999</v>
      </c>
      <c r="Z532" s="121" t="str">
        <f t="shared" si="151"/>
        <v>LQ</v>
      </c>
      <c r="AA532" s="260">
        <v>6.0650000000000004</v>
      </c>
      <c r="AB532" s="121" t="str">
        <f t="shared" si="152"/>
        <v>Q</v>
      </c>
      <c r="AC532" s="260">
        <v>6.5309999999999997</v>
      </c>
      <c r="AD532" s="121" t="str">
        <f t="shared" si="142"/>
        <v>Q</v>
      </c>
      <c r="AE532" s="260">
        <v>5.0199999999999996</v>
      </c>
      <c r="AF532" s="121" t="str">
        <f t="shared" si="143"/>
        <v>Q</v>
      </c>
      <c r="AG532" s="260">
        <v>2.5899999999999999E-2</v>
      </c>
      <c r="AH532" s="121" t="str">
        <f t="shared" si="141"/>
        <v>Q</v>
      </c>
      <c r="AI532" s="278">
        <v>0.71189999999999998</v>
      </c>
      <c r="AJ532" s="121" t="str">
        <f t="shared" si="140"/>
        <v>Q</v>
      </c>
    </row>
    <row r="533" spans="1:36" x14ac:dyDescent="0.25">
      <c r="A533" s="119">
        <v>38</v>
      </c>
      <c r="B533" s="119">
        <v>186</v>
      </c>
      <c r="C533" s="119">
        <v>1995</v>
      </c>
      <c r="D533" s="127">
        <f t="shared" si="144"/>
        <v>34885</v>
      </c>
      <c r="E533" s="260"/>
      <c r="F533" s="213" t="str">
        <f t="shared" si="145"/>
        <v>M</v>
      </c>
      <c r="H533" s="213" t="str">
        <f t="shared" si="146"/>
        <v>M</v>
      </c>
      <c r="J533" s="121" t="str">
        <f t="shared" si="136"/>
        <v>M</v>
      </c>
      <c r="L533" s="121" t="str">
        <f t="shared" si="137"/>
        <v>M</v>
      </c>
      <c r="N533" s="121" t="str">
        <f t="shared" si="138"/>
        <v>M</v>
      </c>
      <c r="P533" s="121" t="str">
        <f t="shared" si="139"/>
        <v>M</v>
      </c>
      <c r="Q533" s="260">
        <v>2.1700000000000001E-2</v>
      </c>
      <c r="R533" s="213" t="str">
        <f t="shared" si="147"/>
        <v>UQ</v>
      </c>
      <c r="T533" s="213" t="str">
        <f t="shared" si="148"/>
        <v>M</v>
      </c>
      <c r="V533" s="121" t="str">
        <f t="shared" si="149"/>
        <v>M</v>
      </c>
      <c r="W533" s="329">
        <v>0.79400000000000004</v>
      </c>
      <c r="X533" s="332" t="str">
        <f t="shared" si="150"/>
        <v>UQ</v>
      </c>
      <c r="Z533" s="121" t="str">
        <f t="shared" si="151"/>
        <v>M</v>
      </c>
      <c r="AB533" s="121" t="str">
        <f t="shared" si="152"/>
        <v>M</v>
      </c>
      <c r="AC533" s="260">
        <v>1.9850000000000001</v>
      </c>
      <c r="AD533" s="121" t="str">
        <f t="shared" si="142"/>
        <v>Q</v>
      </c>
      <c r="AE533" s="260">
        <v>2.21</v>
      </c>
      <c r="AF533" s="121" t="str">
        <f t="shared" si="143"/>
        <v>Q</v>
      </c>
      <c r="AH533" s="121" t="str">
        <f t="shared" si="141"/>
        <v>M</v>
      </c>
      <c r="AI533" s="278"/>
      <c r="AJ533" s="121" t="str">
        <f t="shared" si="140"/>
        <v>M</v>
      </c>
    </row>
    <row r="534" spans="1:36" x14ac:dyDescent="0.25">
      <c r="A534" s="119">
        <v>38</v>
      </c>
      <c r="B534" s="119">
        <v>199</v>
      </c>
      <c r="C534" s="119">
        <v>1995</v>
      </c>
      <c r="D534" s="127">
        <f t="shared" si="144"/>
        <v>34898</v>
      </c>
      <c r="E534" s="260">
        <v>67.599999999999994</v>
      </c>
      <c r="F534" s="213" t="str">
        <f t="shared" si="145"/>
        <v>UQ</v>
      </c>
      <c r="G534" s="260">
        <v>6.82</v>
      </c>
      <c r="H534" s="213" t="str">
        <f t="shared" si="146"/>
        <v>UQ</v>
      </c>
      <c r="I534" s="260">
        <v>10.08</v>
      </c>
      <c r="J534" s="121" t="str">
        <f t="shared" si="136"/>
        <v>Q</v>
      </c>
      <c r="K534" s="260">
        <v>0.92500000000000004</v>
      </c>
      <c r="L534" s="121" t="str">
        <f t="shared" si="137"/>
        <v>Q</v>
      </c>
      <c r="M534" s="260">
        <v>0.71299999999999997</v>
      </c>
      <c r="N534" s="121" t="str">
        <f t="shared" si="138"/>
        <v>Q</v>
      </c>
      <c r="O534" s="260">
        <v>0.53900000000000003</v>
      </c>
      <c r="P534" s="121" t="str">
        <f t="shared" si="139"/>
        <v>Q</v>
      </c>
      <c r="Q534" s="260">
        <v>3.04E-2</v>
      </c>
      <c r="R534" s="213" t="str">
        <f t="shared" si="147"/>
        <v>UQ</v>
      </c>
      <c r="S534" s="260">
        <v>0.24629999999999999</v>
      </c>
      <c r="T534" s="213" t="str">
        <f t="shared" si="148"/>
        <v>UQ</v>
      </c>
      <c r="U534" s="260">
        <v>17.13</v>
      </c>
      <c r="V534" s="121" t="str">
        <f t="shared" si="149"/>
        <v>Q</v>
      </c>
      <c r="W534" s="329">
        <v>0.33600000000000002</v>
      </c>
      <c r="X534" s="332" t="str">
        <f t="shared" si="150"/>
        <v>UQ</v>
      </c>
      <c r="Y534" s="260">
        <v>1.2E-2</v>
      </c>
      <c r="Z534" s="121" t="str">
        <f t="shared" si="151"/>
        <v>LQ</v>
      </c>
      <c r="AA534" s="260">
        <v>8.8219999999999992</v>
      </c>
      <c r="AB534" s="121" t="str">
        <f t="shared" si="152"/>
        <v>Q</v>
      </c>
      <c r="AC534" s="260">
        <v>3.585</v>
      </c>
      <c r="AD534" s="121" t="str">
        <f t="shared" si="142"/>
        <v>Q</v>
      </c>
      <c r="AE534" s="260">
        <v>6.86</v>
      </c>
      <c r="AF534" s="121" t="str">
        <f t="shared" si="143"/>
        <v>Q</v>
      </c>
      <c r="AG534" s="260">
        <v>2.8999999999999998E-3</v>
      </c>
      <c r="AH534" s="121" t="str">
        <f t="shared" si="141"/>
        <v>Q</v>
      </c>
      <c r="AI534" s="278">
        <v>0.61339999999999995</v>
      </c>
      <c r="AJ534" s="121" t="str">
        <f t="shared" si="140"/>
        <v>Q</v>
      </c>
    </row>
    <row r="535" spans="1:36" x14ac:dyDescent="0.25">
      <c r="A535" s="119">
        <v>38</v>
      </c>
      <c r="B535" s="119">
        <v>208</v>
      </c>
      <c r="C535" s="119">
        <v>1995</v>
      </c>
      <c r="D535" s="127">
        <f t="shared" si="144"/>
        <v>34907</v>
      </c>
      <c r="E535" s="260"/>
      <c r="F535" s="213" t="str">
        <f t="shared" si="145"/>
        <v>M</v>
      </c>
      <c r="H535" s="213" t="str">
        <f t="shared" si="146"/>
        <v>M</v>
      </c>
      <c r="J535" s="121" t="str">
        <f t="shared" si="136"/>
        <v>M</v>
      </c>
      <c r="L535" s="121" t="str">
        <f t="shared" si="137"/>
        <v>M</v>
      </c>
      <c r="N535" s="121" t="str">
        <f t="shared" si="138"/>
        <v>M</v>
      </c>
      <c r="P535" s="121" t="str">
        <f t="shared" si="139"/>
        <v>M</v>
      </c>
      <c r="Q535" s="260">
        <v>4.1000000000000002E-2</v>
      </c>
      <c r="R535" s="213" t="str">
        <f t="shared" si="147"/>
        <v>UQ</v>
      </c>
      <c r="T535" s="213" t="str">
        <f t="shared" si="148"/>
        <v>M</v>
      </c>
      <c r="V535" s="121" t="str">
        <f t="shared" si="149"/>
        <v>M</v>
      </c>
      <c r="W535" s="329">
        <v>0.45400000000000001</v>
      </c>
      <c r="X535" s="332" t="str">
        <f t="shared" si="150"/>
        <v>UQ</v>
      </c>
      <c r="Z535" s="121" t="str">
        <f t="shared" si="151"/>
        <v>M</v>
      </c>
      <c r="AB535" s="121" t="str">
        <f t="shared" si="152"/>
        <v>M</v>
      </c>
      <c r="AC535" s="260">
        <v>1.6679999999999999</v>
      </c>
      <c r="AD535" s="121" t="str">
        <f t="shared" si="142"/>
        <v>Q</v>
      </c>
      <c r="AE535" s="260">
        <v>6.84</v>
      </c>
      <c r="AF535" s="121" t="str">
        <f t="shared" si="143"/>
        <v>Q</v>
      </c>
      <c r="AH535" s="121" t="str">
        <f t="shared" si="141"/>
        <v>M</v>
      </c>
      <c r="AI535" s="278"/>
      <c r="AJ535" s="121" t="str">
        <f t="shared" si="140"/>
        <v>M</v>
      </c>
    </row>
    <row r="536" spans="1:36" x14ac:dyDescent="0.25">
      <c r="A536" s="119">
        <v>38</v>
      </c>
      <c r="B536" s="119">
        <v>221</v>
      </c>
      <c r="C536" s="119">
        <v>1995</v>
      </c>
      <c r="D536" s="127">
        <f t="shared" si="144"/>
        <v>34920</v>
      </c>
      <c r="E536" s="260"/>
      <c r="F536" s="213" t="str">
        <f t="shared" si="145"/>
        <v>M</v>
      </c>
      <c r="H536" s="213" t="str">
        <f t="shared" si="146"/>
        <v>M</v>
      </c>
      <c r="J536" s="121" t="str">
        <f t="shared" si="136"/>
        <v>M</v>
      </c>
      <c r="L536" s="121" t="str">
        <f t="shared" si="137"/>
        <v>M</v>
      </c>
      <c r="N536" s="121" t="str">
        <f t="shared" si="138"/>
        <v>M</v>
      </c>
      <c r="P536" s="121" t="str">
        <f t="shared" si="139"/>
        <v>M</v>
      </c>
      <c r="Q536" s="260">
        <v>3.1899999999999998E-2</v>
      </c>
      <c r="R536" s="213" t="str">
        <f t="shared" si="147"/>
        <v>UQ</v>
      </c>
      <c r="T536" s="213" t="str">
        <f t="shared" si="148"/>
        <v>M</v>
      </c>
      <c r="V536" s="121" t="str">
        <f t="shared" si="149"/>
        <v>M</v>
      </c>
      <c r="W536" s="329">
        <v>0.61299999999999999</v>
      </c>
      <c r="X536" s="332" t="str">
        <f t="shared" si="150"/>
        <v>UQ</v>
      </c>
      <c r="Z536" s="121" t="str">
        <f t="shared" si="151"/>
        <v>M</v>
      </c>
      <c r="AB536" s="121" t="str">
        <f t="shared" si="152"/>
        <v>M</v>
      </c>
      <c r="AC536" s="260">
        <v>1.65</v>
      </c>
      <c r="AD536" s="121" t="str">
        <f t="shared" si="142"/>
        <v>Q</v>
      </c>
      <c r="AE536" s="260">
        <v>6.8</v>
      </c>
      <c r="AF536" s="121" t="str">
        <f t="shared" si="143"/>
        <v>Q</v>
      </c>
      <c r="AG536" s="260">
        <v>2.8999999999999998E-3</v>
      </c>
      <c r="AH536" s="121" t="str">
        <f t="shared" si="141"/>
        <v>Q</v>
      </c>
      <c r="AI536" s="278">
        <v>0.61860000000000004</v>
      </c>
      <c r="AJ536" s="121" t="str">
        <f t="shared" si="140"/>
        <v>Q</v>
      </c>
    </row>
    <row r="537" spans="1:36" x14ac:dyDescent="0.25">
      <c r="A537" s="119">
        <v>38</v>
      </c>
      <c r="B537" s="119">
        <v>235</v>
      </c>
      <c r="C537" s="119">
        <v>1995</v>
      </c>
      <c r="D537" s="127">
        <f t="shared" si="144"/>
        <v>34934</v>
      </c>
      <c r="E537" s="260"/>
      <c r="F537" s="213" t="str">
        <f t="shared" si="145"/>
        <v>M</v>
      </c>
      <c r="H537" s="213" t="str">
        <f t="shared" si="146"/>
        <v>M</v>
      </c>
      <c r="J537" s="121" t="str">
        <f t="shared" ref="J537:J600" si="153">IF(I537&gt;=0.075,"Q",IF(I537="","M","LQ"))</f>
        <v>M</v>
      </c>
      <c r="L537" s="121" t="str">
        <f t="shared" ref="L537:L600" si="154">IF(K537&gt;=0.02,"Q",IF(K537="","M","LQ"))</f>
        <v>M</v>
      </c>
      <c r="N537" s="121" t="str">
        <f t="shared" ref="N537:N600" si="155">IF(M537&gt;=0.02,"Q",IF(M537="","M","LQ"))</f>
        <v>M</v>
      </c>
      <c r="P537" s="121" t="str">
        <f t="shared" ref="P537:P600" si="156">IF(O537&gt;=0.02,"Q",IF(O537="","M","LQ"))</f>
        <v>M</v>
      </c>
      <c r="Q537" s="260">
        <v>4.2500000000000003E-2</v>
      </c>
      <c r="R537" s="213" t="str">
        <f t="shared" si="147"/>
        <v>UQ</v>
      </c>
      <c r="T537" s="213" t="str">
        <f t="shared" si="148"/>
        <v>M</v>
      </c>
      <c r="V537" s="121" t="str">
        <f t="shared" si="149"/>
        <v>M</v>
      </c>
      <c r="W537" s="329">
        <v>0.54500000000000004</v>
      </c>
      <c r="X537" s="332" t="str">
        <f t="shared" si="150"/>
        <v>UQ</v>
      </c>
      <c r="Z537" s="121" t="str">
        <f t="shared" si="151"/>
        <v>M</v>
      </c>
      <c r="AB537" s="121" t="str">
        <f t="shared" si="152"/>
        <v>M</v>
      </c>
      <c r="AC537" s="260">
        <v>2.7120000000000002</v>
      </c>
      <c r="AD537" s="121" t="str">
        <f t="shared" si="142"/>
        <v>Q</v>
      </c>
      <c r="AE537" s="260">
        <v>6.67</v>
      </c>
      <c r="AF537" s="121" t="str">
        <f t="shared" si="143"/>
        <v>Q</v>
      </c>
      <c r="AH537" s="121" t="str">
        <f t="shared" si="141"/>
        <v>M</v>
      </c>
      <c r="AI537" s="278"/>
      <c r="AJ537" s="121" t="str">
        <f t="shared" ref="AJ537:AJ600" si="157">IF(AI537&gt;=0.05,"Q",IF(AI537="","M","LQ"))</f>
        <v>M</v>
      </c>
    </row>
    <row r="538" spans="1:36" x14ac:dyDescent="0.25">
      <c r="A538" s="119">
        <v>38</v>
      </c>
      <c r="B538" s="119">
        <v>249</v>
      </c>
      <c r="C538" s="119">
        <v>1995</v>
      </c>
      <c r="D538" s="127">
        <f t="shared" si="144"/>
        <v>34948</v>
      </c>
      <c r="E538" s="260">
        <v>119.2</v>
      </c>
      <c r="F538" s="213" t="str">
        <f t="shared" si="145"/>
        <v>UQ</v>
      </c>
      <c r="G538" s="260">
        <v>6.63</v>
      </c>
      <c r="H538" s="213" t="str">
        <f t="shared" si="146"/>
        <v>UQ</v>
      </c>
      <c r="I538" s="260">
        <v>16.989999999999998</v>
      </c>
      <c r="J538" s="121" t="str">
        <f t="shared" si="153"/>
        <v>Q</v>
      </c>
      <c r="K538" s="260">
        <v>1.5209999999999999</v>
      </c>
      <c r="L538" s="121" t="str">
        <f t="shared" si="154"/>
        <v>Q</v>
      </c>
      <c r="M538" s="260">
        <v>0.65700000000000003</v>
      </c>
      <c r="N538" s="121" t="str">
        <f t="shared" si="155"/>
        <v>Q</v>
      </c>
      <c r="O538" s="260">
        <v>0.49199999999999999</v>
      </c>
      <c r="P538" s="121" t="str">
        <f t="shared" si="156"/>
        <v>Q</v>
      </c>
      <c r="Q538" s="260">
        <v>3.6499999999999998E-2</v>
      </c>
      <c r="R538" s="213" t="str">
        <f t="shared" si="147"/>
        <v>UQ</v>
      </c>
      <c r="S538" s="260">
        <v>0.1431</v>
      </c>
      <c r="T538" s="213" t="str">
        <f t="shared" si="148"/>
        <v>UQ</v>
      </c>
      <c r="U538" s="260">
        <v>41.9</v>
      </c>
      <c r="V538" s="121" t="str">
        <f t="shared" si="149"/>
        <v>Q</v>
      </c>
      <c r="W538" s="329">
        <v>0.17599999999999999</v>
      </c>
      <c r="X538" s="332" t="str">
        <f t="shared" si="150"/>
        <v>UQ</v>
      </c>
      <c r="Y538" s="260">
        <v>0.06</v>
      </c>
      <c r="Z538" s="121" t="str">
        <f t="shared" si="151"/>
        <v>LQ</v>
      </c>
      <c r="AA538" s="260">
        <v>9.5079999999999991</v>
      </c>
      <c r="AB538" s="121" t="str">
        <f t="shared" si="152"/>
        <v>Q</v>
      </c>
      <c r="AC538" s="260">
        <v>7.0540000000000003</v>
      </c>
      <c r="AD538" s="121" t="str">
        <f t="shared" si="142"/>
        <v>Q</v>
      </c>
      <c r="AE538" s="260">
        <v>2.06</v>
      </c>
      <c r="AF538" s="121" t="str">
        <f t="shared" si="143"/>
        <v>Q</v>
      </c>
      <c r="AG538" s="260">
        <v>9.9000000000000008E-3</v>
      </c>
      <c r="AH538" s="121" t="str">
        <f t="shared" si="141"/>
        <v>Q</v>
      </c>
      <c r="AI538" s="278">
        <v>0.52559999999999996</v>
      </c>
      <c r="AJ538" s="121" t="str">
        <f t="shared" si="157"/>
        <v>Q</v>
      </c>
    </row>
    <row r="539" spans="1:36" x14ac:dyDescent="0.25">
      <c r="A539" s="119">
        <v>38</v>
      </c>
      <c r="B539" s="119">
        <v>263</v>
      </c>
      <c r="C539" s="119">
        <v>1995</v>
      </c>
      <c r="D539" s="127">
        <f t="shared" si="144"/>
        <v>34962</v>
      </c>
      <c r="E539" s="260">
        <v>85.7</v>
      </c>
      <c r="F539" s="213" t="str">
        <f t="shared" si="145"/>
        <v>UQ</v>
      </c>
      <c r="G539" s="260">
        <v>6.36</v>
      </c>
      <c r="H539" s="213" t="str">
        <f t="shared" si="146"/>
        <v>UQ</v>
      </c>
      <c r="I539" s="260">
        <v>13.33</v>
      </c>
      <c r="J539" s="121" t="str">
        <f t="shared" si="153"/>
        <v>Q</v>
      </c>
      <c r="K539" s="260">
        <v>1.17</v>
      </c>
      <c r="L539" s="121" t="str">
        <f t="shared" si="154"/>
        <v>Q</v>
      </c>
      <c r="M539" s="260">
        <v>0.40400000000000003</v>
      </c>
      <c r="N539" s="121" t="str">
        <f t="shared" si="155"/>
        <v>Q</v>
      </c>
      <c r="O539" s="260">
        <v>0.20200000000000001</v>
      </c>
      <c r="P539" s="121" t="str">
        <f t="shared" si="156"/>
        <v>Q</v>
      </c>
      <c r="Q539" s="260">
        <v>1.0800000000000001E-2</v>
      </c>
      <c r="R539" s="213" t="str">
        <f t="shared" si="147"/>
        <v>UQ</v>
      </c>
      <c r="S539" s="260">
        <v>0.1283</v>
      </c>
      <c r="T539" s="213" t="str">
        <f t="shared" si="148"/>
        <v>UQ</v>
      </c>
      <c r="U539" s="260">
        <v>30.07</v>
      </c>
      <c r="V539" s="121" t="str">
        <f t="shared" si="149"/>
        <v>Q</v>
      </c>
      <c r="W539" s="329">
        <v>2.5999999999999999E-2</v>
      </c>
      <c r="X539" s="332" t="str">
        <f t="shared" si="150"/>
        <v>UQ</v>
      </c>
      <c r="Y539" s="260">
        <v>0.08</v>
      </c>
      <c r="Z539" s="121" t="str">
        <f t="shared" si="151"/>
        <v>LQ</v>
      </c>
      <c r="AA539" s="260">
        <v>6.3010000000000002</v>
      </c>
      <c r="AB539" s="121" t="str">
        <f t="shared" si="152"/>
        <v>Q</v>
      </c>
      <c r="AC539" s="260">
        <v>13.465999999999999</v>
      </c>
      <c r="AD539" s="121" t="str">
        <f t="shared" si="142"/>
        <v>Q</v>
      </c>
      <c r="AE539" s="260">
        <v>1.86</v>
      </c>
      <c r="AF539" s="121" t="str">
        <f t="shared" si="143"/>
        <v>Q</v>
      </c>
      <c r="AH539" s="121" t="str">
        <f t="shared" si="141"/>
        <v>M</v>
      </c>
      <c r="AI539" s="278"/>
      <c r="AJ539" s="121" t="str">
        <f t="shared" si="157"/>
        <v>M</v>
      </c>
    </row>
    <row r="540" spans="1:36" x14ac:dyDescent="0.25">
      <c r="A540" s="119">
        <v>38</v>
      </c>
      <c r="B540" s="119">
        <v>276</v>
      </c>
      <c r="C540" s="119">
        <v>1995</v>
      </c>
      <c r="D540" s="127">
        <f t="shared" si="144"/>
        <v>34975</v>
      </c>
      <c r="E540" s="260">
        <v>68</v>
      </c>
      <c r="F540" s="213" t="str">
        <f t="shared" si="145"/>
        <v>UQ</v>
      </c>
      <c r="G540" s="260">
        <v>6.38</v>
      </c>
      <c r="H540" s="213" t="str">
        <f t="shared" si="146"/>
        <v>UQ</v>
      </c>
      <c r="I540" s="260">
        <v>10.77</v>
      </c>
      <c r="J540" s="121" t="str">
        <f t="shared" si="153"/>
        <v>Q</v>
      </c>
      <c r="K540" s="260">
        <v>0.93300000000000005</v>
      </c>
      <c r="L540" s="121" t="str">
        <f t="shared" si="154"/>
        <v>Q</v>
      </c>
      <c r="M540" s="260">
        <v>0.46100000000000002</v>
      </c>
      <c r="N540" s="121" t="str">
        <f t="shared" si="155"/>
        <v>Q</v>
      </c>
      <c r="O540" s="260">
        <v>0.30199999999999999</v>
      </c>
      <c r="P540" s="121" t="str">
        <f t="shared" si="156"/>
        <v>Q</v>
      </c>
      <c r="Q540" s="260">
        <v>1.8700000000000001E-2</v>
      </c>
      <c r="R540" s="213" t="str">
        <f t="shared" si="147"/>
        <v>UQ</v>
      </c>
      <c r="S540" s="260">
        <v>0.13969999999999999</v>
      </c>
      <c r="T540" s="213" t="str">
        <f t="shared" si="148"/>
        <v>UQ</v>
      </c>
      <c r="U540" s="260">
        <v>17.82</v>
      </c>
      <c r="V540" s="121" t="str">
        <f t="shared" si="149"/>
        <v>Q</v>
      </c>
      <c r="W540" s="329">
        <v>5.0000000000000001E-3</v>
      </c>
      <c r="X540" s="332" t="str">
        <f t="shared" si="150"/>
        <v>UQ</v>
      </c>
      <c r="Y540" s="260">
        <v>0.54400000000000004</v>
      </c>
      <c r="Z540" s="121" t="str">
        <f t="shared" si="151"/>
        <v>Q</v>
      </c>
      <c r="AA540" s="260">
        <v>6.008</v>
      </c>
      <c r="AB540" s="121" t="str">
        <f t="shared" si="152"/>
        <v>Q</v>
      </c>
      <c r="AC540" s="260">
        <v>14.006</v>
      </c>
      <c r="AD540" s="121" t="str">
        <f t="shared" si="142"/>
        <v>Q</v>
      </c>
      <c r="AE540" s="260">
        <v>2.06</v>
      </c>
      <c r="AF540" s="121" t="str">
        <f t="shared" si="143"/>
        <v>Q</v>
      </c>
      <c r="AG540" s="260">
        <v>8.2000000000000007E-3</v>
      </c>
      <c r="AH540" s="121" t="str">
        <f t="shared" si="141"/>
        <v>Q</v>
      </c>
      <c r="AI540" s="278">
        <v>0.50460000000000005</v>
      </c>
      <c r="AJ540" s="121" t="str">
        <f t="shared" si="157"/>
        <v>Q</v>
      </c>
    </row>
    <row r="541" spans="1:36" x14ac:dyDescent="0.25">
      <c r="A541" s="119">
        <v>38</v>
      </c>
      <c r="B541" s="119">
        <v>290</v>
      </c>
      <c r="C541" s="119">
        <v>1995</v>
      </c>
      <c r="D541" s="127">
        <f t="shared" si="144"/>
        <v>34989</v>
      </c>
      <c r="E541" s="260">
        <v>43.1</v>
      </c>
      <c r="F541" s="213" t="str">
        <f t="shared" si="145"/>
        <v>UQ</v>
      </c>
      <c r="G541" s="260">
        <v>6.43</v>
      </c>
      <c r="H541" s="213" t="str">
        <f t="shared" si="146"/>
        <v>UQ</v>
      </c>
      <c r="I541" s="260">
        <v>6.7119999999999997</v>
      </c>
      <c r="J541" s="121" t="str">
        <f t="shared" si="153"/>
        <v>Q</v>
      </c>
      <c r="K541" s="260">
        <v>0.60299999999999998</v>
      </c>
      <c r="L541" s="121" t="str">
        <f t="shared" si="154"/>
        <v>Q</v>
      </c>
      <c r="M541" s="260">
        <v>0.45400000000000001</v>
      </c>
      <c r="N541" s="121" t="str">
        <f t="shared" si="155"/>
        <v>Q</v>
      </c>
      <c r="O541" s="260">
        <v>0.53800000000000003</v>
      </c>
      <c r="P541" s="121" t="str">
        <f t="shared" si="156"/>
        <v>Q</v>
      </c>
      <c r="Q541" s="260">
        <v>1.03E-2</v>
      </c>
      <c r="R541" s="213" t="str">
        <f t="shared" si="147"/>
        <v>UQ</v>
      </c>
      <c r="S541" s="260">
        <v>0.14649999999999999</v>
      </c>
      <c r="T541" s="213" t="str">
        <f t="shared" si="148"/>
        <v>UQ</v>
      </c>
      <c r="U541" s="260">
        <v>7.3550000000000004</v>
      </c>
      <c r="V541" s="121" t="str">
        <f t="shared" si="149"/>
        <v>Q</v>
      </c>
      <c r="W541" s="329">
        <v>1.2E-2</v>
      </c>
      <c r="X541" s="332" t="str">
        <f t="shared" si="150"/>
        <v>UQ</v>
      </c>
      <c r="Y541" s="260">
        <v>0.29299999999999998</v>
      </c>
      <c r="Z541" s="121" t="str">
        <f t="shared" si="151"/>
        <v>Q</v>
      </c>
      <c r="AA541" s="260">
        <v>5.52</v>
      </c>
      <c r="AB541" s="121" t="str">
        <f t="shared" si="152"/>
        <v>Q</v>
      </c>
      <c r="AC541" s="260">
        <v>12.367000000000001</v>
      </c>
      <c r="AD541" s="121" t="str">
        <f t="shared" si="142"/>
        <v>Q</v>
      </c>
      <c r="AE541" s="260">
        <v>2.35</v>
      </c>
      <c r="AF541" s="121" t="str">
        <f t="shared" si="143"/>
        <v>Q</v>
      </c>
      <c r="AH541" s="121" t="str">
        <f t="shared" si="141"/>
        <v>M</v>
      </c>
      <c r="AI541" s="278"/>
      <c r="AJ541" s="121" t="str">
        <f t="shared" si="157"/>
        <v>M</v>
      </c>
    </row>
    <row r="542" spans="1:36" x14ac:dyDescent="0.25">
      <c r="A542" s="119">
        <v>38</v>
      </c>
      <c r="B542" s="119">
        <v>304</v>
      </c>
      <c r="C542" s="119">
        <v>1995</v>
      </c>
      <c r="D542" s="127">
        <f t="shared" si="144"/>
        <v>35003</v>
      </c>
      <c r="E542" s="260">
        <v>35.5</v>
      </c>
      <c r="F542" s="213" t="str">
        <f t="shared" si="145"/>
        <v>UQ</v>
      </c>
      <c r="G542" s="260">
        <v>6.45</v>
      </c>
      <c r="H542" s="213" t="str">
        <f t="shared" si="146"/>
        <v>UQ</v>
      </c>
      <c r="I542" s="260">
        <v>5.1550000000000002</v>
      </c>
      <c r="J542" s="121" t="str">
        <f t="shared" si="153"/>
        <v>Q</v>
      </c>
      <c r="K542" s="260">
        <v>0.47099999999999997</v>
      </c>
      <c r="L542" s="121" t="str">
        <f t="shared" si="154"/>
        <v>Q</v>
      </c>
      <c r="M542" s="260">
        <v>0.443</v>
      </c>
      <c r="N542" s="121" t="str">
        <f t="shared" si="155"/>
        <v>Q</v>
      </c>
      <c r="O542" s="260">
        <v>0.26400000000000001</v>
      </c>
      <c r="P542" s="121" t="str">
        <f t="shared" si="156"/>
        <v>Q</v>
      </c>
      <c r="Q542" s="260">
        <v>1.0500000000000001E-2</v>
      </c>
      <c r="R542" s="213" t="str">
        <f t="shared" si="147"/>
        <v>UQ</v>
      </c>
      <c r="S542" s="260">
        <v>0.13739999999999999</v>
      </c>
      <c r="T542" s="213" t="str">
        <f t="shared" si="148"/>
        <v>UQ</v>
      </c>
      <c r="U542" s="260">
        <v>5.9930000000000003</v>
      </c>
      <c r="V542" s="121" t="str">
        <f t="shared" si="149"/>
        <v>Q</v>
      </c>
      <c r="W542" s="329">
        <v>2.9000000000000001E-2</v>
      </c>
      <c r="X542" s="332" t="str">
        <f t="shared" si="150"/>
        <v>UQ</v>
      </c>
      <c r="Y542" s="260">
        <v>0.125</v>
      </c>
      <c r="Z542" s="121" t="str">
        <f t="shared" si="151"/>
        <v>LQ</v>
      </c>
      <c r="AA542" s="260">
        <v>5.6920000000000002</v>
      </c>
      <c r="AB542" s="121" t="str">
        <f t="shared" si="152"/>
        <v>Q</v>
      </c>
      <c r="AC542" s="260">
        <v>8.2799999999999994</v>
      </c>
      <c r="AD542" s="121" t="str">
        <f t="shared" si="142"/>
        <v>Q</v>
      </c>
      <c r="AE542" s="260">
        <v>2.2799999999999998</v>
      </c>
      <c r="AF542" s="121" t="str">
        <f t="shared" si="143"/>
        <v>Q</v>
      </c>
      <c r="AG542" s="260">
        <v>5.8999999999999999E-3</v>
      </c>
      <c r="AH542" s="121" t="str">
        <f t="shared" si="141"/>
        <v>Q</v>
      </c>
      <c r="AI542" s="278">
        <v>0.30399999999999999</v>
      </c>
      <c r="AJ542" s="121" t="str">
        <f t="shared" si="157"/>
        <v>Q</v>
      </c>
    </row>
    <row r="543" spans="1:36" x14ac:dyDescent="0.25">
      <c r="A543" s="119">
        <v>38</v>
      </c>
      <c r="B543" s="119">
        <v>319</v>
      </c>
      <c r="C543" s="119">
        <v>1995</v>
      </c>
      <c r="D543" s="127">
        <f t="shared" si="144"/>
        <v>35018</v>
      </c>
      <c r="E543" s="260">
        <v>37.4</v>
      </c>
      <c r="F543" s="213" t="str">
        <f t="shared" si="145"/>
        <v>UQ</v>
      </c>
      <c r="G543" s="260">
        <v>6.79</v>
      </c>
      <c r="H543" s="213" t="str">
        <f t="shared" si="146"/>
        <v>UQ</v>
      </c>
      <c r="I543" s="260">
        <v>5.258</v>
      </c>
      <c r="J543" s="121" t="str">
        <f t="shared" si="153"/>
        <v>Q</v>
      </c>
      <c r="K543" s="260">
        <v>0.48599999999999999</v>
      </c>
      <c r="L543" s="121" t="str">
        <f t="shared" si="154"/>
        <v>Q</v>
      </c>
      <c r="M543" s="260">
        <v>0.47899999999999998</v>
      </c>
      <c r="N543" s="121" t="str">
        <f t="shared" si="155"/>
        <v>Q</v>
      </c>
      <c r="O543" s="260">
        <v>0.16500000000000001</v>
      </c>
      <c r="P543" s="121" t="str">
        <f t="shared" si="156"/>
        <v>Q</v>
      </c>
      <c r="Q543" s="260">
        <v>8.5000000000000006E-3</v>
      </c>
      <c r="R543" s="213" t="str">
        <f t="shared" si="147"/>
        <v>UQ</v>
      </c>
      <c r="S543" s="260">
        <v>0.14480000000000001</v>
      </c>
      <c r="T543" s="213" t="str">
        <f t="shared" si="148"/>
        <v>UQ</v>
      </c>
      <c r="U543" s="260">
        <v>6.68</v>
      </c>
      <c r="V543" s="121" t="str">
        <f t="shared" si="149"/>
        <v>Q</v>
      </c>
      <c r="W543" s="329">
        <v>7.0000000000000007E-2</v>
      </c>
      <c r="X543" s="332" t="str">
        <f t="shared" si="150"/>
        <v>UQ</v>
      </c>
      <c r="Y543" s="260">
        <v>9.1999999999999998E-2</v>
      </c>
      <c r="Z543" s="121" t="str">
        <f t="shared" si="151"/>
        <v>LQ</v>
      </c>
      <c r="AA543" s="260">
        <v>6.2</v>
      </c>
      <c r="AB543" s="121" t="str">
        <f t="shared" si="152"/>
        <v>Q</v>
      </c>
      <c r="AC543" s="260">
        <v>6.6710000000000003</v>
      </c>
      <c r="AD543" s="121" t="str">
        <f t="shared" si="142"/>
        <v>Q</v>
      </c>
      <c r="AE543" s="260">
        <v>2.31</v>
      </c>
      <c r="AF543" s="121" t="str">
        <f t="shared" si="143"/>
        <v>Q</v>
      </c>
      <c r="AH543" s="121" t="str">
        <f t="shared" si="141"/>
        <v>M</v>
      </c>
      <c r="AI543" s="278"/>
      <c r="AJ543" s="121" t="str">
        <f t="shared" si="157"/>
        <v>M</v>
      </c>
    </row>
    <row r="544" spans="1:36" x14ac:dyDescent="0.25">
      <c r="A544" s="119">
        <v>38</v>
      </c>
      <c r="B544" s="119">
        <v>333</v>
      </c>
      <c r="C544" s="119">
        <v>1995</v>
      </c>
      <c r="D544" s="127">
        <f t="shared" si="144"/>
        <v>35032</v>
      </c>
      <c r="E544" s="260">
        <v>38.9</v>
      </c>
      <c r="F544" s="213" t="str">
        <f t="shared" si="145"/>
        <v>UQ</v>
      </c>
      <c r="G544" s="260">
        <v>6.56</v>
      </c>
      <c r="H544" s="213" t="str">
        <f t="shared" si="146"/>
        <v>UQ</v>
      </c>
      <c r="I544" s="260">
        <v>5.6180000000000003</v>
      </c>
      <c r="J544" s="121" t="str">
        <f t="shared" si="153"/>
        <v>Q</v>
      </c>
      <c r="K544" s="260">
        <v>0.52700000000000002</v>
      </c>
      <c r="L544" s="121" t="str">
        <f t="shared" si="154"/>
        <v>Q</v>
      </c>
      <c r="M544" s="260">
        <v>0.51300000000000001</v>
      </c>
      <c r="N544" s="121" t="str">
        <f t="shared" si="155"/>
        <v>Q</v>
      </c>
      <c r="O544" s="260">
        <v>0.14699999999999999</v>
      </c>
      <c r="P544" s="121" t="str">
        <f t="shared" si="156"/>
        <v>Q</v>
      </c>
      <c r="Q544" s="260">
        <v>9.4000000000000004E-3</v>
      </c>
      <c r="R544" s="213" t="str">
        <f t="shared" si="147"/>
        <v>UQ</v>
      </c>
      <c r="S544" s="260">
        <v>0.14849999999999999</v>
      </c>
      <c r="T544" s="213" t="str">
        <f t="shared" si="148"/>
        <v>UQ</v>
      </c>
      <c r="U544" s="260">
        <v>7.5979999999999999</v>
      </c>
      <c r="V544" s="121" t="str">
        <f t="shared" si="149"/>
        <v>Q</v>
      </c>
      <c r="W544" s="329">
        <v>8.5999999999999993E-2</v>
      </c>
      <c r="X544" s="332" t="str">
        <f t="shared" si="150"/>
        <v>UQ</v>
      </c>
      <c r="Y544" s="260">
        <v>9.2999999999999999E-2</v>
      </c>
      <c r="Z544" s="121" t="str">
        <f t="shared" si="151"/>
        <v>LQ</v>
      </c>
      <c r="AA544" s="260">
        <v>6.8170000000000002</v>
      </c>
      <c r="AB544" s="121" t="str">
        <f t="shared" si="152"/>
        <v>Q</v>
      </c>
      <c r="AC544" s="260">
        <v>6.8550000000000004</v>
      </c>
      <c r="AD544" s="121" t="str">
        <f t="shared" si="142"/>
        <v>Q</v>
      </c>
      <c r="AE544" s="260">
        <v>2.21</v>
      </c>
      <c r="AF544" s="121" t="str">
        <f t="shared" si="143"/>
        <v>Q</v>
      </c>
      <c r="AG544" s="260">
        <v>5.4999999999999997E-3</v>
      </c>
      <c r="AH544" s="121" t="str">
        <f t="shared" si="141"/>
        <v>Q</v>
      </c>
      <c r="AI544" s="278">
        <v>0.3765</v>
      </c>
      <c r="AJ544" s="121" t="str">
        <f t="shared" si="157"/>
        <v>Q</v>
      </c>
    </row>
    <row r="545" spans="1:36" x14ac:dyDescent="0.25">
      <c r="A545" s="119">
        <v>38</v>
      </c>
      <c r="B545" s="119">
        <v>347</v>
      </c>
      <c r="C545" s="119">
        <v>1995</v>
      </c>
      <c r="D545" s="127">
        <f t="shared" si="144"/>
        <v>35046</v>
      </c>
      <c r="E545" s="260">
        <v>41</v>
      </c>
      <c r="F545" s="213" t="str">
        <f t="shared" si="145"/>
        <v>UQ</v>
      </c>
      <c r="G545" s="260">
        <v>6.7</v>
      </c>
      <c r="H545" s="213" t="str">
        <f t="shared" si="146"/>
        <v>UQ</v>
      </c>
      <c r="I545" s="260">
        <v>5.9550000000000001</v>
      </c>
      <c r="J545" s="121" t="str">
        <f t="shared" si="153"/>
        <v>Q</v>
      </c>
      <c r="K545" s="260">
        <v>0.55700000000000005</v>
      </c>
      <c r="L545" s="121" t="str">
        <f t="shared" si="154"/>
        <v>Q</v>
      </c>
      <c r="M545" s="260">
        <v>0.54300000000000004</v>
      </c>
      <c r="N545" s="121" t="str">
        <f t="shared" si="155"/>
        <v>Q</v>
      </c>
      <c r="O545" s="260">
        <v>0.14099999999999999</v>
      </c>
      <c r="P545" s="121" t="str">
        <f t="shared" si="156"/>
        <v>Q</v>
      </c>
      <c r="Q545" s="260">
        <v>1.46E-2</v>
      </c>
      <c r="R545" s="213" t="str">
        <f t="shared" si="147"/>
        <v>UQ</v>
      </c>
      <c r="S545" s="260">
        <v>0.16520000000000001</v>
      </c>
      <c r="T545" s="213" t="str">
        <f t="shared" si="148"/>
        <v>UQ</v>
      </c>
      <c r="U545" s="260">
        <v>7.9649999999999999</v>
      </c>
      <c r="V545" s="121" t="str">
        <f t="shared" si="149"/>
        <v>Q</v>
      </c>
      <c r="W545" s="329">
        <v>0.12</v>
      </c>
      <c r="X545" s="332" t="str">
        <f t="shared" si="150"/>
        <v>UQ</v>
      </c>
      <c r="Y545" s="260">
        <v>5.6000000000000001E-2</v>
      </c>
      <c r="Z545" s="121" t="str">
        <f t="shared" si="151"/>
        <v>LQ</v>
      </c>
      <c r="AA545" s="260">
        <v>7.2969999999999997</v>
      </c>
      <c r="AB545" s="121" t="str">
        <f t="shared" si="152"/>
        <v>Q</v>
      </c>
      <c r="AC545" s="260">
        <v>6.9820000000000002</v>
      </c>
      <c r="AD545" s="121" t="str">
        <f t="shared" si="142"/>
        <v>Q</v>
      </c>
      <c r="AE545" s="260">
        <v>2.44</v>
      </c>
      <c r="AF545" s="121" t="str">
        <f t="shared" si="143"/>
        <v>Q</v>
      </c>
      <c r="AH545" s="121" t="str">
        <f t="shared" si="141"/>
        <v>M</v>
      </c>
      <c r="AI545" s="278"/>
      <c r="AJ545" s="121" t="str">
        <f t="shared" si="157"/>
        <v>M</v>
      </c>
    </row>
    <row r="546" spans="1:36" x14ac:dyDescent="0.25">
      <c r="A546" s="119">
        <v>38</v>
      </c>
      <c r="B546" s="119">
        <v>3</v>
      </c>
      <c r="C546" s="119">
        <v>1996</v>
      </c>
      <c r="D546" s="127">
        <f t="shared" si="144"/>
        <v>35067</v>
      </c>
      <c r="E546" s="260">
        <v>44.7</v>
      </c>
      <c r="F546" s="213" t="str">
        <f t="shared" si="145"/>
        <v>UQ</v>
      </c>
      <c r="G546" s="260">
        <v>6.68</v>
      </c>
      <c r="H546" s="213" t="str">
        <f t="shared" si="146"/>
        <v>UQ</v>
      </c>
      <c r="I546" s="260">
        <v>6.49</v>
      </c>
      <c r="J546" s="121" t="str">
        <f t="shared" si="153"/>
        <v>Q</v>
      </c>
      <c r="K546" s="260">
        <v>0.59499999999999997</v>
      </c>
      <c r="L546" s="121" t="str">
        <f t="shared" si="154"/>
        <v>Q</v>
      </c>
      <c r="M546" s="260">
        <v>0.56399999999999995</v>
      </c>
      <c r="N546" s="121" t="str">
        <f t="shared" si="155"/>
        <v>Q</v>
      </c>
      <c r="O546" s="260">
        <v>0.152</v>
      </c>
      <c r="P546" s="121" t="str">
        <f t="shared" si="156"/>
        <v>Q</v>
      </c>
      <c r="Q546" s="260">
        <v>4.4200000000000003E-2</v>
      </c>
      <c r="R546" s="213" t="str">
        <f t="shared" si="147"/>
        <v>UQ</v>
      </c>
      <c r="S546" s="260">
        <v>0.18</v>
      </c>
      <c r="T546" s="213" t="str">
        <f t="shared" si="148"/>
        <v>UQ</v>
      </c>
      <c r="U546" s="260">
        <v>9.09</v>
      </c>
      <c r="V546" s="121" t="str">
        <f t="shared" si="149"/>
        <v>Q</v>
      </c>
      <c r="W546" s="329">
        <v>0.14099999999999999</v>
      </c>
      <c r="X546" s="332" t="str">
        <f t="shared" si="150"/>
        <v>UQ</v>
      </c>
      <c r="Y546" s="260">
        <v>0.41699999999999998</v>
      </c>
      <c r="Z546" s="121" t="str">
        <f t="shared" si="151"/>
        <v>Q</v>
      </c>
      <c r="AA546" s="260">
        <v>8.173</v>
      </c>
      <c r="AB546" s="121" t="str">
        <f t="shared" si="152"/>
        <v>Q</v>
      </c>
      <c r="AC546" s="260">
        <v>6.375</v>
      </c>
      <c r="AD546" s="121" t="str">
        <f t="shared" si="142"/>
        <v>Q</v>
      </c>
      <c r="AE546" s="260">
        <v>2.09</v>
      </c>
      <c r="AF546" s="121" t="str">
        <f t="shared" si="143"/>
        <v>Q</v>
      </c>
      <c r="AG546" s="260">
        <v>6.1000000000000004E-3</v>
      </c>
      <c r="AH546" s="121" t="str">
        <f t="shared" si="141"/>
        <v>Q</v>
      </c>
      <c r="AI546" s="278">
        <v>0.48020000000000002</v>
      </c>
      <c r="AJ546" s="121" t="str">
        <f t="shared" si="157"/>
        <v>Q</v>
      </c>
    </row>
    <row r="547" spans="1:36" x14ac:dyDescent="0.25">
      <c r="A547" s="119">
        <v>38</v>
      </c>
      <c r="B547" s="119">
        <v>16</v>
      </c>
      <c r="C547" s="119">
        <v>1996</v>
      </c>
      <c r="D547" s="127">
        <f t="shared" si="144"/>
        <v>35080</v>
      </c>
      <c r="E547" s="260">
        <v>43.1</v>
      </c>
      <c r="F547" s="213" t="str">
        <f t="shared" si="145"/>
        <v>UQ</v>
      </c>
      <c r="G547" s="260">
        <v>6.78</v>
      </c>
      <c r="H547" s="213" t="str">
        <f t="shared" si="146"/>
        <v>UQ</v>
      </c>
      <c r="I547" s="260">
        <v>6.1820000000000004</v>
      </c>
      <c r="J547" s="121" t="str">
        <f t="shared" si="153"/>
        <v>Q</v>
      </c>
      <c r="K547" s="260">
        <v>0.58099999999999996</v>
      </c>
      <c r="L547" s="121" t="str">
        <f t="shared" si="154"/>
        <v>Q</v>
      </c>
      <c r="M547" s="260">
        <v>0.61099999999999999</v>
      </c>
      <c r="N547" s="121" t="str">
        <f t="shared" si="155"/>
        <v>Q</v>
      </c>
      <c r="O547" s="260">
        <v>0.154</v>
      </c>
      <c r="P547" s="121" t="str">
        <f t="shared" si="156"/>
        <v>Q</v>
      </c>
      <c r="Q547" s="260">
        <v>1.9400000000000001E-2</v>
      </c>
      <c r="R547" s="213" t="str">
        <f t="shared" si="147"/>
        <v>UQ</v>
      </c>
      <c r="S547" s="260">
        <v>0.17130000000000001</v>
      </c>
      <c r="T547" s="213" t="str">
        <f t="shared" si="148"/>
        <v>UQ</v>
      </c>
      <c r="U547" s="260">
        <v>8.2810000000000006</v>
      </c>
      <c r="V547" s="121" t="str">
        <f t="shared" si="149"/>
        <v>Q</v>
      </c>
      <c r="W547" s="329">
        <v>0.16600000000000001</v>
      </c>
      <c r="X547" s="332" t="str">
        <f t="shared" si="150"/>
        <v>UQ</v>
      </c>
      <c r="Y547" s="260">
        <v>6.6000000000000003E-2</v>
      </c>
      <c r="Z547" s="121" t="str">
        <f t="shared" si="151"/>
        <v>LQ</v>
      </c>
      <c r="AA547" s="260">
        <v>8.0570000000000004</v>
      </c>
      <c r="AB547" s="121" t="str">
        <f t="shared" si="152"/>
        <v>Q</v>
      </c>
      <c r="AC547" s="260">
        <v>7.5650000000000004</v>
      </c>
      <c r="AD547" s="121" t="str">
        <f t="shared" si="142"/>
        <v>Q</v>
      </c>
      <c r="AE547" s="260">
        <v>2.37</v>
      </c>
      <c r="AF547" s="121" t="str">
        <f t="shared" si="143"/>
        <v>Q</v>
      </c>
      <c r="AH547" s="121" t="str">
        <f t="shared" si="141"/>
        <v>M</v>
      </c>
      <c r="AI547" s="278"/>
      <c r="AJ547" s="121" t="str">
        <f t="shared" si="157"/>
        <v>M</v>
      </c>
    </row>
    <row r="548" spans="1:36" x14ac:dyDescent="0.25">
      <c r="A548" s="119">
        <v>38</v>
      </c>
      <c r="B548" s="119">
        <v>32</v>
      </c>
      <c r="C548" s="119">
        <v>1996</v>
      </c>
      <c r="D548" s="127">
        <f t="shared" si="144"/>
        <v>35096</v>
      </c>
      <c r="E548" s="260">
        <v>40.299999999999997</v>
      </c>
      <c r="F548" s="213" t="str">
        <f t="shared" si="145"/>
        <v>UQ</v>
      </c>
      <c r="G548" s="260">
        <v>6.66</v>
      </c>
      <c r="H548" s="213" t="str">
        <f t="shared" si="146"/>
        <v>UQ</v>
      </c>
      <c r="I548" s="260">
        <v>6.0720000000000001</v>
      </c>
      <c r="J548" s="121" t="str">
        <f t="shared" si="153"/>
        <v>Q</v>
      </c>
      <c r="K548" s="260">
        <v>0.56299999999999994</v>
      </c>
      <c r="L548" s="121" t="str">
        <f t="shared" si="154"/>
        <v>Q</v>
      </c>
      <c r="M548" s="260">
        <v>0.53300000000000003</v>
      </c>
      <c r="N548" s="121" t="str">
        <f t="shared" si="155"/>
        <v>Q</v>
      </c>
      <c r="O548" s="260">
        <v>0.17499999999999999</v>
      </c>
      <c r="P548" s="121" t="str">
        <f t="shared" si="156"/>
        <v>Q</v>
      </c>
      <c r="Q548" s="260">
        <v>2.2800000000000001E-2</v>
      </c>
      <c r="R548" s="213" t="str">
        <f t="shared" si="147"/>
        <v>UQ</v>
      </c>
      <c r="S548" s="260">
        <v>0.16020000000000001</v>
      </c>
      <c r="T548" s="213" t="str">
        <f t="shared" si="148"/>
        <v>UQ</v>
      </c>
      <c r="U548" s="260">
        <v>7.6260000000000003</v>
      </c>
      <c r="V548" s="121" t="str">
        <f t="shared" si="149"/>
        <v>Q</v>
      </c>
      <c r="W548" s="329">
        <v>0.11700000000000001</v>
      </c>
      <c r="X548" s="332" t="str">
        <f t="shared" si="150"/>
        <v>UQ</v>
      </c>
      <c r="Y548" s="260">
        <v>7.2999999999999995E-2</v>
      </c>
      <c r="Z548" s="121" t="str">
        <f t="shared" si="151"/>
        <v>LQ</v>
      </c>
      <c r="AA548" s="260">
        <v>6.5259999999999998</v>
      </c>
      <c r="AB548" s="121" t="str">
        <f t="shared" si="152"/>
        <v>Q</v>
      </c>
      <c r="AC548" s="260">
        <v>6.008</v>
      </c>
      <c r="AD548" s="121" t="str">
        <f t="shared" si="142"/>
        <v>Q</v>
      </c>
      <c r="AE548" s="260">
        <v>2.27</v>
      </c>
      <c r="AF548" s="121" t="str">
        <f t="shared" si="143"/>
        <v>Q</v>
      </c>
      <c r="AG548" s="260">
        <v>5.5999999999999999E-3</v>
      </c>
      <c r="AH548" s="121" t="str">
        <f t="shared" si="141"/>
        <v>Q</v>
      </c>
      <c r="AI548" s="278">
        <v>0.3982</v>
      </c>
      <c r="AJ548" s="121" t="str">
        <f t="shared" si="157"/>
        <v>Q</v>
      </c>
    </row>
    <row r="549" spans="1:36" x14ac:dyDescent="0.25">
      <c r="A549" s="119">
        <v>38</v>
      </c>
      <c r="B549" s="119">
        <v>45</v>
      </c>
      <c r="C549" s="119">
        <v>1996</v>
      </c>
      <c r="D549" s="127">
        <f t="shared" si="144"/>
        <v>35109</v>
      </c>
      <c r="E549" s="260">
        <v>42.1</v>
      </c>
      <c r="F549" s="213" t="str">
        <f t="shared" si="145"/>
        <v>UQ</v>
      </c>
      <c r="G549" s="260">
        <v>6.61</v>
      </c>
      <c r="H549" s="213" t="str">
        <f t="shared" si="146"/>
        <v>UQ</v>
      </c>
      <c r="I549" s="260">
        <v>6.1680000000000001</v>
      </c>
      <c r="J549" s="121" t="str">
        <f t="shared" si="153"/>
        <v>Q</v>
      </c>
      <c r="K549" s="260">
        <v>0.56899999999999995</v>
      </c>
      <c r="L549" s="121" t="str">
        <f t="shared" si="154"/>
        <v>Q</v>
      </c>
      <c r="M549" s="260">
        <v>0.56999999999999995</v>
      </c>
      <c r="N549" s="121" t="str">
        <f t="shared" si="155"/>
        <v>Q</v>
      </c>
      <c r="O549" s="260">
        <v>0.19800000000000001</v>
      </c>
      <c r="P549" s="121" t="str">
        <f t="shared" si="156"/>
        <v>Q</v>
      </c>
      <c r="Q549" s="260">
        <v>2.4199999999999999E-2</v>
      </c>
      <c r="R549" s="213" t="str">
        <f t="shared" si="147"/>
        <v>UQ</v>
      </c>
      <c r="S549" s="260">
        <v>0.17100000000000001</v>
      </c>
      <c r="T549" s="213" t="str">
        <f t="shared" si="148"/>
        <v>UQ</v>
      </c>
      <c r="U549" s="260">
        <v>8.8699999999999992</v>
      </c>
      <c r="V549" s="121" t="str">
        <f t="shared" si="149"/>
        <v>Q</v>
      </c>
      <c r="W549" s="329">
        <v>0.13300000000000001</v>
      </c>
      <c r="X549" s="332" t="str">
        <f t="shared" si="150"/>
        <v>UQ</v>
      </c>
      <c r="Y549" s="260">
        <v>0.315</v>
      </c>
      <c r="Z549" s="121" t="str">
        <f t="shared" si="151"/>
        <v>Q</v>
      </c>
      <c r="AA549" s="260">
        <v>7.149</v>
      </c>
      <c r="AB549" s="121" t="str">
        <f t="shared" si="152"/>
        <v>Q</v>
      </c>
      <c r="AC549" s="260">
        <v>6.4829999999999997</v>
      </c>
      <c r="AD549" s="121" t="str">
        <f t="shared" si="142"/>
        <v>Q</v>
      </c>
      <c r="AE549" s="260">
        <v>2.42</v>
      </c>
      <c r="AF549" s="121" t="str">
        <f t="shared" si="143"/>
        <v>Q</v>
      </c>
      <c r="AH549" s="121" t="str">
        <f t="shared" si="141"/>
        <v>M</v>
      </c>
      <c r="AI549" s="278"/>
      <c r="AJ549" s="121" t="str">
        <f t="shared" si="157"/>
        <v>M</v>
      </c>
    </row>
    <row r="550" spans="1:36" x14ac:dyDescent="0.25">
      <c r="A550" s="119">
        <v>38</v>
      </c>
      <c r="B550" s="119">
        <v>59</v>
      </c>
      <c r="C550" s="119">
        <v>1996</v>
      </c>
      <c r="D550" s="127">
        <f t="shared" si="144"/>
        <v>35123</v>
      </c>
      <c r="E550" s="260">
        <v>42.7</v>
      </c>
      <c r="F550" s="213" t="str">
        <f t="shared" si="145"/>
        <v>UQ</v>
      </c>
      <c r="G550" s="260">
        <v>6.78</v>
      </c>
      <c r="H550" s="213" t="str">
        <f t="shared" si="146"/>
        <v>UQ</v>
      </c>
      <c r="I550" s="260">
        <v>6.14</v>
      </c>
      <c r="J550" s="121" t="str">
        <f t="shared" si="153"/>
        <v>Q</v>
      </c>
      <c r="K550" s="260">
        <v>0.55500000000000005</v>
      </c>
      <c r="L550" s="121" t="str">
        <f t="shared" si="154"/>
        <v>Q</v>
      </c>
      <c r="M550" s="260">
        <v>0.56699999999999995</v>
      </c>
      <c r="N550" s="121" t="str">
        <f t="shared" si="155"/>
        <v>Q</v>
      </c>
      <c r="O550" s="260">
        <v>0.19900000000000001</v>
      </c>
      <c r="P550" s="121" t="str">
        <f t="shared" si="156"/>
        <v>Q</v>
      </c>
      <c r="Q550" s="260">
        <v>1.9300000000000001E-2</v>
      </c>
      <c r="R550" s="213" t="str">
        <f t="shared" si="147"/>
        <v>UQ</v>
      </c>
      <c r="S550" s="260">
        <v>0.17269999999999999</v>
      </c>
      <c r="T550" s="213" t="str">
        <f t="shared" si="148"/>
        <v>UQ</v>
      </c>
      <c r="U550" s="260">
        <v>7.702</v>
      </c>
      <c r="V550" s="121" t="str">
        <f t="shared" si="149"/>
        <v>Q</v>
      </c>
      <c r="W550" s="329">
        <v>0.16900000000000001</v>
      </c>
      <c r="X550" s="332" t="str">
        <f t="shared" si="150"/>
        <v>UQ</v>
      </c>
      <c r="Y550" s="260">
        <v>0.108</v>
      </c>
      <c r="Z550" s="121" t="str">
        <f t="shared" si="151"/>
        <v>LQ</v>
      </c>
      <c r="AA550" s="260">
        <v>7.008</v>
      </c>
      <c r="AB550" s="121" t="str">
        <f t="shared" si="152"/>
        <v>Q</v>
      </c>
      <c r="AC550" s="260">
        <v>5.7030000000000003</v>
      </c>
      <c r="AD550" s="121" t="str">
        <f t="shared" si="142"/>
        <v>Q</v>
      </c>
      <c r="AE550" s="260">
        <v>2.29</v>
      </c>
      <c r="AF550" s="121" t="str">
        <f t="shared" si="143"/>
        <v>Q</v>
      </c>
      <c r="AG550" s="260">
        <v>6.7000000000000002E-3</v>
      </c>
      <c r="AH550" s="121" t="str">
        <f t="shared" si="141"/>
        <v>Q</v>
      </c>
      <c r="AI550" s="278">
        <v>0.49359999999999998</v>
      </c>
      <c r="AJ550" s="121" t="str">
        <f t="shared" si="157"/>
        <v>Q</v>
      </c>
    </row>
    <row r="551" spans="1:36" x14ac:dyDescent="0.25">
      <c r="A551" s="119">
        <v>38</v>
      </c>
      <c r="B551" s="119">
        <v>72</v>
      </c>
      <c r="C551" s="119">
        <v>1996</v>
      </c>
      <c r="D551" s="127">
        <f t="shared" si="144"/>
        <v>35136</v>
      </c>
      <c r="E551" s="260">
        <v>43.7</v>
      </c>
      <c r="F551" s="213" t="str">
        <f t="shared" si="145"/>
        <v>UQ</v>
      </c>
      <c r="G551" s="260">
        <v>6.64</v>
      </c>
      <c r="H551" s="213" t="str">
        <f t="shared" si="146"/>
        <v>UQ</v>
      </c>
      <c r="I551" s="260">
        <v>5.9580000000000002</v>
      </c>
      <c r="J551" s="121" t="str">
        <f t="shared" si="153"/>
        <v>Q</v>
      </c>
      <c r="K551" s="260">
        <v>0.59399999999999997</v>
      </c>
      <c r="L551" s="121" t="str">
        <f t="shared" si="154"/>
        <v>Q</v>
      </c>
      <c r="M551" s="260">
        <v>0.55800000000000005</v>
      </c>
      <c r="N551" s="121" t="str">
        <f t="shared" si="155"/>
        <v>Q</v>
      </c>
      <c r="O551" s="260">
        <v>0.21199999999999999</v>
      </c>
      <c r="P551" s="121" t="str">
        <f t="shared" si="156"/>
        <v>Q</v>
      </c>
      <c r="Q551" s="260">
        <v>1.3100000000000001E-2</v>
      </c>
      <c r="R551" s="213" t="str">
        <f t="shared" si="147"/>
        <v>UQ</v>
      </c>
      <c r="S551" s="260">
        <v>0.19120000000000001</v>
      </c>
      <c r="T551" s="213" t="str">
        <f t="shared" si="148"/>
        <v>UQ</v>
      </c>
      <c r="U551" s="260">
        <v>6.83</v>
      </c>
      <c r="V551" s="121" t="str">
        <f t="shared" si="149"/>
        <v>Q</v>
      </c>
      <c r="W551" s="329">
        <v>0.16900000000000001</v>
      </c>
      <c r="X551" s="332" t="str">
        <f t="shared" si="150"/>
        <v>UQ</v>
      </c>
      <c r="Y551" s="260">
        <v>7.9000000000000001E-2</v>
      </c>
      <c r="Z551" s="121" t="str">
        <f t="shared" si="151"/>
        <v>LQ</v>
      </c>
      <c r="AA551" s="260">
        <v>7.5369999999999999</v>
      </c>
      <c r="AB551" s="121" t="str">
        <f t="shared" si="152"/>
        <v>Q</v>
      </c>
      <c r="AC551" s="260">
        <v>5.7679999999999998</v>
      </c>
      <c r="AD551" s="121" t="str">
        <f t="shared" si="142"/>
        <v>Q</v>
      </c>
      <c r="AE551" s="260">
        <v>3.02</v>
      </c>
      <c r="AF551" s="121" t="str">
        <f t="shared" si="143"/>
        <v>Q</v>
      </c>
      <c r="AH551" s="121" t="str">
        <f t="shared" si="141"/>
        <v>M</v>
      </c>
      <c r="AI551" s="278"/>
      <c r="AJ551" s="121" t="str">
        <f t="shared" si="157"/>
        <v>M</v>
      </c>
    </row>
    <row r="552" spans="1:36" x14ac:dyDescent="0.25">
      <c r="A552" s="119">
        <v>38</v>
      </c>
      <c r="B552" s="119">
        <v>79</v>
      </c>
      <c r="C552" s="119">
        <v>1996</v>
      </c>
      <c r="D552" s="127">
        <f t="shared" si="144"/>
        <v>35143</v>
      </c>
      <c r="E552" s="260">
        <v>41.8</v>
      </c>
      <c r="F552" s="213" t="str">
        <f t="shared" si="145"/>
        <v>UQ</v>
      </c>
      <c r="G552" s="260">
        <v>6.77</v>
      </c>
      <c r="H552" s="213" t="str">
        <f t="shared" si="146"/>
        <v>UQ</v>
      </c>
      <c r="I552" s="260">
        <v>5.8810000000000002</v>
      </c>
      <c r="J552" s="121" t="str">
        <f t="shared" si="153"/>
        <v>Q</v>
      </c>
      <c r="K552" s="260">
        <v>0.56299999999999994</v>
      </c>
      <c r="L552" s="121" t="str">
        <f t="shared" si="154"/>
        <v>Q</v>
      </c>
      <c r="M552" s="260">
        <v>0.55000000000000004</v>
      </c>
      <c r="N552" s="121" t="str">
        <f t="shared" si="155"/>
        <v>Q</v>
      </c>
      <c r="O552" s="260">
        <v>0.20799999999999999</v>
      </c>
      <c r="P552" s="121" t="str">
        <f t="shared" si="156"/>
        <v>Q</v>
      </c>
      <c r="Q552" s="260">
        <v>0.1123</v>
      </c>
      <c r="R552" s="213" t="str">
        <f t="shared" si="147"/>
        <v>UQ</v>
      </c>
      <c r="S552" s="260">
        <v>0.17979999999999999</v>
      </c>
      <c r="T552" s="213" t="str">
        <f t="shared" si="148"/>
        <v>UQ</v>
      </c>
      <c r="U552" s="260">
        <v>8.0299999999999994</v>
      </c>
      <c r="V552" s="121" t="str">
        <f t="shared" si="149"/>
        <v>Q</v>
      </c>
      <c r="W552" s="329">
        <v>0.17299999999999999</v>
      </c>
      <c r="X552" s="332" t="str">
        <f t="shared" si="150"/>
        <v>UQ</v>
      </c>
      <c r="Y552" s="260">
        <v>0.111</v>
      </c>
      <c r="Z552" s="121" t="str">
        <f t="shared" si="151"/>
        <v>LQ</v>
      </c>
      <c r="AA552" s="260">
        <v>7.4779999999999998</v>
      </c>
      <c r="AB552" s="121" t="str">
        <f t="shared" si="152"/>
        <v>Q</v>
      </c>
      <c r="AC552" s="260">
        <v>6.6509999999999998</v>
      </c>
      <c r="AD552" s="121" t="str">
        <f t="shared" si="142"/>
        <v>Q</v>
      </c>
      <c r="AE552" s="260">
        <v>2.42</v>
      </c>
      <c r="AF552" s="121" t="str">
        <f t="shared" si="143"/>
        <v>Q</v>
      </c>
      <c r="AH552" s="121" t="str">
        <f t="shared" si="141"/>
        <v>M</v>
      </c>
      <c r="AI552" s="278"/>
      <c r="AJ552" s="121" t="str">
        <f t="shared" si="157"/>
        <v>M</v>
      </c>
    </row>
    <row r="553" spans="1:36" x14ac:dyDescent="0.25">
      <c r="A553" s="119">
        <v>38</v>
      </c>
      <c r="B553" s="119">
        <v>86</v>
      </c>
      <c r="C553" s="119">
        <v>1996</v>
      </c>
      <c r="D553" s="127">
        <f t="shared" si="144"/>
        <v>35150</v>
      </c>
      <c r="E553" s="260">
        <v>40.299999999999997</v>
      </c>
      <c r="F553" s="213" t="str">
        <f t="shared" si="145"/>
        <v>UQ</v>
      </c>
      <c r="G553" s="260">
        <v>6.6</v>
      </c>
      <c r="H553" s="213" t="str">
        <f t="shared" si="146"/>
        <v>UQ</v>
      </c>
      <c r="I553" s="260">
        <v>4.8940000000000001</v>
      </c>
      <c r="J553" s="121" t="str">
        <f t="shared" si="153"/>
        <v>Q</v>
      </c>
      <c r="K553" s="260">
        <v>0.499</v>
      </c>
      <c r="L553" s="121" t="str">
        <f t="shared" si="154"/>
        <v>Q</v>
      </c>
      <c r="M553" s="260">
        <v>0.47399999999999998</v>
      </c>
      <c r="N553" s="121" t="str">
        <f t="shared" si="155"/>
        <v>Q</v>
      </c>
      <c r="O553" s="260">
        <v>0.23699999999999999</v>
      </c>
      <c r="P553" s="121" t="str">
        <f t="shared" si="156"/>
        <v>Q</v>
      </c>
      <c r="Q553" s="260">
        <v>1.5E-3</v>
      </c>
      <c r="R553" s="213" t="str">
        <f t="shared" si="147"/>
        <v>UQ</v>
      </c>
      <c r="S553" s="260">
        <v>0.1706</v>
      </c>
      <c r="T553" s="213" t="str">
        <f t="shared" si="148"/>
        <v>UQ</v>
      </c>
      <c r="U553" s="260">
        <v>6.1609999999999996</v>
      </c>
      <c r="V553" s="121" t="str">
        <f t="shared" si="149"/>
        <v>Q</v>
      </c>
      <c r="W553" s="329">
        <v>0.218</v>
      </c>
      <c r="X553" s="332" t="str">
        <f t="shared" si="150"/>
        <v>UQ</v>
      </c>
      <c r="Y553" s="260">
        <v>0.13200000000000001</v>
      </c>
      <c r="Z553" s="121" t="str">
        <f t="shared" si="151"/>
        <v>LQ</v>
      </c>
      <c r="AA553" s="260">
        <v>5.9279999999999999</v>
      </c>
      <c r="AB553" s="121" t="str">
        <f t="shared" si="152"/>
        <v>Q</v>
      </c>
      <c r="AC553" s="260">
        <v>6.0709999999999997</v>
      </c>
      <c r="AD553" s="121" t="str">
        <f t="shared" si="142"/>
        <v>Q</v>
      </c>
      <c r="AE553" s="260">
        <v>2.65</v>
      </c>
      <c r="AF553" s="121" t="str">
        <f t="shared" si="143"/>
        <v>Q</v>
      </c>
      <c r="AG553" s="260">
        <v>9.2999999999999992E-3</v>
      </c>
      <c r="AH553" s="121" t="str">
        <f t="shared" si="141"/>
        <v>Q</v>
      </c>
      <c r="AI553" s="278">
        <v>0.54369999999999996</v>
      </c>
      <c r="AJ553" s="121" t="str">
        <f t="shared" si="157"/>
        <v>Q</v>
      </c>
    </row>
    <row r="554" spans="1:36" x14ac:dyDescent="0.25">
      <c r="A554" s="119">
        <v>38</v>
      </c>
      <c r="B554" s="119">
        <v>93</v>
      </c>
      <c r="C554" s="119">
        <v>1996</v>
      </c>
      <c r="D554" s="127">
        <f t="shared" si="144"/>
        <v>35157</v>
      </c>
      <c r="E554" s="260">
        <v>40.6</v>
      </c>
      <c r="F554" s="213" t="str">
        <f t="shared" si="145"/>
        <v>UQ</v>
      </c>
      <c r="G554" s="260">
        <v>6.73</v>
      </c>
      <c r="H554" s="213" t="str">
        <f t="shared" si="146"/>
        <v>UQ</v>
      </c>
      <c r="I554" s="260">
        <v>5.4690000000000003</v>
      </c>
      <c r="J554" s="121" t="str">
        <f t="shared" si="153"/>
        <v>Q</v>
      </c>
      <c r="K554" s="260">
        <v>0.52</v>
      </c>
      <c r="L554" s="121" t="str">
        <f t="shared" si="154"/>
        <v>Q</v>
      </c>
      <c r="M554" s="260">
        <v>0.48699999999999999</v>
      </c>
      <c r="N554" s="121" t="str">
        <f t="shared" si="155"/>
        <v>Q</v>
      </c>
      <c r="O554" s="260">
        <v>0.19800000000000001</v>
      </c>
      <c r="P554" s="121" t="str">
        <f t="shared" si="156"/>
        <v>Q</v>
      </c>
      <c r="Q554" s="260">
        <v>1.83E-2</v>
      </c>
      <c r="R554" s="213" t="str">
        <f t="shared" si="147"/>
        <v>UQ</v>
      </c>
      <c r="S554" s="260">
        <v>0.1777</v>
      </c>
      <c r="T554" s="213" t="str">
        <f t="shared" si="148"/>
        <v>UQ</v>
      </c>
      <c r="U554" s="260">
        <v>6.476</v>
      </c>
      <c r="V554" s="121" t="str">
        <f t="shared" si="149"/>
        <v>Q</v>
      </c>
      <c r="W554" s="329">
        <v>0.16300000000000001</v>
      </c>
      <c r="X554" s="332" t="str">
        <f t="shared" si="150"/>
        <v>UQ</v>
      </c>
      <c r="Y554" s="260">
        <v>0</v>
      </c>
      <c r="Z554" s="121" t="str">
        <f t="shared" si="151"/>
        <v>LQ</v>
      </c>
      <c r="AA554" s="260">
        <v>6.8</v>
      </c>
      <c r="AB554" s="121" t="str">
        <f t="shared" si="152"/>
        <v>Q</v>
      </c>
      <c r="AC554" s="260">
        <v>6.3250000000000002</v>
      </c>
      <c r="AD554" s="121" t="str">
        <f t="shared" si="142"/>
        <v>Q</v>
      </c>
      <c r="AE554" s="260">
        <v>2.4300000000000002</v>
      </c>
      <c r="AF554" s="121" t="str">
        <f t="shared" si="143"/>
        <v>Q</v>
      </c>
      <c r="AH554" s="121" t="str">
        <f t="shared" si="141"/>
        <v>M</v>
      </c>
      <c r="AI554" s="278"/>
      <c r="AJ554" s="121" t="str">
        <f t="shared" si="157"/>
        <v>M</v>
      </c>
    </row>
    <row r="555" spans="1:36" x14ac:dyDescent="0.25">
      <c r="A555" s="119">
        <v>38</v>
      </c>
      <c r="B555" s="119">
        <v>100</v>
      </c>
      <c r="C555" s="119">
        <v>1996</v>
      </c>
      <c r="D555" s="127">
        <f t="shared" si="144"/>
        <v>35164</v>
      </c>
      <c r="E555" s="260">
        <v>41.4</v>
      </c>
      <c r="F555" s="213" t="str">
        <f t="shared" si="145"/>
        <v>UQ</v>
      </c>
      <c r="G555" s="260">
        <v>6.63</v>
      </c>
      <c r="H555" s="213" t="str">
        <f t="shared" si="146"/>
        <v>UQ</v>
      </c>
      <c r="I555" s="260">
        <v>5.61</v>
      </c>
      <c r="J555" s="121" t="str">
        <f t="shared" si="153"/>
        <v>Q</v>
      </c>
      <c r="K555" s="260">
        <v>0.50600000000000001</v>
      </c>
      <c r="L555" s="121" t="str">
        <f t="shared" si="154"/>
        <v>Q</v>
      </c>
      <c r="M555" s="260">
        <v>0.52800000000000002</v>
      </c>
      <c r="N555" s="121" t="str">
        <f t="shared" si="155"/>
        <v>Q</v>
      </c>
      <c r="O555" s="260">
        <v>0.20499999999999999</v>
      </c>
      <c r="P555" s="121" t="str">
        <f t="shared" si="156"/>
        <v>Q</v>
      </c>
      <c r="Q555" s="260">
        <v>1.5100000000000001E-2</v>
      </c>
      <c r="R555" s="213" t="str">
        <f t="shared" si="147"/>
        <v>UQ</v>
      </c>
      <c r="S555" s="260">
        <v>0.18490000000000001</v>
      </c>
      <c r="T555" s="213" t="str">
        <f t="shared" si="148"/>
        <v>UQ</v>
      </c>
      <c r="U555" s="260">
        <v>6.44</v>
      </c>
      <c r="V555" s="121" t="str">
        <f t="shared" si="149"/>
        <v>Q</v>
      </c>
      <c r="W555" s="329">
        <v>0.16900000000000001</v>
      </c>
      <c r="X555" s="332" t="str">
        <f t="shared" si="150"/>
        <v>UQ</v>
      </c>
      <c r="Y555" s="260">
        <v>7.0999999999999994E-2</v>
      </c>
      <c r="Z555" s="121" t="str">
        <f t="shared" si="151"/>
        <v>LQ</v>
      </c>
      <c r="AA555" s="260">
        <v>6.6449999999999996</v>
      </c>
      <c r="AB555" s="121" t="str">
        <f t="shared" si="152"/>
        <v>Q</v>
      </c>
      <c r="AC555" s="260">
        <v>5.5439999999999996</v>
      </c>
      <c r="AD555" s="121" t="str">
        <f t="shared" si="142"/>
        <v>Q</v>
      </c>
      <c r="AE555" s="260">
        <v>2.3199999999999998</v>
      </c>
      <c r="AF555" s="121" t="str">
        <f t="shared" si="143"/>
        <v>Q</v>
      </c>
      <c r="AG555" s="260">
        <v>5.8999999999999999E-3</v>
      </c>
      <c r="AH555" s="121" t="str">
        <f t="shared" si="141"/>
        <v>Q</v>
      </c>
      <c r="AI555" s="278">
        <v>0.46129999999999999</v>
      </c>
      <c r="AJ555" s="121" t="str">
        <f t="shared" si="157"/>
        <v>Q</v>
      </c>
    </row>
    <row r="556" spans="1:36" x14ac:dyDescent="0.25">
      <c r="A556" s="119">
        <v>38</v>
      </c>
      <c r="B556" s="119">
        <v>103</v>
      </c>
      <c r="C556" s="119">
        <v>1996</v>
      </c>
      <c r="D556" s="127">
        <f t="shared" si="144"/>
        <v>35167</v>
      </c>
      <c r="E556" s="260">
        <v>40.700000000000003</v>
      </c>
      <c r="F556" s="213" t="str">
        <f t="shared" si="145"/>
        <v>UQ</v>
      </c>
      <c r="G556" s="260">
        <v>6.63</v>
      </c>
      <c r="H556" s="213" t="str">
        <f t="shared" si="146"/>
        <v>UQ</v>
      </c>
      <c r="I556" s="260">
        <v>5.66</v>
      </c>
      <c r="J556" s="121" t="str">
        <f t="shared" si="153"/>
        <v>Q</v>
      </c>
      <c r="K556" s="260">
        <v>0.54600000000000004</v>
      </c>
      <c r="L556" s="121" t="str">
        <f t="shared" si="154"/>
        <v>Q</v>
      </c>
      <c r="M556" s="260">
        <v>0.49399999999999999</v>
      </c>
      <c r="N556" s="121" t="str">
        <f t="shared" si="155"/>
        <v>Q</v>
      </c>
      <c r="O556" s="260">
        <v>0.21</v>
      </c>
      <c r="P556" s="121" t="str">
        <f t="shared" si="156"/>
        <v>Q</v>
      </c>
      <c r="Q556" s="260">
        <v>1.7399999999999999E-2</v>
      </c>
      <c r="R556" s="213" t="str">
        <f t="shared" si="147"/>
        <v>UQ</v>
      </c>
      <c r="S556" s="260">
        <v>0.17829999999999999</v>
      </c>
      <c r="T556" s="213" t="str">
        <f t="shared" si="148"/>
        <v>UQ</v>
      </c>
      <c r="U556" s="260">
        <v>6.3070000000000004</v>
      </c>
      <c r="V556" s="121" t="str">
        <f t="shared" si="149"/>
        <v>Q</v>
      </c>
      <c r="W556" s="329">
        <v>0.24099999999999999</v>
      </c>
      <c r="X556" s="332" t="str">
        <f t="shared" si="150"/>
        <v>UQ</v>
      </c>
      <c r="Y556" s="260">
        <v>9.9000000000000005E-2</v>
      </c>
      <c r="Z556" s="121" t="str">
        <f t="shared" si="151"/>
        <v>LQ</v>
      </c>
      <c r="AA556" s="260">
        <v>6.1779999999999999</v>
      </c>
      <c r="AB556" s="121" t="str">
        <f t="shared" si="152"/>
        <v>Q</v>
      </c>
      <c r="AC556" s="260">
        <v>5.8</v>
      </c>
      <c r="AD556" s="121" t="str">
        <f t="shared" si="142"/>
        <v>Q</v>
      </c>
      <c r="AE556" s="260">
        <v>2.54</v>
      </c>
      <c r="AF556" s="121" t="str">
        <f t="shared" si="143"/>
        <v>Q</v>
      </c>
      <c r="AH556" s="121" t="str">
        <f t="shared" si="141"/>
        <v>M</v>
      </c>
      <c r="AI556" s="278"/>
      <c r="AJ556" s="121" t="str">
        <f t="shared" si="157"/>
        <v>M</v>
      </c>
    </row>
    <row r="557" spans="1:36" x14ac:dyDescent="0.25">
      <c r="A557" s="119">
        <v>38</v>
      </c>
      <c r="B557" s="119">
        <v>105</v>
      </c>
      <c r="C557" s="119">
        <v>1996</v>
      </c>
      <c r="D557" s="127">
        <f t="shared" si="144"/>
        <v>35169</v>
      </c>
      <c r="E557" s="260">
        <v>39.5</v>
      </c>
      <c r="F557" s="213" t="str">
        <f t="shared" si="145"/>
        <v>UQ</v>
      </c>
      <c r="G557" s="260">
        <v>6.66</v>
      </c>
      <c r="H557" s="213" t="str">
        <f t="shared" si="146"/>
        <v>UQ</v>
      </c>
      <c r="I557" s="260">
        <v>5.3310000000000004</v>
      </c>
      <c r="J557" s="121" t="str">
        <f t="shared" si="153"/>
        <v>Q</v>
      </c>
      <c r="K557" s="260">
        <v>0.52200000000000002</v>
      </c>
      <c r="L557" s="121" t="str">
        <f t="shared" si="154"/>
        <v>Q</v>
      </c>
      <c r="M557" s="260">
        <v>0.50800000000000001</v>
      </c>
      <c r="N557" s="121" t="str">
        <f t="shared" si="155"/>
        <v>Q</v>
      </c>
      <c r="O557" s="260">
        <v>0.19700000000000001</v>
      </c>
      <c r="P557" s="121" t="str">
        <f t="shared" si="156"/>
        <v>Q</v>
      </c>
      <c r="Q557" s="260">
        <v>1.5299999999999999E-2</v>
      </c>
      <c r="R557" s="213" t="str">
        <f t="shared" si="147"/>
        <v>UQ</v>
      </c>
      <c r="S557" s="260">
        <v>0.1744</v>
      </c>
      <c r="T557" s="213" t="str">
        <f t="shared" si="148"/>
        <v>UQ</v>
      </c>
      <c r="U557" s="260">
        <v>6.1559999999999997</v>
      </c>
      <c r="V557" s="121" t="str">
        <f t="shared" si="149"/>
        <v>Q</v>
      </c>
      <c r="W557" s="329">
        <v>0.187</v>
      </c>
      <c r="X557" s="332" t="str">
        <f t="shared" si="150"/>
        <v>UQ</v>
      </c>
      <c r="Y557" s="260">
        <v>0.11799999999999999</v>
      </c>
      <c r="Z557" s="121" t="str">
        <f t="shared" si="151"/>
        <v>LQ</v>
      </c>
      <c r="AA557" s="260">
        <v>6.016</v>
      </c>
      <c r="AB557" s="121" t="str">
        <f t="shared" si="152"/>
        <v>Q</v>
      </c>
      <c r="AC557" s="260">
        <v>5.9370000000000003</v>
      </c>
      <c r="AD557" s="121" t="str">
        <f t="shared" si="142"/>
        <v>Q</v>
      </c>
      <c r="AE557" s="260">
        <v>2.58</v>
      </c>
      <c r="AF557" s="121" t="str">
        <f t="shared" si="143"/>
        <v>Q</v>
      </c>
      <c r="AH557" s="121" t="str">
        <f t="shared" si="141"/>
        <v>M</v>
      </c>
      <c r="AI557" s="278"/>
      <c r="AJ557" s="121" t="str">
        <f t="shared" si="157"/>
        <v>M</v>
      </c>
    </row>
    <row r="558" spans="1:36" x14ac:dyDescent="0.25">
      <c r="A558" s="119">
        <v>38</v>
      </c>
      <c r="B558" s="119">
        <v>107</v>
      </c>
      <c r="C558" s="119">
        <v>1996</v>
      </c>
      <c r="D558" s="127">
        <f t="shared" si="144"/>
        <v>35171</v>
      </c>
      <c r="E558" s="260">
        <v>39.9</v>
      </c>
      <c r="F558" s="213" t="str">
        <f t="shared" si="145"/>
        <v>UQ</v>
      </c>
      <c r="G558" s="260">
        <v>6.53</v>
      </c>
      <c r="H558" s="213" t="str">
        <f t="shared" si="146"/>
        <v>UQ</v>
      </c>
      <c r="I558" s="260">
        <v>5.851</v>
      </c>
      <c r="J558" s="121" t="str">
        <f t="shared" si="153"/>
        <v>Q</v>
      </c>
      <c r="K558" s="260">
        <v>0.54400000000000004</v>
      </c>
      <c r="L558" s="121" t="str">
        <f t="shared" si="154"/>
        <v>Q</v>
      </c>
      <c r="M558" s="260">
        <v>0.5</v>
      </c>
      <c r="N558" s="121" t="str">
        <f t="shared" si="155"/>
        <v>Q</v>
      </c>
      <c r="O558" s="260">
        <v>0.20499999999999999</v>
      </c>
      <c r="P558" s="121" t="str">
        <f t="shared" si="156"/>
        <v>Q</v>
      </c>
      <c r="Q558" s="260">
        <v>1.8599999999999998E-2</v>
      </c>
      <c r="R558" s="213" t="str">
        <f t="shared" si="147"/>
        <v>UQ</v>
      </c>
      <c r="S558" s="260">
        <v>0.193</v>
      </c>
      <c r="T558" s="213" t="str">
        <f t="shared" si="148"/>
        <v>UQ</v>
      </c>
      <c r="U558" s="260">
        <v>6.069</v>
      </c>
      <c r="V558" s="121" t="str">
        <f t="shared" si="149"/>
        <v>Q</v>
      </c>
      <c r="W558" s="329">
        <v>0.183</v>
      </c>
      <c r="X558" s="332" t="str">
        <f t="shared" si="150"/>
        <v>UQ</v>
      </c>
      <c r="Y558" s="260">
        <v>0.09</v>
      </c>
      <c r="Z558" s="121" t="str">
        <f t="shared" si="151"/>
        <v>LQ</v>
      </c>
      <c r="AA558" s="260">
        <v>6.2089999999999996</v>
      </c>
      <c r="AB558" s="121" t="str">
        <f t="shared" si="152"/>
        <v>Q</v>
      </c>
      <c r="AC558" s="260">
        <v>3.4870000000000001</v>
      </c>
      <c r="AD558" s="121" t="str">
        <f t="shared" si="142"/>
        <v>Q</v>
      </c>
      <c r="AE558" s="260">
        <v>2.5</v>
      </c>
      <c r="AF558" s="121" t="str">
        <f t="shared" si="143"/>
        <v>Q</v>
      </c>
      <c r="AH558" s="121" t="str">
        <f t="shared" si="141"/>
        <v>M</v>
      </c>
      <c r="AI558" s="278"/>
      <c r="AJ558" s="121" t="str">
        <f t="shared" si="157"/>
        <v>M</v>
      </c>
    </row>
    <row r="559" spans="1:36" x14ac:dyDescent="0.25">
      <c r="A559" s="119">
        <v>38</v>
      </c>
      <c r="B559" s="119">
        <v>108</v>
      </c>
      <c r="C559" s="119">
        <v>1996</v>
      </c>
      <c r="D559" s="127">
        <f t="shared" si="144"/>
        <v>35172</v>
      </c>
      <c r="E559" s="260">
        <v>40.299999999999997</v>
      </c>
      <c r="F559" s="213" t="str">
        <f t="shared" si="145"/>
        <v>UQ</v>
      </c>
      <c r="G559" s="260">
        <v>6.58</v>
      </c>
      <c r="H559" s="213" t="str">
        <f t="shared" si="146"/>
        <v>UQ</v>
      </c>
      <c r="I559" s="260">
        <v>5.7869999999999999</v>
      </c>
      <c r="J559" s="121" t="str">
        <f t="shared" si="153"/>
        <v>Q</v>
      </c>
      <c r="K559" s="260">
        <v>0.54400000000000004</v>
      </c>
      <c r="L559" s="121" t="str">
        <f t="shared" si="154"/>
        <v>Q</v>
      </c>
      <c r="M559" s="260">
        <v>0.53100000000000003</v>
      </c>
      <c r="N559" s="121" t="str">
        <f t="shared" si="155"/>
        <v>Q</v>
      </c>
      <c r="O559" s="260">
        <v>0.222</v>
      </c>
      <c r="P559" s="121" t="str">
        <f t="shared" si="156"/>
        <v>Q</v>
      </c>
      <c r="Q559" s="260">
        <v>1.5299999999999999E-2</v>
      </c>
      <c r="R559" s="213" t="str">
        <f t="shared" si="147"/>
        <v>UQ</v>
      </c>
      <c r="S559" s="260">
        <v>0.19089999999999999</v>
      </c>
      <c r="T559" s="213" t="str">
        <f t="shared" si="148"/>
        <v>UQ</v>
      </c>
      <c r="U559" s="260">
        <v>6.1440000000000001</v>
      </c>
      <c r="V559" s="121" t="str">
        <f t="shared" si="149"/>
        <v>Q</v>
      </c>
      <c r="W559" s="329">
        <v>0.188</v>
      </c>
      <c r="X559" s="332" t="str">
        <f t="shared" si="150"/>
        <v>UQ</v>
      </c>
      <c r="Y559" s="260">
        <v>0.14599999999999999</v>
      </c>
      <c r="Z559" s="121" t="str">
        <f t="shared" si="151"/>
        <v>LQ</v>
      </c>
      <c r="AA559" s="260">
        <v>6.3479999999999999</v>
      </c>
      <c r="AB559" s="121" t="str">
        <f t="shared" si="152"/>
        <v>Q</v>
      </c>
      <c r="AC559" s="260">
        <v>5.6219999999999999</v>
      </c>
      <c r="AD559" s="121" t="str">
        <f t="shared" si="142"/>
        <v>Q</v>
      </c>
      <c r="AE559" s="260">
        <v>2.82</v>
      </c>
      <c r="AF559" s="121" t="str">
        <f t="shared" si="143"/>
        <v>Q</v>
      </c>
      <c r="AH559" s="121" t="str">
        <f t="shared" si="141"/>
        <v>M</v>
      </c>
      <c r="AI559" s="278"/>
      <c r="AJ559" s="121" t="str">
        <f t="shared" si="157"/>
        <v>M</v>
      </c>
    </row>
    <row r="560" spans="1:36" x14ac:dyDescent="0.25">
      <c r="A560" s="119">
        <v>38</v>
      </c>
      <c r="B560" s="119">
        <v>109</v>
      </c>
      <c r="C560" s="119">
        <v>1996</v>
      </c>
      <c r="D560" s="127">
        <f t="shared" si="144"/>
        <v>35173</v>
      </c>
      <c r="E560" s="260">
        <v>40.700000000000003</v>
      </c>
      <c r="F560" s="213" t="str">
        <f t="shared" si="145"/>
        <v>UQ</v>
      </c>
      <c r="G560" s="260">
        <v>6.55</v>
      </c>
      <c r="H560" s="213" t="str">
        <f t="shared" si="146"/>
        <v>UQ</v>
      </c>
      <c r="I560" s="260">
        <v>5.4790000000000001</v>
      </c>
      <c r="J560" s="121" t="str">
        <f t="shared" si="153"/>
        <v>Q</v>
      </c>
      <c r="K560" s="260">
        <v>0.54</v>
      </c>
      <c r="L560" s="121" t="str">
        <f t="shared" si="154"/>
        <v>Q</v>
      </c>
      <c r="M560" s="260">
        <v>0.53400000000000003</v>
      </c>
      <c r="N560" s="121" t="str">
        <f t="shared" si="155"/>
        <v>Q</v>
      </c>
      <c r="O560" s="260">
        <v>0.23200000000000001</v>
      </c>
      <c r="P560" s="121" t="str">
        <f t="shared" si="156"/>
        <v>Q</v>
      </c>
      <c r="Q560" s="260">
        <v>1.72E-2</v>
      </c>
      <c r="R560" s="213" t="str">
        <f t="shared" si="147"/>
        <v>UQ</v>
      </c>
      <c r="S560" s="260">
        <v>0.1961</v>
      </c>
      <c r="T560" s="213" t="str">
        <f t="shared" si="148"/>
        <v>UQ</v>
      </c>
      <c r="U560" s="260">
        <v>5.9950000000000001</v>
      </c>
      <c r="V560" s="121" t="str">
        <f t="shared" si="149"/>
        <v>Q</v>
      </c>
      <c r="W560" s="329">
        <v>0.21199999999999999</v>
      </c>
      <c r="X560" s="332" t="str">
        <f t="shared" si="150"/>
        <v>UQ</v>
      </c>
      <c r="Y560" s="260">
        <v>0.96</v>
      </c>
      <c r="Z560" s="121" t="str">
        <f t="shared" si="151"/>
        <v>Q</v>
      </c>
      <c r="AA560" s="260">
        <v>6.1310000000000002</v>
      </c>
      <c r="AB560" s="121" t="str">
        <f t="shared" si="152"/>
        <v>Q</v>
      </c>
      <c r="AC560" s="260">
        <v>5.7880000000000003</v>
      </c>
      <c r="AD560" s="121" t="str">
        <f t="shared" si="142"/>
        <v>Q</v>
      </c>
      <c r="AE560" s="260">
        <v>2.93</v>
      </c>
      <c r="AF560" s="121" t="str">
        <f t="shared" si="143"/>
        <v>Q</v>
      </c>
      <c r="AG560" s="260">
        <v>5.7999999999999996E-3</v>
      </c>
      <c r="AH560" s="121" t="str">
        <f t="shared" si="141"/>
        <v>Q</v>
      </c>
      <c r="AI560" s="278">
        <v>0.5534</v>
      </c>
      <c r="AJ560" s="121" t="str">
        <f t="shared" si="157"/>
        <v>Q</v>
      </c>
    </row>
    <row r="561" spans="1:36" x14ac:dyDescent="0.25">
      <c r="A561" s="119">
        <v>38</v>
      </c>
      <c r="B561" s="119">
        <v>110</v>
      </c>
      <c r="C561" s="119">
        <v>1996</v>
      </c>
      <c r="D561" s="127">
        <f t="shared" si="144"/>
        <v>35174</v>
      </c>
      <c r="E561" s="260">
        <v>39.5</v>
      </c>
      <c r="F561" s="213" t="str">
        <f t="shared" si="145"/>
        <v>UQ</v>
      </c>
      <c r="G561" s="260">
        <v>6.44</v>
      </c>
      <c r="H561" s="213" t="str">
        <f t="shared" si="146"/>
        <v>UQ</v>
      </c>
      <c r="I561" s="260">
        <v>5.4560000000000004</v>
      </c>
      <c r="J561" s="121" t="str">
        <f t="shared" si="153"/>
        <v>Q</v>
      </c>
      <c r="K561" s="260">
        <v>0.53400000000000003</v>
      </c>
      <c r="L561" s="121" t="str">
        <f t="shared" si="154"/>
        <v>Q</v>
      </c>
      <c r="M561" s="260">
        <v>0.51400000000000001</v>
      </c>
      <c r="N561" s="121" t="str">
        <f t="shared" si="155"/>
        <v>Q</v>
      </c>
      <c r="O561" s="260">
        <v>0.30199999999999999</v>
      </c>
      <c r="P561" s="121" t="str">
        <f t="shared" si="156"/>
        <v>Q</v>
      </c>
      <c r="Q561" s="260">
        <v>1.7600000000000001E-2</v>
      </c>
      <c r="R561" s="213" t="str">
        <f t="shared" si="147"/>
        <v>UQ</v>
      </c>
      <c r="S561" s="260">
        <v>0.18060000000000001</v>
      </c>
      <c r="T561" s="213" t="str">
        <f t="shared" si="148"/>
        <v>UQ</v>
      </c>
      <c r="U561" s="260">
        <v>5.24</v>
      </c>
      <c r="V561" s="121" t="str">
        <f t="shared" si="149"/>
        <v>Q</v>
      </c>
      <c r="W561" s="329">
        <v>0.41699999999999998</v>
      </c>
      <c r="X561" s="332" t="str">
        <f t="shared" si="150"/>
        <v>UQ</v>
      </c>
      <c r="Y561" s="260">
        <v>0.42399999999999999</v>
      </c>
      <c r="Z561" s="121" t="str">
        <f t="shared" si="151"/>
        <v>Q</v>
      </c>
      <c r="AA561" s="260">
        <v>5.0339999999999998</v>
      </c>
      <c r="AB561" s="121" t="str">
        <f t="shared" si="152"/>
        <v>Q</v>
      </c>
      <c r="AC561" s="260">
        <v>6.1040000000000001</v>
      </c>
      <c r="AD561" s="121" t="str">
        <f t="shared" si="142"/>
        <v>Q</v>
      </c>
      <c r="AE561" s="260">
        <v>3.02</v>
      </c>
      <c r="AF561" s="121" t="str">
        <f t="shared" si="143"/>
        <v>Q</v>
      </c>
      <c r="AH561" s="121" t="str">
        <f t="shared" si="141"/>
        <v>M</v>
      </c>
      <c r="AI561" s="278"/>
      <c r="AJ561" s="121" t="str">
        <f t="shared" si="157"/>
        <v>M</v>
      </c>
    </row>
    <row r="562" spans="1:36" x14ac:dyDescent="0.25">
      <c r="A562" s="119">
        <v>38</v>
      </c>
      <c r="B562" s="119">
        <v>111</v>
      </c>
      <c r="C562" s="119">
        <v>1996</v>
      </c>
      <c r="D562" s="127">
        <f t="shared" si="144"/>
        <v>35175</v>
      </c>
      <c r="E562" s="260">
        <v>38.9</v>
      </c>
      <c r="F562" s="213" t="str">
        <f t="shared" si="145"/>
        <v>UQ</v>
      </c>
      <c r="G562" s="260">
        <v>6.21</v>
      </c>
      <c r="H562" s="213" t="str">
        <f t="shared" si="146"/>
        <v>UQ</v>
      </c>
      <c r="I562" s="260">
        <v>4.673</v>
      </c>
      <c r="J562" s="121" t="str">
        <f t="shared" si="153"/>
        <v>Q</v>
      </c>
      <c r="K562" s="260">
        <v>0.51600000000000001</v>
      </c>
      <c r="L562" s="121" t="str">
        <f t="shared" si="154"/>
        <v>Q</v>
      </c>
      <c r="M562" s="260">
        <v>0.504</v>
      </c>
      <c r="N562" s="121" t="str">
        <f t="shared" si="155"/>
        <v>Q</v>
      </c>
      <c r="O562" s="260">
        <v>0.34699999999999998</v>
      </c>
      <c r="P562" s="121" t="str">
        <f t="shared" si="156"/>
        <v>Q</v>
      </c>
      <c r="Q562" s="260">
        <v>1.7899999999999999E-2</v>
      </c>
      <c r="R562" s="213" t="str">
        <f t="shared" si="147"/>
        <v>UQ</v>
      </c>
      <c r="S562" s="260">
        <v>0.16320000000000001</v>
      </c>
      <c r="T562" s="213" t="str">
        <f t="shared" si="148"/>
        <v>UQ</v>
      </c>
      <c r="U562" s="260">
        <v>4.7519999999999998</v>
      </c>
      <c r="V562" s="121" t="str">
        <f t="shared" si="149"/>
        <v>Q</v>
      </c>
      <c r="W562" s="329">
        <v>0.60099999999999998</v>
      </c>
      <c r="X562" s="332" t="str">
        <f t="shared" si="150"/>
        <v>UQ</v>
      </c>
      <c r="Y562" s="260">
        <v>0.19500000000000001</v>
      </c>
      <c r="Z562" s="121" t="str">
        <f t="shared" si="151"/>
        <v>LQ</v>
      </c>
      <c r="AA562" s="260">
        <v>5.077</v>
      </c>
      <c r="AB562" s="121" t="str">
        <f t="shared" si="152"/>
        <v>Q</v>
      </c>
      <c r="AC562" s="260">
        <v>6.2240000000000002</v>
      </c>
      <c r="AD562" s="121" t="str">
        <f t="shared" si="142"/>
        <v>Q</v>
      </c>
      <c r="AE562" s="260">
        <v>3.21</v>
      </c>
      <c r="AF562" s="121" t="str">
        <f t="shared" si="143"/>
        <v>Q</v>
      </c>
      <c r="AH562" s="121" t="str">
        <f t="shared" si="141"/>
        <v>M</v>
      </c>
      <c r="AI562" s="278"/>
      <c r="AJ562" s="121" t="str">
        <f t="shared" si="157"/>
        <v>M</v>
      </c>
    </row>
    <row r="563" spans="1:36" x14ac:dyDescent="0.25">
      <c r="A563" s="119">
        <v>38</v>
      </c>
      <c r="B563" s="119">
        <v>112</v>
      </c>
      <c r="C563" s="119">
        <v>1996</v>
      </c>
      <c r="D563" s="127">
        <f t="shared" si="144"/>
        <v>35176</v>
      </c>
      <c r="E563" s="260">
        <v>34.5</v>
      </c>
      <c r="F563" s="213" t="str">
        <f t="shared" si="145"/>
        <v>UQ</v>
      </c>
      <c r="G563" s="260">
        <v>6.09</v>
      </c>
      <c r="H563" s="213" t="str">
        <f t="shared" si="146"/>
        <v>UQ</v>
      </c>
      <c r="I563" s="260">
        <v>4.2699999999999996</v>
      </c>
      <c r="J563" s="121" t="str">
        <f t="shared" si="153"/>
        <v>Q</v>
      </c>
      <c r="K563" s="260">
        <v>0.46500000000000002</v>
      </c>
      <c r="L563" s="121" t="str">
        <f t="shared" si="154"/>
        <v>Q</v>
      </c>
      <c r="M563" s="260">
        <v>0.45800000000000002</v>
      </c>
      <c r="N563" s="121" t="str">
        <f t="shared" si="155"/>
        <v>Q</v>
      </c>
      <c r="O563" s="260">
        <v>0.376</v>
      </c>
      <c r="P563" s="121" t="str">
        <f t="shared" si="156"/>
        <v>Q</v>
      </c>
      <c r="Q563" s="260">
        <v>1.84E-2</v>
      </c>
      <c r="R563" s="213" t="str">
        <f t="shared" si="147"/>
        <v>UQ</v>
      </c>
      <c r="S563" s="260">
        <v>0.12659999999999999</v>
      </c>
      <c r="T563" s="213" t="str">
        <f t="shared" si="148"/>
        <v>UQ</v>
      </c>
      <c r="U563" s="260">
        <v>4.4189999999999996</v>
      </c>
      <c r="V563" s="121" t="str">
        <f t="shared" si="149"/>
        <v>Q</v>
      </c>
      <c r="W563" s="329">
        <v>0.52300000000000002</v>
      </c>
      <c r="X563" s="332" t="str">
        <f t="shared" si="150"/>
        <v>UQ</v>
      </c>
      <c r="Y563" s="260">
        <v>0.11799999999999999</v>
      </c>
      <c r="Z563" s="121" t="str">
        <f t="shared" si="151"/>
        <v>LQ</v>
      </c>
      <c r="AA563" s="260">
        <v>4.7720000000000002</v>
      </c>
      <c r="AB563" s="121" t="str">
        <f t="shared" si="152"/>
        <v>Q</v>
      </c>
      <c r="AC563" s="260">
        <v>6.6980000000000004</v>
      </c>
      <c r="AD563" s="121" t="str">
        <f t="shared" si="142"/>
        <v>Q</v>
      </c>
      <c r="AE563" s="260">
        <v>2.7</v>
      </c>
      <c r="AF563" s="121" t="str">
        <f t="shared" si="143"/>
        <v>Q</v>
      </c>
      <c r="AH563" s="121" t="str">
        <f t="shared" si="141"/>
        <v>M</v>
      </c>
      <c r="AI563" s="278"/>
      <c r="AJ563" s="121" t="str">
        <f t="shared" si="157"/>
        <v>M</v>
      </c>
    </row>
    <row r="564" spans="1:36" x14ac:dyDescent="0.25">
      <c r="A564" s="119">
        <v>38</v>
      </c>
      <c r="B564" s="119">
        <v>113</v>
      </c>
      <c r="C564" s="119">
        <v>1996</v>
      </c>
      <c r="D564" s="127">
        <f t="shared" si="144"/>
        <v>35177</v>
      </c>
      <c r="E564" s="260">
        <v>33.9</v>
      </c>
      <c r="F564" s="213" t="str">
        <f t="shared" si="145"/>
        <v>UQ</v>
      </c>
      <c r="G564" s="260">
        <v>6.24</v>
      </c>
      <c r="H564" s="213" t="str">
        <f t="shared" si="146"/>
        <v>UQ</v>
      </c>
      <c r="I564" s="260">
        <v>4.5510000000000002</v>
      </c>
      <c r="J564" s="121" t="str">
        <f t="shared" si="153"/>
        <v>Q</v>
      </c>
      <c r="K564" s="260">
        <v>0.46</v>
      </c>
      <c r="L564" s="121" t="str">
        <f t="shared" si="154"/>
        <v>Q</v>
      </c>
      <c r="M564" s="260">
        <v>0.44700000000000001</v>
      </c>
      <c r="N564" s="121" t="str">
        <f t="shared" si="155"/>
        <v>Q</v>
      </c>
      <c r="O564" s="260">
        <v>0.33200000000000002</v>
      </c>
      <c r="P564" s="121" t="str">
        <f t="shared" si="156"/>
        <v>Q</v>
      </c>
      <c r="Q564" s="260">
        <v>1.6299999999999999E-2</v>
      </c>
      <c r="R564" s="213" t="str">
        <f t="shared" si="147"/>
        <v>UQ</v>
      </c>
      <c r="S564" s="260">
        <v>0.13239999999999999</v>
      </c>
      <c r="T564" s="213" t="str">
        <f t="shared" si="148"/>
        <v>UQ</v>
      </c>
      <c r="U564" s="260">
        <v>4.3840000000000003</v>
      </c>
      <c r="V564" s="121" t="str">
        <f t="shared" si="149"/>
        <v>Q</v>
      </c>
      <c r="W564" s="329">
        <v>0.441</v>
      </c>
      <c r="X564" s="332" t="str">
        <f t="shared" si="150"/>
        <v>UQ</v>
      </c>
      <c r="Y564" s="260">
        <v>0.122</v>
      </c>
      <c r="Z564" s="121" t="str">
        <f t="shared" si="151"/>
        <v>LQ</v>
      </c>
      <c r="AA564" s="260">
        <v>4.6980000000000004</v>
      </c>
      <c r="AB564" s="121" t="str">
        <f t="shared" si="152"/>
        <v>Q</v>
      </c>
      <c r="AC564" s="260">
        <v>6.0519999999999996</v>
      </c>
      <c r="AD564" s="121" t="str">
        <f t="shared" si="142"/>
        <v>Q</v>
      </c>
      <c r="AE564" s="260">
        <v>2.64</v>
      </c>
      <c r="AF564" s="121" t="str">
        <f t="shared" si="143"/>
        <v>Q</v>
      </c>
      <c r="AH564" s="121" t="str">
        <f t="shared" si="141"/>
        <v>M</v>
      </c>
      <c r="AI564" s="278"/>
      <c r="AJ564" s="121" t="str">
        <f t="shared" si="157"/>
        <v>M</v>
      </c>
    </row>
    <row r="565" spans="1:36" x14ac:dyDescent="0.25">
      <c r="A565" s="119">
        <v>38</v>
      </c>
      <c r="B565" s="119">
        <v>114</v>
      </c>
      <c r="C565" s="119">
        <v>1996</v>
      </c>
      <c r="D565" s="127">
        <f t="shared" si="144"/>
        <v>35178</v>
      </c>
      <c r="E565" s="260">
        <v>32.6</v>
      </c>
      <c r="F565" s="213" t="str">
        <f t="shared" si="145"/>
        <v>UQ</v>
      </c>
      <c r="G565" s="260">
        <v>6.37</v>
      </c>
      <c r="H565" s="213" t="str">
        <f t="shared" si="146"/>
        <v>UQ</v>
      </c>
      <c r="I565" s="260">
        <v>4.2720000000000002</v>
      </c>
      <c r="J565" s="121" t="str">
        <f t="shared" si="153"/>
        <v>Q</v>
      </c>
      <c r="K565" s="260">
        <v>0.432</v>
      </c>
      <c r="L565" s="121" t="str">
        <f t="shared" si="154"/>
        <v>Q</v>
      </c>
      <c r="M565" s="260">
        <v>0.442</v>
      </c>
      <c r="N565" s="121" t="str">
        <f t="shared" si="155"/>
        <v>Q</v>
      </c>
      <c r="O565" s="260">
        <v>0.308</v>
      </c>
      <c r="P565" s="121" t="str">
        <f t="shared" si="156"/>
        <v>Q</v>
      </c>
      <c r="Q565" s="260">
        <v>1.46E-2</v>
      </c>
      <c r="R565" s="213" t="str">
        <f t="shared" si="147"/>
        <v>UQ</v>
      </c>
      <c r="S565" s="260">
        <v>0.12640000000000001</v>
      </c>
      <c r="T565" s="213" t="str">
        <f t="shared" si="148"/>
        <v>UQ</v>
      </c>
      <c r="U565" s="260">
        <v>4.3940000000000001</v>
      </c>
      <c r="V565" s="121" t="str">
        <f t="shared" si="149"/>
        <v>Q</v>
      </c>
      <c r="W565" s="329">
        <v>0.38900000000000001</v>
      </c>
      <c r="X565" s="332" t="str">
        <f t="shared" si="150"/>
        <v>UQ</v>
      </c>
      <c r="Y565" s="260">
        <v>0.126</v>
      </c>
      <c r="Z565" s="121" t="str">
        <f t="shared" si="151"/>
        <v>LQ</v>
      </c>
      <c r="AA565" s="260">
        <v>4.665</v>
      </c>
      <c r="AB565" s="121" t="str">
        <f t="shared" si="152"/>
        <v>Q</v>
      </c>
      <c r="AC565" s="260">
        <v>5.4939999999999998</v>
      </c>
      <c r="AD565" s="121" t="str">
        <f t="shared" si="142"/>
        <v>Q</v>
      </c>
      <c r="AE565" s="260">
        <v>2.0299999999999998</v>
      </c>
      <c r="AF565" s="121" t="str">
        <f t="shared" si="143"/>
        <v>Q</v>
      </c>
      <c r="AG565" s="260">
        <v>6.1000000000000004E-3</v>
      </c>
      <c r="AH565" s="121" t="str">
        <f t="shared" si="141"/>
        <v>Q</v>
      </c>
      <c r="AI565" s="278">
        <v>0.71989999999999998</v>
      </c>
      <c r="AJ565" s="121" t="str">
        <f t="shared" si="157"/>
        <v>Q</v>
      </c>
    </row>
    <row r="566" spans="1:36" x14ac:dyDescent="0.25">
      <c r="A566" s="119">
        <v>38</v>
      </c>
      <c r="B566" s="119">
        <v>115</v>
      </c>
      <c r="C566" s="119">
        <v>1996</v>
      </c>
      <c r="D566" s="127">
        <f t="shared" si="144"/>
        <v>35179</v>
      </c>
      <c r="E566" s="260">
        <v>32.700000000000003</v>
      </c>
      <c r="F566" s="213" t="str">
        <f t="shared" si="145"/>
        <v>UQ</v>
      </c>
      <c r="G566" s="260">
        <v>6.26</v>
      </c>
      <c r="H566" s="213" t="str">
        <f t="shared" si="146"/>
        <v>UQ</v>
      </c>
      <c r="I566" s="260">
        <v>4.3410000000000002</v>
      </c>
      <c r="J566" s="121" t="str">
        <f t="shared" si="153"/>
        <v>Q</v>
      </c>
      <c r="K566" s="260">
        <v>0.432</v>
      </c>
      <c r="L566" s="121" t="str">
        <f t="shared" si="154"/>
        <v>Q</v>
      </c>
      <c r="M566" s="260">
        <v>0.45500000000000002</v>
      </c>
      <c r="N566" s="121" t="str">
        <f t="shared" si="155"/>
        <v>Q</v>
      </c>
      <c r="O566" s="260">
        <v>0.29799999999999999</v>
      </c>
      <c r="P566" s="121" t="str">
        <f t="shared" si="156"/>
        <v>Q</v>
      </c>
      <c r="Q566" s="260">
        <v>1.55E-2</v>
      </c>
      <c r="R566" s="213" t="str">
        <f t="shared" si="147"/>
        <v>UQ</v>
      </c>
      <c r="S566" s="260">
        <v>0.13669999999999999</v>
      </c>
      <c r="T566" s="213" t="str">
        <f t="shared" si="148"/>
        <v>UQ</v>
      </c>
      <c r="U566" s="260">
        <v>5.9</v>
      </c>
      <c r="V566" s="121" t="str">
        <f t="shared" si="149"/>
        <v>Q</v>
      </c>
      <c r="W566" s="329">
        <v>0.308</v>
      </c>
      <c r="X566" s="332" t="str">
        <f t="shared" si="150"/>
        <v>UQ</v>
      </c>
      <c r="Y566" s="260">
        <v>0.34499999999999997</v>
      </c>
      <c r="Z566" s="121" t="str">
        <f t="shared" si="151"/>
        <v>Q</v>
      </c>
      <c r="AA566" s="260">
        <v>4.7569999999999997</v>
      </c>
      <c r="AB566" s="121" t="str">
        <f t="shared" si="152"/>
        <v>Q</v>
      </c>
      <c r="AC566" s="260">
        <v>5.476</v>
      </c>
      <c r="AD566" s="121" t="str">
        <f t="shared" si="142"/>
        <v>Q</v>
      </c>
      <c r="AE566" s="260">
        <v>2.59</v>
      </c>
      <c r="AF566" s="121" t="str">
        <f t="shared" si="143"/>
        <v>Q</v>
      </c>
      <c r="AH566" s="121" t="str">
        <f t="shared" si="141"/>
        <v>M</v>
      </c>
      <c r="AI566" s="278"/>
      <c r="AJ566" s="121" t="str">
        <f t="shared" si="157"/>
        <v>M</v>
      </c>
    </row>
    <row r="567" spans="1:36" x14ac:dyDescent="0.25">
      <c r="A567" s="119">
        <v>38</v>
      </c>
      <c r="B567" s="119">
        <v>116</v>
      </c>
      <c r="C567" s="119">
        <v>1996</v>
      </c>
      <c r="D567" s="127">
        <f t="shared" si="144"/>
        <v>35180</v>
      </c>
      <c r="E567" s="260">
        <v>32.700000000000003</v>
      </c>
      <c r="F567" s="213" t="str">
        <f t="shared" si="145"/>
        <v>UQ</v>
      </c>
      <c r="G567" s="260">
        <v>6.4</v>
      </c>
      <c r="H567" s="213" t="str">
        <f t="shared" si="146"/>
        <v>UQ</v>
      </c>
      <c r="I567" s="260">
        <v>4.3979999999999997</v>
      </c>
      <c r="J567" s="121" t="str">
        <f t="shared" si="153"/>
        <v>Q</v>
      </c>
      <c r="K567" s="260">
        <v>0.42299999999999999</v>
      </c>
      <c r="L567" s="121" t="str">
        <f t="shared" si="154"/>
        <v>Q</v>
      </c>
      <c r="M567" s="260">
        <v>0.46500000000000002</v>
      </c>
      <c r="N567" s="121" t="str">
        <f t="shared" si="155"/>
        <v>Q</v>
      </c>
      <c r="O567" s="260">
        <v>0.29399999999999998</v>
      </c>
      <c r="P567" s="121" t="str">
        <f t="shared" si="156"/>
        <v>Q</v>
      </c>
      <c r="Q567" s="260">
        <v>1.49E-2</v>
      </c>
      <c r="R567" s="213" t="str">
        <f t="shared" si="147"/>
        <v>UQ</v>
      </c>
      <c r="S567" s="260">
        <v>0.13370000000000001</v>
      </c>
      <c r="T567" s="213" t="str">
        <f t="shared" si="148"/>
        <v>UQ</v>
      </c>
      <c r="U567" s="260">
        <v>4.6520000000000001</v>
      </c>
      <c r="V567" s="121" t="str">
        <f t="shared" si="149"/>
        <v>Q</v>
      </c>
      <c r="W567" s="329">
        <v>0.26500000000000001</v>
      </c>
      <c r="X567" s="332" t="str">
        <f t="shared" si="150"/>
        <v>UQ</v>
      </c>
      <c r="Y567" s="260">
        <v>0.26</v>
      </c>
      <c r="Z567" s="121" t="str">
        <f t="shared" si="151"/>
        <v>Q</v>
      </c>
      <c r="AA567" s="260">
        <v>4.9320000000000004</v>
      </c>
      <c r="AB567" s="121" t="str">
        <f t="shared" si="152"/>
        <v>Q</v>
      </c>
      <c r="AC567" s="260">
        <v>5.3230000000000004</v>
      </c>
      <c r="AD567" s="121" t="str">
        <f t="shared" si="142"/>
        <v>Q</v>
      </c>
      <c r="AE567" s="260">
        <v>2.3199999999999998</v>
      </c>
      <c r="AF567" s="121" t="str">
        <f t="shared" si="143"/>
        <v>Q</v>
      </c>
      <c r="AH567" s="121" t="str">
        <f t="shared" si="141"/>
        <v>M</v>
      </c>
      <c r="AI567" s="278"/>
      <c r="AJ567" s="121" t="str">
        <f t="shared" si="157"/>
        <v>M</v>
      </c>
    </row>
    <row r="568" spans="1:36" x14ac:dyDescent="0.25">
      <c r="A568" s="119">
        <v>38</v>
      </c>
      <c r="B568" s="119">
        <v>117</v>
      </c>
      <c r="C568" s="119">
        <v>1996</v>
      </c>
      <c r="D568" s="127">
        <f t="shared" si="144"/>
        <v>35181</v>
      </c>
      <c r="E568" s="260">
        <v>31.3</v>
      </c>
      <c r="F568" s="213" t="str">
        <f t="shared" si="145"/>
        <v>UQ</v>
      </c>
      <c r="G568" s="260">
        <v>6.43</v>
      </c>
      <c r="H568" s="213" t="str">
        <f t="shared" si="146"/>
        <v>UQ</v>
      </c>
      <c r="I568" s="260">
        <v>4.1879999999999997</v>
      </c>
      <c r="J568" s="121" t="str">
        <f t="shared" si="153"/>
        <v>Q</v>
      </c>
      <c r="K568" s="260">
        <v>0.40699999999999997</v>
      </c>
      <c r="L568" s="121" t="str">
        <f t="shared" si="154"/>
        <v>Q</v>
      </c>
      <c r="M568" s="260">
        <v>0.45</v>
      </c>
      <c r="N568" s="121" t="str">
        <f t="shared" si="155"/>
        <v>Q</v>
      </c>
      <c r="O568" s="260">
        <v>0.28699999999999998</v>
      </c>
      <c r="P568" s="121" t="str">
        <f t="shared" si="156"/>
        <v>Q</v>
      </c>
      <c r="Q568" s="260">
        <v>1.35E-2</v>
      </c>
      <c r="R568" s="213" t="str">
        <f t="shared" si="147"/>
        <v>UQ</v>
      </c>
      <c r="S568" s="260">
        <v>0.127</v>
      </c>
      <c r="T568" s="213" t="str">
        <f t="shared" si="148"/>
        <v>UQ</v>
      </c>
      <c r="U568" s="260">
        <v>4.4690000000000003</v>
      </c>
      <c r="V568" s="121" t="str">
        <f t="shared" si="149"/>
        <v>Q</v>
      </c>
      <c r="W568" s="329">
        <v>0.28599999999999998</v>
      </c>
      <c r="X568" s="332" t="str">
        <f t="shared" si="150"/>
        <v>UQ</v>
      </c>
      <c r="Y568" s="260">
        <v>0.115</v>
      </c>
      <c r="Z568" s="121" t="str">
        <f t="shared" si="151"/>
        <v>LQ</v>
      </c>
      <c r="AA568" s="260">
        <v>4.556</v>
      </c>
      <c r="AB568" s="121" t="str">
        <f t="shared" si="152"/>
        <v>Q</v>
      </c>
      <c r="AC568" s="260">
        <v>5.0389999999999997</v>
      </c>
      <c r="AD568" s="121" t="str">
        <f t="shared" si="142"/>
        <v>Q</v>
      </c>
      <c r="AE568" s="260">
        <v>2.2599999999999998</v>
      </c>
      <c r="AF568" s="121" t="str">
        <f t="shared" si="143"/>
        <v>Q</v>
      </c>
      <c r="AH568" s="121" t="str">
        <f t="shared" si="141"/>
        <v>M</v>
      </c>
      <c r="AI568" s="278"/>
      <c r="AJ568" s="121" t="str">
        <f t="shared" si="157"/>
        <v>M</v>
      </c>
    </row>
    <row r="569" spans="1:36" x14ac:dyDescent="0.25">
      <c r="A569" s="119">
        <v>38</v>
      </c>
      <c r="B569" s="119">
        <v>118</v>
      </c>
      <c r="C569" s="119">
        <v>1996</v>
      </c>
      <c r="D569" s="127">
        <f t="shared" si="144"/>
        <v>35182</v>
      </c>
      <c r="E569" s="260">
        <v>32</v>
      </c>
      <c r="F569" s="213" t="str">
        <f t="shared" si="145"/>
        <v>UQ</v>
      </c>
      <c r="G569" s="260">
        <v>6.4</v>
      </c>
      <c r="H569" s="213" t="str">
        <f t="shared" si="146"/>
        <v>UQ</v>
      </c>
      <c r="I569" s="260">
        <v>3.8740000000000001</v>
      </c>
      <c r="J569" s="121" t="str">
        <f t="shared" si="153"/>
        <v>Q</v>
      </c>
      <c r="K569" s="260">
        <v>0.41099999999999998</v>
      </c>
      <c r="L569" s="121" t="str">
        <f t="shared" si="154"/>
        <v>Q</v>
      </c>
      <c r="M569" s="260">
        <v>0.48499999999999999</v>
      </c>
      <c r="N569" s="121" t="str">
        <f t="shared" si="155"/>
        <v>Q</v>
      </c>
      <c r="O569" s="260">
        <v>0.28299999999999997</v>
      </c>
      <c r="P569" s="121" t="str">
        <f t="shared" si="156"/>
        <v>Q</v>
      </c>
      <c r="Q569" s="260">
        <v>1.4500000000000001E-2</v>
      </c>
      <c r="R569" s="213" t="str">
        <f t="shared" si="147"/>
        <v>UQ</v>
      </c>
      <c r="S569" s="260">
        <v>0.13109999999999999</v>
      </c>
      <c r="T569" s="213" t="str">
        <f t="shared" si="148"/>
        <v>UQ</v>
      </c>
      <c r="U569" s="260">
        <v>4.6660000000000004</v>
      </c>
      <c r="V569" s="121" t="str">
        <f t="shared" si="149"/>
        <v>Q</v>
      </c>
      <c r="W569" s="329">
        <v>0.247</v>
      </c>
      <c r="X569" s="332" t="str">
        <f t="shared" si="150"/>
        <v>UQ</v>
      </c>
      <c r="Y569" s="260">
        <v>0.127</v>
      </c>
      <c r="Z569" s="121" t="str">
        <f t="shared" si="151"/>
        <v>LQ</v>
      </c>
      <c r="AA569" s="260">
        <v>4.8550000000000004</v>
      </c>
      <c r="AB569" s="121" t="str">
        <f t="shared" si="152"/>
        <v>Q</v>
      </c>
      <c r="AC569" s="260">
        <v>4.8890000000000002</v>
      </c>
      <c r="AD569" s="121" t="str">
        <f t="shared" si="142"/>
        <v>Q</v>
      </c>
      <c r="AE569" s="260">
        <v>2.5099999999999998</v>
      </c>
      <c r="AF569" s="121" t="str">
        <f t="shared" si="143"/>
        <v>Q</v>
      </c>
      <c r="AH569" s="121" t="str">
        <f t="shared" si="141"/>
        <v>M</v>
      </c>
      <c r="AI569" s="278"/>
      <c r="AJ569" s="121" t="str">
        <f t="shared" si="157"/>
        <v>M</v>
      </c>
    </row>
    <row r="570" spans="1:36" x14ac:dyDescent="0.25">
      <c r="A570" s="119">
        <v>38</v>
      </c>
      <c r="B570" s="119">
        <v>121</v>
      </c>
      <c r="C570" s="119">
        <v>1996</v>
      </c>
      <c r="D570" s="127">
        <f t="shared" si="144"/>
        <v>35185</v>
      </c>
      <c r="E570" s="260">
        <v>34.799999999999997</v>
      </c>
      <c r="F570" s="213" t="str">
        <f t="shared" si="145"/>
        <v>UQ</v>
      </c>
      <c r="G570" s="260">
        <v>6.53</v>
      </c>
      <c r="H570" s="213" t="str">
        <f t="shared" si="146"/>
        <v>UQ</v>
      </c>
      <c r="I570" s="260">
        <v>4.3250000000000002</v>
      </c>
      <c r="J570" s="121" t="str">
        <f t="shared" si="153"/>
        <v>Q</v>
      </c>
      <c r="K570" s="260">
        <v>0.42899999999999999</v>
      </c>
      <c r="L570" s="121" t="str">
        <f t="shared" si="154"/>
        <v>Q</v>
      </c>
      <c r="M570" s="260">
        <v>0.90600000000000003</v>
      </c>
      <c r="N570" s="121" t="str">
        <f t="shared" si="155"/>
        <v>Q</v>
      </c>
      <c r="O570" s="260">
        <v>0.27</v>
      </c>
      <c r="P570" s="121" t="str">
        <f t="shared" si="156"/>
        <v>Q</v>
      </c>
      <c r="Q570" s="260">
        <v>1.4500000000000001E-2</v>
      </c>
      <c r="R570" s="213" t="str">
        <f t="shared" si="147"/>
        <v>UQ</v>
      </c>
      <c r="S570" s="260">
        <v>0.14230000000000001</v>
      </c>
      <c r="T570" s="213" t="str">
        <f t="shared" si="148"/>
        <v>UQ</v>
      </c>
      <c r="U570" s="260">
        <v>4.4450000000000003</v>
      </c>
      <c r="V570" s="121" t="str">
        <f t="shared" si="149"/>
        <v>Q</v>
      </c>
      <c r="W570" s="329">
        <v>0.20599999999999999</v>
      </c>
      <c r="X570" s="332" t="str">
        <f t="shared" si="150"/>
        <v>UQ</v>
      </c>
      <c r="Y570" s="260">
        <v>0.67800000000000005</v>
      </c>
      <c r="Z570" s="121" t="str">
        <f t="shared" si="151"/>
        <v>Q</v>
      </c>
      <c r="AA570" s="260">
        <v>4.9039999999999999</v>
      </c>
      <c r="AB570" s="121" t="str">
        <f t="shared" si="152"/>
        <v>Q</v>
      </c>
      <c r="AC570" s="260">
        <v>4.8239999999999998</v>
      </c>
      <c r="AD570" s="121" t="str">
        <f t="shared" si="142"/>
        <v>Q</v>
      </c>
      <c r="AE570" s="260">
        <v>2.13</v>
      </c>
      <c r="AF570" s="121" t="str">
        <f t="shared" si="143"/>
        <v>Q</v>
      </c>
      <c r="AG570" s="260">
        <v>5.7999999999999996E-3</v>
      </c>
      <c r="AH570" s="121" t="str">
        <f t="shared" si="141"/>
        <v>Q</v>
      </c>
      <c r="AI570" s="278">
        <v>0.51139999999999997</v>
      </c>
      <c r="AJ570" s="121" t="str">
        <f t="shared" si="157"/>
        <v>Q</v>
      </c>
    </row>
    <row r="571" spans="1:36" x14ac:dyDescent="0.25">
      <c r="A571" s="119">
        <v>38</v>
      </c>
      <c r="B571" s="119">
        <v>124</v>
      </c>
      <c r="C571" s="119">
        <v>1996</v>
      </c>
      <c r="D571" s="127">
        <f t="shared" si="144"/>
        <v>35188</v>
      </c>
      <c r="E571" s="260">
        <v>34.1</v>
      </c>
      <c r="F571" s="213" t="str">
        <f t="shared" si="145"/>
        <v>UQ</v>
      </c>
      <c r="G571" s="260">
        <v>6.41</v>
      </c>
      <c r="H571" s="213" t="str">
        <f t="shared" si="146"/>
        <v>UQ</v>
      </c>
      <c r="I571" s="260">
        <v>4.8970000000000002</v>
      </c>
      <c r="J571" s="121" t="str">
        <f t="shared" si="153"/>
        <v>Q</v>
      </c>
      <c r="K571" s="260">
        <v>0.44700000000000001</v>
      </c>
      <c r="L571" s="121" t="str">
        <f t="shared" si="154"/>
        <v>Q</v>
      </c>
      <c r="M571" s="260">
        <v>0.48699999999999999</v>
      </c>
      <c r="N571" s="121" t="str">
        <f t="shared" si="155"/>
        <v>Q</v>
      </c>
      <c r="O571" s="260">
        <v>0.26500000000000001</v>
      </c>
      <c r="P571" s="121" t="str">
        <f t="shared" si="156"/>
        <v>Q</v>
      </c>
      <c r="Q571" s="260">
        <v>1.3599999999999999E-2</v>
      </c>
      <c r="R571" s="213" t="str">
        <f t="shared" si="147"/>
        <v>UQ</v>
      </c>
      <c r="S571" s="260">
        <v>0.1578</v>
      </c>
      <c r="T571" s="213" t="str">
        <f t="shared" si="148"/>
        <v>UQ</v>
      </c>
      <c r="U571" s="260">
        <v>4.4329999999999998</v>
      </c>
      <c r="V571" s="121" t="str">
        <f t="shared" si="149"/>
        <v>Q</v>
      </c>
      <c r="W571" s="329">
        <v>0.17</v>
      </c>
      <c r="X571" s="332" t="str">
        <f t="shared" si="150"/>
        <v>UQ</v>
      </c>
      <c r="Y571" s="260">
        <v>8.5999999999999993E-2</v>
      </c>
      <c r="Z571" s="121" t="str">
        <f t="shared" si="151"/>
        <v>LQ</v>
      </c>
      <c r="AA571" s="260">
        <v>4.9169999999999998</v>
      </c>
      <c r="AB571" s="121" t="str">
        <f t="shared" si="152"/>
        <v>Q</v>
      </c>
      <c r="AC571" s="260">
        <v>5.1369999999999996</v>
      </c>
      <c r="AD571" s="121" t="str">
        <f t="shared" si="142"/>
        <v>Q</v>
      </c>
      <c r="AE571" s="260">
        <v>2.64</v>
      </c>
      <c r="AF571" s="121" t="str">
        <f t="shared" si="143"/>
        <v>Q</v>
      </c>
      <c r="AH571" s="121" t="str">
        <f t="shared" si="141"/>
        <v>M</v>
      </c>
      <c r="AI571" s="278"/>
      <c r="AJ571" s="121" t="str">
        <f t="shared" si="157"/>
        <v>M</v>
      </c>
    </row>
    <row r="572" spans="1:36" x14ac:dyDescent="0.25">
      <c r="A572" s="119">
        <v>38</v>
      </c>
      <c r="B572" s="119">
        <v>127</v>
      </c>
      <c r="C572" s="119">
        <v>1996</v>
      </c>
      <c r="D572" s="127">
        <f t="shared" si="144"/>
        <v>35191</v>
      </c>
      <c r="E572" s="260">
        <v>32.200000000000003</v>
      </c>
      <c r="F572" s="213" t="str">
        <f t="shared" si="145"/>
        <v>UQ</v>
      </c>
      <c r="G572" s="260">
        <v>6.41</v>
      </c>
      <c r="H572" s="213" t="str">
        <f t="shared" si="146"/>
        <v>UQ</v>
      </c>
      <c r="I572" s="260">
        <v>3.8650000000000002</v>
      </c>
      <c r="J572" s="121" t="str">
        <f t="shared" si="153"/>
        <v>Q</v>
      </c>
      <c r="K572" s="260">
        <v>0.41799999999999998</v>
      </c>
      <c r="L572" s="121" t="str">
        <f t="shared" si="154"/>
        <v>Q</v>
      </c>
      <c r="M572" s="260">
        <v>0.45500000000000002</v>
      </c>
      <c r="N572" s="121" t="str">
        <f t="shared" si="155"/>
        <v>Q</v>
      </c>
      <c r="O572" s="260">
        <v>0.23400000000000001</v>
      </c>
      <c r="P572" s="121" t="str">
        <f t="shared" si="156"/>
        <v>Q</v>
      </c>
      <c r="Q572" s="260">
        <v>2.0500000000000001E-2</v>
      </c>
      <c r="R572" s="213" t="str">
        <f t="shared" si="147"/>
        <v>UQ</v>
      </c>
      <c r="S572" s="260">
        <v>0.14710000000000001</v>
      </c>
      <c r="T572" s="213" t="str">
        <f t="shared" si="148"/>
        <v>UQ</v>
      </c>
      <c r="U572" s="260">
        <v>5.0199999999999996</v>
      </c>
      <c r="V572" s="121" t="str">
        <f t="shared" si="149"/>
        <v>Q</v>
      </c>
      <c r="W572" s="329">
        <v>0.23300000000000001</v>
      </c>
      <c r="X572" s="332" t="str">
        <f t="shared" si="150"/>
        <v>UQ</v>
      </c>
      <c r="Y572" s="260">
        <v>0.24</v>
      </c>
      <c r="Z572" s="121" t="str">
        <f t="shared" si="151"/>
        <v>Q</v>
      </c>
      <c r="AA572" s="260">
        <v>4.4939999999999998</v>
      </c>
      <c r="AB572" s="121" t="str">
        <f t="shared" si="152"/>
        <v>Q</v>
      </c>
      <c r="AC572" s="260">
        <v>4.6970000000000001</v>
      </c>
      <c r="AD572" s="121" t="str">
        <f t="shared" si="142"/>
        <v>Q</v>
      </c>
      <c r="AE572" s="260">
        <v>2.8</v>
      </c>
      <c r="AF572" s="121" t="str">
        <f t="shared" si="143"/>
        <v>Q</v>
      </c>
      <c r="AH572" s="121" t="str">
        <f t="shared" si="141"/>
        <v>M</v>
      </c>
      <c r="AI572" s="278"/>
      <c r="AJ572" s="121" t="str">
        <f t="shared" si="157"/>
        <v>M</v>
      </c>
    </row>
    <row r="573" spans="1:36" x14ac:dyDescent="0.25">
      <c r="A573" s="119">
        <v>38</v>
      </c>
      <c r="B573" s="119">
        <v>142</v>
      </c>
      <c r="C573" s="119">
        <v>1996</v>
      </c>
      <c r="D573" s="127">
        <f t="shared" si="144"/>
        <v>35206</v>
      </c>
      <c r="E573" s="260">
        <v>27.7</v>
      </c>
      <c r="F573" s="213" t="str">
        <f t="shared" si="145"/>
        <v>UQ</v>
      </c>
      <c r="G573" s="260">
        <v>6.46</v>
      </c>
      <c r="H573" s="213" t="str">
        <f t="shared" si="146"/>
        <v>UQ</v>
      </c>
      <c r="I573" s="260">
        <v>3.8050000000000002</v>
      </c>
      <c r="J573" s="121" t="str">
        <f t="shared" si="153"/>
        <v>Q</v>
      </c>
      <c r="K573" s="260">
        <v>0.35799999999999998</v>
      </c>
      <c r="L573" s="121" t="str">
        <f t="shared" si="154"/>
        <v>Q</v>
      </c>
      <c r="M573" s="260">
        <v>0.40799999999999997</v>
      </c>
      <c r="N573" s="121" t="str">
        <f t="shared" si="155"/>
        <v>Q</v>
      </c>
      <c r="O573" s="260">
        <v>0.23799999999999999</v>
      </c>
      <c r="P573" s="121" t="str">
        <f t="shared" si="156"/>
        <v>Q</v>
      </c>
      <c r="Q573" s="260">
        <v>1.52E-2</v>
      </c>
      <c r="R573" s="213" t="str">
        <f t="shared" si="147"/>
        <v>UQ</v>
      </c>
      <c r="S573" s="260">
        <v>0.14549999999999999</v>
      </c>
      <c r="T573" s="213" t="str">
        <f t="shared" si="148"/>
        <v>UQ</v>
      </c>
      <c r="U573" s="260">
        <v>3.206</v>
      </c>
      <c r="V573" s="121" t="str">
        <f t="shared" si="149"/>
        <v>Q</v>
      </c>
      <c r="W573" s="329">
        <v>0.02</v>
      </c>
      <c r="X573" s="332" t="str">
        <f t="shared" si="150"/>
        <v>UQ</v>
      </c>
      <c r="Y573" s="260">
        <v>0.123</v>
      </c>
      <c r="Z573" s="121" t="str">
        <f t="shared" si="151"/>
        <v>LQ</v>
      </c>
      <c r="AA573" s="260">
        <v>3.129</v>
      </c>
      <c r="AB573" s="121" t="str">
        <f t="shared" si="152"/>
        <v>Q</v>
      </c>
      <c r="AC573" s="260">
        <v>6.0860000000000003</v>
      </c>
      <c r="AD573" s="121" t="str">
        <f t="shared" si="142"/>
        <v>Q</v>
      </c>
      <c r="AE573" s="260">
        <v>2.2799999999999998</v>
      </c>
      <c r="AF573" s="121" t="str">
        <f t="shared" si="143"/>
        <v>Q</v>
      </c>
      <c r="AH573" s="121" t="str">
        <f t="shared" si="141"/>
        <v>M</v>
      </c>
      <c r="AI573" s="278"/>
      <c r="AJ573" s="121" t="str">
        <f t="shared" si="157"/>
        <v>M</v>
      </c>
    </row>
    <row r="574" spans="1:36" x14ac:dyDescent="0.25">
      <c r="A574" s="119">
        <v>38</v>
      </c>
      <c r="B574" s="119">
        <v>156</v>
      </c>
      <c r="C574" s="119">
        <v>1996</v>
      </c>
      <c r="D574" s="127">
        <f t="shared" si="144"/>
        <v>35220</v>
      </c>
      <c r="E574" s="260">
        <v>32.5</v>
      </c>
      <c r="F574" s="213" t="str">
        <f t="shared" si="145"/>
        <v>UQ</v>
      </c>
      <c r="G574" s="260">
        <v>6.65</v>
      </c>
      <c r="H574" s="213" t="str">
        <f t="shared" si="146"/>
        <v>UQ</v>
      </c>
      <c r="I574" s="260">
        <v>4.633</v>
      </c>
      <c r="J574" s="121" t="str">
        <f t="shared" si="153"/>
        <v>Q</v>
      </c>
      <c r="K574" s="260">
        <v>0.47799999999999998</v>
      </c>
      <c r="L574" s="121" t="str">
        <f t="shared" si="154"/>
        <v>Q</v>
      </c>
      <c r="M574" s="260">
        <v>0.54500000000000004</v>
      </c>
      <c r="N574" s="121" t="str">
        <f t="shared" si="155"/>
        <v>Q</v>
      </c>
      <c r="O574" s="260">
        <v>0.24399999999999999</v>
      </c>
      <c r="P574" s="121" t="str">
        <f t="shared" si="156"/>
        <v>Q</v>
      </c>
      <c r="Q574" s="260">
        <v>2.23E-2</v>
      </c>
      <c r="R574" s="213" t="str">
        <f t="shared" si="147"/>
        <v>UQ</v>
      </c>
      <c r="S574" s="260">
        <v>0.23080000000000001</v>
      </c>
      <c r="T574" s="213" t="str">
        <f t="shared" si="148"/>
        <v>UQ</v>
      </c>
      <c r="U574" s="260">
        <v>4.24</v>
      </c>
      <c r="V574" s="121" t="str">
        <f t="shared" si="149"/>
        <v>Q</v>
      </c>
      <c r="W574" s="329">
        <v>2.1999999999999999E-2</v>
      </c>
      <c r="X574" s="332" t="str">
        <f t="shared" si="150"/>
        <v>UQ</v>
      </c>
      <c r="Y574" s="260">
        <v>0.54900000000000004</v>
      </c>
      <c r="Z574" s="121" t="str">
        <f t="shared" si="151"/>
        <v>Q</v>
      </c>
      <c r="AA574" s="260">
        <v>3.6019999999999999</v>
      </c>
      <c r="AB574" s="121" t="str">
        <f t="shared" si="152"/>
        <v>Q</v>
      </c>
      <c r="AC574" s="260">
        <v>9.1790000000000003</v>
      </c>
      <c r="AD574" s="121" t="str">
        <f t="shared" si="142"/>
        <v>Q</v>
      </c>
      <c r="AE574" s="260">
        <v>3.28</v>
      </c>
      <c r="AF574" s="121" t="str">
        <f t="shared" si="143"/>
        <v>Q</v>
      </c>
      <c r="AG574" s="260">
        <v>1.0200000000000001E-2</v>
      </c>
      <c r="AH574" s="121" t="str">
        <f t="shared" si="141"/>
        <v>Q</v>
      </c>
      <c r="AI574" s="278">
        <v>0.4405</v>
      </c>
      <c r="AJ574" s="121" t="str">
        <f t="shared" si="157"/>
        <v>Q</v>
      </c>
    </row>
    <row r="575" spans="1:36" x14ac:dyDescent="0.25">
      <c r="A575" s="119">
        <v>38</v>
      </c>
      <c r="B575" s="119">
        <v>170</v>
      </c>
      <c r="C575" s="119">
        <v>1996</v>
      </c>
      <c r="D575" s="127">
        <f t="shared" si="144"/>
        <v>35234</v>
      </c>
      <c r="E575" s="260">
        <v>37</v>
      </c>
      <c r="F575" s="213" t="str">
        <f t="shared" si="145"/>
        <v>UQ</v>
      </c>
      <c r="G575" s="260">
        <v>6.83</v>
      </c>
      <c r="H575" s="213" t="str">
        <f t="shared" si="146"/>
        <v>UQ</v>
      </c>
      <c r="I575" s="260">
        <v>5.9340000000000002</v>
      </c>
      <c r="J575" s="121" t="str">
        <f t="shared" si="153"/>
        <v>Q</v>
      </c>
      <c r="K575" s="260">
        <v>0.53300000000000003</v>
      </c>
      <c r="L575" s="121" t="str">
        <f t="shared" si="154"/>
        <v>Q</v>
      </c>
      <c r="M575" s="260">
        <v>0.61199999999999999</v>
      </c>
      <c r="N575" s="121" t="str">
        <f t="shared" si="155"/>
        <v>Q</v>
      </c>
      <c r="O575" s="260">
        <v>0.27200000000000002</v>
      </c>
      <c r="P575" s="121" t="str">
        <f t="shared" si="156"/>
        <v>Q</v>
      </c>
      <c r="Q575" s="260">
        <v>2.6100000000000002E-2</v>
      </c>
      <c r="R575" s="213" t="str">
        <f t="shared" si="147"/>
        <v>UQ</v>
      </c>
      <c r="S575" s="260">
        <v>0.29220000000000002</v>
      </c>
      <c r="T575" s="213" t="str">
        <f t="shared" si="148"/>
        <v>UQ</v>
      </c>
      <c r="U575" s="260">
        <v>1.1950000000000001</v>
      </c>
      <c r="V575" s="121" t="str">
        <f t="shared" si="149"/>
        <v>Q</v>
      </c>
      <c r="W575" s="329">
        <v>9.7000000000000003E-2</v>
      </c>
      <c r="X575" s="332" t="str">
        <f t="shared" si="150"/>
        <v>UQ</v>
      </c>
      <c r="Y575" s="260">
        <v>0.04</v>
      </c>
      <c r="Z575" s="121" t="str">
        <f t="shared" si="151"/>
        <v>LQ</v>
      </c>
      <c r="AA575" s="260">
        <v>6.29</v>
      </c>
      <c r="AB575" s="121" t="str">
        <f t="shared" si="152"/>
        <v>Q</v>
      </c>
      <c r="AC575" s="260">
        <v>8.4730000000000008</v>
      </c>
      <c r="AD575" s="121" t="str">
        <f t="shared" si="142"/>
        <v>Q</v>
      </c>
      <c r="AE575" s="260">
        <v>3.58</v>
      </c>
      <c r="AF575" s="121" t="str">
        <f t="shared" si="143"/>
        <v>Q</v>
      </c>
      <c r="AH575" s="121" t="str">
        <f t="shared" si="141"/>
        <v>M</v>
      </c>
      <c r="AI575" s="278"/>
      <c r="AJ575" s="121" t="str">
        <f t="shared" si="157"/>
        <v>M</v>
      </c>
    </row>
    <row r="576" spans="1:36" x14ac:dyDescent="0.25">
      <c r="A576" s="119">
        <v>38</v>
      </c>
      <c r="B576" s="119">
        <v>184</v>
      </c>
      <c r="C576" s="119">
        <v>1996</v>
      </c>
      <c r="D576" s="127">
        <f t="shared" si="144"/>
        <v>35248</v>
      </c>
      <c r="E576" s="260">
        <v>38.9</v>
      </c>
      <c r="F576" s="213" t="str">
        <f t="shared" si="145"/>
        <v>UQ</v>
      </c>
      <c r="G576" s="260">
        <v>6.91</v>
      </c>
      <c r="H576" s="213" t="str">
        <f t="shared" si="146"/>
        <v>UQ</v>
      </c>
      <c r="I576" s="260">
        <v>6.4889999999999999</v>
      </c>
      <c r="J576" s="121" t="str">
        <f t="shared" si="153"/>
        <v>Q</v>
      </c>
      <c r="K576" s="260">
        <v>0.56799999999999995</v>
      </c>
      <c r="L576" s="121" t="str">
        <f t="shared" si="154"/>
        <v>Q</v>
      </c>
      <c r="M576" s="260">
        <v>0.498</v>
      </c>
      <c r="N576" s="121" t="str">
        <f t="shared" si="155"/>
        <v>Q</v>
      </c>
      <c r="O576" s="260">
        <v>0.19600000000000001</v>
      </c>
      <c r="P576" s="121" t="str">
        <f t="shared" si="156"/>
        <v>Q</v>
      </c>
      <c r="Q576" s="260">
        <v>8.3099999999999993E-2</v>
      </c>
      <c r="R576" s="213" t="str">
        <f t="shared" si="147"/>
        <v>UQ</v>
      </c>
      <c r="S576" s="260">
        <v>0.28360000000000002</v>
      </c>
      <c r="T576" s="213" t="str">
        <f t="shared" si="148"/>
        <v>UQ</v>
      </c>
      <c r="U576" s="260">
        <v>1.5880000000000001</v>
      </c>
      <c r="V576" s="121" t="str">
        <f t="shared" si="149"/>
        <v>Q</v>
      </c>
      <c r="W576" s="329">
        <v>5.8999999999999997E-2</v>
      </c>
      <c r="X576" s="332" t="str">
        <f t="shared" si="150"/>
        <v>UQ</v>
      </c>
      <c r="Y576" s="260">
        <v>0.03</v>
      </c>
      <c r="Z576" s="121" t="str">
        <f t="shared" si="151"/>
        <v>LQ</v>
      </c>
      <c r="AA576" s="260">
        <v>7.492</v>
      </c>
      <c r="AB576" s="121" t="str">
        <f t="shared" si="152"/>
        <v>Q</v>
      </c>
      <c r="AC576" s="260">
        <v>10.901999999999999</v>
      </c>
      <c r="AD576" s="121" t="str">
        <f t="shared" si="142"/>
        <v>Q</v>
      </c>
      <c r="AE576" s="260">
        <v>3.52</v>
      </c>
      <c r="AF576" s="121" t="str">
        <f t="shared" si="143"/>
        <v>Q</v>
      </c>
      <c r="AG576" s="260">
        <v>1.9900000000000001E-2</v>
      </c>
      <c r="AH576" s="121" t="str">
        <f t="shared" ref="AH576:AH639" si="158">IF(AG576&gt;=0.001,"Q",IF(AG576="","M","LQ"))</f>
        <v>Q</v>
      </c>
      <c r="AI576" s="278"/>
      <c r="AJ576" s="121" t="str">
        <f t="shared" si="157"/>
        <v>M</v>
      </c>
    </row>
    <row r="577" spans="1:36" x14ac:dyDescent="0.25">
      <c r="A577" s="119">
        <v>38</v>
      </c>
      <c r="B577" s="119">
        <v>198</v>
      </c>
      <c r="C577" s="119">
        <v>1996</v>
      </c>
      <c r="D577" s="127">
        <f t="shared" si="144"/>
        <v>35262</v>
      </c>
      <c r="E577" s="260">
        <v>35.9</v>
      </c>
      <c r="F577" s="213" t="str">
        <f t="shared" si="145"/>
        <v>UQ</v>
      </c>
      <c r="G577" s="260">
        <v>6.79</v>
      </c>
      <c r="H577" s="213" t="str">
        <f t="shared" si="146"/>
        <v>UQ</v>
      </c>
      <c r="I577" s="260">
        <v>6.8239999999999998</v>
      </c>
      <c r="J577" s="121" t="str">
        <f t="shared" si="153"/>
        <v>Q</v>
      </c>
      <c r="K577" s="260">
        <v>0.54200000000000004</v>
      </c>
      <c r="L577" s="121" t="str">
        <f t="shared" si="154"/>
        <v>Q</v>
      </c>
      <c r="M577" s="260">
        <v>0.42099999999999999</v>
      </c>
      <c r="N577" s="121" t="str">
        <f t="shared" si="155"/>
        <v>Q</v>
      </c>
      <c r="O577" s="260">
        <v>0.128</v>
      </c>
      <c r="P577" s="121" t="str">
        <f t="shared" si="156"/>
        <v>Q</v>
      </c>
      <c r="Q577" s="260">
        <v>0.05</v>
      </c>
      <c r="R577" s="213" t="str">
        <f t="shared" si="147"/>
        <v>UQ</v>
      </c>
      <c r="S577" s="260">
        <v>0.25119999999999998</v>
      </c>
      <c r="T577" s="213" t="str">
        <f t="shared" si="148"/>
        <v>UQ</v>
      </c>
      <c r="U577" s="260">
        <v>1.0214000000000001</v>
      </c>
      <c r="V577" s="121" t="str">
        <f t="shared" si="149"/>
        <v>Q</v>
      </c>
      <c r="W577" s="329">
        <v>2.5999999999999999E-2</v>
      </c>
      <c r="X577" s="332" t="str">
        <f t="shared" si="150"/>
        <v>UQ</v>
      </c>
      <c r="Y577" s="260">
        <v>5.3199999999999997E-2</v>
      </c>
      <c r="Z577" s="121" t="str">
        <f t="shared" si="151"/>
        <v>LQ</v>
      </c>
      <c r="AA577" s="260">
        <v>6.2480000000000002</v>
      </c>
      <c r="AB577" s="121" t="str">
        <f t="shared" si="152"/>
        <v>Q</v>
      </c>
      <c r="AC577" s="260">
        <v>14.05</v>
      </c>
      <c r="AD577" s="121" t="str">
        <f t="shared" si="142"/>
        <v>Q</v>
      </c>
      <c r="AE577" s="260">
        <v>3.15</v>
      </c>
      <c r="AF577" s="121" t="str">
        <f t="shared" si="143"/>
        <v>Q</v>
      </c>
      <c r="AH577" s="121" t="str">
        <f t="shared" si="158"/>
        <v>M</v>
      </c>
      <c r="AI577" s="278"/>
      <c r="AJ577" s="121" t="str">
        <f t="shared" si="157"/>
        <v>M</v>
      </c>
    </row>
    <row r="578" spans="1:36" x14ac:dyDescent="0.25">
      <c r="A578" s="119">
        <v>38</v>
      </c>
      <c r="B578" s="119">
        <v>213</v>
      </c>
      <c r="C578" s="119">
        <v>1996</v>
      </c>
      <c r="D578" s="127">
        <f t="shared" si="144"/>
        <v>35277</v>
      </c>
      <c r="E578" s="260">
        <v>33.6</v>
      </c>
      <c r="F578" s="213" t="str">
        <f t="shared" si="145"/>
        <v>UQ</v>
      </c>
      <c r="G578" s="260">
        <v>6.67</v>
      </c>
      <c r="H578" s="213" t="str">
        <f t="shared" si="146"/>
        <v>UQ</v>
      </c>
      <c r="I578" s="260">
        <v>6.556</v>
      </c>
      <c r="J578" s="121" t="str">
        <f t="shared" si="153"/>
        <v>Q</v>
      </c>
      <c r="K578" s="260">
        <v>0.502</v>
      </c>
      <c r="L578" s="121" t="str">
        <f t="shared" si="154"/>
        <v>Q</v>
      </c>
      <c r="M578" s="260">
        <v>0.34799999999999998</v>
      </c>
      <c r="N578" s="121" t="str">
        <f t="shared" si="155"/>
        <v>Q</v>
      </c>
      <c r="O578" s="260">
        <v>8.3000000000000004E-2</v>
      </c>
      <c r="P578" s="121" t="str">
        <f t="shared" si="156"/>
        <v>Q</v>
      </c>
      <c r="Q578" s="260">
        <v>2.4500000000000001E-2</v>
      </c>
      <c r="R578" s="213" t="str">
        <f t="shared" si="147"/>
        <v>UQ</v>
      </c>
      <c r="S578" s="260">
        <v>0.23250000000000001</v>
      </c>
      <c r="T578" s="213" t="str">
        <f t="shared" si="148"/>
        <v>UQ</v>
      </c>
      <c r="U578" s="260">
        <v>0.98140000000000005</v>
      </c>
      <c r="V578" s="121" t="str">
        <f t="shared" si="149"/>
        <v>Q</v>
      </c>
      <c r="W578" s="329">
        <v>1.2999999999999999E-2</v>
      </c>
      <c r="X578" s="332" t="str">
        <f t="shared" si="150"/>
        <v>UQ</v>
      </c>
      <c r="Y578" s="260">
        <v>2.5999999999999999E-2</v>
      </c>
      <c r="Z578" s="121" t="str">
        <f t="shared" si="151"/>
        <v>LQ</v>
      </c>
      <c r="AA578" s="260">
        <v>5.4630000000000001</v>
      </c>
      <c r="AB578" s="121" t="str">
        <f t="shared" si="152"/>
        <v>Q</v>
      </c>
      <c r="AC578" s="260">
        <v>16.77</v>
      </c>
      <c r="AD578" s="121" t="str">
        <f t="shared" si="142"/>
        <v>Q</v>
      </c>
      <c r="AE578" s="260">
        <v>3.01</v>
      </c>
      <c r="AF578" s="121" t="str">
        <f t="shared" si="143"/>
        <v>Q</v>
      </c>
      <c r="AG578" s="260">
        <v>1.46E-2</v>
      </c>
      <c r="AH578" s="121" t="str">
        <f t="shared" si="158"/>
        <v>Q</v>
      </c>
      <c r="AI578" s="278">
        <v>0.56120000000000003</v>
      </c>
      <c r="AJ578" s="121" t="str">
        <f t="shared" si="157"/>
        <v>Q</v>
      </c>
    </row>
    <row r="579" spans="1:36" x14ac:dyDescent="0.25">
      <c r="A579" s="119">
        <v>38</v>
      </c>
      <c r="B579" s="119">
        <v>226</v>
      </c>
      <c r="C579" s="119">
        <v>1996</v>
      </c>
      <c r="D579" s="127">
        <f t="shared" si="144"/>
        <v>35290</v>
      </c>
      <c r="E579" s="260">
        <v>41.3</v>
      </c>
      <c r="F579" s="213" t="str">
        <f t="shared" si="145"/>
        <v>UQ</v>
      </c>
      <c r="G579" s="260">
        <v>7.03</v>
      </c>
      <c r="H579" s="213" t="str">
        <f t="shared" si="146"/>
        <v>UQ</v>
      </c>
      <c r="I579" s="260">
        <v>7.6470000000000002</v>
      </c>
      <c r="J579" s="121" t="str">
        <f t="shared" si="153"/>
        <v>Q</v>
      </c>
      <c r="K579" s="260">
        <v>0.61399999999999999</v>
      </c>
      <c r="L579" s="121" t="str">
        <f t="shared" si="154"/>
        <v>Q</v>
      </c>
      <c r="M579" s="260">
        <v>0.44400000000000001</v>
      </c>
      <c r="N579" s="121" t="str">
        <f t="shared" si="155"/>
        <v>Q</v>
      </c>
      <c r="O579" s="260">
        <v>0.127</v>
      </c>
      <c r="P579" s="121" t="str">
        <f t="shared" si="156"/>
        <v>Q</v>
      </c>
      <c r="Q579" s="260">
        <v>2.5100000000000001E-2</v>
      </c>
      <c r="R579" s="213" t="str">
        <f t="shared" si="147"/>
        <v>UQ</v>
      </c>
      <c r="S579" s="260">
        <v>0.33950000000000002</v>
      </c>
      <c r="T579" s="213" t="str">
        <f t="shared" si="148"/>
        <v>UQ</v>
      </c>
      <c r="U579" s="260">
        <v>3.71</v>
      </c>
      <c r="V579" s="121" t="str">
        <f t="shared" si="149"/>
        <v>Q</v>
      </c>
      <c r="W579" s="329">
        <v>0.04</v>
      </c>
      <c r="X579" s="332" t="str">
        <f t="shared" si="150"/>
        <v>UQ</v>
      </c>
      <c r="Y579" s="260">
        <v>0.54</v>
      </c>
      <c r="Z579" s="121" t="str">
        <f t="shared" si="151"/>
        <v>Q</v>
      </c>
      <c r="AA579" s="260">
        <v>7.556</v>
      </c>
      <c r="AB579" s="121" t="str">
        <f t="shared" si="152"/>
        <v>Q</v>
      </c>
      <c r="AC579" s="260">
        <v>12.819000000000001</v>
      </c>
      <c r="AD579" s="121" t="str">
        <f t="shared" si="142"/>
        <v>Q</v>
      </c>
      <c r="AE579" s="260">
        <v>3.89</v>
      </c>
      <c r="AF579" s="121" t="str">
        <f t="shared" si="143"/>
        <v>Q</v>
      </c>
      <c r="AH579" s="121" t="str">
        <f t="shared" si="158"/>
        <v>M</v>
      </c>
      <c r="AI579" s="278"/>
      <c r="AJ579" s="121" t="str">
        <f t="shared" si="157"/>
        <v>M</v>
      </c>
    </row>
    <row r="580" spans="1:36" x14ac:dyDescent="0.25">
      <c r="A580" s="119">
        <v>38</v>
      </c>
      <c r="B580" s="119">
        <v>239</v>
      </c>
      <c r="C580" s="119">
        <v>1996</v>
      </c>
      <c r="D580" s="127">
        <f t="shared" si="144"/>
        <v>35303</v>
      </c>
      <c r="E580" s="260">
        <v>41.8</v>
      </c>
      <c r="F580" s="213" t="str">
        <f t="shared" si="145"/>
        <v>UQ</v>
      </c>
      <c r="G580" s="260">
        <v>6.9</v>
      </c>
      <c r="H580" s="213" t="str">
        <f t="shared" si="146"/>
        <v>UQ</v>
      </c>
      <c r="I580" s="260">
        <v>7.7510000000000003</v>
      </c>
      <c r="J580" s="121" t="str">
        <f t="shared" si="153"/>
        <v>Q</v>
      </c>
      <c r="K580" s="260">
        <v>0.60899999999999999</v>
      </c>
      <c r="L580" s="121" t="str">
        <f t="shared" si="154"/>
        <v>Q</v>
      </c>
      <c r="M580" s="260">
        <v>0.45900000000000002</v>
      </c>
      <c r="N580" s="121" t="str">
        <f t="shared" si="155"/>
        <v>Q</v>
      </c>
      <c r="O580" s="260">
        <v>0.14099999999999999</v>
      </c>
      <c r="P580" s="121" t="str">
        <f t="shared" si="156"/>
        <v>Q</v>
      </c>
      <c r="Q580" s="260">
        <v>2.7099999999999999E-2</v>
      </c>
      <c r="R580" s="213" t="str">
        <f t="shared" si="147"/>
        <v>UQ</v>
      </c>
      <c r="S580" s="260">
        <v>0.33850000000000002</v>
      </c>
      <c r="T580" s="213" t="str">
        <f t="shared" si="148"/>
        <v>UQ</v>
      </c>
      <c r="U580" s="260">
        <v>0.40500000000000003</v>
      </c>
      <c r="V580" s="121" t="str">
        <f t="shared" si="149"/>
        <v>LQ</v>
      </c>
      <c r="W580" s="329">
        <v>3.2000000000000001E-2</v>
      </c>
      <c r="X580" s="332" t="str">
        <f t="shared" si="150"/>
        <v>UQ</v>
      </c>
      <c r="Y580" s="260">
        <v>0.05</v>
      </c>
      <c r="Z580" s="121" t="str">
        <f t="shared" si="151"/>
        <v>LQ</v>
      </c>
      <c r="AA580" s="260">
        <v>6.9930000000000003</v>
      </c>
      <c r="AB580" s="121" t="str">
        <f t="shared" si="152"/>
        <v>Q</v>
      </c>
      <c r="AC580" s="260">
        <v>15.284000000000001</v>
      </c>
      <c r="AD580" s="121" t="str">
        <f t="shared" si="142"/>
        <v>Q</v>
      </c>
      <c r="AE580" s="260">
        <v>3.74</v>
      </c>
      <c r="AF580" s="121" t="str">
        <f t="shared" si="143"/>
        <v>Q</v>
      </c>
      <c r="AG580" s="260">
        <v>1.9900000000000001E-2</v>
      </c>
      <c r="AH580" s="121" t="str">
        <f t="shared" si="158"/>
        <v>Q</v>
      </c>
      <c r="AI580" s="278">
        <v>0.58350000000000002</v>
      </c>
      <c r="AJ580" s="121" t="str">
        <f t="shared" si="157"/>
        <v>Q</v>
      </c>
    </row>
    <row r="581" spans="1:36" x14ac:dyDescent="0.25">
      <c r="A581" s="119">
        <v>38</v>
      </c>
      <c r="B581" s="119">
        <v>254</v>
      </c>
      <c r="C581" s="119">
        <v>1996</v>
      </c>
      <c r="D581" s="127">
        <f t="shared" si="144"/>
        <v>35318</v>
      </c>
      <c r="E581" s="260">
        <v>51</v>
      </c>
      <c r="F581" s="213" t="str">
        <f t="shared" si="145"/>
        <v>UQ</v>
      </c>
      <c r="G581" s="260">
        <v>7.16</v>
      </c>
      <c r="H581" s="213" t="str">
        <f t="shared" si="146"/>
        <v>UQ</v>
      </c>
      <c r="I581" s="260">
        <v>8.7520000000000007</v>
      </c>
      <c r="J581" s="121" t="str">
        <f t="shared" si="153"/>
        <v>Q</v>
      </c>
      <c r="K581" s="260">
        <v>0.72699999999999998</v>
      </c>
      <c r="L581" s="121" t="str">
        <f t="shared" si="154"/>
        <v>Q</v>
      </c>
      <c r="M581" s="260">
        <v>0.54200000000000004</v>
      </c>
      <c r="N581" s="121" t="str">
        <f t="shared" si="155"/>
        <v>Q</v>
      </c>
      <c r="O581" s="260">
        <v>0.26700000000000002</v>
      </c>
      <c r="P581" s="121" t="str">
        <f t="shared" si="156"/>
        <v>Q</v>
      </c>
      <c r="Q581" s="260">
        <v>2.4E-2</v>
      </c>
      <c r="R581" s="213" t="str">
        <f t="shared" si="147"/>
        <v>UQ</v>
      </c>
      <c r="S581" s="260">
        <v>0.43809999999999999</v>
      </c>
      <c r="T581" s="213" t="str">
        <f t="shared" si="148"/>
        <v>UQ</v>
      </c>
      <c r="U581" s="260">
        <v>0.71399999999999997</v>
      </c>
      <c r="V581" s="121" t="str">
        <f t="shared" si="149"/>
        <v>Q</v>
      </c>
      <c r="W581" s="329">
        <v>9.6000000000000002E-2</v>
      </c>
      <c r="X581" s="332" t="str">
        <f t="shared" si="150"/>
        <v>UQ</v>
      </c>
      <c r="Y581" s="260">
        <v>5.1999999999999998E-2</v>
      </c>
      <c r="Z581" s="121" t="str">
        <f t="shared" si="151"/>
        <v>LQ</v>
      </c>
      <c r="AA581" s="260">
        <v>9.0500000000000007</v>
      </c>
      <c r="AB581" s="121" t="str">
        <f t="shared" si="152"/>
        <v>Q</v>
      </c>
      <c r="AC581" s="260">
        <v>9.6120000000000001</v>
      </c>
      <c r="AD581" s="121" t="str">
        <f t="shared" si="142"/>
        <v>Q</v>
      </c>
      <c r="AE581" s="260">
        <v>5.21</v>
      </c>
      <c r="AF581" s="121" t="str">
        <f t="shared" si="143"/>
        <v>Q</v>
      </c>
      <c r="AH581" s="121" t="str">
        <f t="shared" si="158"/>
        <v>M</v>
      </c>
      <c r="AI581" s="278"/>
      <c r="AJ581" s="121" t="str">
        <f t="shared" si="157"/>
        <v>M</v>
      </c>
    </row>
    <row r="582" spans="1:36" x14ac:dyDescent="0.25">
      <c r="A582" s="119">
        <v>38</v>
      </c>
      <c r="B582" s="119">
        <v>263</v>
      </c>
      <c r="C582" s="119">
        <v>1996</v>
      </c>
      <c r="D582" s="127">
        <f t="shared" si="144"/>
        <v>35327</v>
      </c>
      <c r="E582" s="260">
        <v>39.299999999999997</v>
      </c>
      <c r="F582" s="213" t="str">
        <f t="shared" si="145"/>
        <v>UQ</v>
      </c>
      <c r="G582" s="260">
        <v>6.86</v>
      </c>
      <c r="H582" s="213" t="str">
        <f t="shared" si="146"/>
        <v>UQ</v>
      </c>
      <c r="I582" s="260">
        <v>7.09</v>
      </c>
      <c r="J582" s="121" t="str">
        <f t="shared" si="153"/>
        <v>Q</v>
      </c>
      <c r="K582" s="260">
        <v>0.56299999999999994</v>
      </c>
      <c r="L582" s="121" t="str">
        <f t="shared" si="154"/>
        <v>Q</v>
      </c>
      <c r="M582" s="260">
        <v>0.496</v>
      </c>
      <c r="N582" s="121" t="str">
        <f t="shared" si="155"/>
        <v>Q</v>
      </c>
      <c r="O582" s="260">
        <v>0.14499999999999999</v>
      </c>
      <c r="P582" s="121" t="str">
        <f t="shared" si="156"/>
        <v>Q</v>
      </c>
      <c r="Q582" s="260">
        <v>2.0899999999999998E-2</v>
      </c>
      <c r="R582" s="213" t="str">
        <f t="shared" si="147"/>
        <v>UQ</v>
      </c>
      <c r="S582" s="260">
        <v>0.32079999999999997</v>
      </c>
      <c r="T582" s="213" t="str">
        <f t="shared" si="148"/>
        <v>UQ</v>
      </c>
      <c r="U582" s="260">
        <v>0.54400000000000004</v>
      </c>
      <c r="V582" s="121" t="str">
        <f t="shared" si="149"/>
        <v>Q</v>
      </c>
      <c r="W582" s="329">
        <v>2.5000000000000001E-2</v>
      </c>
      <c r="X582" s="332" t="str">
        <f t="shared" si="150"/>
        <v>UQ</v>
      </c>
      <c r="Y582" s="260">
        <v>6.8000000000000005E-2</v>
      </c>
      <c r="Z582" s="121" t="str">
        <f t="shared" si="151"/>
        <v>LQ</v>
      </c>
      <c r="AA582" s="260">
        <v>6.742</v>
      </c>
      <c r="AB582" s="121" t="str">
        <f t="shared" si="152"/>
        <v>Q</v>
      </c>
      <c r="AC582" s="260">
        <v>11.791</v>
      </c>
      <c r="AD582" s="121" t="str">
        <f t="shared" si="142"/>
        <v>Q</v>
      </c>
      <c r="AE582" s="260">
        <v>3.64</v>
      </c>
      <c r="AF582" s="121" t="str">
        <f t="shared" si="143"/>
        <v>Q</v>
      </c>
      <c r="AG582" s="260">
        <v>1.78E-2</v>
      </c>
      <c r="AH582" s="121" t="str">
        <f t="shared" si="158"/>
        <v>Q</v>
      </c>
      <c r="AI582" s="278">
        <v>0.49009999999999998</v>
      </c>
      <c r="AJ582" s="121" t="str">
        <f t="shared" si="157"/>
        <v>Q</v>
      </c>
    </row>
    <row r="583" spans="1:36" x14ac:dyDescent="0.25">
      <c r="A583" s="119">
        <v>38</v>
      </c>
      <c r="B583" s="119">
        <v>282</v>
      </c>
      <c r="C583" s="119">
        <v>1996</v>
      </c>
      <c r="D583" s="127">
        <f t="shared" si="144"/>
        <v>35346</v>
      </c>
      <c r="E583" s="260">
        <v>36.1</v>
      </c>
      <c r="F583" s="213" t="str">
        <f t="shared" si="145"/>
        <v>UQ</v>
      </c>
      <c r="G583" s="260">
        <v>6.64</v>
      </c>
      <c r="H583" s="213" t="str">
        <f t="shared" si="146"/>
        <v>UQ</v>
      </c>
      <c r="I583" s="260">
        <v>5.7110000000000003</v>
      </c>
      <c r="J583" s="121" t="str">
        <f t="shared" si="153"/>
        <v>Q</v>
      </c>
      <c r="K583" s="260">
        <v>0.48899999999999999</v>
      </c>
      <c r="L583" s="121" t="str">
        <f t="shared" si="154"/>
        <v>Q</v>
      </c>
      <c r="M583" s="260">
        <v>0.503</v>
      </c>
      <c r="N583" s="121" t="str">
        <f t="shared" si="155"/>
        <v>Q</v>
      </c>
      <c r="O583" s="260">
        <v>0.45</v>
      </c>
      <c r="P583" s="121" t="str">
        <f t="shared" si="156"/>
        <v>Q</v>
      </c>
      <c r="Q583" s="260">
        <v>2.75E-2</v>
      </c>
      <c r="R583" s="213" t="str">
        <f t="shared" si="147"/>
        <v>UQ</v>
      </c>
      <c r="S583" s="260">
        <v>0.25330000000000003</v>
      </c>
      <c r="T583" s="213" t="str">
        <f t="shared" si="148"/>
        <v>UQ</v>
      </c>
      <c r="U583" s="260">
        <v>1.6549</v>
      </c>
      <c r="V583" s="121" t="str">
        <f t="shared" si="149"/>
        <v>Q</v>
      </c>
      <c r="W583" s="329">
        <v>8.0000000000000002E-3</v>
      </c>
      <c r="X583" s="332" t="str">
        <f t="shared" si="150"/>
        <v>UQ</v>
      </c>
      <c r="Y583" s="260">
        <v>0.38479999999999998</v>
      </c>
      <c r="Z583" s="121" t="str">
        <f t="shared" si="151"/>
        <v>Q</v>
      </c>
      <c r="AA583" s="260">
        <v>5.806</v>
      </c>
      <c r="AB583" s="121" t="str">
        <f t="shared" si="152"/>
        <v>Q</v>
      </c>
      <c r="AC583" s="260">
        <v>8.7959999999999994</v>
      </c>
      <c r="AD583" s="121" t="str">
        <f t="shared" ref="AD583:AD646" si="159">IF(AC583&gt;=0.4,"Q",IF(AC583="","M","LQ"))</f>
        <v>Q</v>
      </c>
      <c r="AE583" s="260">
        <v>3.18</v>
      </c>
      <c r="AF583" s="121" t="str">
        <f t="shared" ref="AF583:AF646" si="160">IF(AE583&gt;=0.5,"Q",IF(AE583="","M","LQ"))</f>
        <v>Q</v>
      </c>
      <c r="AH583" s="121" t="str">
        <f t="shared" si="158"/>
        <v>M</v>
      </c>
      <c r="AI583" s="278"/>
      <c r="AJ583" s="121" t="str">
        <f t="shared" si="157"/>
        <v>M</v>
      </c>
    </row>
    <row r="584" spans="1:36" x14ac:dyDescent="0.25">
      <c r="A584" s="119">
        <v>38</v>
      </c>
      <c r="B584" s="119">
        <v>295</v>
      </c>
      <c r="C584" s="119">
        <v>1996</v>
      </c>
      <c r="D584" s="127">
        <f t="shared" si="144"/>
        <v>35359</v>
      </c>
      <c r="E584" s="260">
        <v>38.200000000000003</v>
      </c>
      <c r="F584" s="213" t="str">
        <f t="shared" si="145"/>
        <v>UQ</v>
      </c>
      <c r="G584" s="260">
        <v>6.63</v>
      </c>
      <c r="H584" s="213" t="str">
        <f t="shared" si="146"/>
        <v>UQ</v>
      </c>
      <c r="I584" s="260">
        <v>5.8659999999999997</v>
      </c>
      <c r="J584" s="121" t="str">
        <f t="shared" si="153"/>
        <v>Q</v>
      </c>
      <c r="K584" s="260">
        <v>0.51700000000000002</v>
      </c>
      <c r="L584" s="121" t="str">
        <f t="shared" si="154"/>
        <v>Q</v>
      </c>
      <c r="M584" s="260">
        <v>0.49299999999999999</v>
      </c>
      <c r="N584" s="121" t="str">
        <f t="shared" si="155"/>
        <v>Q</v>
      </c>
      <c r="O584" s="260">
        <v>0.86499999999999999</v>
      </c>
      <c r="P584" s="121" t="str">
        <f t="shared" si="156"/>
        <v>Q</v>
      </c>
      <c r="Q584" s="260">
        <v>1.7999999999999999E-2</v>
      </c>
      <c r="R584" s="213" t="str">
        <f t="shared" si="147"/>
        <v>UQ</v>
      </c>
      <c r="S584" s="260">
        <v>0.26240000000000002</v>
      </c>
      <c r="T584" s="213" t="str">
        <f t="shared" si="148"/>
        <v>UQ</v>
      </c>
      <c r="U584" s="260">
        <v>1.7404999999999999</v>
      </c>
      <c r="V584" s="121" t="str">
        <f t="shared" si="149"/>
        <v>Q</v>
      </c>
      <c r="W584" s="329">
        <v>7.0000000000000001E-3</v>
      </c>
      <c r="X584" s="332" t="str">
        <f t="shared" si="150"/>
        <v>UQ</v>
      </c>
      <c r="Y584" s="260">
        <v>0.41689999999999999</v>
      </c>
      <c r="Z584" s="121" t="str">
        <f t="shared" si="151"/>
        <v>Q</v>
      </c>
      <c r="AA584" s="260">
        <v>5.8490000000000002</v>
      </c>
      <c r="AB584" s="121" t="str">
        <f t="shared" si="152"/>
        <v>Q</v>
      </c>
      <c r="AC584" s="260">
        <v>9.9359999999999999</v>
      </c>
      <c r="AD584" s="121" t="str">
        <f t="shared" si="159"/>
        <v>Q</v>
      </c>
      <c r="AE584" s="260">
        <v>3.18</v>
      </c>
      <c r="AF584" s="121" t="str">
        <f t="shared" si="160"/>
        <v>Q</v>
      </c>
      <c r="AG584" s="260">
        <v>8.5000000000000006E-3</v>
      </c>
      <c r="AH584" s="121" t="str">
        <f t="shared" si="158"/>
        <v>Q</v>
      </c>
      <c r="AI584" s="278">
        <v>0.4103</v>
      </c>
      <c r="AJ584" s="121" t="str">
        <f t="shared" si="157"/>
        <v>Q</v>
      </c>
    </row>
    <row r="585" spans="1:36" x14ac:dyDescent="0.25">
      <c r="A585" s="119">
        <v>38</v>
      </c>
      <c r="B585" s="119">
        <v>304</v>
      </c>
      <c r="C585" s="119">
        <v>1996</v>
      </c>
      <c r="D585" s="127">
        <f t="shared" si="144"/>
        <v>35368</v>
      </c>
      <c r="E585" s="260">
        <v>31.8</v>
      </c>
      <c r="F585" s="213" t="str">
        <f t="shared" si="145"/>
        <v>UQ</v>
      </c>
      <c r="G585" s="260">
        <v>6.63</v>
      </c>
      <c r="H585" s="213" t="str">
        <f t="shared" si="146"/>
        <v>UQ</v>
      </c>
      <c r="I585" s="260">
        <v>4.7709999999999999</v>
      </c>
      <c r="J585" s="121" t="str">
        <f t="shared" si="153"/>
        <v>Q</v>
      </c>
      <c r="K585" s="260">
        <v>0.41599999999999998</v>
      </c>
      <c r="L585" s="121" t="str">
        <f t="shared" si="154"/>
        <v>Q</v>
      </c>
      <c r="M585" s="260">
        <v>0.46</v>
      </c>
      <c r="N585" s="121" t="str">
        <f t="shared" si="155"/>
        <v>Q</v>
      </c>
      <c r="O585" s="260">
        <v>0.63200000000000001</v>
      </c>
      <c r="P585" s="121" t="str">
        <f t="shared" si="156"/>
        <v>Q</v>
      </c>
      <c r="Q585" s="260">
        <v>1.7000000000000001E-2</v>
      </c>
      <c r="R585" s="213" t="str">
        <f t="shared" si="147"/>
        <v>UQ</v>
      </c>
      <c r="S585" s="260">
        <v>0.21</v>
      </c>
      <c r="T585" s="213" t="str">
        <f t="shared" si="148"/>
        <v>UQ</v>
      </c>
      <c r="U585" s="260">
        <v>1.8672</v>
      </c>
      <c r="V585" s="121" t="str">
        <f t="shared" si="149"/>
        <v>Q</v>
      </c>
      <c r="W585" s="329">
        <v>7.0000000000000001E-3</v>
      </c>
      <c r="X585" s="332" t="str">
        <f t="shared" si="150"/>
        <v>UQ</v>
      </c>
      <c r="Y585" s="260">
        <v>0.2495</v>
      </c>
      <c r="Z585" s="121" t="str">
        <f t="shared" si="151"/>
        <v>Q</v>
      </c>
      <c r="AA585" s="260">
        <v>5.508</v>
      </c>
      <c r="AB585" s="121" t="str">
        <f t="shared" si="152"/>
        <v>Q</v>
      </c>
      <c r="AC585" s="260">
        <v>9.6289999999999996</v>
      </c>
      <c r="AD585" s="121" t="str">
        <f t="shared" si="159"/>
        <v>Q</v>
      </c>
      <c r="AE585" s="260">
        <v>2.4900000000000002</v>
      </c>
      <c r="AF585" s="121" t="str">
        <f t="shared" si="160"/>
        <v>Q</v>
      </c>
      <c r="AH585" s="121" t="str">
        <f t="shared" si="158"/>
        <v>M</v>
      </c>
      <c r="AI585" s="278"/>
      <c r="AJ585" s="121" t="str">
        <f t="shared" si="157"/>
        <v>M</v>
      </c>
    </row>
    <row r="586" spans="1:36" x14ac:dyDescent="0.25">
      <c r="A586" s="119">
        <v>38</v>
      </c>
      <c r="B586" s="119">
        <v>317</v>
      </c>
      <c r="C586" s="119">
        <v>1996</v>
      </c>
      <c r="D586" s="127">
        <f t="shared" si="144"/>
        <v>35381</v>
      </c>
      <c r="E586" s="260">
        <v>34</v>
      </c>
      <c r="F586" s="213" t="str">
        <f t="shared" si="145"/>
        <v>UQ</v>
      </c>
      <c r="G586" s="260">
        <v>6.57</v>
      </c>
      <c r="H586" s="213" t="str">
        <f t="shared" si="146"/>
        <v>UQ</v>
      </c>
      <c r="I586" s="260">
        <v>4.78</v>
      </c>
      <c r="J586" s="121" t="str">
        <f t="shared" si="153"/>
        <v>Q</v>
      </c>
      <c r="K586" s="260">
        <v>0.47399999999999998</v>
      </c>
      <c r="L586" s="121" t="str">
        <f t="shared" si="154"/>
        <v>Q</v>
      </c>
      <c r="M586" s="260">
        <v>0.55200000000000005</v>
      </c>
      <c r="N586" s="121" t="str">
        <f t="shared" si="155"/>
        <v>Q</v>
      </c>
      <c r="O586" s="260">
        <v>0.378</v>
      </c>
      <c r="P586" s="121" t="str">
        <f t="shared" si="156"/>
        <v>Q</v>
      </c>
      <c r="Q586" s="260">
        <v>1.7600000000000001E-2</v>
      </c>
      <c r="R586" s="213" t="str">
        <f t="shared" si="147"/>
        <v>UQ</v>
      </c>
      <c r="S586" s="260">
        <v>0.2034</v>
      </c>
      <c r="T586" s="213" t="str">
        <f t="shared" si="148"/>
        <v>UQ</v>
      </c>
      <c r="U586" s="260">
        <v>3.7376</v>
      </c>
      <c r="V586" s="121" t="str">
        <f t="shared" si="149"/>
        <v>Q</v>
      </c>
      <c r="W586" s="329">
        <v>0.02</v>
      </c>
      <c r="X586" s="332" t="str">
        <f t="shared" si="150"/>
        <v>UQ</v>
      </c>
      <c r="Y586" s="260">
        <v>0.12709999999999999</v>
      </c>
      <c r="Z586" s="121" t="str">
        <f t="shared" si="151"/>
        <v>LQ</v>
      </c>
      <c r="AA586" s="260">
        <v>6.1669999999999998</v>
      </c>
      <c r="AB586" s="121" t="str">
        <f t="shared" si="152"/>
        <v>Q</v>
      </c>
      <c r="AC586" s="260">
        <v>5.516</v>
      </c>
      <c r="AD586" s="121" t="str">
        <f t="shared" si="159"/>
        <v>Q</v>
      </c>
      <c r="AE586" s="260">
        <v>3.11</v>
      </c>
      <c r="AF586" s="121" t="str">
        <f t="shared" si="160"/>
        <v>Q</v>
      </c>
      <c r="AG586" s="260">
        <v>5.1999999999999998E-3</v>
      </c>
      <c r="AH586" s="121" t="str">
        <f t="shared" si="158"/>
        <v>Q</v>
      </c>
      <c r="AI586" s="278">
        <v>0.28460000000000002</v>
      </c>
      <c r="AJ586" s="121" t="str">
        <f t="shared" si="157"/>
        <v>Q</v>
      </c>
    </row>
    <row r="587" spans="1:36" x14ac:dyDescent="0.25">
      <c r="A587" s="119">
        <v>38</v>
      </c>
      <c r="B587" s="119">
        <v>331</v>
      </c>
      <c r="C587" s="119">
        <v>1996</v>
      </c>
      <c r="D587" s="127">
        <f t="shared" si="144"/>
        <v>35395</v>
      </c>
      <c r="E587" s="260">
        <v>33.700000000000003</v>
      </c>
      <c r="F587" s="213" t="str">
        <f t="shared" si="145"/>
        <v>UQ</v>
      </c>
      <c r="G587" s="260">
        <v>6.81</v>
      </c>
      <c r="H587" s="213" t="str">
        <f t="shared" si="146"/>
        <v>UQ</v>
      </c>
      <c r="I587" s="260">
        <v>5.6310000000000002</v>
      </c>
      <c r="J587" s="121" t="str">
        <f t="shared" si="153"/>
        <v>Q</v>
      </c>
      <c r="K587" s="260">
        <v>0.50700000000000001</v>
      </c>
      <c r="L587" s="121" t="str">
        <f t="shared" si="154"/>
        <v>Q</v>
      </c>
      <c r="M587" s="260">
        <v>0.53700000000000003</v>
      </c>
      <c r="N587" s="121" t="str">
        <f t="shared" si="155"/>
        <v>Q</v>
      </c>
      <c r="O587" s="260">
        <v>0.26</v>
      </c>
      <c r="P587" s="121" t="str">
        <f t="shared" si="156"/>
        <v>Q</v>
      </c>
      <c r="Q587" s="260">
        <v>1.38E-2</v>
      </c>
      <c r="R587" s="213" t="str">
        <f t="shared" si="147"/>
        <v>UQ</v>
      </c>
      <c r="S587" s="260">
        <v>0.2205</v>
      </c>
      <c r="T587" s="213" t="str">
        <f t="shared" si="148"/>
        <v>UQ</v>
      </c>
      <c r="U587" s="260">
        <v>3.12</v>
      </c>
      <c r="V587" s="121" t="str">
        <f t="shared" si="149"/>
        <v>Q</v>
      </c>
      <c r="W587" s="329">
        <v>4.7E-2</v>
      </c>
      <c r="X587" s="332" t="str">
        <f t="shared" si="150"/>
        <v>UQ</v>
      </c>
      <c r="Y587" s="260">
        <v>0.11169999999999999</v>
      </c>
      <c r="Z587" s="121" t="str">
        <f t="shared" si="151"/>
        <v>LQ</v>
      </c>
      <c r="AA587" s="260">
        <v>6.6459999999999999</v>
      </c>
      <c r="AB587" s="121" t="str">
        <f t="shared" si="152"/>
        <v>Q</v>
      </c>
      <c r="AC587" s="260">
        <v>5.2930000000000001</v>
      </c>
      <c r="AD587" s="121" t="str">
        <f t="shared" si="159"/>
        <v>Q</v>
      </c>
      <c r="AE587" s="260">
        <v>2.94</v>
      </c>
      <c r="AF587" s="121" t="str">
        <f t="shared" si="160"/>
        <v>Q</v>
      </c>
      <c r="AH587" s="121" t="str">
        <f t="shared" si="158"/>
        <v>M</v>
      </c>
      <c r="AI587" s="278"/>
      <c r="AJ587" s="121" t="str">
        <f t="shared" si="157"/>
        <v>M</v>
      </c>
    </row>
    <row r="588" spans="1:36" x14ac:dyDescent="0.25">
      <c r="A588" s="119">
        <v>38</v>
      </c>
      <c r="B588" s="119">
        <v>345</v>
      </c>
      <c r="C588" s="119">
        <v>1996</v>
      </c>
      <c r="D588" s="127">
        <f t="shared" si="144"/>
        <v>35409</v>
      </c>
      <c r="E588" s="260">
        <v>33.700000000000003</v>
      </c>
      <c r="F588" s="213" t="str">
        <f t="shared" si="145"/>
        <v>UQ</v>
      </c>
      <c r="G588" s="260">
        <v>7.04</v>
      </c>
      <c r="H588" s="213" t="str">
        <f t="shared" si="146"/>
        <v>UQ</v>
      </c>
      <c r="I588" s="260">
        <v>5.3879999999999999</v>
      </c>
      <c r="J588" s="121" t="str">
        <f t="shared" si="153"/>
        <v>Q</v>
      </c>
      <c r="K588" s="260">
        <v>0.497</v>
      </c>
      <c r="L588" s="121" t="str">
        <f t="shared" si="154"/>
        <v>Q</v>
      </c>
      <c r="M588" s="260">
        <v>0.53300000000000003</v>
      </c>
      <c r="N588" s="121" t="str">
        <f t="shared" si="155"/>
        <v>Q</v>
      </c>
      <c r="O588" s="260">
        <v>0.20799999999999999</v>
      </c>
      <c r="P588" s="121" t="str">
        <f t="shared" si="156"/>
        <v>Q</v>
      </c>
      <c r="Q588" s="260">
        <v>2.1899999999999999E-2</v>
      </c>
      <c r="R588" s="213" t="str">
        <f t="shared" si="147"/>
        <v>UQ</v>
      </c>
      <c r="S588" s="260">
        <v>0.223</v>
      </c>
      <c r="T588" s="213" t="str">
        <f t="shared" si="148"/>
        <v>UQ</v>
      </c>
      <c r="U588" s="260">
        <v>3.0253999999999999</v>
      </c>
      <c r="V588" s="121" t="str">
        <f t="shared" si="149"/>
        <v>Q</v>
      </c>
      <c r="W588" s="329">
        <v>5.8999999999999997E-2</v>
      </c>
      <c r="X588" s="332" t="str">
        <f t="shared" si="150"/>
        <v>UQ</v>
      </c>
      <c r="Y588" s="260">
        <v>8.7499999999999994E-2</v>
      </c>
      <c r="Z588" s="121" t="str">
        <f t="shared" si="151"/>
        <v>LQ</v>
      </c>
      <c r="AA588" s="260">
        <v>6.5460000000000003</v>
      </c>
      <c r="AB588" s="121" t="str">
        <f t="shared" si="152"/>
        <v>Q</v>
      </c>
      <c r="AC588" s="260">
        <v>5.37</v>
      </c>
      <c r="AD588" s="121" t="str">
        <f t="shared" si="159"/>
        <v>Q</v>
      </c>
      <c r="AE588" s="260">
        <v>3.04</v>
      </c>
      <c r="AF588" s="121" t="str">
        <f t="shared" si="160"/>
        <v>Q</v>
      </c>
      <c r="AG588" s="260">
        <v>6.7999999999999996E-3</v>
      </c>
      <c r="AH588" s="121" t="str">
        <f t="shared" si="158"/>
        <v>Q</v>
      </c>
      <c r="AI588" s="278">
        <v>0.33810000000000001</v>
      </c>
      <c r="AJ588" s="121" t="str">
        <f t="shared" si="157"/>
        <v>Q</v>
      </c>
    </row>
    <row r="589" spans="1:36" s="308" customFormat="1" x14ac:dyDescent="0.25">
      <c r="A589" s="308">
        <v>38</v>
      </c>
      <c r="B589" s="308">
        <v>358</v>
      </c>
      <c r="C589" s="308">
        <v>1996</v>
      </c>
      <c r="D589" s="316">
        <f t="shared" si="144"/>
        <v>35422</v>
      </c>
      <c r="E589" s="318">
        <v>34.799999999999997</v>
      </c>
      <c r="F589" s="304" t="str">
        <f t="shared" si="145"/>
        <v>UQ</v>
      </c>
      <c r="G589" s="318">
        <v>6.83</v>
      </c>
      <c r="H589" s="304" t="str">
        <f t="shared" si="146"/>
        <v>UQ</v>
      </c>
      <c r="I589" s="318">
        <v>5.6269999999999998</v>
      </c>
      <c r="J589" s="306" t="str">
        <f t="shared" si="153"/>
        <v>Q</v>
      </c>
      <c r="K589" s="318">
        <v>0.51</v>
      </c>
      <c r="L589" s="306" t="str">
        <f t="shared" si="154"/>
        <v>Q</v>
      </c>
      <c r="M589" s="318">
        <v>0.55500000000000005</v>
      </c>
      <c r="N589" s="306" t="str">
        <f t="shared" si="155"/>
        <v>Q</v>
      </c>
      <c r="O589" s="318">
        <v>0.19700000000000001</v>
      </c>
      <c r="P589" s="306" t="str">
        <f t="shared" si="156"/>
        <v>Q</v>
      </c>
      <c r="Q589" s="318">
        <v>1.7600000000000001E-2</v>
      </c>
      <c r="R589" s="304" t="str">
        <f t="shared" si="147"/>
        <v>UQ</v>
      </c>
      <c r="S589" s="318">
        <v>0.22739999999999999</v>
      </c>
      <c r="T589" s="304" t="str">
        <f t="shared" si="148"/>
        <v>UQ</v>
      </c>
      <c r="U589" s="318">
        <v>3.1537000000000002</v>
      </c>
      <c r="V589" s="306" t="str">
        <f t="shared" si="149"/>
        <v>Q</v>
      </c>
      <c r="W589" s="333">
        <v>6.5000000000000002E-2</v>
      </c>
      <c r="X589" s="334" t="str">
        <f t="shared" si="150"/>
        <v>UQ</v>
      </c>
      <c r="Y589" s="318">
        <v>7.4700000000000003E-2</v>
      </c>
      <c r="Z589" s="306" t="str">
        <f t="shared" si="151"/>
        <v>LQ</v>
      </c>
      <c r="AA589" s="318">
        <v>6.9139999999999997</v>
      </c>
      <c r="AB589" s="306" t="str">
        <f t="shared" si="152"/>
        <v>Q</v>
      </c>
      <c r="AC589" s="318">
        <v>5.12</v>
      </c>
      <c r="AD589" s="306" t="str">
        <f t="shared" si="159"/>
        <v>Q</v>
      </c>
      <c r="AE589" s="318">
        <v>3.26</v>
      </c>
      <c r="AF589" s="306" t="str">
        <f t="shared" si="160"/>
        <v>Q</v>
      </c>
      <c r="AG589" s="318"/>
      <c r="AH589" s="306" t="str">
        <f t="shared" si="158"/>
        <v>M</v>
      </c>
      <c r="AI589" s="319"/>
      <c r="AJ589" s="306" t="str">
        <f t="shared" si="157"/>
        <v>M</v>
      </c>
    </row>
    <row r="590" spans="1:36" x14ac:dyDescent="0.25">
      <c r="A590" s="119">
        <v>38</v>
      </c>
      <c r="B590" s="119">
        <v>7</v>
      </c>
      <c r="C590" s="119">
        <v>1997</v>
      </c>
      <c r="D590" s="127">
        <f t="shared" si="144"/>
        <v>35437</v>
      </c>
      <c r="E590" s="260">
        <v>35.9</v>
      </c>
      <c r="F590" s="213" t="str">
        <f t="shared" si="145"/>
        <v>UQ</v>
      </c>
      <c r="G590" s="260">
        <v>6.7130000000000001</v>
      </c>
      <c r="H590" s="213" t="str">
        <f t="shared" si="146"/>
        <v>UQ</v>
      </c>
      <c r="I590" s="260">
        <v>5.7309999999999999</v>
      </c>
      <c r="J590" s="121" t="str">
        <f t="shared" si="153"/>
        <v>Q</v>
      </c>
      <c r="K590" s="260">
        <v>0.54100000000000004</v>
      </c>
      <c r="L590" s="121" t="str">
        <f t="shared" si="154"/>
        <v>Q</v>
      </c>
      <c r="M590" s="260">
        <v>0.56000000000000005</v>
      </c>
      <c r="N590" s="121" t="str">
        <f t="shared" si="155"/>
        <v>Q</v>
      </c>
      <c r="O590" s="260">
        <v>0.189</v>
      </c>
      <c r="P590" s="121" t="str">
        <f t="shared" si="156"/>
        <v>Q</v>
      </c>
      <c r="Q590" s="260">
        <v>8.43E-2</v>
      </c>
      <c r="R590" s="213" t="str">
        <f t="shared" si="147"/>
        <v>UQ</v>
      </c>
      <c r="S590" s="260">
        <v>0.2397</v>
      </c>
      <c r="T590" s="213" t="str">
        <f t="shared" si="148"/>
        <v>UQ</v>
      </c>
      <c r="U590" s="260">
        <v>3.343</v>
      </c>
      <c r="V590" s="121" t="str">
        <f t="shared" si="149"/>
        <v>Q</v>
      </c>
      <c r="W590" s="329">
        <v>0.10100000000000001</v>
      </c>
      <c r="X590" s="332" t="str">
        <f t="shared" si="150"/>
        <v>UQ</v>
      </c>
      <c r="Y590" s="260">
        <v>6.9000000000000006E-2</v>
      </c>
      <c r="Z590" s="121" t="str">
        <f t="shared" si="151"/>
        <v>LQ</v>
      </c>
      <c r="AA590" s="260">
        <v>7.4710000000000001</v>
      </c>
      <c r="AB590" s="121" t="str">
        <f t="shared" si="152"/>
        <v>Q</v>
      </c>
      <c r="AC590" s="260">
        <v>5.5419999999999998</v>
      </c>
      <c r="AD590" s="121" t="str">
        <f t="shared" si="159"/>
        <v>Q</v>
      </c>
      <c r="AE590" s="260">
        <v>2.99</v>
      </c>
      <c r="AF590" s="121" t="str">
        <f t="shared" si="160"/>
        <v>Q</v>
      </c>
      <c r="AG590" s="260">
        <v>7.4000000000000003E-3</v>
      </c>
      <c r="AH590" s="121" t="str">
        <f t="shared" si="158"/>
        <v>Q</v>
      </c>
      <c r="AI590" s="278">
        <v>0.38600000000000001</v>
      </c>
      <c r="AJ590" s="121" t="str">
        <f t="shared" si="157"/>
        <v>Q</v>
      </c>
    </row>
    <row r="591" spans="1:36" x14ac:dyDescent="0.25">
      <c r="A591" s="119">
        <v>38</v>
      </c>
      <c r="B591" s="119">
        <v>21</v>
      </c>
      <c r="C591" s="119">
        <v>1997</v>
      </c>
      <c r="D591" s="127">
        <f t="shared" ref="D591:D654" si="161">DATE(C591,1,B591)</f>
        <v>35451</v>
      </c>
      <c r="E591" s="260">
        <v>37.4</v>
      </c>
      <c r="F591" s="213" t="str">
        <f t="shared" si="145"/>
        <v>UQ</v>
      </c>
      <c r="G591" s="260">
        <v>6.8310000000000004</v>
      </c>
      <c r="H591" s="213" t="str">
        <f t="shared" si="146"/>
        <v>UQ</v>
      </c>
      <c r="I591" s="260">
        <v>5.008</v>
      </c>
      <c r="J591" s="121" t="str">
        <f t="shared" si="153"/>
        <v>Q</v>
      </c>
      <c r="K591" s="260">
        <v>0.47499999999999998</v>
      </c>
      <c r="L591" s="121" t="str">
        <f t="shared" si="154"/>
        <v>Q</v>
      </c>
      <c r="M591" s="260">
        <v>0.6</v>
      </c>
      <c r="N591" s="121" t="str">
        <f t="shared" si="155"/>
        <v>Q</v>
      </c>
      <c r="O591" s="260">
        <v>0.17899999999999999</v>
      </c>
      <c r="P591" s="121" t="str">
        <f t="shared" si="156"/>
        <v>Q</v>
      </c>
      <c r="Q591" s="260">
        <v>2.1399999999999999E-2</v>
      </c>
      <c r="R591" s="213" t="str">
        <f t="shared" si="147"/>
        <v>UQ</v>
      </c>
      <c r="S591" s="260">
        <v>0.25140000000000001</v>
      </c>
      <c r="T591" s="213" t="str">
        <f t="shared" si="148"/>
        <v>UQ</v>
      </c>
      <c r="U591" s="260">
        <v>3.95</v>
      </c>
      <c r="V591" s="121" t="str">
        <f t="shared" si="149"/>
        <v>Q</v>
      </c>
      <c r="W591" s="329">
        <v>0.105</v>
      </c>
      <c r="X591" s="332" t="str">
        <f t="shared" si="150"/>
        <v>UQ</v>
      </c>
      <c r="Y591" s="260">
        <v>0.24299999999999999</v>
      </c>
      <c r="Z591" s="121" t="str">
        <f t="shared" si="151"/>
        <v>Q</v>
      </c>
      <c r="AA591" s="260">
        <v>7.59</v>
      </c>
      <c r="AB591" s="121" t="str">
        <f t="shared" si="152"/>
        <v>Q</v>
      </c>
      <c r="AC591" s="260">
        <v>5.0380000000000003</v>
      </c>
      <c r="AD591" s="121" t="str">
        <f t="shared" si="159"/>
        <v>Q</v>
      </c>
      <c r="AE591" s="260">
        <v>3.11</v>
      </c>
      <c r="AF591" s="121" t="str">
        <f t="shared" si="160"/>
        <v>Q</v>
      </c>
      <c r="AH591" s="121" t="str">
        <f t="shared" si="158"/>
        <v>M</v>
      </c>
      <c r="AI591" s="278"/>
      <c r="AJ591" s="121" t="str">
        <f t="shared" si="157"/>
        <v>M</v>
      </c>
    </row>
    <row r="592" spans="1:36" x14ac:dyDescent="0.25">
      <c r="A592" s="119">
        <v>38</v>
      </c>
      <c r="B592" s="119">
        <v>35</v>
      </c>
      <c r="C592" s="119">
        <v>1997</v>
      </c>
      <c r="D592" s="127">
        <f t="shared" si="161"/>
        <v>35465</v>
      </c>
      <c r="E592" s="260">
        <v>37.700000000000003</v>
      </c>
      <c r="F592" s="213" t="str">
        <f t="shared" ref="F592:F655" si="162">IF(E592&gt;0,"UQ","M")</f>
        <v>UQ</v>
      </c>
      <c r="G592" s="260">
        <v>7.0209999999999999</v>
      </c>
      <c r="H592" s="213" t="str">
        <f t="shared" ref="H592:H655" si="163">IF(G592&gt;0,"UQ","M")</f>
        <v>UQ</v>
      </c>
      <c r="I592" s="260">
        <v>5.2729999999999997</v>
      </c>
      <c r="J592" s="121" t="str">
        <f t="shared" si="153"/>
        <v>Q</v>
      </c>
      <c r="K592" s="260">
        <v>0.49399999999999999</v>
      </c>
      <c r="L592" s="121" t="str">
        <f t="shared" si="154"/>
        <v>Q</v>
      </c>
      <c r="M592" s="260">
        <v>0.59099999999999997</v>
      </c>
      <c r="N592" s="121" t="str">
        <f t="shared" si="155"/>
        <v>Q</v>
      </c>
      <c r="O592" s="260">
        <v>0.24</v>
      </c>
      <c r="P592" s="121" t="str">
        <f t="shared" si="156"/>
        <v>Q</v>
      </c>
      <c r="Q592" s="260">
        <v>3.49E-2</v>
      </c>
      <c r="R592" s="213" t="str">
        <f t="shared" ref="R592:R655" si="164">IF(Q592&gt;0,"UQ","M")</f>
        <v>UQ</v>
      </c>
      <c r="S592" s="260">
        <v>0.251</v>
      </c>
      <c r="T592" s="213" t="str">
        <f t="shared" ref="T592:T655" si="165">IF(S592&gt;0,"UQ","M")</f>
        <v>UQ</v>
      </c>
      <c r="U592" s="260">
        <v>3.4590000000000001</v>
      </c>
      <c r="V592" s="121" t="str">
        <f t="shared" ref="V592:V655" si="166">IF(U592&gt;=0.5,"Q",IF(U592="","M","LQ"))</f>
        <v>Q</v>
      </c>
      <c r="W592" s="329">
        <v>9.4E-2</v>
      </c>
      <c r="X592" s="332" t="str">
        <f t="shared" ref="X592:X655" si="167">IF(W592&gt;0,"UQ","M")</f>
        <v>UQ</v>
      </c>
      <c r="Y592" s="260">
        <v>0.161</v>
      </c>
      <c r="Z592" s="121" t="str">
        <f t="shared" ref="Z592:Z655" si="168">IF(Y592&gt;=0.2,"Q",IF(Y592="","M","LQ"))</f>
        <v>LQ</v>
      </c>
      <c r="AA592" s="260">
        <v>7.2329999999999997</v>
      </c>
      <c r="AB592" s="121" t="str">
        <f t="shared" ref="AB592:AB655" si="169">IF(AA592&gt;=0.5,"Q",IF(AA592="","M","LQ"))</f>
        <v>Q</v>
      </c>
      <c r="AC592" s="260">
        <v>0</v>
      </c>
      <c r="AD592" s="121" t="str">
        <f t="shared" si="159"/>
        <v>LQ</v>
      </c>
      <c r="AE592" s="260">
        <v>0.1</v>
      </c>
      <c r="AF592" s="121" t="str">
        <f t="shared" si="160"/>
        <v>LQ</v>
      </c>
      <c r="AH592" s="121" t="str">
        <f t="shared" si="158"/>
        <v>M</v>
      </c>
      <c r="AI592" s="278"/>
      <c r="AJ592" s="121" t="str">
        <f t="shared" si="157"/>
        <v>M</v>
      </c>
    </row>
    <row r="593" spans="1:36" x14ac:dyDescent="0.25">
      <c r="A593" s="119">
        <v>38</v>
      </c>
      <c r="B593" s="119">
        <v>49</v>
      </c>
      <c r="C593" s="119">
        <v>1997</v>
      </c>
      <c r="D593" s="127">
        <f t="shared" si="161"/>
        <v>35479</v>
      </c>
      <c r="E593" s="260"/>
      <c r="F593" s="213" t="str">
        <f t="shared" si="162"/>
        <v>M</v>
      </c>
      <c r="H593" s="213" t="str">
        <f t="shared" si="163"/>
        <v>M</v>
      </c>
      <c r="J593" s="121" t="str">
        <f t="shared" si="153"/>
        <v>M</v>
      </c>
      <c r="L593" s="121" t="str">
        <f t="shared" si="154"/>
        <v>M</v>
      </c>
      <c r="N593" s="121" t="str">
        <f t="shared" si="155"/>
        <v>M</v>
      </c>
      <c r="P593" s="121" t="str">
        <f t="shared" si="156"/>
        <v>M</v>
      </c>
      <c r="R593" s="213" t="str">
        <f t="shared" si="164"/>
        <v>M</v>
      </c>
      <c r="T593" s="213" t="str">
        <f t="shared" si="165"/>
        <v>M</v>
      </c>
      <c r="V593" s="121" t="str">
        <f t="shared" si="166"/>
        <v>M</v>
      </c>
      <c r="X593" s="332" t="str">
        <f t="shared" si="167"/>
        <v>M</v>
      </c>
      <c r="Z593" s="121" t="str">
        <f t="shared" si="168"/>
        <v>M</v>
      </c>
      <c r="AB593" s="121" t="str">
        <f t="shared" si="169"/>
        <v>M</v>
      </c>
      <c r="AD593" s="121" t="str">
        <f t="shared" si="159"/>
        <v>M</v>
      </c>
      <c r="AF593" s="121" t="str">
        <f t="shared" si="160"/>
        <v>M</v>
      </c>
      <c r="AH593" s="121" t="str">
        <f t="shared" si="158"/>
        <v>M</v>
      </c>
      <c r="AI593" s="278"/>
      <c r="AJ593" s="121" t="str">
        <f t="shared" si="157"/>
        <v>M</v>
      </c>
    </row>
    <row r="594" spans="1:36" x14ac:dyDescent="0.25">
      <c r="A594" s="119">
        <v>38</v>
      </c>
      <c r="B594" s="119">
        <v>63</v>
      </c>
      <c r="C594" s="119">
        <v>1997</v>
      </c>
      <c r="D594" s="127">
        <f t="shared" si="161"/>
        <v>35493</v>
      </c>
      <c r="E594" s="260"/>
      <c r="F594" s="213" t="str">
        <f t="shared" si="162"/>
        <v>M</v>
      </c>
      <c r="H594" s="213" t="str">
        <f t="shared" si="163"/>
        <v>M</v>
      </c>
      <c r="J594" s="121" t="str">
        <f t="shared" si="153"/>
        <v>M</v>
      </c>
      <c r="L594" s="121" t="str">
        <f t="shared" si="154"/>
        <v>M</v>
      </c>
      <c r="N594" s="121" t="str">
        <f t="shared" si="155"/>
        <v>M</v>
      </c>
      <c r="P594" s="121" t="str">
        <f t="shared" si="156"/>
        <v>M</v>
      </c>
      <c r="R594" s="213" t="str">
        <f t="shared" si="164"/>
        <v>M</v>
      </c>
      <c r="T594" s="213" t="str">
        <f t="shared" si="165"/>
        <v>M</v>
      </c>
      <c r="V594" s="121" t="str">
        <f t="shared" si="166"/>
        <v>M</v>
      </c>
      <c r="X594" s="332" t="str">
        <f t="shared" si="167"/>
        <v>M</v>
      </c>
      <c r="Z594" s="121" t="str">
        <f t="shared" si="168"/>
        <v>M</v>
      </c>
      <c r="AB594" s="121" t="str">
        <f t="shared" si="169"/>
        <v>M</v>
      </c>
      <c r="AD594" s="121" t="str">
        <f t="shared" si="159"/>
        <v>M</v>
      </c>
      <c r="AF594" s="121" t="str">
        <f t="shared" si="160"/>
        <v>M</v>
      </c>
      <c r="AH594" s="121" t="str">
        <f t="shared" si="158"/>
        <v>M</v>
      </c>
      <c r="AI594" s="278"/>
      <c r="AJ594" s="121" t="str">
        <f t="shared" si="157"/>
        <v>M</v>
      </c>
    </row>
    <row r="595" spans="1:36" x14ac:dyDescent="0.25">
      <c r="A595" s="119">
        <v>38</v>
      </c>
      <c r="B595" s="119">
        <v>79</v>
      </c>
      <c r="C595" s="119">
        <v>1997</v>
      </c>
      <c r="D595" s="127">
        <f t="shared" si="161"/>
        <v>35509</v>
      </c>
      <c r="E595" s="260"/>
      <c r="F595" s="213" t="str">
        <f t="shared" si="162"/>
        <v>M</v>
      </c>
      <c r="H595" s="213" t="str">
        <f t="shared" si="163"/>
        <v>M</v>
      </c>
      <c r="J595" s="121" t="str">
        <f t="shared" si="153"/>
        <v>M</v>
      </c>
      <c r="L595" s="121" t="str">
        <f t="shared" si="154"/>
        <v>M</v>
      </c>
      <c r="N595" s="121" t="str">
        <f t="shared" si="155"/>
        <v>M</v>
      </c>
      <c r="P595" s="121" t="str">
        <f t="shared" si="156"/>
        <v>M</v>
      </c>
      <c r="R595" s="213" t="str">
        <f t="shared" si="164"/>
        <v>M</v>
      </c>
      <c r="T595" s="213" t="str">
        <f t="shared" si="165"/>
        <v>M</v>
      </c>
      <c r="V595" s="121" t="str">
        <f t="shared" si="166"/>
        <v>M</v>
      </c>
      <c r="X595" s="332" t="str">
        <f t="shared" si="167"/>
        <v>M</v>
      </c>
      <c r="Z595" s="121" t="str">
        <f t="shared" si="168"/>
        <v>M</v>
      </c>
      <c r="AB595" s="121" t="str">
        <f t="shared" si="169"/>
        <v>M</v>
      </c>
      <c r="AD595" s="121" t="str">
        <f t="shared" si="159"/>
        <v>M</v>
      </c>
      <c r="AF595" s="121" t="str">
        <f t="shared" si="160"/>
        <v>M</v>
      </c>
      <c r="AH595" s="121" t="str">
        <f t="shared" si="158"/>
        <v>M</v>
      </c>
      <c r="AI595" s="278"/>
      <c r="AJ595" s="121" t="str">
        <f t="shared" si="157"/>
        <v>M</v>
      </c>
    </row>
    <row r="596" spans="1:36" x14ac:dyDescent="0.25">
      <c r="A596" s="119">
        <v>38</v>
      </c>
      <c r="B596" s="119">
        <v>88</v>
      </c>
      <c r="C596" s="119">
        <v>1997</v>
      </c>
      <c r="D596" s="127">
        <f t="shared" si="161"/>
        <v>35518</v>
      </c>
      <c r="E596" s="260">
        <v>40.5</v>
      </c>
      <c r="F596" s="213" t="str">
        <f t="shared" si="162"/>
        <v>UQ</v>
      </c>
      <c r="G596" s="260">
        <v>6.5659999999999998</v>
      </c>
      <c r="H596" s="213" t="str">
        <f t="shared" si="163"/>
        <v>UQ</v>
      </c>
      <c r="I596" s="260">
        <v>5.6760000000000002</v>
      </c>
      <c r="J596" s="121" t="str">
        <f t="shared" si="153"/>
        <v>Q</v>
      </c>
      <c r="K596" s="260">
        <v>0.54800000000000004</v>
      </c>
      <c r="L596" s="121" t="str">
        <f t="shared" si="154"/>
        <v>Q</v>
      </c>
      <c r="M596" s="260">
        <v>0.60399999999999998</v>
      </c>
      <c r="N596" s="121" t="str">
        <f t="shared" si="155"/>
        <v>Q</v>
      </c>
      <c r="O596" s="260">
        <v>0.249</v>
      </c>
      <c r="P596" s="121" t="str">
        <f t="shared" si="156"/>
        <v>Q</v>
      </c>
      <c r="Q596" s="260">
        <v>2.1000000000000001E-2</v>
      </c>
      <c r="R596" s="213" t="str">
        <f t="shared" si="164"/>
        <v>UQ</v>
      </c>
      <c r="S596" s="260">
        <v>0.26850000000000002</v>
      </c>
      <c r="T596" s="213" t="str">
        <f t="shared" si="165"/>
        <v>UQ</v>
      </c>
      <c r="U596" s="260">
        <v>3.8660000000000001</v>
      </c>
      <c r="V596" s="121" t="str">
        <f t="shared" si="166"/>
        <v>Q</v>
      </c>
      <c r="W596" s="329">
        <v>0.21099999999999999</v>
      </c>
      <c r="X596" s="332" t="str">
        <f t="shared" si="167"/>
        <v>UQ</v>
      </c>
      <c r="Y596" s="260">
        <v>0.12</v>
      </c>
      <c r="Z596" s="121" t="str">
        <f t="shared" si="168"/>
        <v>LQ</v>
      </c>
      <c r="AA596" s="260">
        <v>6.5990000000000002</v>
      </c>
      <c r="AB596" s="121" t="str">
        <f t="shared" si="169"/>
        <v>Q</v>
      </c>
      <c r="AC596" s="260">
        <v>4.6310000000000002</v>
      </c>
      <c r="AD596" s="121" t="str">
        <f t="shared" si="159"/>
        <v>Q</v>
      </c>
      <c r="AE596" s="260">
        <v>3.56</v>
      </c>
      <c r="AF596" s="121" t="str">
        <f t="shared" si="160"/>
        <v>Q</v>
      </c>
      <c r="AG596" s="260">
        <v>8.6E-3</v>
      </c>
      <c r="AH596" s="121" t="str">
        <f t="shared" si="158"/>
        <v>Q</v>
      </c>
      <c r="AI596" s="278">
        <v>0.51080000000000003</v>
      </c>
      <c r="AJ596" s="121" t="str">
        <f t="shared" si="157"/>
        <v>Q</v>
      </c>
    </row>
    <row r="597" spans="1:36" x14ac:dyDescent="0.25">
      <c r="A597" s="119">
        <v>38</v>
      </c>
      <c r="B597" s="119">
        <v>90</v>
      </c>
      <c r="C597" s="119">
        <v>1997</v>
      </c>
      <c r="D597" s="127">
        <f t="shared" si="161"/>
        <v>35520</v>
      </c>
      <c r="E597" s="260">
        <v>37.799999999999997</v>
      </c>
      <c r="F597" s="213" t="str">
        <f t="shared" si="162"/>
        <v>UQ</v>
      </c>
      <c r="G597" s="260">
        <v>6.5750000000000002</v>
      </c>
      <c r="H597" s="213" t="str">
        <f t="shared" si="163"/>
        <v>UQ</v>
      </c>
      <c r="I597" s="260">
        <v>5.51</v>
      </c>
      <c r="J597" s="121" t="str">
        <f t="shared" si="153"/>
        <v>Q</v>
      </c>
      <c r="K597" s="260">
        <v>0.51200000000000001</v>
      </c>
      <c r="L597" s="121" t="str">
        <f t="shared" si="154"/>
        <v>Q</v>
      </c>
      <c r="M597" s="260">
        <v>0.56599999999999995</v>
      </c>
      <c r="N597" s="121" t="str">
        <f t="shared" si="155"/>
        <v>Q</v>
      </c>
      <c r="O597" s="260">
        <v>0.18099999999999999</v>
      </c>
      <c r="P597" s="121" t="str">
        <f t="shared" si="156"/>
        <v>Q</v>
      </c>
      <c r="Q597" s="260">
        <v>2.01E-2</v>
      </c>
      <c r="R597" s="213" t="str">
        <f t="shared" si="164"/>
        <v>UQ</v>
      </c>
      <c r="S597" s="260">
        <v>0.2631</v>
      </c>
      <c r="T597" s="213" t="str">
        <f t="shared" si="165"/>
        <v>UQ</v>
      </c>
      <c r="U597" s="260">
        <v>3.4020000000000001</v>
      </c>
      <c r="V597" s="121" t="str">
        <f t="shared" si="166"/>
        <v>Q</v>
      </c>
      <c r="W597" s="329">
        <v>0.12</v>
      </c>
      <c r="X597" s="332" t="str">
        <f t="shared" si="167"/>
        <v>UQ</v>
      </c>
      <c r="Y597" s="260">
        <v>0.11</v>
      </c>
      <c r="Z597" s="121" t="str">
        <f t="shared" si="168"/>
        <v>LQ</v>
      </c>
      <c r="AA597" s="260">
        <v>7.0650000000000004</v>
      </c>
      <c r="AB597" s="121" t="str">
        <f t="shared" si="169"/>
        <v>Q</v>
      </c>
      <c r="AC597" s="260">
        <v>5.266</v>
      </c>
      <c r="AD597" s="121" t="str">
        <f t="shared" si="159"/>
        <v>Q</v>
      </c>
      <c r="AE597" s="260">
        <v>3.65</v>
      </c>
      <c r="AF597" s="121" t="str">
        <f t="shared" si="160"/>
        <v>Q</v>
      </c>
      <c r="AH597" s="121" t="str">
        <f t="shared" si="158"/>
        <v>M</v>
      </c>
      <c r="AI597" s="278"/>
      <c r="AJ597" s="121" t="str">
        <f t="shared" si="157"/>
        <v>M</v>
      </c>
    </row>
    <row r="598" spans="1:36" x14ac:dyDescent="0.25">
      <c r="A598" s="119">
        <v>38</v>
      </c>
      <c r="B598" s="119">
        <v>92</v>
      </c>
      <c r="C598" s="119">
        <v>1997</v>
      </c>
      <c r="D598" s="127">
        <f t="shared" si="161"/>
        <v>35522</v>
      </c>
      <c r="E598" s="260">
        <v>38.799999999999997</v>
      </c>
      <c r="F598" s="213" t="str">
        <f t="shared" si="162"/>
        <v>UQ</v>
      </c>
      <c r="G598" s="260">
        <v>6.4429999999999996</v>
      </c>
      <c r="H598" s="213" t="str">
        <f t="shared" si="163"/>
        <v>UQ</v>
      </c>
      <c r="I598" s="260">
        <v>5.2370000000000001</v>
      </c>
      <c r="J598" s="121" t="str">
        <f t="shared" si="153"/>
        <v>Q</v>
      </c>
      <c r="K598" s="260">
        <v>0.51400000000000001</v>
      </c>
      <c r="L598" s="121" t="str">
        <f t="shared" si="154"/>
        <v>Q</v>
      </c>
      <c r="M598" s="260">
        <v>0.57399999999999995</v>
      </c>
      <c r="N598" s="121" t="str">
        <f t="shared" si="155"/>
        <v>Q</v>
      </c>
      <c r="O598" s="260">
        <v>0.182</v>
      </c>
      <c r="P598" s="121" t="str">
        <f t="shared" si="156"/>
        <v>Q</v>
      </c>
      <c r="Q598" s="260">
        <v>1.49E-2</v>
      </c>
      <c r="R598" s="213" t="str">
        <f t="shared" si="164"/>
        <v>UQ</v>
      </c>
      <c r="S598" s="260">
        <v>0.26679999999999998</v>
      </c>
      <c r="T598" s="213" t="str">
        <f t="shared" si="165"/>
        <v>UQ</v>
      </c>
      <c r="U598" s="260">
        <v>3.4910000000000001</v>
      </c>
      <c r="V598" s="121" t="str">
        <f t="shared" si="166"/>
        <v>Q</v>
      </c>
      <c r="W598" s="329">
        <v>0.121</v>
      </c>
      <c r="X598" s="332" t="str">
        <f t="shared" si="167"/>
        <v>UQ</v>
      </c>
      <c r="Y598" s="260">
        <v>9.5000000000000001E-2</v>
      </c>
      <c r="Z598" s="121" t="str">
        <f t="shared" si="168"/>
        <v>LQ</v>
      </c>
      <c r="AA598" s="260">
        <v>7.0570000000000004</v>
      </c>
      <c r="AB598" s="121" t="str">
        <f t="shared" si="169"/>
        <v>Q</v>
      </c>
      <c r="AC598" s="260">
        <v>5.1840000000000002</v>
      </c>
      <c r="AD598" s="121" t="str">
        <f t="shared" si="159"/>
        <v>Q</v>
      </c>
      <c r="AE598" s="260">
        <v>3.85</v>
      </c>
      <c r="AF598" s="121" t="str">
        <f t="shared" si="160"/>
        <v>Q</v>
      </c>
      <c r="AH598" s="121" t="str">
        <f t="shared" si="158"/>
        <v>M</v>
      </c>
      <c r="AI598" s="278"/>
      <c r="AJ598" s="121" t="str">
        <f t="shared" si="157"/>
        <v>M</v>
      </c>
    </row>
    <row r="599" spans="1:36" x14ac:dyDescent="0.25">
      <c r="A599" s="119">
        <v>38</v>
      </c>
      <c r="B599" s="119">
        <v>94</v>
      </c>
      <c r="C599" s="119">
        <v>1997</v>
      </c>
      <c r="D599" s="127">
        <f t="shared" si="161"/>
        <v>35524</v>
      </c>
      <c r="E599" s="260">
        <v>39.799999999999997</v>
      </c>
      <c r="F599" s="213" t="str">
        <f t="shared" si="162"/>
        <v>UQ</v>
      </c>
      <c r="G599" s="260">
        <v>6.5789999999999997</v>
      </c>
      <c r="H599" s="213" t="str">
        <f t="shared" si="163"/>
        <v>UQ</v>
      </c>
      <c r="I599" s="260">
        <v>6.0819999999999999</v>
      </c>
      <c r="J599" s="121" t="str">
        <f t="shared" si="153"/>
        <v>Q</v>
      </c>
      <c r="K599" s="260">
        <v>0.56399999999999995</v>
      </c>
      <c r="L599" s="121" t="str">
        <f t="shared" si="154"/>
        <v>Q</v>
      </c>
      <c r="M599" s="260">
        <v>0.56499999999999995</v>
      </c>
      <c r="N599" s="121" t="str">
        <f t="shared" si="155"/>
        <v>Q</v>
      </c>
      <c r="O599" s="260">
        <v>0.221</v>
      </c>
      <c r="P599" s="121" t="str">
        <f t="shared" si="156"/>
        <v>Q</v>
      </c>
      <c r="Q599" s="260">
        <v>1.72E-2</v>
      </c>
      <c r="R599" s="213" t="str">
        <f t="shared" si="164"/>
        <v>UQ</v>
      </c>
      <c r="S599" s="260">
        <v>0.26619999999999999</v>
      </c>
      <c r="T599" s="213" t="str">
        <f t="shared" si="165"/>
        <v>UQ</v>
      </c>
      <c r="U599" s="260">
        <v>3.7250000000000001</v>
      </c>
      <c r="V599" s="121" t="str">
        <f t="shared" si="166"/>
        <v>Q</v>
      </c>
      <c r="W599" s="329">
        <v>0.151</v>
      </c>
      <c r="X599" s="332" t="str">
        <f t="shared" si="167"/>
        <v>UQ</v>
      </c>
      <c r="Y599" s="260">
        <v>0.124</v>
      </c>
      <c r="Z599" s="121" t="str">
        <f t="shared" si="168"/>
        <v>LQ</v>
      </c>
      <c r="AA599" s="260">
        <v>6.351</v>
      </c>
      <c r="AB599" s="121" t="str">
        <f t="shared" si="169"/>
        <v>Q</v>
      </c>
      <c r="AC599" s="260">
        <v>4.9130000000000003</v>
      </c>
      <c r="AD599" s="121" t="str">
        <f t="shared" si="159"/>
        <v>Q</v>
      </c>
      <c r="AE599" s="260">
        <v>4.5199999999999996</v>
      </c>
      <c r="AF599" s="121" t="str">
        <f t="shared" si="160"/>
        <v>Q</v>
      </c>
      <c r="AH599" s="121" t="str">
        <f t="shared" si="158"/>
        <v>M</v>
      </c>
      <c r="AI599" s="278"/>
      <c r="AJ599" s="121" t="str">
        <f t="shared" si="157"/>
        <v>M</v>
      </c>
    </row>
    <row r="600" spans="1:36" x14ac:dyDescent="0.25">
      <c r="A600" s="119">
        <v>38</v>
      </c>
      <c r="B600" s="119">
        <v>95</v>
      </c>
      <c r="C600" s="119">
        <v>1997</v>
      </c>
      <c r="D600" s="127">
        <f t="shared" si="161"/>
        <v>35525</v>
      </c>
      <c r="E600" s="260">
        <v>40.1</v>
      </c>
      <c r="F600" s="213" t="str">
        <f t="shared" si="162"/>
        <v>UQ</v>
      </c>
      <c r="G600" s="260">
        <v>6.64</v>
      </c>
      <c r="H600" s="213" t="str">
        <f t="shared" si="163"/>
        <v>UQ</v>
      </c>
      <c r="I600" s="260">
        <v>5.95</v>
      </c>
      <c r="J600" s="121" t="str">
        <f t="shared" si="153"/>
        <v>Q</v>
      </c>
      <c r="K600" s="260">
        <v>0.56699999999999995</v>
      </c>
      <c r="L600" s="121" t="str">
        <f t="shared" si="154"/>
        <v>Q</v>
      </c>
      <c r="M600" s="260">
        <v>0.56200000000000006</v>
      </c>
      <c r="N600" s="121" t="str">
        <f t="shared" si="155"/>
        <v>Q</v>
      </c>
      <c r="O600" s="260">
        <v>0.221</v>
      </c>
      <c r="P600" s="121" t="str">
        <f t="shared" si="156"/>
        <v>Q</v>
      </c>
      <c r="Q600" s="260">
        <v>1.72E-2</v>
      </c>
      <c r="R600" s="213" t="str">
        <f t="shared" si="164"/>
        <v>UQ</v>
      </c>
      <c r="S600" s="260">
        <v>0.26440000000000002</v>
      </c>
      <c r="T600" s="213" t="str">
        <f t="shared" si="165"/>
        <v>UQ</v>
      </c>
      <c r="U600" s="260">
        <v>3.7919999999999998</v>
      </c>
      <c r="V600" s="121" t="str">
        <f t="shared" si="166"/>
        <v>Q</v>
      </c>
      <c r="W600" s="329">
        <v>0.151</v>
      </c>
      <c r="X600" s="332" t="str">
        <f t="shared" si="167"/>
        <v>UQ</v>
      </c>
      <c r="Y600" s="260">
        <v>0.113</v>
      </c>
      <c r="Z600" s="121" t="str">
        <f t="shared" si="168"/>
        <v>LQ</v>
      </c>
      <c r="AA600" s="260">
        <v>6.3070000000000004</v>
      </c>
      <c r="AB600" s="121" t="str">
        <f t="shared" si="169"/>
        <v>Q</v>
      </c>
      <c r="AC600" s="260">
        <v>4.9790000000000001</v>
      </c>
      <c r="AD600" s="121" t="str">
        <f t="shared" si="159"/>
        <v>Q</v>
      </c>
      <c r="AE600" s="260">
        <v>4.05</v>
      </c>
      <c r="AF600" s="121" t="str">
        <f t="shared" si="160"/>
        <v>Q</v>
      </c>
      <c r="AH600" s="121" t="str">
        <f t="shared" si="158"/>
        <v>M</v>
      </c>
      <c r="AI600" s="278"/>
      <c r="AJ600" s="121" t="str">
        <f t="shared" si="157"/>
        <v>M</v>
      </c>
    </row>
    <row r="601" spans="1:36" x14ac:dyDescent="0.25">
      <c r="A601" s="119">
        <v>38</v>
      </c>
      <c r="B601" s="119">
        <v>97</v>
      </c>
      <c r="C601" s="119">
        <v>1997</v>
      </c>
      <c r="D601" s="127">
        <f t="shared" si="161"/>
        <v>35527</v>
      </c>
      <c r="E601" s="260">
        <v>32.200000000000003</v>
      </c>
      <c r="F601" s="213" t="str">
        <f t="shared" si="162"/>
        <v>UQ</v>
      </c>
      <c r="G601" s="260">
        <v>6.1440000000000001</v>
      </c>
      <c r="H601" s="213" t="str">
        <f t="shared" si="163"/>
        <v>UQ</v>
      </c>
      <c r="I601" s="260">
        <v>3.8039999999999998</v>
      </c>
      <c r="J601" s="121" t="str">
        <f t="shared" ref="J601:J664" si="170">IF(I601&gt;=0.075,"Q",IF(I601="","M","LQ"))</f>
        <v>Q</v>
      </c>
      <c r="K601" s="260">
        <v>0.432</v>
      </c>
      <c r="L601" s="121" t="str">
        <f t="shared" ref="L601:L664" si="171">IF(K601&gt;=0.02,"Q",IF(K601="","M","LQ"))</f>
        <v>Q</v>
      </c>
      <c r="M601" s="260">
        <v>0.43</v>
      </c>
      <c r="N601" s="121" t="str">
        <f t="shared" ref="N601:N664" si="172">IF(M601&gt;=0.02,"Q",IF(M601="","M","LQ"))</f>
        <v>Q</v>
      </c>
      <c r="O601" s="260">
        <v>0.65500000000000003</v>
      </c>
      <c r="P601" s="121" t="str">
        <f t="shared" ref="P601:P664" si="173">IF(O601&gt;=0.02,"Q",IF(O601="","M","LQ"))</f>
        <v>Q</v>
      </c>
      <c r="Q601" s="260">
        <v>1.8599999999999998E-2</v>
      </c>
      <c r="R601" s="213" t="str">
        <f t="shared" si="164"/>
        <v>UQ</v>
      </c>
      <c r="S601" s="260">
        <v>0.10349999999999999</v>
      </c>
      <c r="T601" s="213" t="str">
        <f t="shared" si="165"/>
        <v>UQ</v>
      </c>
      <c r="U601" s="260">
        <v>4.1550000000000002</v>
      </c>
      <c r="V601" s="121" t="str">
        <f t="shared" si="166"/>
        <v>Q</v>
      </c>
      <c r="W601" s="329">
        <v>0.66</v>
      </c>
      <c r="X601" s="332" t="str">
        <f t="shared" si="167"/>
        <v>UQ</v>
      </c>
      <c r="Y601" s="260">
        <v>0.183</v>
      </c>
      <c r="Z601" s="121" t="str">
        <f t="shared" si="168"/>
        <v>LQ</v>
      </c>
      <c r="AA601" s="260">
        <v>4.7549999999999999</v>
      </c>
      <c r="AB601" s="121" t="str">
        <f t="shared" si="169"/>
        <v>Q</v>
      </c>
      <c r="AC601" s="260">
        <v>6.7560000000000002</v>
      </c>
      <c r="AD601" s="121" t="str">
        <f t="shared" si="159"/>
        <v>Q</v>
      </c>
      <c r="AE601" s="260">
        <v>1.83</v>
      </c>
      <c r="AF601" s="121" t="str">
        <f t="shared" si="160"/>
        <v>Q</v>
      </c>
      <c r="AG601" s="260">
        <v>1.5800000000000002E-2</v>
      </c>
      <c r="AH601" s="121" t="str">
        <f t="shared" si="158"/>
        <v>Q</v>
      </c>
      <c r="AI601" s="278">
        <v>1.0903</v>
      </c>
      <c r="AJ601" s="121" t="str">
        <f t="shared" ref="AJ601:AJ664" si="174">IF(AI601&gt;=0.05,"Q",IF(AI601="","M","LQ"))</f>
        <v>Q</v>
      </c>
    </row>
    <row r="602" spans="1:36" x14ac:dyDescent="0.25">
      <c r="A602" s="119">
        <v>38</v>
      </c>
      <c r="B602" s="119">
        <v>99</v>
      </c>
      <c r="C602" s="119">
        <v>1997</v>
      </c>
      <c r="D602" s="127">
        <f t="shared" si="161"/>
        <v>35529</v>
      </c>
      <c r="E602" s="260">
        <v>33.799999999999997</v>
      </c>
      <c r="F602" s="213" t="str">
        <f t="shared" si="162"/>
        <v>UQ</v>
      </c>
      <c r="G602" s="260">
        <v>6.508</v>
      </c>
      <c r="H602" s="213" t="str">
        <f t="shared" si="163"/>
        <v>UQ</v>
      </c>
      <c r="I602" s="260">
        <v>4.2389999999999999</v>
      </c>
      <c r="J602" s="121" t="str">
        <f t="shared" si="170"/>
        <v>Q</v>
      </c>
      <c r="K602" s="260">
        <v>0.45100000000000001</v>
      </c>
      <c r="L602" s="121" t="str">
        <f t="shared" si="171"/>
        <v>Q</v>
      </c>
      <c r="M602" s="260">
        <v>0.436</v>
      </c>
      <c r="N602" s="121" t="str">
        <f t="shared" si="172"/>
        <v>Q</v>
      </c>
      <c r="O602" s="260">
        <v>0.51800000000000002</v>
      </c>
      <c r="P602" s="121" t="str">
        <f t="shared" si="173"/>
        <v>Q</v>
      </c>
      <c r="Q602" s="260">
        <v>1.2500000000000001E-2</v>
      </c>
      <c r="R602" s="213" t="str">
        <f t="shared" si="164"/>
        <v>UQ</v>
      </c>
      <c r="S602" s="260">
        <v>0.15890000000000001</v>
      </c>
      <c r="T602" s="213" t="str">
        <f t="shared" si="165"/>
        <v>UQ</v>
      </c>
      <c r="U602" s="260">
        <v>4.2290000000000001</v>
      </c>
      <c r="V602" s="121" t="str">
        <f t="shared" si="166"/>
        <v>Q</v>
      </c>
      <c r="W602" s="329">
        <v>0.25900000000000001</v>
      </c>
      <c r="X602" s="332" t="str">
        <f t="shared" si="167"/>
        <v>UQ</v>
      </c>
      <c r="Y602" s="260">
        <v>0.159</v>
      </c>
      <c r="Z602" s="121" t="str">
        <f t="shared" si="168"/>
        <v>LQ</v>
      </c>
      <c r="AA602" s="260">
        <v>5.306</v>
      </c>
      <c r="AB602" s="121" t="str">
        <f t="shared" si="169"/>
        <v>Q</v>
      </c>
      <c r="AC602" s="260">
        <v>6.6870000000000003</v>
      </c>
      <c r="AD602" s="121" t="str">
        <f t="shared" si="159"/>
        <v>Q</v>
      </c>
      <c r="AE602" s="260">
        <v>2.95</v>
      </c>
      <c r="AF602" s="121" t="str">
        <f t="shared" si="160"/>
        <v>Q</v>
      </c>
      <c r="AH602" s="121" t="str">
        <f t="shared" si="158"/>
        <v>M</v>
      </c>
      <c r="AI602" s="278"/>
      <c r="AJ602" s="121" t="str">
        <f t="shared" si="174"/>
        <v>M</v>
      </c>
    </row>
    <row r="603" spans="1:36" x14ac:dyDescent="0.25">
      <c r="A603" s="119">
        <v>38</v>
      </c>
      <c r="B603" s="119">
        <v>101</v>
      </c>
      <c r="C603" s="119">
        <v>1997</v>
      </c>
      <c r="D603" s="127">
        <f t="shared" si="161"/>
        <v>35531</v>
      </c>
      <c r="E603" s="260">
        <v>34.4</v>
      </c>
      <c r="F603" s="213" t="str">
        <f t="shared" si="162"/>
        <v>UQ</v>
      </c>
      <c r="G603" s="260">
        <v>6.54</v>
      </c>
      <c r="H603" s="213" t="str">
        <f t="shared" si="163"/>
        <v>UQ</v>
      </c>
      <c r="I603" s="260">
        <v>4.74</v>
      </c>
      <c r="J603" s="121" t="str">
        <f t="shared" si="170"/>
        <v>Q</v>
      </c>
      <c r="K603" s="260">
        <v>0.48099999999999998</v>
      </c>
      <c r="L603" s="121" t="str">
        <f t="shared" si="171"/>
        <v>Q</v>
      </c>
      <c r="M603" s="260">
        <v>0.48099999999999998</v>
      </c>
      <c r="N603" s="121" t="str">
        <f t="shared" si="172"/>
        <v>Q</v>
      </c>
      <c r="O603" s="260">
        <v>0.505</v>
      </c>
      <c r="P603" s="121" t="str">
        <f t="shared" si="173"/>
        <v>Q</v>
      </c>
      <c r="Q603" s="260">
        <v>1.46E-2</v>
      </c>
      <c r="R603" s="213" t="str">
        <f t="shared" si="164"/>
        <v>UQ</v>
      </c>
      <c r="S603" s="260">
        <v>0.1792</v>
      </c>
      <c r="T603" s="213" t="str">
        <f t="shared" si="165"/>
        <v>UQ</v>
      </c>
      <c r="U603" s="260">
        <v>4.4169999999999998</v>
      </c>
      <c r="V603" s="121" t="str">
        <f t="shared" si="166"/>
        <v>Q</v>
      </c>
      <c r="W603" s="329">
        <v>0.152</v>
      </c>
      <c r="X603" s="332" t="str">
        <f t="shared" si="167"/>
        <v>UQ</v>
      </c>
      <c r="Y603" s="260">
        <v>0.157</v>
      </c>
      <c r="Z603" s="121" t="str">
        <f t="shared" si="168"/>
        <v>LQ</v>
      </c>
      <c r="AA603" s="260">
        <v>5.4470000000000001</v>
      </c>
      <c r="AB603" s="121" t="str">
        <f t="shared" si="169"/>
        <v>Q</v>
      </c>
      <c r="AC603" s="260">
        <v>5.72</v>
      </c>
      <c r="AD603" s="121" t="str">
        <f t="shared" si="159"/>
        <v>Q</v>
      </c>
      <c r="AE603" s="260">
        <v>3.26</v>
      </c>
      <c r="AF603" s="121" t="str">
        <f t="shared" si="160"/>
        <v>Q</v>
      </c>
      <c r="AH603" s="121" t="str">
        <f t="shared" si="158"/>
        <v>M</v>
      </c>
      <c r="AI603" s="278"/>
      <c r="AJ603" s="121" t="str">
        <f t="shared" si="174"/>
        <v>M</v>
      </c>
    </row>
    <row r="604" spans="1:36" x14ac:dyDescent="0.25">
      <c r="A604" s="119">
        <v>38</v>
      </c>
      <c r="B604" s="119">
        <v>104</v>
      </c>
      <c r="C604" s="119">
        <v>1997</v>
      </c>
      <c r="D604" s="127">
        <f t="shared" si="161"/>
        <v>35534</v>
      </c>
      <c r="E604" s="260">
        <v>34.700000000000003</v>
      </c>
      <c r="F604" s="213" t="str">
        <f t="shared" si="162"/>
        <v>UQ</v>
      </c>
      <c r="G604" s="260">
        <v>6.6619999999999999</v>
      </c>
      <c r="H604" s="213" t="str">
        <f t="shared" si="163"/>
        <v>UQ</v>
      </c>
      <c r="I604" s="260">
        <v>4.9379999999999997</v>
      </c>
      <c r="J604" s="121" t="str">
        <f t="shared" si="170"/>
        <v>Q</v>
      </c>
      <c r="K604" s="260">
        <v>0.49099999999999999</v>
      </c>
      <c r="L604" s="121" t="str">
        <f t="shared" si="171"/>
        <v>Q</v>
      </c>
      <c r="M604" s="260">
        <v>0.497</v>
      </c>
      <c r="N604" s="121" t="str">
        <f t="shared" si="172"/>
        <v>Q</v>
      </c>
      <c r="O604" s="260">
        <v>0.436</v>
      </c>
      <c r="P604" s="121" t="str">
        <f t="shared" si="173"/>
        <v>Q</v>
      </c>
      <c r="Q604" s="260">
        <v>1.54E-2</v>
      </c>
      <c r="R604" s="213" t="str">
        <f t="shared" si="164"/>
        <v>UQ</v>
      </c>
      <c r="S604" s="260">
        <v>0.19600000000000001</v>
      </c>
      <c r="T604" s="213" t="str">
        <f t="shared" si="165"/>
        <v>UQ</v>
      </c>
      <c r="U604" s="260">
        <v>4.4420000000000002</v>
      </c>
      <c r="V604" s="121" t="str">
        <f t="shared" si="166"/>
        <v>Q</v>
      </c>
      <c r="W604" s="329">
        <v>0.13300000000000001</v>
      </c>
      <c r="X604" s="332" t="str">
        <f t="shared" si="167"/>
        <v>UQ</v>
      </c>
      <c r="Y604" s="260">
        <v>0.17899999999999999</v>
      </c>
      <c r="Z604" s="121" t="str">
        <f t="shared" si="168"/>
        <v>LQ</v>
      </c>
      <c r="AA604" s="260">
        <v>5.657</v>
      </c>
      <c r="AB604" s="121" t="str">
        <f t="shared" si="169"/>
        <v>Q</v>
      </c>
      <c r="AC604" s="260">
        <v>5.0949999999999998</v>
      </c>
      <c r="AD604" s="121" t="str">
        <f t="shared" si="159"/>
        <v>Q</v>
      </c>
      <c r="AE604" s="260">
        <v>3.21</v>
      </c>
      <c r="AF604" s="121" t="str">
        <f t="shared" si="160"/>
        <v>Q</v>
      </c>
      <c r="AH604" s="121" t="str">
        <f t="shared" si="158"/>
        <v>M</v>
      </c>
      <c r="AI604" s="278"/>
      <c r="AJ604" s="121" t="str">
        <f t="shared" si="174"/>
        <v>M</v>
      </c>
    </row>
    <row r="605" spans="1:36" x14ac:dyDescent="0.25">
      <c r="A605" s="119">
        <v>38</v>
      </c>
      <c r="B605" s="119">
        <v>106</v>
      </c>
      <c r="C605" s="119">
        <v>1997</v>
      </c>
      <c r="D605" s="127">
        <f t="shared" si="161"/>
        <v>35536</v>
      </c>
      <c r="E605" s="260">
        <v>35.200000000000003</v>
      </c>
      <c r="F605" s="213" t="str">
        <f t="shared" si="162"/>
        <v>UQ</v>
      </c>
      <c r="G605" s="260">
        <v>6.6319999999999997</v>
      </c>
      <c r="H605" s="213" t="str">
        <f t="shared" si="163"/>
        <v>UQ</v>
      </c>
      <c r="I605" s="260">
        <v>4.8659999999999997</v>
      </c>
      <c r="J605" s="121" t="str">
        <f t="shared" si="170"/>
        <v>Q</v>
      </c>
      <c r="K605" s="260">
        <v>0.495</v>
      </c>
      <c r="L605" s="121" t="str">
        <f t="shared" si="171"/>
        <v>Q</v>
      </c>
      <c r="M605" s="260">
        <v>0.49</v>
      </c>
      <c r="N605" s="121" t="str">
        <f t="shared" si="172"/>
        <v>Q</v>
      </c>
      <c r="O605" s="260">
        <v>0.42099999999999999</v>
      </c>
      <c r="P605" s="121" t="str">
        <f t="shared" si="173"/>
        <v>Q</v>
      </c>
      <c r="Q605" s="260">
        <v>3.27E-2</v>
      </c>
      <c r="R605" s="213" t="str">
        <f t="shared" si="164"/>
        <v>UQ</v>
      </c>
      <c r="S605" s="260">
        <v>0.2011</v>
      </c>
      <c r="T605" s="213" t="str">
        <f t="shared" si="165"/>
        <v>UQ</v>
      </c>
      <c r="U605" s="260">
        <v>4.3659999999999997</v>
      </c>
      <c r="V605" s="121" t="str">
        <f t="shared" si="166"/>
        <v>Q</v>
      </c>
      <c r="W605" s="329">
        <v>0.157</v>
      </c>
      <c r="X605" s="332" t="str">
        <f t="shared" si="167"/>
        <v>UQ</v>
      </c>
      <c r="Y605" s="260">
        <v>9.0999999999999998E-2</v>
      </c>
      <c r="Z605" s="121" t="str">
        <f t="shared" si="168"/>
        <v>LQ</v>
      </c>
      <c r="AA605" s="260">
        <v>5.3280000000000003</v>
      </c>
      <c r="AB605" s="121" t="str">
        <f t="shared" si="169"/>
        <v>Q</v>
      </c>
      <c r="AC605" s="260">
        <v>5.8890000000000002</v>
      </c>
      <c r="AD605" s="121" t="str">
        <f t="shared" si="159"/>
        <v>Q</v>
      </c>
      <c r="AE605" s="260">
        <v>3.22</v>
      </c>
      <c r="AF605" s="121" t="str">
        <f t="shared" si="160"/>
        <v>Q</v>
      </c>
      <c r="AH605" s="121" t="str">
        <f t="shared" si="158"/>
        <v>M</v>
      </c>
      <c r="AI605" s="278"/>
      <c r="AJ605" s="121" t="str">
        <f t="shared" si="174"/>
        <v>M</v>
      </c>
    </row>
    <row r="606" spans="1:36" x14ac:dyDescent="0.25">
      <c r="A606" s="119">
        <v>38</v>
      </c>
      <c r="B606" s="119">
        <v>108</v>
      </c>
      <c r="C606" s="119">
        <v>1997</v>
      </c>
      <c r="D606" s="127">
        <f t="shared" si="161"/>
        <v>35538</v>
      </c>
      <c r="E606" s="260">
        <v>35.6</v>
      </c>
      <c r="F606" s="213" t="str">
        <f t="shared" si="162"/>
        <v>UQ</v>
      </c>
      <c r="G606" s="260">
        <v>6.78</v>
      </c>
      <c r="H606" s="213" t="str">
        <f t="shared" si="163"/>
        <v>UQ</v>
      </c>
      <c r="I606" s="260">
        <v>4.8810000000000002</v>
      </c>
      <c r="J606" s="121" t="str">
        <f t="shared" si="170"/>
        <v>Q</v>
      </c>
      <c r="K606" s="260">
        <v>0.47599999999999998</v>
      </c>
      <c r="L606" s="121" t="str">
        <f t="shared" si="171"/>
        <v>Q</v>
      </c>
      <c r="M606" s="260">
        <v>0.51500000000000001</v>
      </c>
      <c r="N606" s="121" t="str">
        <f t="shared" si="172"/>
        <v>Q</v>
      </c>
      <c r="O606" s="260">
        <v>0.40699999999999997</v>
      </c>
      <c r="P606" s="121" t="str">
        <f t="shared" si="173"/>
        <v>Q</v>
      </c>
      <c r="Q606" s="260">
        <v>1.41E-2</v>
      </c>
      <c r="R606" s="213" t="str">
        <f t="shared" si="164"/>
        <v>UQ</v>
      </c>
      <c r="S606" s="260">
        <v>0.2021</v>
      </c>
      <c r="T606" s="213" t="str">
        <f t="shared" si="165"/>
        <v>UQ</v>
      </c>
      <c r="U606" s="260">
        <v>4.226</v>
      </c>
      <c r="V606" s="121" t="str">
        <f t="shared" si="166"/>
        <v>Q</v>
      </c>
      <c r="W606" s="329">
        <v>0.161</v>
      </c>
      <c r="X606" s="332" t="str">
        <f t="shared" si="167"/>
        <v>UQ</v>
      </c>
      <c r="Y606" s="260">
        <v>0.14499999999999999</v>
      </c>
      <c r="Z606" s="121" t="str">
        <f t="shared" si="168"/>
        <v>LQ</v>
      </c>
      <c r="AA606" s="260">
        <v>5.5140000000000002</v>
      </c>
      <c r="AB606" s="121" t="str">
        <f t="shared" si="169"/>
        <v>Q</v>
      </c>
      <c r="AC606" s="260">
        <v>4.7149999999999999</v>
      </c>
      <c r="AD606" s="121" t="str">
        <f t="shared" si="159"/>
        <v>Q</v>
      </c>
      <c r="AE606" s="260">
        <v>2.94</v>
      </c>
      <c r="AF606" s="121" t="str">
        <f t="shared" si="160"/>
        <v>Q</v>
      </c>
      <c r="AG606" s="260">
        <v>5.4999999999999997E-3</v>
      </c>
      <c r="AH606" s="121" t="str">
        <f t="shared" si="158"/>
        <v>Q</v>
      </c>
      <c r="AI606" s="278">
        <v>0.46129999999999999</v>
      </c>
      <c r="AJ606" s="121" t="str">
        <f t="shared" si="174"/>
        <v>Q</v>
      </c>
    </row>
    <row r="607" spans="1:36" x14ac:dyDescent="0.25">
      <c r="A607" s="119">
        <v>38</v>
      </c>
      <c r="B607" s="119">
        <v>111</v>
      </c>
      <c r="C607" s="119">
        <v>1997</v>
      </c>
      <c r="D607" s="127">
        <f t="shared" si="161"/>
        <v>35541</v>
      </c>
      <c r="E607" s="260">
        <v>34.700000000000003</v>
      </c>
      <c r="F607" s="213" t="str">
        <f t="shared" si="162"/>
        <v>UQ</v>
      </c>
      <c r="G607" s="260">
        <v>6.6829999999999998</v>
      </c>
      <c r="H607" s="213" t="str">
        <f t="shared" si="163"/>
        <v>UQ</v>
      </c>
      <c r="I607" s="260">
        <v>4.93</v>
      </c>
      <c r="J607" s="121" t="str">
        <f t="shared" si="170"/>
        <v>Q</v>
      </c>
      <c r="K607" s="260">
        <v>0.46500000000000002</v>
      </c>
      <c r="L607" s="121" t="str">
        <f t="shared" si="171"/>
        <v>Q</v>
      </c>
      <c r="M607" s="260">
        <v>0.47799999999999998</v>
      </c>
      <c r="N607" s="121" t="str">
        <f t="shared" si="172"/>
        <v>Q</v>
      </c>
      <c r="O607" s="260">
        <v>0.37</v>
      </c>
      <c r="P607" s="121" t="str">
        <f t="shared" si="173"/>
        <v>Q</v>
      </c>
      <c r="Q607" s="260">
        <v>5.3E-3</v>
      </c>
      <c r="R607" s="213" t="str">
        <f t="shared" si="164"/>
        <v>UQ</v>
      </c>
      <c r="S607" s="260">
        <v>0.20269999999999999</v>
      </c>
      <c r="T607" s="213" t="str">
        <f t="shared" si="165"/>
        <v>UQ</v>
      </c>
      <c r="U607" s="260">
        <v>3.9649999999999999</v>
      </c>
      <c r="V607" s="121" t="str">
        <f t="shared" si="166"/>
        <v>Q</v>
      </c>
      <c r="W607" s="329">
        <v>0.22</v>
      </c>
      <c r="X607" s="332" t="str">
        <f t="shared" si="167"/>
        <v>UQ</v>
      </c>
      <c r="Y607" s="260">
        <v>0.13300000000000001</v>
      </c>
      <c r="Z607" s="121" t="str">
        <f t="shared" si="168"/>
        <v>LQ</v>
      </c>
      <c r="AA607" s="260">
        <v>5.1420000000000003</v>
      </c>
      <c r="AB607" s="121" t="str">
        <f t="shared" si="169"/>
        <v>Q</v>
      </c>
      <c r="AC607" s="260">
        <v>4.593</v>
      </c>
      <c r="AD607" s="121" t="str">
        <f t="shared" si="159"/>
        <v>Q</v>
      </c>
      <c r="AE607" s="260">
        <v>3.41</v>
      </c>
      <c r="AF607" s="121" t="str">
        <f t="shared" si="160"/>
        <v>Q</v>
      </c>
      <c r="AH607" s="121" t="str">
        <f t="shared" si="158"/>
        <v>M</v>
      </c>
      <c r="AI607" s="278"/>
      <c r="AJ607" s="121" t="str">
        <f t="shared" si="174"/>
        <v>M</v>
      </c>
    </row>
    <row r="608" spans="1:36" x14ac:dyDescent="0.25">
      <c r="A608" s="119">
        <v>38</v>
      </c>
      <c r="B608" s="119">
        <v>112</v>
      </c>
      <c r="C608" s="119">
        <v>1997</v>
      </c>
      <c r="D608" s="127">
        <f t="shared" si="161"/>
        <v>35542</v>
      </c>
      <c r="E608" s="260">
        <v>34.5</v>
      </c>
      <c r="F608" s="213" t="str">
        <f t="shared" si="162"/>
        <v>UQ</v>
      </c>
      <c r="G608" s="260">
        <v>6.5419999999999998</v>
      </c>
      <c r="H608" s="213" t="str">
        <f t="shared" si="163"/>
        <v>UQ</v>
      </c>
      <c r="I608" s="260">
        <v>4.6079999999999997</v>
      </c>
      <c r="J608" s="121" t="str">
        <f t="shared" si="170"/>
        <v>Q</v>
      </c>
      <c r="K608" s="260">
        <v>0.44800000000000001</v>
      </c>
      <c r="L608" s="121" t="str">
        <f t="shared" si="171"/>
        <v>Q</v>
      </c>
      <c r="M608" s="260">
        <v>0.435</v>
      </c>
      <c r="N608" s="121" t="str">
        <f t="shared" si="172"/>
        <v>Q</v>
      </c>
      <c r="O608" s="260">
        <v>0.376</v>
      </c>
      <c r="P608" s="121" t="str">
        <f t="shared" si="173"/>
        <v>Q</v>
      </c>
      <c r="Q608" s="260">
        <v>5.4999999999999997E-3</v>
      </c>
      <c r="R608" s="213" t="str">
        <f t="shared" si="164"/>
        <v>UQ</v>
      </c>
      <c r="S608" s="260">
        <v>0.1893</v>
      </c>
      <c r="T608" s="213" t="str">
        <f t="shared" si="165"/>
        <v>UQ</v>
      </c>
      <c r="U608" s="260">
        <v>3.8559999999999999</v>
      </c>
      <c r="V608" s="121" t="str">
        <f t="shared" si="166"/>
        <v>Q</v>
      </c>
      <c r="W608" s="329">
        <v>0.252</v>
      </c>
      <c r="X608" s="332" t="str">
        <f t="shared" si="167"/>
        <v>UQ</v>
      </c>
      <c r="Y608" s="260">
        <v>0.11</v>
      </c>
      <c r="Z608" s="121" t="str">
        <f t="shared" si="168"/>
        <v>LQ</v>
      </c>
      <c r="AA608" s="260">
        <v>4.9139999999999997</v>
      </c>
      <c r="AB608" s="121" t="str">
        <f t="shared" si="169"/>
        <v>Q</v>
      </c>
      <c r="AC608" s="260">
        <v>4.3689999999999998</v>
      </c>
      <c r="AD608" s="121" t="str">
        <f t="shared" si="159"/>
        <v>Q</v>
      </c>
      <c r="AE608" s="260">
        <v>3.11</v>
      </c>
      <c r="AF608" s="121" t="str">
        <f t="shared" si="160"/>
        <v>Q</v>
      </c>
      <c r="AH608" s="121" t="str">
        <f t="shared" si="158"/>
        <v>M</v>
      </c>
      <c r="AI608" s="278"/>
      <c r="AJ608" s="121" t="str">
        <f t="shared" si="174"/>
        <v>M</v>
      </c>
    </row>
    <row r="609" spans="1:36" x14ac:dyDescent="0.25">
      <c r="A609" s="119">
        <v>38</v>
      </c>
      <c r="B609" s="119">
        <v>113</v>
      </c>
      <c r="C609" s="119">
        <v>1997</v>
      </c>
      <c r="D609" s="127">
        <f t="shared" si="161"/>
        <v>35543</v>
      </c>
      <c r="E609" s="260">
        <v>32.200000000000003</v>
      </c>
      <c r="F609" s="213" t="str">
        <f t="shared" si="162"/>
        <v>UQ</v>
      </c>
      <c r="G609" s="260">
        <v>6.5140000000000002</v>
      </c>
      <c r="H609" s="213" t="str">
        <f t="shared" si="163"/>
        <v>UQ</v>
      </c>
      <c r="I609" s="260">
        <v>4.4690000000000003</v>
      </c>
      <c r="J609" s="121" t="str">
        <f t="shared" si="170"/>
        <v>Q</v>
      </c>
      <c r="K609" s="260">
        <v>0.437</v>
      </c>
      <c r="L609" s="121" t="str">
        <f t="shared" si="171"/>
        <v>Q</v>
      </c>
      <c r="M609" s="260">
        <v>0.44500000000000001</v>
      </c>
      <c r="N609" s="121" t="str">
        <f t="shared" si="172"/>
        <v>Q</v>
      </c>
      <c r="O609" s="260">
        <v>0.36499999999999999</v>
      </c>
      <c r="P609" s="121" t="str">
        <f t="shared" si="173"/>
        <v>Q</v>
      </c>
      <c r="Q609" s="260">
        <v>8.0000000000000002E-3</v>
      </c>
      <c r="R609" s="213" t="str">
        <f t="shared" si="164"/>
        <v>UQ</v>
      </c>
      <c r="S609" s="260">
        <v>0.17019999999999999</v>
      </c>
      <c r="T609" s="213" t="str">
        <f t="shared" si="165"/>
        <v>UQ</v>
      </c>
      <c r="U609" s="260">
        <v>3.62</v>
      </c>
      <c r="V609" s="121" t="str">
        <f t="shared" si="166"/>
        <v>Q</v>
      </c>
      <c r="W609" s="329">
        <v>0.28499999999999998</v>
      </c>
      <c r="X609" s="332" t="str">
        <f t="shared" si="167"/>
        <v>UQ</v>
      </c>
      <c r="Y609" s="260">
        <v>0.14199999999999999</v>
      </c>
      <c r="Z609" s="121" t="str">
        <f t="shared" si="168"/>
        <v>LQ</v>
      </c>
      <c r="AA609" s="260">
        <v>4.569</v>
      </c>
      <c r="AB609" s="121" t="str">
        <f t="shared" si="169"/>
        <v>Q</v>
      </c>
      <c r="AC609" s="260">
        <v>4.5010000000000003</v>
      </c>
      <c r="AD609" s="121" t="str">
        <f t="shared" si="159"/>
        <v>Q</v>
      </c>
      <c r="AE609" s="260">
        <v>3.04</v>
      </c>
      <c r="AF609" s="121" t="str">
        <f t="shared" si="160"/>
        <v>Q</v>
      </c>
      <c r="AH609" s="121" t="str">
        <f t="shared" si="158"/>
        <v>M</v>
      </c>
      <c r="AI609" s="278"/>
      <c r="AJ609" s="121" t="str">
        <f t="shared" si="174"/>
        <v>M</v>
      </c>
    </row>
    <row r="610" spans="1:36" x14ac:dyDescent="0.25">
      <c r="A610" s="119">
        <v>38</v>
      </c>
      <c r="B610" s="119">
        <v>114</v>
      </c>
      <c r="C610" s="119">
        <v>1997</v>
      </c>
      <c r="D610" s="127">
        <f t="shared" si="161"/>
        <v>35544</v>
      </c>
      <c r="E610" s="260">
        <v>28</v>
      </c>
      <c r="F610" s="213" t="str">
        <f t="shared" si="162"/>
        <v>UQ</v>
      </c>
      <c r="G610" s="260">
        <v>6.548</v>
      </c>
      <c r="H610" s="213" t="str">
        <f t="shared" si="163"/>
        <v>UQ</v>
      </c>
      <c r="I610" s="260">
        <v>4.3</v>
      </c>
      <c r="J610" s="121" t="str">
        <f t="shared" si="170"/>
        <v>Q</v>
      </c>
      <c r="K610" s="260">
        <v>0.40699999999999997</v>
      </c>
      <c r="L610" s="121" t="str">
        <f t="shared" si="171"/>
        <v>Q</v>
      </c>
      <c r="M610" s="260">
        <v>0.42699999999999999</v>
      </c>
      <c r="N610" s="121" t="str">
        <f t="shared" si="172"/>
        <v>Q</v>
      </c>
      <c r="O610" s="260">
        <v>0.34300000000000003</v>
      </c>
      <c r="P610" s="121" t="str">
        <f t="shared" si="173"/>
        <v>Q</v>
      </c>
      <c r="Q610" s="260">
        <v>8.3000000000000001E-3</v>
      </c>
      <c r="R610" s="213" t="str">
        <f t="shared" si="164"/>
        <v>UQ</v>
      </c>
      <c r="S610" s="260">
        <v>0.13819999999999999</v>
      </c>
      <c r="T610" s="213" t="str">
        <f t="shared" si="165"/>
        <v>UQ</v>
      </c>
      <c r="U610" s="260">
        <v>3.4750000000000001</v>
      </c>
      <c r="V610" s="121" t="str">
        <f t="shared" si="166"/>
        <v>Q</v>
      </c>
      <c r="W610" s="329">
        <v>0.311</v>
      </c>
      <c r="X610" s="332" t="str">
        <f t="shared" si="167"/>
        <v>UQ</v>
      </c>
      <c r="Y610" s="260">
        <v>0.155</v>
      </c>
      <c r="Z610" s="121" t="str">
        <f t="shared" si="168"/>
        <v>LQ</v>
      </c>
      <c r="AA610" s="260">
        <v>4.4059999999999997</v>
      </c>
      <c r="AB610" s="121" t="str">
        <f t="shared" si="169"/>
        <v>Q</v>
      </c>
      <c r="AC610" s="260">
        <v>4.4240000000000004</v>
      </c>
      <c r="AD610" s="121" t="str">
        <f t="shared" si="159"/>
        <v>Q</v>
      </c>
      <c r="AE610" s="260">
        <v>2.86</v>
      </c>
      <c r="AF610" s="121" t="str">
        <f t="shared" si="160"/>
        <v>Q</v>
      </c>
      <c r="AH610" s="121" t="str">
        <f t="shared" si="158"/>
        <v>M</v>
      </c>
      <c r="AI610" s="278"/>
      <c r="AJ610" s="121" t="str">
        <f t="shared" si="174"/>
        <v>M</v>
      </c>
    </row>
    <row r="611" spans="1:36" x14ac:dyDescent="0.25">
      <c r="A611" s="119">
        <v>38</v>
      </c>
      <c r="B611" s="119">
        <v>115</v>
      </c>
      <c r="C611" s="119">
        <v>1997</v>
      </c>
      <c r="D611" s="127">
        <f t="shared" si="161"/>
        <v>35545</v>
      </c>
      <c r="E611" s="260">
        <v>28</v>
      </c>
      <c r="F611" s="213" t="str">
        <f t="shared" si="162"/>
        <v>UQ</v>
      </c>
      <c r="G611" s="260">
        <v>6.5609999999999999</v>
      </c>
      <c r="H611" s="213" t="str">
        <f t="shared" si="163"/>
        <v>UQ</v>
      </c>
      <c r="I611" s="260">
        <v>3.9860000000000002</v>
      </c>
      <c r="J611" s="121" t="str">
        <f t="shared" si="170"/>
        <v>Q</v>
      </c>
      <c r="K611" s="260">
        <v>0.40100000000000002</v>
      </c>
      <c r="L611" s="121" t="str">
        <f t="shared" si="171"/>
        <v>Q</v>
      </c>
      <c r="M611" s="260">
        <v>0.41799999999999998</v>
      </c>
      <c r="N611" s="121" t="str">
        <f t="shared" si="172"/>
        <v>Q</v>
      </c>
      <c r="O611" s="260">
        <v>0.33900000000000002</v>
      </c>
      <c r="P611" s="121" t="str">
        <f t="shared" si="173"/>
        <v>Q</v>
      </c>
      <c r="Q611" s="260">
        <v>5.4000000000000003E-3</v>
      </c>
      <c r="R611" s="213" t="str">
        <f t="shared" si="164"/>
        <v>UQ</v>
      </c>
      <c r="S611" s="260">
        <v>0.1371</v>
      </c>
      <c r="T611" s="213" t="str">
        <f t="shared" si="165"/>
        <v>UQ</v>
      </c>
      <c r="U611" s="260">
        <v>3.6720000000000002</v>
      </c>
      <c r="V611" s="121" t="str">
        <f t="shared" si="166"/>
        <v>Q</v>
      </c>
      <c r="W611" s="329">
        <v>0.28999999999999998</v>
      </c>
      <c r="X611" s="332" t="str">
        <f t="shared" si="167"/>
        <v>UQ</v>
      </c>
      <c r="Y611" s="260">
        <v>8.4000000000000005E-2</v>
      </c>
      <c r="Z611" s="121" t="str">
        <f t="shared" si="168"/>
        <v>LQ</v>
      </c>
      <c r="AA611" s="260">
        <v>4.3579999999999997</v>
      </c>
      <c r="AB611" s="121" t="str">
        <f t="shared" si="169"/>
        <v>Q</v>
      </c>
      <c r="AC611" s="260">
        <v>3.9089999999999998</v>
      </c>
      <c r="AD611" s="121" t="str">
        <f t="shared" si="159"/>
        <v>Q</v>
      </c>
      <c r="AE611" s="260">
        <v>2.2000000000000002</v>
      </c>
      <c r="AF611" s="121" t="str">
        <f t="shared" si="160"/>
        <v>Q</v>
      </c>
      <c r="AG611" s="260">
        <v>3.5999999999999999E-3</v>
      </c>
      <c r="AH611" s="121" t="str">
        <f t="shared" si="158"/>
        <v>Q</v>
      </c>
      <c r="AI611" s="278">
        <v>0.54859999999999998</v>
      </c>
      <c r="AJ611" s="121" t="str">
        <f t="shared" si="174"/>
        <v>Q</v>
      </c>
    </row>
    <row r="612" spans="1:36" x14ac:dyDescent="0.25">
      <c r="A612" s="119">
        <v>38</v>
      </c>
      <c r="B612" s="119">
        <v>116</v>
      </c>
      <c r="C612" s="119">
        <v>1997</v>
      </c>
      <c r="D612" s="127">
        <f t="shared" si="161"/>
        <v>35546</v>
      </c>
      <c r="E612" s="260">
        <v>27.5</v>
      </c>
      <c r="F612" s="213" t="str">
        <f t="shared" si="162"/>
        <v>UQ</v>
      </c>
      <c r="G612" s="260">
        <v>6.4909999999999997</v>
      </c>
      <c r="H612" s="213" t="str">
        <f t="shared" si="163"/>
        <v>UQ</v>
      </c>
      <c r="I612" s="260">
        <v>4.0220000000000002</v>
      </c>
      <c r="J612" s="121" t="str">
        <f t="shared" si="170"/>
        <v>Q</v>
      </c>
      <c r="K612" s="260">
        <v>0.39100000000000001</v>
      </c>
      <c r="L612" s="121" t="str">
        <f t="shared" si="171"/>
        <v>Q</v>
      </c>
      <c r="M612" s="260">
        <v>0.42599999999999999</v>
      </c>
      <c r="N612" s="121" t="str">
        <f t="shared" si="172"/>
        <v>Q</v>
      </c>
      <c r="O612" s="260">
        <v>0.312</v>
      </c>
      <c r="P612" s="121" t="str">
        <f t="shared" si="173"/>
        <v>Q</v>
      </c>
      <c r="Q612" s="260">
        <v>4.7999999999999996E-3</v>
      </c>
      <c r="R612" s="213" t="str">
        <f t="shared" si="164"/>
        <v>UQ</v>
      </c>
      <c r="S612" s="260">
        <v>0.1293</v>
      </c>
      <c r="T612" s="213" t="str">
        <f t="shared" si="165"/>
        <v>UQ</v>
      </c>
      <c r="U612" s="260">
        <v>3.82</v>
      </c>
      <c r="V612" s="121" t="str">
        <f t="shared" si="166"/>
        <v>Q</v>
      </c>
      <c r="W612" s="329">
        <v>0.27600000000000002</v>
      </c>
      <c r="X612" s="332" t="str">
        <f t="shared" si="167"/>
        <v>UQ</v>
      </c>
      <c r="Y612" s="260">
        <v>0.28299999999999997</v>
      </c>
      <c r="Z612" s="121" t="str">
        <f t="shared" si="168"/>
        <v>Q</v>
      </c>
      <c r="AA612" s="260">
        <v>4.3789999999999996</v>
      </c>
      <c r="AB612" s="121" t="str">
        <f t="shared" si="169"/>
        <v>Q</v>
      </c>
      <c r="AC612" s="260">
        <v>3.8759999999999999</v>
      </c>
      <c r="AD612" s="121" t="str">
        <f t="shared" si="159"/>
        <v>Q</v>
      </c>
      <c r="AE612" s="260">
        <v>2.4700000000000002</v>
      </c>
      <c r="AF612" s="121" t="str">
        <f t="shared" si="160"/>
        <v>Q</v>
      </c>
      <c r="AH612" s="121" t="str">
        <f t="shared" si="158"/>
        <v>M</v>
      </c>
      <c r="AI612" s="278"/>
      <c r="AJ612" s="121" t="str">
        <f t="shared" si="174"/>
        <v>M</v>
      </c>
    </row>
    <row r="613" spans="1:36" x14ac:dyDescent="0.25">
      <c r="A613" s="119">
        <v>38</v>
      </c>
      <c r="B613" s="119">
        <v>117</v>
      </c>
      <c r="C613" s="119">
        <v>1997</v>
      </c>
      <c r="D613" s="127">
        <f t="shared" si="161"/>
        <v>35547</v>
      </c>
      <c r="E613" s="260">
        <v>39.700000000000003</v>
      </c>
      <c r="F613" s="213" t="str">
        <f t="shared" si="162"/>
        <v>UQ</v>
      </c>
      <c r="G613" s="260">
        <v>7.0919999999999996</v>
      </c>
      <c r="H613" s="213" t="str">
        <f t="shared" si="163"/>
        <v>UQ</v>
      </c>
      <c r="I613" s="260">
        <v>3.802</v>
      </c>
      <c r="J613" s="121" t="str">
        <f t="shared" si="170"/>
        <v>Q</v>
      </c>
      <c r="K613" s="260">
        <v>0.37</v>
      </c>
      <c r="L613" s="121" t="str">
        <f t="shared" si="171"/>
        <v>Q</v>
      </c>
      <c r="M613" s="260">
        <v>0.41399999999999998</v>
      </c>
      <c r="N613" s="121" t="str">
        <f t="shared" si="172"/>
        <v>Q</v>
      </c>
      <c r="O613" s="260">
        <v>0.28999999999999998</v>
      </c>
      <c r="P613" s="121" t="str">
        <f t="shared" si="173"/>
        <v>Q</v>
      </c>
      <c r="Q613" s="260">
        <v>4.7999999999999996E-3</v>
      </c>
      <c r="R613" s="213" t="str">
        <f t="shared" si="164"/>
        <v>UQ</v>
      </c>
      <c r="S613" s="260">
        <v>0.1268</v>
      </c>
      <c r="T613" s="213" t="str">
        <f t="shared" si="165"/>
        <v>UQ</v>
      </c>
      <c r="U613" s="260">
        <v>3.6339999999999999</v>
      </c>
      <c r="V613" s="121" t="str">
        <f t="shared" si="166"/>
        <v>Q</v>
      </c>
      <c r="W613" s="329">
        <v>0.27400000000000002</v>
      </c>
      <c r="X613" s="332" t="str">
        <f t="shared" si="167"/>
        <v>UQ</v>
      </c>
      <c r="Y613" s="260">
        <v>9.0999999999999998E-2</v>
      </c>
      <c r="Z613" s="121" t="str">
        <f t="shared" si="168"/>
        <v>LQ</v>
      </c>
      <c r="AA613" s="260">
        <v>4.274</v>
      </c>
      <c r="AB613" s="121" t="str">
        <f t="shared" si="169"/>
        <v>Q</v>
      </c>
      <c r="AC613" s="260">
        <v>3.8340000000000001</v>
      </c>
      <c r="AD613" s="121" t="str">
        <f t="shared" si="159"/>
        <v>Q</v>
      </c>
      <c r="AE613" s="260">
        <v>2.38</v>
      </c>
      <c r="AF613" s="121" t="str">
        <f t="shared" si="160"/>
        <v>Q</v>
      </c>
      <c r="AH613" s="121" t="str">
        <f t="shared" si="158"/>
        <v>M</v>
      </c>
      <c r="AI613" s="278"/>
      <c r="AJ613" s="121" t="str">
        <f t="shared" si="174"/>
        <v>M</v>
      </c>
    </row>
    <row r="614" spans="1:36" x14ac:dyDescent="0.25">
      <c r="A614" s="119">
        <v>38</v>
      </c>
      <c r="B614" s="119">
        <v>133</v>
      </c>
      <c r="C614" s="119">
        <v>1997</v>
      </c>
      <c r="D614" s="127">
        <f t="shared" si="161"/>
        <v>35563</v>
      </c>
      <c r="E614" s="260">
        <v>26.8</v>
      </c>
      <c r="F614" s="213" t="str">
        <f t="shared" si="162"/>
        <v>UQ</v>
      </c>
      <c r="G614" s="260">
        <v>6.65</v>
      </c>
      <c r="H614" s="213" t="str">
        <f t="shared" si="163"/>
        <v>UQ</v>
      </c>
      <c r="I614" s="260">
        <v>3.6909999999999998</v>
      </c>
      <c r="J614" s="121" t="str">
        <f t="shared" si="170"/>
        <v>Q</v>
      </c>
      <c r="K614" s="260">
        <v>0.34200000000000003</v>
      </c>
      <c r="L614" s="121" t="str">
        <f t="shared" si="171"/>
        <v>Q</v>
      </c>
      <c r="M614" s="260">
        <v>0.39300000000000002</v>
      </c>
      <c r="N614" s="121" t="str">
        <f t="shared" si="172"/>
        <v>Q</v>
      </c>
      <c r="O614" s="260">
        <v>0.24199999999999999</v>
      </c>
      <c r="P614" s="121" t="str">
        <f t="shared" si="173"/>
        <v>Q</v>
      </c>
      <c r="Q614" s="260">
        <v>8.8999999999999999E-3</v>
      </c>
      <c r="R614" s="213" t="str">
        <f t="shared" si="164"/>
        <v>UQ</v>
      </c>
      <c r="S614" s="260">
        <v>0.13270000000000001</v>
      </c>
      <c r="T614" s="213" t="str">
        <f t="shared" si="165"/>
        <v>UQ</v>
      </c>
      <c r="U614" s="260">
        <v>3.5851000000000002</v>
      </c>
      <c r="V614" s="121" t="str">
        <f t="shared" si="166"/>
        <v>Q</v>
      </c>
      <c r="W614" s="329">
        <v>5.5E-2</v>
      </c>
      <c r="X614" s="332" t="str">
        <f t="shared" si="167"/>
        <v>UQ</v>
      </c>
      <c r="Y614" s="260">
        <v>0.11749999999999999</v>
      </c>
      <c r="Z614" s="121" t="str">
        <f t="shared" si="168"/>
        <v>LQ</v>
      </c>
      <c r="AA614" s="260">
        <v>3.3730000000000002</v>
      </c>
      <c r="AB614" s="121" t="str">
        <f t="shared" si="169"/>
        <v>Q</v>
      </c>
      <c r="AC614" s="260">
        <v>4.8170000000000002</v>
      </c>
      <c r="AD614" s="121" t="str">
        <f t="shared" si="159"/>
        <v>Q</v>
      </c>
      <c r="AE614" s="260">
        <v>1.96</v>
      </c>
      <c r="AF614" s="121" t="str">
        <f t="shared" si="160"/>
        <v>Q</v>
      </c>
      <c r="AH614" s="121" t="str">
        <f t="shared" si="158"/>
        <v>M</v>
      </c>
      <c r="AI614" s="278"/>
      <c r="AJ614" s="121" t="str">
        <f t="shared" si="174"/>
        <v>M</v>
      </c>
    </row>
    <row r="615" spans="1:36" x14ac:dyDescent="0.25">
      <c r="A615" s="119">
        <v>38</v>
      </c>
      <c r="B615" s="119">
        <v>144</v>
      </c>
      <c r="C615" s="119">
        <v>1997</v>
      </c>
      <c r="D615" s="127">
        <f t="shared" si="161"/>
        <v>35574</v>
      </c>
      <c r="E615" s="260">
        <v>32.200000000000003</v>
      </c>
      <c r="F615" s="213" t="str">
        <f t="shared" si="162"/>
        <v>UQ</v>
      </c>
      <c r="G615" s="260">
        <v>6.8</v>
      </c>
      <c r="H615" s="213" t="str">
        <f t="shared" si="163"/>
        <v>UQ</v>
      </c>
      <c r="I615" s="260">
        <v>5.0220000000000002</v>
      </c>
      <c r="J615" s="121" t="str">
        <f t="shared" si="170"/>
        <v>Q</v>
      </c>
      <c r="K615" s="260">
        <v>0.443</v>
      </c>
      <c r="L615" s="121" t="str">
        <f t="shared" si="171"/>
        <v>Q</v>
      </c>
      <c r="M615" s="260">
        <v>0.50900000000000001</v>
      </c>
      <c r="N615" s="121" t="str">
        <f t="shared" si="172"/>
        <v>Q</v>
      </c>
      <c r="O615" s="260">
        <v>0.27500000000000002</v>
      </c>
      <c r="P615" s="121" t="str">
        <f t="shared" si="173"/>
        <v>Q</v>
      </c>
      <c r="Q615" s="260">
        <v>5.7000000000000002E-3</v>
      </c>
      <c r="R615" s="213" t="str">
        <f t="shared" si="164"/>
        <v>UQ</v>
      </c>
      <c r="S615" s="260">
        <v>0.21579999999999999</v>
      </c>
      <c r="T615" s="213" t="str">
        <f t="shared" si="165"/>
        <v>UQ</v>
      </c>
      <c r="U615" s="260">
        <v>2.573</v>
      </c>
      <c r="V615" s="121" t="str">
        <f t="shared" si="166"/>
        <v>Q</v>
      </c>
      <c r="W615" s="329">
        <v>2.9000000000000001E-2</v>
      </c>
      <c r="X615" s="332" t="str">
        <f t="shared" si="167"/>
        <v>UQ</v>
      </c>
      <c r="Y615" s="260">
        <v>7.2999999999999995E-2</v>
      </c>
      <c r="Z615" s="121" t="str">
        <f t="shared" si="168"/>
        <v>LQ</v>
      </c>
      <c r="AA615" s="260">
        <v>2.3679999999999999</v>
      </c>
      <c r="AB615" s="121" t="str">
        <f t="shared" si="169"/>
        <v>Q</v>
      </c>
      <c r="AC615" s="260">
        <v>5.556</v>
      </c>
      <c r="AD615" s="121" t="str">
        <f t="shared" si="159"/>
        <v>Q</v>
      </c>
      <c r="AE615" s="260">
        <v>3.09</v>
      </c>
      <c r="AF615" s="121" t="str">
        <f t="shared" si="160"/>
        <v>Q</v>
      </c>
      <c r="AG615" s="260">
        <v>9.7000000000000003E-3</v>
      </c>
      <c r="AH615" s="121" t="str">
        <f t="shared" si="158"/>
        <v>Q</v>
      </c>
      <c r="AI615" s="278">
        <v>0.35110000000000002</v>
      </c>
      <c r="AJ615" s="121" t="str">
        <f t="shared" si="174"/>
        <v>Q</v>
      </c>
    </row>
    <row r="616" spans="1:36" x14ac:dyDescent="0.25">
      <c r="A616" s="119">
        <v>38</v>
      </c>
      <c r="B616" s="119">
        <v>161</v>
      </c>
      <c r="C616" s="119">
        <v>1997</v>
      </c>
      <c r="D616" s="127">
        <f t="shared" si="161"/>
        <v>35591</v>
      </c>
      <c r="E616" s="260">
        <v>39.799999999999997</v>
      </c>
      <c r="F616" s="213" t="str">
        <f t="shared" si="162"/>
        <v>UQ</v>
      </c>
      <c r="G616" s="260">
        <v>7.202</v>
      </c>
      <c r="H616" s="213" t="str">
        <f t="shared" si="163"/>
        <v>UQ</v>
      </c>
      <c r="I616" s="260">
        <v>6.2910000000000004</v>
      </c>
      <c r="J616" s="121" t="str">
        <f t="shared" si="170"/>
        <v>Q</v>
      </c>
      <c r="K616" s="260">
        <v>0.58299999999999996</v>
      </c>
      <c r="L616" s="121" t="str">
        <f t="shared" si="171"/>
        <v>Q</v>
      </c>
      <c r="M616" s="260">
        <v>0.64800000000000002</v>
      </c>
      <c r="N616" s="121" t="str">
        <f t="shared" si="172"/>
        <v>Q</v>
      </c>
      <c r="O616" s="260">
        <v>0.38800000000000001</v>
      </c>
      <c r="P616" s="121" t="str">
        <f t="shared" si="173"/>
        <v>Q</v>
      </c>
      <c r="Q616" s="260">
        <v>6.3E-3</v>
      </c>
      <c r="R616" s="213" t="str">
        <f t="shared" si="164"/>
        <v>UQ</v>
      </c>
      <c r="S616" s="260">
        <v>0.33560000000000001</v>
      </c>
      <c r="T616" s="213" t="str">
        <f t="shared" si="165"/>
        <v>UQ</v>
      </c>
      <c r="U616" s="260">
        <v>1.0269999999999999</v>
      </c>
      <c r="V616" s="121" t="str">
        <f t="shared" si="166"/>
        <v>Q</v>
      </c>
      <c r="W616" s="329">
        <v>8.5000000000000006E-2</v>
      </c>
      <c r="X616" s="332" t="str">
        <f t="shared" si="167"/>
        <v>UQ</v>
      </c>
      <c r="Y616" s="260">
        <v>0.128</v>
      </c>
      <c r="Z616" s="121" t="str">
        <f t="shared" si="168"/>
        <v>LQ</v>
      </c>
      <c r="AA616" s="260">
        <v>4.8659999999999997</v>
      </c>
      <c r="AB616" s="121" t="str">
        <f t="shared" si="169"/>
        <v>Q</v>
      </c>
      <c r="AC616" s="260">
        <v>7.2469999999999999</v>
      </c>
      <c r="AD616" s="121" t="str">
        <f t="shared" si="159"/>
        <v>Q</v>
      </c>
      <c r="AE616" s="260">
        <v>4.16</v>
      </c>
      <c r="AF616" s="121" t="str">
        <f t="shared" si="160"/>
        <v>Q</v>
      </c>
      <c r="AH616" s="121" t="str">
        <f t="shared" si="158"/>
        <v>M</v>
      </c>
      <c r="AI616" s="278"/>
      <c r="AJ616" s="121" t="str">
        <f t="shared" si="174"/>
        <v>M</v>
      </c>
    </row>
    <row r="617" spans="1:36" x14ac:dyDescent="0.25">
      <c r="A617" s="119">
        <v>38</v>
      </c>
      <c r="B617" s="119">
        <v>175</v>
      </c>
      <c r="C617" s="119">
        <v>1997</v>
      </c>
      <c r="D617" s="127">
        <f t="shared" si="161"/>
        <v>35605</v>
      </c>
      <c r="E617" s="260">
        <v>34.299999999999997</v>
      </c>
      <c r="F617" s="213" t="str">
        <f t="shared" si="162"/>
        <v>UQ</v>
      </c>
      <c r="G617" s="260">
        <v>6.68</v>
      </c>
      <c r="H617" s="213" t="str">
        <f t="shared" si="163"/>
        <v>UQ</v>
      </c>
      <c r="I617" s="260">
        <v>6.0529999999999999</v>
      </c>
      <c r="J617" s="121" t="str">
        <f t="shared" si="170"/>
        <v>Q</v>
      </c>
      <c r="K617" s="260">
        <v>0.50900000000000001</v>
      </c>
      <c r="L617" s="121" t="str">
        <f t="shared" si="171"/>
        <v>Q</v>
      </c>
      <c r="M617" s="260">
        <v>0.44700000000000001</v>
      </c>
      <c r="N617" s="121" t="str">
        <f t="shared" si="172"/>
        <v>Q</v>
      </c>
      <c r="O617" s="260">
        <v>0.17399999999999999</v>
      </c>
      <c r="P617" s="121" t="str">
        <f t="shared" si="173"/>
        <v>Q</v>
      </c>
      <c r="Q617" s="260">
        <v>9.4000000000000004E-3</v>
      </c>
      <c r="R617" s="213" t="str">
        <f t="shared" si="164"/>
        <v>UQ</v>
      </c>
      <c r="S617" s="260">
        <v>0.25009999999999999</v>
      </c>
      <c r="T617" s="213" t="str">
        <f t="shared" si="165"/>
        <v>UQ</v>
      </c>
      <c r="U617" s="260">
        <v>1.3080000000000001</v>
      </c>
      <c r="V617" s="121" t="str">
        <f t="shared" si="166"/>
        <v>Q</v>
      </c>
      <c r="W617" s="329">
        <v>1.4999999999999999E-2</v>
      </c>
      <c r="X617" s="332" t="str">
        <f t="shared" si="167"/>
        <v>UQ</v>
      </c>
      <c r="Y617" s="260">
        <v>0.107</v>
      </c>
      <c r="Z617" s="121" t="str">
        <f t="shared" si="168"/>
        <v>LQ</v>
      </c>
      <c r="AA617" s="260">
        <v>4.3940000000000001</v>
      </c>
      <c r="AB617" s="121" t="str">
        <f t="shared" si="169"/>
        <v>Q</v>
      </c>
      <c r="AC617" s="260">
        <v>13.356</v>
      </c>
      <c r="AD617" s="121" t="str">
        <f t="shared" si="159"/>
        <v>Q</v>
      </c>
      <c r="AE617" s="260">
        <v>3.21</v>
      </c>
      <c r="AF617" s="121" t="str">
        <f t="shared" si="160"/>
        <v>Q</v>
      </c>
      <c r="AG617" s="260">
        <v>1.78E-2</v>
      </c>
      <c r="AH617" s="121" t="str">
        <f t="shared" si="158"/>
        <v>Q</v>
      </c>
      <c r="AI617" s="278">
        <v>0.54</v>
      </c>
      <c r="AJ617" s="121" t="str">
        <f t="shared" si="174"/>
        <v>Q</v>
      </c>
    </row>
    <row r="618" spans="1:36" x14ac:dyDescent="0.25">
      <c r="A618" s="119">
        <v>38</v>
      </c>
      <c r="B618" s="119">
        <v>184</v>
      </c>
      <c r="C618" s="119">
        <v>1997</v>
      </c>
      <c r="D618" s="127">
        <f t="shared" si="161"/>
        <v>35614</v>
      </c>
      <c r="E618" s="260">
        <v>47.7</v>
      </c>
      <c r="F618" s="213" t="str">
        <f t="shared" si="162"/>
        <v>UQ</v>
      </c>
      <c r="G618" s="260">
        <v>7.0019999999999998</v>
      </c>
      <c r="H618" s="213" t="str">
        <f t="shared" si="163"/>
        <v>UQ</v>
      </c>
      <c r="I618" s="260">
        <v>7.8630000000000004</v>
      </c>
      <c r="J618" s="121" t="str">
        <f t="shared" si="170"/>
        <v>Q</v>
      </c>
      <c r="K618" s="260">
        <v>0.70699999999999996</v>
      </c>
      <c r="L618" s="121" t="str">
        <f t="shared" si="171"/>
        <v>Q</v>
      </c>
      <c r="M618" s="260">
        <v>0.56799999999999995</v>
      </c>
      <c r="N618" s="121" t="str">
        <f t="shared" si="172"/>
        <v>Q</v>
      </c>
      <c r="O618" s="260">
        <v>0.26500000000000001</v>
      </c>
      <c r="P618" s="121" t="str">
        <f t="shared" si="173"/>
        <v>Q</v>
      </c>
      <c r="Q618" s="260">
        <v>9.7000000000000003E-3</v>
      </c>
      <c r="R618" s="213" t="str">
        <f t="shared" si="164"/>
        <v>UQ</v>
      </c>
      <c r="S618" s="260">
        <v>0.37919999999999998</v>
      </c>
      <c r="T618" s="213" t="str">
        <f t="shared" si="165"/>
        <v>UQ</v>
      </c>
      <c r="U618" s="260">
        <v>0.61699999999999999</v>
      </c>
      <c r="V618" s="121" t="str">
        <f t="shared" si="166"/>
        <v>Q</v>
      </c>
      <c r="W618" s="329">
        <v>4.7E-2</v>
      </c>
      <c r="X618" s="332" t="str">
        <f t="shared" si="167"/>
        <v>UQ</v>
      </c>
      <c r="Y618" s="260">
        <v>9.6000000000000002E-2</v>
      </c>
      <c r="Z618" s="121" t="str">
        <f t="shared" si="168"/>
        <v>LQ</v>
      </c>
      <c r="AA618" s="260">
        <v>6.9039999999999999</v>
      </c>
      <c r="AB618" s="121" t="str">
        <f t="shared" si="169"/>
        <v>Q</v>
      </c>
      <c r="AC618" s="260">
        <v>10.631</v>
      </c>
      <c r="AD618" s="121" t="str">
        <f t="shared" si="159"/>
        <v>Q</v>
      </c>
      <c r="AE618" s="260">
        <v>5.3</v>
      </c>
      <c r="AF618" s="121" t="str">
        <f t="shared" si="160"/>
        <v>Q</v>
      </c>
      <c r="AH618" s="121" t="str">
        <f t="shared" si="158"/>
        <v>M</v>
      </c>
      <c r="AI618" s="278"/>
      <c r="AJ618" s="121" t="str">
        <f t="shared" si="174"/>
        <v>M</v>
      </c>
    </row>
    <row r="619" spans="1:36" x14ac:dyDescent="0.25">
      <c r="A619" s="119">
        <v>38</v>
      </c>
      <c r="B619" s="119">
        <v>203</v>
      </c>
      <c r="C619" s="119">
        <v>1997</v>
      </c>
      <c r="D619" s="127">
        <f t="shared" si="161"/>
        <v>35633</v>
      </c>
      <c r="E619" s="260"/>
      <c r="F619" s="213" t="str">
        <f t="shared" si="162"/>
        <v>M</v>
      </c>
      <c r="H619" s="213" t="str">
        <f t="shared" si="163"/>
        <v>M</v>
      </c>
      <c r="J619" s="121" t="str">
        <f t="shared" si="170"/>
        <v>M</v>
      </c>
      <c r="L619" s="121" t="str">
        <f t="shared" si="171"/>
        <v>M</v>
      </c>
      <c r="N619" s="121" t="str">
        <f t="shared" si="172"/>
        <v>M</v>
      </c>
      <c r="P619" s="121" t="str">
        <f t="shared" si="173"/>
        <v>M</v>
      </c>
      <c r="R619" s="213" t="str">
        <f t="shared" si="164"/>
        <v>M</v>
      </c>
      <c r="T619" s="213" t="str">
        <f t="shared" si="165"/>
        <v>M</v>
      </c>
      <c r="V619" s="121" t="str">
        <f t="shared" si="166"/>
        <v>M</v>
      </c>
      <c r="X619" s="332" t="str">
        <f t="shared" si="167"/>
        <v>M</v>
      </c>
      <c r="Z619" s="121" t="str">
        <f t="shared" si="168"/>
        <v>M</v>
      </c>
      <c r="AB619" s="121" t="str">
        <f t="shared" si="169"/>
        <v>M</v>
      </c>
      <c r="AD619" s="121" t="str">
        <f t="shared" si="159"/>
        <v>M</v>
      </c>
      <c r="AF619" s="121" t="str">
        <f t="shared" si="160"/>
        <v>M</v>
      </c>
      <c r="AH619" s="121" t="str">
        <f t="shared" si="158"/>
        <v>M</v>
      </c>
      <c r="AI619" s="278"/>
      <c r="AJ619" s="121" t="str">
        <f t="shared" si="174"/>
        <v>M</v>
      </c>
    </row>
    <row r="620" spans="1:36" x14ac:dyDescent="0.25">
      <c r="A620" s="119">
        <v>38</v>
      </c>
      <c r="B620" s="119">
        <v>217</v>
      </c>
      <c r="C620" s="119">
        <v>1997</v>
      </c>
      <c r="D620" s="127">
        <f t="shared" si="161"/>
        <v>35647</v>
      </c>
      <c r="E620" s="260"/>
      <c r="F620" s="213" t="str">
        <f t="shared" si="162"/>
        <v>M</v>
      </c>
      <c r="H620" s="213" t="str">
        <f t="shared" si="163"/>
        <v>M</v>
      </c>
      <c r="J620" s="121" t="str">
        <f t="shared" si="170"/>
        <v>M</v>
      </c>
      <c r="L620" s="121" t="str">
        <f t="shared" si="171"/>
        <v>M</v>
      </c>
      <c r="N620" s="121" t="str">
        <f t="shared" si="172"/>
        <v>M</v>
      </c>
      <c r="P620" s="121" t="str">
        <f t="shared" si="173"/>
        <v>M</v>
      </c>
      <c r="R620" s="213" t="str">
        <f t="shared" si="164"/>
        <v>M</v>
      </c>
      <c r="T620" s="213" t="str">
        <f t="shared" si="165"/>
        <v>M</v>
      </c>
      <c r="V620" s="121" t="str">
        <f t="shared" si="166"/>
        <v>M</v>
      </c>
      <c r="X620" s="332" t="str">
        <f t="shared" si="167"/>
        <v>M</v>
      </c>
      <c r="Z620" s="121" t="str">
        <f t="shared" si="168"/>
        <v>M</v>
      </c>
      <c r="AB620" s="121" t="str">
        <f t="shared" si="169"/>
        <v>M</v>
      </c>
      <c r="AD620" s="121" t="str">
        <f t="shared" si="159"/>
        <v>M</v>
      </c>
      <c r="AF620" s="121" t="str">
        <f t="shared" si="160"/>
        <v>M</v>
      </c>
      <c r="AH620" s="121" t="str">
        <f t="shared" si="158"/>
        <v>M</v>
      </c>
      <c r="AI620" s="278"/>
      <c r="AJ620" s="121" t="str">
        <f t="shared" si="174"/>
        <v>M</v>
      </c>
    </row>
    <row r="621" spans="1:36" x14ac:dyDescent="0.25">
      <c r="A621" s="119">
        <v>38</v>
      </c>
      <c r="B621" s="119">
        <v>231</v>
      </c>
      <c r="C621" s="119">
        <v>1997</v>
      </c>
      <c r="D621" s="127">
        <f t="shared" si="161"/>
        <v>35661</v>
      </c>
      <c r="E621" s="260"/>
      <c r="F621" s="213" t="str">
        <f t="shared" si="162"/>
        <v>M</v>
      </c>
      <c r="H621" s="213" t="str">
        <f t="shared" si="163"/>
        <v>M</v>
      </c>
      <c r="J621" s="121" t="str">
        <f t="shared" si="170"/>
        <v>M</v>
      </c>
      <c r="L621" s="121" t="str">
        <f t="shared" si="171"/>
        <v>M</v>
      </c>
      <c r="N621" s="121" t="str">
        <f t="shared" si="172"/>
        <v>M</v>
      </c>
      <c r="P621" s="121" t="str">
        <f t="shared" si="173"/>
        <v>M</v>
      </c>
      <c r="R621" s="213" t="str">
        <f t="shared" si="164"/>
        <v>M</v>
      </c>
      <c r="T621" s="213" t="str">
        <f t="shared" si="165"/>
        <v>M</v>
      </c>
      <c r="V621" s="121" t="str">
        <f t="shared" si="166"/>
        <v>M</v>
      </c>
      <c r="X621" s="332" t="str">
        <f t="shared" si="167"/>
        <v>M</v>
      </c>
      <c r="Z621" s="121" t="str">
        <f t="shared" si="168"/>
        <v>M</v>
      </c>
      <c r="AB621" s="121" t="str">
        <f t="shared" si="169"/>
        <v>M</v>
      </c>
      <c r="AD621" s="121" t="str">
        <f t="shared" si="159"/>
        <v>M</v>
      </c>
      <c r="AF621" s="121" t="str">
        <f t="shared" si="160"/>
        <v>M</v>
      </c>
      <c r="AH621" s="121" t="str">
        <f t="shared" si="158"/>
        <v>M</v>
      </c>
      <c r="AI621" s="278"/>
      <c r="AJ621" s="121" t="str">
        <f t="shared" si="174"/>
        <v>M</v>
      </c>
    </row>
    <row r="622" spans="1:36" x14ac:dyDescent="0.25">
      <c r="A622" s="119">
        <v>38</v>
      </c>
      <c r="B622" s="119">
        <v>245</v>
      </c>
      <c r="C622" s="119">
        <v>1997</v>
      </c>
      <c r="D622" s="127">
        <f t="shared" si="161"/>
        <v>35675</v>
      </c>
      <c r="E622" s="260"/>
      <c r="F622" s="213" t="str">
        <f t="shared" si="162"/>
        <v>M</v>
      </c>
      <c r="H622" s="213" t="str">
        <f t="shared" si="163"/>
        <v>M</v>
      </c>
      <c r="J622" s="121" t="str">
        <f t="shared" si="170"/>
        <v>M</v>
      </c>
      <c r="L622" s="121" t="str">
        <f t="shared" si="171"/>
        <v>M</v>
      </c>
      <c r="N622" s="121" t="str">
        <f t="shared" si="172"/>
        <v>M</v>
      </c>
      <c r="P622" s="121" t="str">
        <f t="shared" si="173"/>
        <v>M</v>
      </c>
      <c r="R622" s="213" t="str">
        <f t="shared" si="164"/>
        <v>M</v>
      </c>
      <c r="T622" s="213" t="str">
        <f t="shared" si="165"/>
        <v>M</v>
      </c>
      <c r="V622" s="121" t="str">
        <f t="shared" si="166"/>
        <v>M</v>
      </c>
      <c r="X622" s="332" t="str">
        <f t="shared" si="167"/>
        <v>M</v>
      </c>
      <c r="Z622" s="121" t="str">
        <f t="shared" si="168"/>
        <v>M</v>
      </c>
      <c r="AB622" s="121" t="str">
        <f t="shared" si="169"/>
        <v>M</v>
      </c>
      <c r="AD622" s="121" t="str">
        <f t="shared" si="159"/>
        <v>M</v>
      </c>
      <c r="AF622" s="121" t="str">
        <f t="shared" si="160"/>
        <v>M</v>
      </c>
      <c r="AH622" s="121" t="str">
        <f t="shared" si="158"/>
        <v>M</v>
      </c>
      <c r="AI622" s="278"/>
      <c r="AJ622" s="121" t="str">
        <f t="shared" si="174"/>
        <v>M</v>
      </c>
    </row>
    <row r="623" spans="1:36" x14ac:dyDescent="0.25">
      <c r="A623" s="119">
        <v>38</v>
      </c>
      <c r="B623" s="119">
        <v>259</v>
      </c>
      <c r="C623" s="119">
        <v>1997</v>
      </c>
      <c r="D623" s="127">
        <f t="shared" si="161"/>
        <v>35689</v>
      </c>
      <c r="E623" s="260"/>
      <c r="F623" s="213" t="str">
        <f t="shared" si="162"/>
        <v>M</v>
      </c>
      <c r="H623" s="213" t="str">
        <f t="shared" si="163"/>
        <v>M</v>
      </c>
      <c r="J623" s="121" t="str">
        <f t="shared" si="170"/>
        <v>M</v>
      </c>
      <c r="L623" s="121" t="str">
        <f t="shared" si="171"/>
        <v>M</v>
      </c>
      <c r="N623" s="121" t="str">
        <f t="shared" si="172"/>
        <v>M</v>
      </c>
      <c r="P623" s="121" t="str">
        <f t="shared" si="173"/>
        <v>M</v>
      </c>
      <c r="R623" s="213" t="str">
        <f t="shared" si="164"/>
        <v>M</v>
      </c>
      <c r="T623" s="213" t="str">
        <f t="shared" si="165"/>
        <v>M</v>
      </c>
      <c r="V623" s="121" t="str">
        <f t="shared" si="166"/>
        <v>M</v>
      </c>
      <c r="X623" s="332" t="str">
        <f t="shared" si="167"/>
        <v>M</v>
      </c>
      <c r="Z623" s="121" t="str">
        <f t="shared" si="168"/>
        <v>M</v>
      </c>
      <c r="AB623" s="121" t="str">
        <f t="shared" si="169"/>
        <v>M</v>
      </c>
      <c r="AD623" s="121" t="str">
        <f t="shared" si="159"/>
        <v>M</v>
      </c>
      <c r="AF623" s="121" t="str">
        <f t="shared" si="160"/>
        <v>M</v>
      </c>
      <c r="AH623" s="121" t="str">
        <f t="shared" si="158"/>
        <v>M</v>
      </c>
      <c r="AI623" s="278"/>
      <c r="AJ623" s="121" t="str">
        <f t="shared" si="174"/>
        <v>M</v>
      </c>
    </row>
    <row r="624" spans="1:36" x14ac:dyDescent="0.25">
      <c r="A624" s="119">
        <v>38</v>
      </c>
      <c r="B624" s="119">
        <v>273</v>
      </c>
      <c r="C624" s="119">
        <v>1997</v>
      </c>
      <c r="D624" s="127">
        <f t="shared" si="161"/>
        <v>35703</v>
      </c>
      <c r="E624" s="260"/>
      <c r="F624" s="213" t="str">
        <f t="shared" si="162"/>
        <v>M</v>
      </c>
      <c r="H624" s="213" t="str">
        <f t="shared" si="163"/>
        <v>M</v>
      </c>
      <c r="J624" s="121" t="str">
        <f t="shared" si="170"/>
        <v>M</v>
      </c>
      <c r="L624" s="121" t="str">
        <f t="shared" si="171"/>
        <v>M</v>
      </c>
      <c r="N624" s="121" t="str">
        <f t="shared" si="172"/>
        <v>M</v>
      </c>
      <c r="P624" s="121" t="str">
        <f t="shared" si="173"/>
        <v>M</v>
      </c>
      <c r="R624" s="213" t="str">
        <f t="shared" si="164"/>
        <v>M</v>
      </c>
      <c r="T624" s="213" t="str">
        <f t="shared" si="165"/>
        <v>M</v>
      </c>
      <c r="V624" s="121" t="str">
        <f t="shared" si="166"/>
        <v>M</v>
      </c>
      <c r="X624" s="332" t="str">
        <f t="shared" si="167"/>
        <v>M</v>
      </c>
      <c r="Z624" s="121" t="str">
        <f t="shared" si="168"/>
        <v>M</v>
      </c>
      <c r="AB624" s="121" t="str">
        <f t="shared" si="169"/>
        <v>M</v>
      </c>
      <c r="AD624" s="121" t="str">
        <f t="shared" si="159"/>
        <v>M</v>
      </c>
      <c r="AF624" s="121" t="str">
        <f t="shared" si="160"/>
        <v>M</v>
      </c>
      <c r="AH624" s="121" t="str">
        <f t="shared" si="158"/>
        <v>M</v>
      </c>
      <c r="AI624" s="278"/>
      <c r="AJ624" s="121" t="str">
        <f t="shared" si="174"/>
        <v>M</v>
      </c>
    </row>
    <row r="625" spans="1:36" x14ac:dyDescent="0.25">
      <c r="A625" s="119">
        <v>38</v>
      </c>
      <c r="B625" s="119">
        <v>287</v>
      </c>
      <c r="C625" s="119">
        <v>1997</v>
      </c>
      <c r="D625" s="127">
        <f t="shared" si="161"/>
        <v>35717</v>
      </c>
      <c r="E625" s="260">
        <v>198</v>
      </c>
      <c r="F625" s="213" t="str">
        <f t="shared" si="162"/>
        <v>UQ</v>
      </c>
      <c r="G625" s="260">
        <v>6.4169999999999998</v>
      </c>
      <c r="H625" s="213" t="str">
        <f t="shared" si="163"/>
        <v>UQ</v>
      </c>
      <c r="I625" s="260">
        <v>28.99</v>
      </c>
      <c r="J625" s="121" t="str">
        <f t="shared" si="170"/>
        <v>Q</v>
      </c>
      <c r="K625" s="260">
        <v>2.5920000000000001</v>
      </c>
      <c r="L625" s="121" t="str">
        <f t="shared" si="171"/>
        <v>Q</v>
      </c>
      <c r="M625" s="260">
        <v>0.79700000000000004</v>
      </c>
      <c r="N625" s="121" t="str">
        <f t="shared" si="172"/>
        <v>Q</v>
      </c>
      <c r="O625" s="260">
        <v>0.38700000000000001</v>
      </c>
      <c r="P625" s="121" t="str">
        <f t="shared" si="173"/>
        <v>Q</v>
      </c>
      <c r="Q625" s="260">
        <v>4.7000000000000002E-3</v>
      </c>
      <c r="R625" s="213" t="str">
        <f t="shared" si="164"/>
        <v>UQ</v>
      </c>
      <c r="S625" s="260">
        <v>0.16250000000000001</v>
      </c>
      <c r="T625" s="213" t="str">
        <f t="shared" si="165"/>
        <v>UQ</v>
      </c>
      <c r="U625" s="260">
        <v>74.714299999999994</v>
      </c>
      <c r="V625" s="121" t="str">
        <f t="shared" si="166"/>
        <v>Q</v>
      </c>
      <c r="W625" s="329">
        <v>0.26900000000000002</v>
      </c>
      <c r="X625" s="332" t="str">
        <f t="shared" si="167"/>
        <v>UQ</v>
      </c>
      <c r="Y625" s="260">
        <v>0.80049999999999999</v>
      </c>
      <c r="Z625" s="121" t="str">
        <f t="shared" si="168"/>
        <v>Q</v>
      </c>
      <c r="AA625" s="260">
        <v>10.378</v>
      </c>
      <c r="AB625" s="121" t="str">
        <f t="shared" si="169"/>
        <v>Q</v>
      </c>
      <c r="AC625" s="260">
        <v>8.6839999999999993</v>
      </c>
      <c r="AD625" s="121" t="str">
        <f t="shared" si="159"/>
        <v>Q</v>
      </c>
      <c r="AE625" s="260">
        <v>1.54</v>
      </c>
      <c r="AF625" s="121" t="str">
        <f t="shared" si="160"/>
        <v>Q</v>
      </c>
      <c r="AH625" s="121" t="str">
        <f t="shared" si="158"/>
        <v>M</v>
      </c>
      <c r="AI625" s="278"/>
      <c r="AJ625" s="121" t="str">
        <f t="shared" si="174"/>
        <v>M</v>
      </c>
    </row>
    <row r="626" spans="1:36" x14ac:dyDescent="0.25">
      <c r="A626" s="119">
        <v>38</v>
      </c>
      <c r="B626" s="119">
        <v>301</v>
      </c>
      <c r="C626" s="119">
        <v>1997</v>
      </c>
      <c r="D626" s="127">
        <f t="shared" si="161"/>
        <v>35731</v>
      </c>
      <c r="E626" s="260">
        <v>158</v>
      </c>
      <c r="F626" s="213" t="str">
        <f t="shared" si="162"/>
        <v>UQ</v>
      </c>
      <c r="G626" s="260">
        <v>6.4539999999999997</v>
      </c>
      <c r="H626" s="213" t="str">
        <f t="shared" si="163"/>
        <v>UQ</v>
      </c>
      <c r="I626" s="260">
        <v>20.78</v>
      </c>
      <c r="J626" s="121" t="str">
        <f t="shared" si="170"/>
        <v>Q</v>
      </c>
      <c r="K626" s="260">
        <v>1.9950000000000001</v>
      </c>
      <c r="L626" s="121" t="str">
        <f t="shared" si="171"/>
        <v>Q</v>
      </c>
      <c r="M626" s="260">
        <v>0.79</v>
      </c>
      <c r="N626" s="121" t="str">
        <f t="shared" si="172"/>
        <v>Q</v>
      </c>
      <c r="O626" s="260">
        <v>0.26600000000000001</v>
      </c>
      <c r="P626" s="121" t="str">
        <f t="shared" si="173"/>
        <v>Q</v>
      </c>
      <c r="Q626" s="260">
        <v>5.4999999999999997E-3</v>
      </c>
      <c r="R626" s="213" t="str">
        <f t="shared" si="164"/>
        <v>UQ</v>
      </c>
      <c r="S626" s="260">
        <v>6.7500000000000004E-2</v>
      </c>
      <c r="T626" s="213" t="str">
        <f t="shared" si="165"/>
        <v>UQ</v>
      </c>
      <c r="U626" s="260">
        <v>60.06</v>
      </c>
      <c r="V626" s="121" t="str">
        <f t="shared" si="166"/>
        <v>Q</v>
      </c>
      <c r="W626" s="329">
        <v>0.224</v>
      </c>
      <c r="X626" s="332" t="str">
        <f t="shared" si="167"/>
        <v>UQ</v>
      </c>
      <c r="Y626" s="260">
        <v>0.76900000000000002</v>
      </c>
      <c r="Z626" s="121" t="str">
        <f t="shared" si="168"/>
        <v>Q</v>
      </c>
      <c r="AA626" s="260">
        <v>9.8510000000000009</v>
      </c>
      <c r="AB626" s="121" t="str">
        <f t="shared" si="169"/>
        <v>Q</v>
      </c>
      <c r="AC626" s="260">
        <v>5.766</v>
      </c>
      <c r="AD626" s="121" t="str">
        <f t="shared" si="159"/>
        <v>Q</v>
      </c>
      <c r="AE626" s="260">
        <v>1.23</v>
      </c>
      <c r="AF626" s="121" t="str">
        <f t="shared" si="160"/>
        <v>Q</v>
      </c>
      <c r="AH626" s="121" t="str">
        <f t="shared" si="158"/>
        <v>M</v>
      </c>
      <c r="AI626" s="278"/>
      <c r="AJ626" s="121" t="str">
        <f t="shared" si="174"/>
        <v>M</v>
      </c>
    </row>
    <row r="627" spans="1:36" x14ac:dyDescent="0.25">
      <c r="A627" s="119">
        <v>38</v>
      </c>
      <c r="B627" s="119">
        <v>316</v>
      </c>
      <c r="C627" s="119">
        <v>1997</v>
      </c>
      <c r="D627" s="127">
        <f t="shared" si="161"/>
        <v>35746</v>
      </c>
      <c r="E627" s="260">
        <v>121.6</v>
      </c>
      <c r="F627" s="213" t="str">
        <f t="shared" si="162"/>
        <v>UQ</v>
      </c>
      <c r="G627" s="260">
        <v>6.2060000000000004</v>
      </c>
      <c r="H627" s="213" t="str">
        <f t="shared" si="163"/>
        <v>UQ</v>
      </c>
      <c r="I627" s="260">
        <v>17.97</v>
      </c>
      <c r="J627" s="121" t="str">
        <f t="shared" si="170"/>
        <v>Q</v>
      </c>
      <c r="K627" s="260">
        <v>1.615</v>
      </c>
      <c r="L627" s="121" t="str">
        <f t="shared" si="171"/>
        <v>Q</v>
      </c>
      <c r="M627" s="260">
        <v>0.66500000000000004</v>
      </c>
      <c r="N627" s="121" t="str">
        <f t="shared" si="172"/>
        <v>Q</v>
      </c>
      <c r="O627" s="260">
        <v>0.42499999999999999</v>
      </c>
      <c r="P627" s="121" t="str">
        <f t="shared" si="173"/>
        <v>Q</v>
      </c>
      <c r="Q627" s="260">
        <v>1.0699999999999999E-2</v>
      </c>
      <c r="R627" s="213" t="str">
        <f t="shared" si="164"/>
        <v>UQ</v>
      </c>
      <c r="S627" s="260">
        <v>6.2199999999999998E-2</v>
      </c>
      <c r="T627" s="213" t="str">
        <f t="shared" si="165"/>
        <v>UQ</v>
      </c>
      <c r="U627" s="260">
        <v>42.380099999999999</v>
      </c>
      <c r="V627" s="121" t="str">
        <f t="shared" si="166"/>
        <v>Q</v>
      </c>
      <c r="W627" s="329">
        <v>0.115</v>
      </c>
      <c r="X627" s="332" t="str">
        <f t="shared" si="167"/>
        <v>UQ</v>
      </c>
      <c r="Y627" s="260">
        <v>0.41470000000000001</v>
      </c>
      <c r="Z627" s="121" t="str">
        <f t="shared" si="168"/>
        <v>Q</v>
      </c>
      <c r="AA627" s="260">
        <v>7.524</v>
      </c>
      <c r="AB627" s="121" t="str">
        <f t="shared" si="169"/>
        <v>Q</v>
      </c>
      <c r="AC627" s="260">
        <v>10.141999999999999</v>
      </c>
      <c r="AD627" s="121" t="str">
        <f t="shared" si="159"/>
        <v>Q</v>
      </c>
      <c r="AE627" s="260">
        <v>1.1399999999999999</v>
      </c>
      <c r="AF627" s="121" t="str">
        <f t="shared" si="160"/>
        <v>Q</v>
      </c>
      <c r="AH627" s="121" t="str">
        <f t="shared" si="158"/>
        <v>M</v>
      </c>
      <c r="AI627" s="278"/>
      <c r="AJ627" s="121" t="str">
        <f t="shared" si="174"/>
        <v>M</v>
      </c>
    </row>
    <row r="628" spans="1:36" x14ac:dyDescent="0.25">
      <c r="A628" s="119">
        <v>38</v>
      </c>
      <c r="B628" s="119">
        <v>336</v>
      </c>
      <c r="C628" s="119">
        <v>1997</v>
      </c>
      <c r="D628" s="127">
        <f t="shared" si="161"/>
        <v>35766</v>
      </c>
      <c r="E628" s="260">
        <v>119.5</v>
      </c>
      <c r="F628" s="213" t="str">
        <f t="shared" si="162"/>
        <v>UQ</v>
      </c>
      <c r="G628" s="260">
        <v>6.4119999999999999</v>
      </c>
      <c r="H628" s="213" t="str">
        <f t="shared" si="163"/>
        <v>UQ</v>
      </c>
      <c r="I628" s="260">
        <v>16.190000000000001</v>
      </c>
      <c r="J628" s="121" t="str">
        <f t="shared" si="170"/>
        <v>Q</v>
      </c>
      <c r="K628" s="260">
        <v>1.486</v>
      </c>
      <c r="L628" s="121" t="str">
        <f t="shared" si="171"/>
        <v>Q</v>
      </c>
      <c r="M628" s="260">
        <v>0.73799999999999999</v>
      </c>
      <c r="N628" s="121" t="str">
        <f t="shared" si="172"/>
        <v>Q</v>
      </c>
      <c r="O628" s="260">
        <v>0.30499999999999999</v>
      </c>
      <c r="P628" s="121" t="str">
        <f t="shared" si="173"/>
        <v>Q</v>
      </c>
      <c r="Q628" s="260">
        <v>6.4000000000000003E-3</v>
      </c>
      <c r="R628" s="213" t="str">
        <f t="shared" si="164"/>
        <v>UQ</v>
      </c>
      <c r="S628" s="260">
        <v>7.4499999999999997E-2</v>
      </c>
      <c r="T628" s="213" t="str">
        <f t="shared" si="165"/>
        <v>UQ</v>
      </c>
      <c r="U628" s="260">
        <v>40.412599999999998</v>
      </c>
      <c r="V628" s="121" t="str">
        <f t="shared" si="166"/>
        <v>Q</v>
      </c>
      <c r="W628" s="329">
        <v>0.255</v>
      </c>
      <c r="X628" s="332" t="str">
        <f t="shared" si="167"/>
        <v>UQ</v>
      </c>
      <c r="Y628" s="260">
        <v>0.35780000000000001</v>
      </c>
      <c r="Z628" s="121" t="str">
        <f t="shared" si="168"/>
        <v>Q</v>
      </c>
      <c r="AA628" s="260">
        <v>8.6349999999999998</v>
      </c>
      <c r="AB628" s="121" t="str">
        <f t="shared" si="169"/>
        <v>Q</v>
      </c>
      <c r="AC628" s="260">
        <v>7.5990000000000002</v>
      </c>
      <c r="AD628" s="121" t="str">
        <f t="shared" si="159"/>
        <v>Q</v>
      </c>
      <c r="AE628" s="260">
        <v>1.37</v>
      </c>
      <c r="AF628" s="121" t="str">
        <f t="shared" si="160"/>
        <v>Q</v>
      </c>
      <c r="AH628" s="121" t="str">
        <f t="shared" si="158"/>
        <v>M</v>
      </c>
      <c r="AI628" s="278"/>
      <c r="AJ628" s="121" t="str">
        <f t="shared" si="174"/>
        <v>M</v>
      </c>
    </row>
    <row r="629" spans="1:36" x14ac:dyDescent="0.25">
      <c r="A629" s="119">
        <v>38</v>
      </c>
      <c r="B629" s="119">
        <v>350</v>
      </c>
      <c r="C629" s="119">
        <v>1997</v>
      </c>
      <c r="D629" s="127">
        <f t="shared" si="161"/>
        <v>35780</v>
      </c>
      <c r="E629" s="260">
        <v>109.5</v>
      </c>
      <c r="F629" s="213" t="str">
        <f t="shared" si="162"/>
        <v>UQ</v>
      </c>
      <c r="G629" s="260">
        <v>6.5430000000000001</v>
      </c>
      <c r="H629" s="213" t="str">
        <f t="shared" si="163"/>
        <v>UQ</v>
      </c>
      <c r="I629" s="260">
        <v>15.21</v>
      </c>
      <c r="J629" s="121" t="str">
        <f t="shared" si="170"/>
        <v>Q</v>
      </c>
      <c r="K629" s="260">
        <v>1.3939999999999999</v>
      </c>
      <c r="L629" s="121" t="str">
        <f t="shared" si="171"/>
        <v>Q</v>
      </c>
      <c r="M629" s="260">
        <v>0.73099999999999998</v>
      </c>
      <c r="N629" s="121" t="str">
        <f t="shared" si="172"/>
        <v>Q</v>
      </c>
      <c r="O629" s="260">
        <v>0.28199999999999997</v>
      </c>
      <c r="P629" s="121" t="str">
        <f t="shared" si="173"/>
        <v>Q</v>
      </c>
      <c r="Q629" s="260">
        <v>8.8999999999999999E-3</v>
      </c>
      <c r="R629" s="213" t="str">
        <f t="shared" si="164"/>
        <v>UQ</v>
      </c>
      <c r="S629" s="260">
        <v>9.1300000000000006E-2</v>
      </c>
      <c r="T629" s="213" t="str">
        <f t="shared" si="165"/>
        <v>UQ</v>
      </c>
      <c r="U629" s="260">
        <v>36.917000000000002</v>
      </c>
      <c r="V629" s="121" t="str">
        <f t="shared" si="166"/>
        <v>Q</v>
      </c>
      <c r="W629" s="329">
        <v>0.25600000000000001</v>
      </c>
      <c r="X629" s="332" t="str">
        <f t="shared" si="167"/>
        <v>UQ</v>
      </c>
      <c r="Y629" s="260">
        <v>0.2954</v>
      </c>
      <c r="Z629" s="121" t="str">
        <f t="shared" si="168"/>
        <v>Q</v>
      </c>
      <c r="AA629" s="260">
        <v>9.2710000000000008</v>
      </c>
      <c r="AB629" s="121" t="str">
        <f t="shared" si="169"/>
        <v>Q</v>
      </c>
      <c r="AC629" s="260">
        <v>7.2009999999999996</v>
      </c>
      <c r="AD629" s="121" t="str">
        <f t="shared" si="159"/>
        <v>Q</v>
      </c>
      <c r="AE629" s="260">
        <v>1.63</v>
      </c>
      <c r="AF629" s="121" t="str">
        <f t="shared" si="160"/>
        <v>Q</v>
      </c>
      <c r="AH629" s="121" t="str">
        <f t="shared" si="158"/>
        <v>M</v>
      </c>
      <c r="AI629" s="278"/>
      <c r="AJ629" s="121" t="str">
        <f t="shared" si="174"/>
        <v>M</v>
      </c>
    </row>
    <row r="630" spans="1:36" x14ac:dyDescent="0.25">
      <c r="A630" s="119">
        <v>38</v>
      </c>
      <c r="B630" s="119">
        <v>364</v>
      </c>
      <c r="C630" s="119">
        <v>1997</v>
      </c>
      <c r="D630" s="127">
        <f t="shared" si="161"/>
        <v>35794</v>
      </c>
      <c r="E630" s="260">
        <v>102.4</v>
      </c>
      <c r="F630" s="213" t="str">
        <f t="shared" si="162"/>
        <v>UQ</v>
      </c>
      <c r="G630" s="260">
        <v>6.391</v>
      </c>
      <c r="H630" s="213" t="str">
        <f t="shared" si="163"/>
        <v>UQ</v>
      </c>
      <c r="I630" s="260">
        <v>12.81</v>
      </c>
      <c r="J630" s="121" t="str">
        <f t="shared" si="170"/>
        <v>Q</v>
      </c>
      <c r="K630" s="260">
        <v>1.2070000000000001</v>
      </c>
      <c r="L630" s="121" t="str">
        <f t="shared" si="171"/>
        <v>Q</v>
      </c>
      <c r="M630" s="260">
        <v>0.73299999999999998</v>
      </c>
      <c r="N630" s="121" t="str">
        <f t="shared" si="172"/>
        <v>Q</v>
      </c>
      <c r="O630" s="260">
        <v>0.26200000000000001</v>
      </c>
      <c r="P630" s="121" t="str">
        <f t="shared" si="173"/>
        <v>Q</v>
      </c>
      <c r="Q630" s="260">
        <v>3.5999999999999999E-3</v>
      </c>
      <c r="R630" s="213" t="str">
        <f t="shared" si="164"/>
        <v>UQ</v>
      </c>
      <c r="S630" s="260">
        <v>8.7999999999999995E-2</v>
      </c>
      <c r="T630" s="213" t="str">
        <f t="shared" si="165"/>
        <v>UQ</v>
      </c>
      <c r="U630" s="260">
        <v>33.44</v>
      </c>
      <c r="V630" s="121" t="str">
        <f t="shared" si="166"/>
        <v>Q</v>
      </c>
      <c r="W630" s="329">
        <v>0.30399999999999999</v>
      </c>
      <c r="X630" s="332" t="str">
        <f t="shared" si="167"/>
        <v>UQ</v>
      </c>
      <c r="Y630" s="260">
        <v>0.46899999999999997</v>
      </c>
      <c r="Z630" s="121" t="str">
        <f t="shared" si="168"/>
        <v>Q</v>
      </c>
      <c r="AA630" s="260">
        <v>9.202</v>
      </c>
      <c r="AB630" s="121" t="str">
        <f t="shared" si="169"/>
        <v>Q</v>
      </c>
      <c r="AC630" s="260">
        <v>6.1459999999999999</v>
      </c>
      <c r="AD630" s="121" t="str">
        <f t="shared" si="159"/>
        <v>Q</v>
      </c>
      <c r="AE630" s="260">
        <v>1.63</v>
      </c>
      <c r="AF630" s="121" t="str">
        <f t="shared" si="160"/>
        <v>Q</v>
      </c>
      <c r="AH630" s="121" t="str">
        <f t="shared" si="158"/>
        <v>M</v>
      </c>
      <c r="AI630" s="278"/>
      <c r="AJ630" s="121" t="str">
        <f t="shared" si="174"/>
        <v>M</v>
      </c>
    </row>
    <row r="631" spans="1:36" x14ac:dyDescent="0.25">
      <c r="A631" s="119">
        <v>38</v>
      </c>
      <c r="B631" s="119">
        <v>9</v>
      </c>
      <c r="C631" s="119">
        <v>1998</v>
      </c>
      <c r="D631" s="127">
        <f t="shared" si="161"/>
        <v>35804</v>
      </c>
      <c r="E631" s="260">
        <v>98.2</v>
      </c>
      <c r="F631" s="213" t="str">
        <f t="shared" si="162"/>
        <v>UQ</v>
      </c>
      <c r="G631" s="260">
        <v>6.5309999999999997</v>
      </c>
      <c r="H631" s="213" t="str">
        <f t="shared" si="163"/>
        <v>UQ</v>
      </c>
      <c r="I631" s="260">
        <v>11.84</v>
      </c>
      <c r="J631" s="121" t="str">
        <f t="shared" si="170"/>
        <v>Q</v>
      </c>
      <c r="K631" s="260">
        <v>1.212</v>
      </c>
      <c r="L631" s="121" t="str">
        <f t="shared" si="171"/>
        <v>Q</v>
      </c>
      <c r="M631" s="260">
        <v>0.75600000000000001</v>
      </c>
      <c r="N631" s="121" t="str">
        <f t="shared" si="172"/>
        <v>Q</v>
      </c>
      <c r="O631" s="260">
        <v>0.245</v>
      </c>
      <c r="P631" s="121" t="str">
        <f t="shared" si="173"/>
        <v>Q</v>
      </c>
      <c r="Q631" s="260">
        <v>5.5999999999999999E-3</v>
      </c>
      <c r="R631" s="213" t="str">
        <f t="shared" si="164"/>
        <v>UQ</v>
      </c>
      <c r="S631" s="260">
        <v>8.7599999999999997E-2</v>
      </c>
      <c r="T631" s="213" t="str">
        <f t="shared" si="165"/>
        <v>UQ</v>
      </c>
      <c r="U631" s="260">
        <v>29.253699999999998</v>
      </c>
      <c r="V631" s="121" t="str">
        <f t="shared" si="166"/>
        <v>Q</v>
      </c>
      <c r="W631" s="329">
        <v>0.31900000000000001</v>
      </c>
      <c r="X631" s="332" t="str">
        <f t="shared" si="167"/>
        <v>UQ</v>
      </c>
      <c r="Y631" s="260">
        <v>0.2288</v>
      </c>
      <c r="Z631" s="121" t="str">
        <f t="shared" si="168"/>
        <v>Q</v>
      </c>
      <c r="AA631" s="260">
        <v>9.109</v>
      </c>
      <c r="AB631" s="121" t="str">
        <f t="shared" si="169"/>
        <v>Q</v>
      </c>
      <c r="AC631" s="260">
        <v>5.6790000000000003</v>
      </c>
      <c r="AD631" s="121" t="str">
        <f t="shared" si="159"/>
        <v>Q</v>
      </c>
      <c r="AE631" s="260">
        <v>1.39</v>
      </c>
      <c r="AF631" s="121" t="str">
        <f t="shared" si="160"/>
        <v>Q</v>
      </c>
      <c r="AG631" s="260">
        <v>4.7999999999999996E-3</v>
      </c>
      <c r="AH631" s="121" t="str">
        <f t="shared" si="158"/>
        <v>Q</v>
      </c>
      <c r="AI631" s="278">
        <v>0.68510000000000004</v>
      </c>
      <c r="AJ631" s="121" t="str">
        <f t="shared" si="174"/>
        <v>Q</v>
      </c>
    </row>
    <row r="632" spans="1:36" x14ac:dyDescent="0.25">
      <c r="A632" s="119">
        <v>38</v>
      </c>
      <c r="B632" s="119">
        <v>20</v>
      </c>
      <c r="C632" s="119">
        <v>1998</v>
      </c>
      <c r="D632" s="127">
        <f t="shared" si="161"/>
        <v>35815</v>
      </c>
      <c r="E632" s="260">
        <v>95.2</v>
      </c>
      <c r="F632" s="213" t="str">
        <f t="shared" si="162"/>
        <v>UQ</v>
      </c>
      <c r="G632" s="260">
        <v>6.58</v>
      </c>
      <c r="H632" s="213" t="str">
        <f t="shared" si="163"/>
        <v>UQ</v>
      </c>
      <c r="I632" s="260">
        <v>11.76</v>
      </c>
      <c r="J632" s="121" t="str">
        <f t="shared" si="170"/>
        <v>Q</v>
      </c>
      <c r="K632" s="260">
        <v>1.139</v>
      </c>
      <c r="L632" s="121" t="str">
        <f t="shared" si="171"/>
        <v>Q</v>
      </c>
      <c r="M632" s="260">
        <v>0.72099999999999997</v>
      </c>
      <c r="N632" s="121" t="str">
        <f t="shared" si="172"/>
        <v>Q</v>
      </c>
      <c r="O632" s="260">
        <v>0.23899999999999999</v>
      </c>
      <c r="P632" s="121" t="str">
        <f t="shared" si="173"/>
        <v>Q</v>
      </c>
      <c r="Q632" s="260">
        <v>9.4000000000000004E-3</v>
      </c>
      <c r="R632" s="213" t="str">
        <f t="shared" si="164"/>
        <v>UQ</v>
      </c>
      <c r="S632" s="260">
        <v>0.1047</v>
      </c>
      <c r="T632" s="213" t="str">
        <f t="shared" si="165"/>
        <v>UQ</v>
      </c>
      <c r="U632" s="260">
        <v>32.2498</v>
      </c>
      <c r="V632" s="121" t="str">
        <f t="shared" si="166"/>
        <v>Q</v>
      </c>
      <c r="W632" s="329">
        <v>0.30099999999999999</v>
      </c>
      <c r="X632" s="332" t="str">
        <f t="shared" si="167"/>
        <v>UQ</v>
      </c>
      <c r="Y632" s="260">
        <v>0.2104</v>
      </c>
      <c r="Z632" s="121" t="str">
        <f t="shared" si="168"/>
        <v>Q</v>
      </c>
      <c r="AA632" s="119">
        <v>9.3170000000000002</v>
      </c>
      <c r="AB632" s="121" t="str">
        <f t="shared" si="169"/>
        <v>Q</v>
      </c>
      <c r="AC632" s="260">
        <v>6.6589999999999998</v>
      </c>
      <c r="AD632" s="121" t="str">
        <f t="shared" si="159"/>
        <v>Q</v>
      </c>
      <c r="AE632" s="260">
        <v>1.78</v>
      </c>
      <c r="AF632" s="121" t="str">
        <f t="shared" si="160"/>
        <v>Q</v>
      </c>
      <c r="AH632" s="121" t="str">
        <f t="shared" si="158"/>
        <v>M</v>
      </c>
      <c r="AI632" s="278"/>
      <c r="AJ632" s="121" t="str">
        <f t="shared" si="174"/>
        <v>M</v>
      </c>
    </row>
    <row r="633" spans="1:36" x14ac:dyDescent="0.25">
      <c r="A633" s="119">
        <v>38</v>
      </c>
      <c r="B633" s="119">
        <v>34</v>
      </c>
      <c r="C633" s="119">
        <v>1998</v>
      </c>
      <c r="D633" s="127">
        <f t="shared" si="161"/>
        <v>35829</v>
      </c>
      <c r="E633" s="260">
        <v>88.1</v>
      </c>
      <c r="F633" s="213" t="str">
        <f t="shared" si="162"/>
        <v>UQ</v>
      </c>
      <c r="G633" s="260">
        <v>6.6260000000000003</v>
      </c>
      <c r="H633" s="213" t="str">
        <f t="shared" si="163"/>
        <v>UQ</v>
      </c>
      <c r="I633" s="260">
        <v>11.17</v>
      </c>
      <c r="J633" s="121" t="str">
        <f t="shared" si="170"/>
        <v>Q</v>
      </c>
      <c r="K633" s="260">
        <v>1.056</v>
      </c>
      <c r="L633" s="121" t="str">
        <f t="shared" si="171"/>
        <v>Q</v>
      </c>
      <c r="M633" s="260">
        <v>0.67700000000000005</v>
      </c>
      <c r="N633" s="121" t="str">
        <f t="shared" si="172"/>
        <v>Q</v>
      </c>
      <c r="O633" s="260">
        <v>0.20399999999999999</v>
      </c>
      <c r="P633" s="121" t="str">
        <f t="shared" si="173"/>
        <v>Q</v>
      </c>
      <c r="Q633" s="260">
        <v>1.14E-2</v>
      </c>
      <c r="R633" s="213" t="str">
        <f t="shared" si="164"/>
        <v>UQ</v>
      </c>
      <c r="S633" s="260">
        <v>0.112</v>
      </c>
      <c r="T633" s="213" t="str">
        <f t="shared" si="165"/>
        <v>UQ</v>
      </c>
      <c r="U633" s="260">
        <v>26.2927</v>
      </c>
      <c r="V633" s="121" t="str">
        <f t="shared" si="166"/>
        <v>Q</v>
      </c>
      <c r="W633" s="329">
        <v>0.43</v>
      </c>
      <c r="X633" s="332" t="str">
        <f t="shared" si="167"/>
        <v>UQ</v>
      </c>
      <c r="Y633" s="260">
        <v>0.2571</v>
      </c>
      <c r="Z633" s="121" t="str">
        <f t="shared" si="168"/>
        <v>Q</v>
      </c>
      <c r="AA633" s="260">
        <v>9.2569999999999997</v>
      </c>
      <c r="AB633" s="121" t="str">
        <f t="shared" si="169"/>
        <v>Q</v>
      </c>
      <c r="AC633" s="260">
        <v>6.7569999999999997</v>
      </c>
      <c r="AD633" s="121" t="str">
        <f t="shared" si="159"/>
        <v>Q</v>
      </c>
      <c r="AE633" s="260">
        <v>1.72</v>
      </c>
      <c r="AF633" s="121" t="str">
        <f t="shared" si="160"/>
        <v>Q</v>
      </c>
      <c r="AG633" s="260">
        <v>5.5999999999999999E-3</v>
      </c>
      <c r="AH633" s="121" t="str">
        <f t="shared" si="158"/>
        <v>Q</v>
      </c>
      <c r="AI633" s="278">
        <v>0.81640000000000001</v>
      </c>
      <c r="AJ633" s="121" t="str">
        <f t="shared" si="174"/>
        <v>Q</v>
      </c>
    </row>
    <row r="634" spans="1:36" x14ac:dyDescent="0.25">
      <c r="A634" s="119">
        <v>38</v>
      </c>
      <c r="B634" s="119">
        <v>48</v>
      </c>
      <c r="C634" s="119">
        <v>1998</v>
      </c>
      <c r="D634" s="127">
        <f t="shared" si="161"/>
        <v>35843</v>
      </c>
      <c r="E634" s="260">
        <v>86.3</v>
      </c>
      <c r="F634" s="213" t="str">
        <f t="shared" si="162"/>
        <v>UQ</v>
      </c>
      <c r="G634" s="260">
        <v>6.6360000000000001</v>
      </c>
      <c r="H634" s="213" t="str">
        <f t="shared" si="163"/>
        <v>UQ</v>
      </c>
      <c r="I634" s="260">
        <v>11.11</v>
      </c>
      <c r="J634" s="121" t="str">
        <f t="shared" si="170"/>
        <v>Q</v>
      </c>
      <c r="K634" s="260">
        <v>1.0880000000000001</v>
      </c>
      <c r="L634" s="121" t="str">
        <f t="shared" si="171"/>
        <v>Q</v>
      </c>
      <c r="M634" s="260">
        <v>0.73199999999999998</v>
      </c>
      <c r="N634" s="121" t="str">
        <f t="shared" si="172"/>
        <v>Q</v>
      </c>
      <c r="O634" s="260">
        <v>0.248</v>
      </c>
      <c r="P634" s="121" t="str">
        <f t="shared" si="173"/>
        <v>Q</v>
      </c>
      <c r="Q634" s="260">
        <v>1.2699999999999999E-2</v>
      </c>
      <c r="R634" s="213" t="str">
        <f t="shared" si="164"/>
        <v>UQ</v>
      </c>
      <c r="S634" s="260">
        <v>0.11310000000000001</v>
      </c>
      <c r="T634" s="213" t="str">
        <f t="shared" si="165"/>
        <v>UQ</v>
      </c>
      <c r="U634" s="260">
        <v>23.6295</v>
      </c>
      <c r="V634" s="121" t="str">
        <f t="shared" si="166"/>
        <v>Q</v>
      </c>
      <c r="W634" s="329">
        <v>0.33700000000000002</v>
      </c>
      <c r="X634" s="332" t="str">
        <f t="shared" si="167"/>
        <v>UQ</v>
      </c>
      <c r="Y634" s="260">
        <v>0.20235400000000001</v>
      </c>
      <c r="Z634" s="121" t="str">
        <f t="shared" si="168"/>
        <v>Q</v>
      </c>
      <c r="AA634" s="260">
        <v>8.7040000000000006</v>
      </c>
      <c r="AB634" s="121" t="str">
        <f t="shared" si="169"/>
        <v>Q</v>
      </c>
      <c r="AC634" s="260">
        <v>6.5049999999999999</v>
      </c>
      <c r="AD634" s="121" t="str">
        <f t="shared" si="159"/>
        <v>Q</v>
      </c>
      <c r="AE634" s="260">
        <v>1.87</v>
      </c>
      <c r="AF634" s="121" t="str">
        <f t="shared" si="160"/>
        <v>Q</v>
      </c>
      <c r="AH634" s="121" t="str">
        <f t="shared" si="158"/>
        <v>M</v>
      </c>
      <c r="AI634" s="278"/>
      <c r="AJ634" s="121" t="str">
        <f t="shared" si="174"/>
        <v>M</v>
      </c>
    </row>
    <row r="635" spans="1:36" x14ac:dyDescent="0.25">
      <c r="A635" s="119">
        <v>38</v>
      </c>
      <c r="B635" s="119">
        <v>62</v>
      </c>
      <c r="C635" s="119">
        <v>1998</v>
      </c>
      <c r="D635" s="127">
        <f t="shared" si="161"/>
        <v>35857</v>
      </c>
      <c r="E635" s="260">
        <v>87.6</v>
      </c>
      <c r="F635" s="213" t="str">
        <f t="shared" si="162"/>
        <v>UQ</v>
      </c>
      <c r="G635" s="260">
        <v>6.62</v>
      </c>
      <c r="H635" s="213" t="str">
        <f t="shared" si="163"/>
        <v>UQ</v>
      </c>
      <c r="I635" s="260">
        <v>11.55</v>
      </c>
      <c r="J635" s="121" t="str">
        <f t="shared" si="170"/>
        <v>Q</v>
      </c>
      <c r="K635" s="260">
        <v>1.1040000000000001</v>
      </c>
      <c r="L635" s="121" t="str">
        <f t="shared" si="171"/>
        <v>Q</v>
      </c>
      <c r="M635" s="260">
        <v>0.70499999999999996</v>
      </c>
      <c r="N635" s="121" t="str">
        <f t="shared" si="172"/>
        <v>Q</v>
      </c>
      <c r="O635" s="260">
        <v>0.25</v>
      </c>
      <c r="P635" s="121" t="str">
        <f t="shared" si="173"/>
        <v>Q</v>
      </c>
      <c r="Q635" s="260">
        <v>4.4999999999999997E-3</v>
      </c>
      <c r="R635" s="213" t="str">
        <f t="shared" si="164"/>
        <v>UQ</v>
      </c>
      <c r="S635" s="260">
        <v>0.10589999999999999</v>
      </c>
      <c r="T635" s="213" t="str">
        <f t="shared" si="165"/>
        <v>UQ</v>
      </c>
      <c r="U635" s="260">
        <v>25.885999999999999</v>
      </c>
      <c r="V635" s="121" t="str">
        <f t="shared" si="166"/>
        <v>Q</v>
      </c>
      <c r="W635" s="329">
        <v>0.29699999999999999</v>
      </c>
      <c r="X635" s="332" t="str">
        <f t="shared" si="167"/>
        <v>UQ</v>
      </c>
      <c r="Y635" s="260">
        <v>0.1779</v>
      </c>
      <c r="Z635" s="121" t="str">
        <f t="shared" si="168"/>
        <v>LQ</v>
      </c>
      <c r="AA635" s="260">
        <v>8.6769999999999996</v>
      </c>
      <c r="AB635" s="121" t="str">
        <f t="shared" si="169"/>
        <v>Q</v>
      </c>
      <c r="AC635" s="260">
        <v>7.4690000000000003</v>
      </c>
      <c r="AD635" s="121" t="str">
        <f t="shared" si="159"/>
        <v>Q</v>
      </c>
      <c r="AE635" s="260">
        <v>1.7</v>
      </c>
      <c r="AF635" s="121" t="str">
        <f t="shared" si="160"/>
        <v>Q</v>
      </c>
      <c r="AG635" s="260">
        <v>6.3E-3</v>
      </c>
      <c r="AH635" s="121" t="str">
        <f t="shared" si="158"/>
        <v>Q</v>
      </c>
      <c r="AI635" s="278">
        <v>0.7268</v>
      </c>
      <c r="AJ635" s="121" t="str">
        <f t="shared" si="174"/>
        <v>Q</v>
      </c>
    </row>
    <row r="636" spans="1:36" x14ac:dyDescent="0.25">
      <c r="A636" s="119">
        <v>38</v>
      </c>
      <c r="B636" s="119">
        <v>64</v>
      </c>
      <c r="C636" s="119">
        <v>1998</v>
      </c>
      <c r="D636" s="127">
        <f t="shared" si="161"/>
        <v>35859</v>
      </c>
      <c r="E636" s="260">
        <v>87.6</v>
      </c>
      <c r="F636" s="213" t="str">
        <f t="shared" si="162"/>
        <v>UQ</v>
      </c>
      <c r="G636" s="260">
        <v>6.6070000000000002</v>
      </c>
      <c r="H636" s="213" t="str">
        <f t="shared" si="163"/>
        <v>UQ</v>
      </c>
      <c r="I636" s="260">
        <v>10.89</v>
      </c>
      <c r="J636" s="121" t="str">
        <f t="shared" si="170"/>
        <v>Q</v>
      </c>
      <c r="K636" s="260">
        <v>1.107</v>
      </c>
      <c r="L636" s="121" t="str">
        <f t="shared" si="171"/>
        <v>Q</v>
      </c>
      <c r="M636" s="260">
        <v>0.72599999999999998</v>
      </c>
      <c r="N636" s="121" t="str">
        <f t="shared" si="172"/>
        <v>Q</v>
      </c>
      <c r="O636" s="260">
        <v>0.25800000000000001</v>
      </c>
      <c r="P636" s="121" t="str">
        <f t="shared" si="173"/>
        <v>Q</v>
      </c>
      <c r="Q636" s="260">
        <v>5.4999999999999997E-3</v>
      </c>
      <c r="R636" s="213" t="str">
        <f t="shared" si="164"/>
        <v>UQ</v>
      </c>
      <c r="S636" s="260">
        <v>0.1159</v>
      </c>
      <c r="T636" s="213" t="str">
        <f t="shared" si="165"/>
        <v>UQ</v>
      </c>
      <c r="U636" s="260">
        <v>26.620200000000001</v>
      </c>
      <c r="V636" s="121" t="str">
        <f t="shared" si="166"/>
        <v>Q</v>
      </c>
      <c r="W636" s="329">
        <v>0.29099999999999998</v>
      </c>
      <c r="X636" s="332" t="str">
        <f t="shared" si="167"/>
        <v>UQ</v>
      </c>
      <c r="Y636" s="260">
        <v>0.18210000000000001</v>
      </c>
      <c r="Z636" s="121" t="str">
        <f t="shared" si="168"/>
        <v>LQ</v>
      </c>
      <c r="AA636" s="260">
        <v>8.5719999999999992</v>
      </c>
      <c r="AB636" s="121" t="str">
        <f t="shared" si="169"/>
        <v>Q</v>
      </c>
      <c r="AC636" s="260">
        <v>7.8929999999999998</v>
      </c>
      <c r="AD636" s="121" t="str">
        <f t="shared" si="159"/>
        <v>Q</v>
      </c>
      <c r="AE636" s="260">
        <v>1.85</v>
      </c>
      <c r="AF636" s="121" t="str">
        <f t="shared" si="160"/>
        <v>Q</v>
      </c>
      <c r="AH636" s="121" t="str">
        <f t="shared" si="158"/>
        <v>M</v>
      </c>
      <c r="AI636" s="278"/>
      <c r="AJ636" s="121" t="str">
        <f t="shared" si="174"/>
        <v>M</v>
      </c>
    </row>
    <row r="637" spans="1:36" x14ac:dyDescent="0.25">
      <c r="A637" s="119">
        <v>38</v>
      </c>
      <c r="B637" s="119">
        <v>76</v>
      </c>
      <c r="C637" s="119">
        <v>1998</v>
      </c>
      <c r="D637" s="127">
        <f t="shared" si="161"/>
        <v>35871</v>
      </c>
      <c r="E637" s="260">
        <v>84.2</v>
      </c>
      <c r="F637" s="213" t="str">
        <f t="shared" si="162"/>
        <v>UQ</v>
      </c>
      <c r="G637" s="260">
        <v>6.6029999999999998</v>
      </c>
      <c r="H637" s="213" t="str">
        <f t="shared" si="163"/>
        <v>UQ</v>
      </c>
      <c r="I637" s="260">
        <v>9.6240000000000006</v>
      </c>
      <c r="J637" s="121" t="str">
        <f t="shared" si="170"/>
        <v>Q</v>
      </c>
      <c r="K637" s="260">
        <v>0.98299999999999998</v>
      </c>
      <c r="L637" s="121" t="str">
        <f t="shared" si="171"/>
        <v>Q</v>
      </c>
      <c r="M637" s="260">
        <v>0.746</v>
      </c>
      <c r="N637" s="121" t="str">
        <f t="shared" si="172"/>
        <v>Q</v>
      </c>
      <c r="O637" s="260">
        <v>0.255</v>
      </c>
      <c r="P637" s="121" t="str">
        <f t="shared" si="173"/>
        <v>Q</v>
      </c>
      <c r="Q637" s="260">
        <v>0</v>
      </c>
      <c r="R637" s="213" t="s">
        <v>238</v>
      </c>
      <c r="S637" s="260">
        <v>0.1217</v>
      </c>
      <c r="T637" s="213" t="str">
        <f t="shared" si="165"/>
        <v>UQ</v>
      </c>
      <c r="U637" s="260">
        <v>24.7651</v>
      </c>
      <c r="V637" s="121" t="str">
        <f t="shared" si="166"/>
        <v>Q</v>
      </c>
      <c r="W637" s="329">
        <v>0.28399999999999997</v>
      </c>
      <c r="X637" s="332" t="str">
        <f t="shared" si="167"/>
        <v>UQ</v>
      </c>
      <c r="Y637" s="260">
        <v>0.15770000000000001</v>
      </c>
      <c r="Z637" s="121" t="str">
        <f t="shared" si="168"/>
        <v>LQ</v>
      </c>
      <c r="AA637" s="260">
        <v>9.15</v>
      </c>
      <c r="AB637" s="121" t="str">
        <f t="shared" si="169"/>
        <v>Q</v>
      </c>
      <c r="AC637" s="260">
        <v>6.8550000000000004</v>
      </c>
      <c r="AD637" s="121" t="str">
        <f t="shared" si="159"/>
        <v>Q</v>
      </c>
      <c r="AE637" s="260">
        <v>2.21</v>
      </c>
      <c r="AF637" s="121" t="str">
        <f t="shared" si="160"/>
        <v>Q</v>
      </c>
      <c r="AH637" s="121" t="str">
        <f t="shared" si="158"/>
        <v>M</v>
      </c>
      <c r="AI637" s="278"/>
      <c r="AJ637" s="121" t="str">
        <f t="shared" si="174"/>
        <v>M</v>
      </c>
    </row>
    <row r="638" spans="1:36" x14ac:dyDescent="0.25">
      <c r="A638" s="119">
        <v>38</v>
      </c>
      <c r="B638" s="119">
        <v>86</v>
      </c>
      <c r="C638" s="119">
        <v>1998</v>
      </c>
      <c r="D638" s="127">
        <f t="shared" si="161"/>
        <v>35881</v>
      </c>
      <c r="E638" s="260">
        <v>70.2</v>
      </c>
      <c r="F638" s="213" t="str">
        <f t="shared" si="162"/>
        <v>UQ</v>
      </c>
      <c r="G638" s="260">
        <v>6.7110000000000003</v>
      </c>
      <c r="H638" s="213" t="str">
        <f t="shared" si="163"/>
        <v>UQ</v>
      </c>
      <c r="I638" s="260">
        <v>9.8040000000000003</v>
      </c>
      <c r="J638" s="121" t="str">
        <f t="shared" si="170"/>
        <v>Q</v>
      </c>
      <c r="K638" s="260">
        <v>0.96899999999999997</v>
      </c>
      <c r="L638" s="121" t="str">
        <f t="shared" si="171"/>
        <v>Q</v>
      </c>
      <c r="M638" s="260">
        <v>0.66500000000000004</v>
      </c>
      <c r="N638" s="121" t="str">
        <f t="shared" si="172"/>
        <v>Q</v>
      </c>
      <c r="O638" s="260">
        <v>0.29499999999999998</v>
      </c>
      <c r="P638" s="121" t="str">
        <f t="shared" si="173"/>
        <v>Q</v>
      </c>
      <c r="Q638" s="260">
        <v>1.38E-2</v>
      </c>
      <c r="R638" s="213" t="str">
        <f t="shared" si="164"/>
        <v>UQ</v>
      </c>
      <c r="S638" s="260">
        <v>0.13780000000000001</v>
      </c>
      <c r="T638" s="213" t="str">
        <f t="shared" si="165"/>
        <v>UQ</v>
      </c>
      <c r="U638" s="260">
        <v>18.6675</v>
      </c>
      <c r="V638" s="121" t="str">
        <f t="shared" si="166"/>
        <v>Q</v>
      </c>
      <c r="W638" s="329">
        <v>0.71599999999999997</v>
      </c>
      <c r="X638" s="332" t="str">
        <f t="shared" si="167"/>
        <v>UQ</v>
      </c>
      <c r="Y638" s="260">
        <v>0.2291</v>
      </c>
      <c r="Z638" s="121" t="str">
        <f t="shared" si="168"/>
        <v>Q</v>
      </c>
      <c r="AA638" s="260">
        <v>7.2530000000000001</v>
      </c>
      <c r="AB638" s="121" t="str">
        <f t="shared" si="169"/>
        <v>Q</v>
      </c>
      <c r="AC638" s="260">
        <v>8.2260000000000009</v>
      </c>
      <c r="AD638" s="121" t="str">
        <f t="shared" si="159"/>
        <v>Q</v>
      </c>
      <c r="AE638" s="260">
        <v>2.2200000000000002</v>
      </c>
      <c r="AF638" s="121" t="str">
        <f t="shared" si="160"/>
        <v>Q</v>
      </c>
      <c r="AG638" s="260">
        <v>0.01</v>
      </c>
      <c r="AH638" s="121" t="str">
        <f t="shared" si="158"/>
        <v>Q</v>
      </c>
      <c r="AI638" s="278">
        <v>1.1414</v>
      </c>
      <c r="AJ638" s="121" t="str">
        <f t="shared" si="174"/>
        <v>Q</v>
      </c>
    </row>
    <row r="639" spans="1:36" x14ac:dyDescent="0.25">
      <c r="A639" s="119">
        <v>38</v>
      </c>
      <c r="B639" s="119">
        <v>87</v>
      </c>
      <c r="C639" s="119">
        <v>1998</v>
      </c>
      <c r="D639" s="127">
        <f t="shared" si="161"/>
        <v>35882</v>
      </c>
      <c r="E639" s="260">
        <v>60.6</v>
      </c>
      <c r="F639" s="213" t="str">
        <f t="shared" si="162"/>
        <v>UQ</v>
      </c>
      <c r="G639" s="260">
        <v>6.3070000000000004</v>
      </c>
      <c r="H639" s="213" t="str">
        <f t="shared" si="163"/>
        <v>UQ</v>
      </c>
      <c r="I639" s="260">
        <v>7.99</v>
      </c>
      <c r="J639" s="121" t="str">
        <f t="shared" si="170"/>
        <v>Q</v>
      </c>
      <c r="K639" s="260">
        <v>0.78800000000000003</v>
      </c>
      <c r="L639" s="121" t="str">
        <f t="shared" si="171"/>
        <v>Q</v>
      </c>
      <c r="M639" s="260">
        <v>0.53300000000000003</v>
      </c>
      <c r="N639" s="121" t="str">
        <f t="shared" si="172"/>
        <v>Q</v>
      </c>
      <c r="O639" s="260">
        <v>0.56699999999999995</v>
      </c>
      <c r="P639" s="121" t="str">
        <f t="shared" si="173"/>
        <v>Q</v>
      </c>
      <c r="Q639" s="260">
        <v>2.4299999999999999E-2</v>
      </c>
      <c r="R639" s="213" t="str">
        <f t="shared" si="164"/>
        <v>UQ</v>
      </c>
      <c r="S639" s="260">
        <v>0.11219999999999999</v>
      </c>
      <c r="T639" s="213" t="str">
        <f t="shared" si="165"/>
        <v>UQ</v>
      </c>
      <c r="U639" s="260">
        <v>12.666399999999999</v>
      </c>
      <c r="V639" s="121" t="str">
        <f t="shared" si="166"/>
        <v>Q</v>
      </c>
      <c r="W639" s="329">
        <v>1.004</v>
      </c>
      <c r="X639" s="332" t="str">
        <f t="shared" si="167"/>
        <v>UQ</v>
      </c>
      <c r="Y639" s="260">
        <v>0.24560000000000001</v>
      </c>
      <c r="Z639" s="121" t="str">
        <f t="shared" si="168"/>
        <v>Q</v>
      </c>
      <c r="AA639" s="260">
        <v>5.6950000000000003</v>
      </c>
      <c r="AB639" s="121" t="str">
        <f t="shared" si="169"/>
        <v>Q</v>
      </c>
      <c r="AC639" s="260">
        <v>9.1259999999999994</v>
      </c>
      <c r="AD639" s="121" t="str">
        <f t="shared" si="159"/>
        <v>Q</v>
      </c>
      <c r="AE639" s="260">
        <v>2.09</v>
      </c>
      <c r="AF639" s="121" t="str">
        <f t="shared" si="160"/>
        <v>Q</v>
      </c>
      <c r="AH639" s="121" t="str">
        <f t="shared" si="158"/>
        <v>M</v>
      </c>
      <c r="AI639" s="278"/>
      <c r="AJ639" s="121" t="str">
        <f t="shared" si="174"/>
        <v>M</v>
      </c>
    </row>
    <row r="640" spans="1:36" x14ac:dyDescent="0.25">
      <c r="A640" s="119">
        <v>38</v>
      </c>
      <c r="B640" s="119">
        <v>88</v>
      </c>
      <c r="C640" s="119">
        <v>1998</v>
      </c>
      <c r="D640" s="127">
        <f t="shared" si="161"/>
        <v>35883</v>
      </c>
      <c r="E640" s="260">
        <v>56.8</v>
      </c>
      <c r="F640" s="213" t="str">
        <f t="shared" si="162"/>
        <v>UQ</v>
      </c>
      <c r="G640" s="260">
        <v>6.1609999999999996</v>
      </c>
      <c r="H640" s="213" t="str">
        <f t="shared" si="163"/>
        <v>UQ</v>
      </c>
      <c r="I640" s="260">
        <v>7.4459999999999997</v>
      </c>
      <c r="J640" s="121" t="str">
        <f t="shared" si="170"/>
        <v>Q</v>
      </c>
      <c r="K640" s="260">
        <v>0.77100000000000002</v>
      </c>
      <c r="L640" s="121" t="str">
        <f t="shared" si="171"/>
        <v>Q</v>
      </c>
      <c r="M640" s="260">
        <v>0.48599999999999999</v>
      </c>
      <c r="N640" s="121" t="str">
        <f t="shared" si="172"/>
        <v>Q</v>
      </c>
      <c r="O640" s="260">
        <v>0.51</v>
      </c>
      <c r="P640" s="121" t="str">
        <f t="shared" si="173"/>
        <v>Q</v>
      </c>
      <c r="Q640" s="260">
        <v>4.36E-2</v>
      </c>
      <c r="R640" s="213" t="str">
        <f t="shared" si="164"/>
        <v>UQ</v>
      </c>
      <c r="S640" s="260">
        <v>9.4200000000000006E-2</v>
      </c>
      <c r="T640" s="213" t="str">
        <f t="shared" si="165"/>
        <v>UQ</v>
      </c>
      <c r="U640" s="260">
        <v>12.125999999999999</v>
      </c>
      <c r="V640" s="121" t="str">
        <f t="shared" si="166"/>
        <v>Q</v>
      </c>
      <c r="W640" s="329">
        <v>0.78700000000000003</v>
      </c>
      <c r="X640" s="332" t="str">
        <f t="shared" si="167"/>
        <v>UQ</v>
      </c>
      <c r="Y640" s="260">
        <v>0.19570000000000001</v>
      </c>
      <c r="Z640" s="121" t="str">
        <f t="shared" si="168"/>
        <v>LQ</v>
      </c>
      <c r="AA640" s="260">
        <v>5.3970000000000002</v>
      </c>
      <c r="AB640" s="121" t="str">
        <f t="shared" si="169"/>
        <v>Q</v>
      </c>
      <c r="AC640" s="260">
        <v>10.032999999999999</v>
      </c>
      <c r="AD640" s="121" t="str">
        <f t="shared" si="159"/>
        <v>Q</v>
      </c>
      <c r="AE640" s="260">
        <v>1.04</v>
      </c>
      <c r="AF640" s="121" t="str">
        <f t="shared" si="160"/>
        <v>Q</v>
      </c>
      <c r="AH640" s="121" t="str">
        <f t="shared" ref="AH640:AH703" si="175">IF(AG640&gt;=0.001,"Q",IF(AG640="","M","LQ"))</f>
        <v>M</v>
      </c>
      <c r="AI640" s="278"/>
      <c r="AJ640" s="121" t="str">
        <f t="shared" si="174"/>
        <v>M</v>
      </c>
    </row>
    <row r="641" spans="1:36" x14ac:dyDescent="0.25">
      <c r="A641" s="119">
        <v>38</v>
      </c>
      <c r="B641" s="119">
        <v>89</v>
      </c>
      <c r="C641" s="119">
        <v>1998</v>
      </c>
      <c r="D641" s="127">
        <f t="shared" si="161"/>
        <v>35884</v>
      </c>
      <c r="E641" s="260">
        <v>37.299999999999997</v>
      </c>
      <c r="F641" s="213" t="str">
        <f t="shared" si="162"/>
        <v>UQ</v>
      </c>
      <c r="G641" s="260">
        <v>5.7869999999999999</v>
      </c>
      <c r="H641" s="213" t="str">
        <f t="shared" si="163"/>
        <v>UQ</v>
      </c>
      <c r="I641" s="260">
        <v>4.6669999999999998</v>
      </c>
      <c r="J641" s="121" t="str">
        <f t="shared" si="170"/>
        <v>Q</v>
      </c>
      <c r="K641" s="260">
        <v>0.496</v>
      </c>
      <c r="L641" s="121" t="str">
        <f t="shared" si="171"/>
        <v>Q</v>
      </c>
      <c r="M641" s="260">
        <v>0.39400000000000002</v>
      </c>
      <c r="N641" s="121" t="str">
        <f t="shared" si="172"/>
        <v>Q</v>
      </c>
      <c r="O641" s="260">
        <v>0.59</v>
      </c>
      <c r="P641" s="121" t="str">
        <f t="shared" si="173"/>
        <v>Q</v>
      </c>
      <c r="Q641" s="260">
        <v>2.69E-2</v>
      </c>
      <c r="R641" s="213" t="str">
        <f t="shared" si="164"/>
        <v>UQ</v>
      </c>
      <c r="S641" s="260">
        <v>4.41E-2</v>
      </c>
      <c r="T641" s="213" t="str">
        <f t="shared" si="165"/>
        <v>UQ</v>
      </c>
      <c r="U641" s="260">
        <v>7.0319000000000003</v>
      </c>
      <c r="V641" s="121" t="str">
        <f t="shared" si="166"/>
        <v>Q</v>
      </c>
      <c r="W641" s="329">
        <v>0.71599999999999997</v>
      </c>
      <c r="X641" s="332" t="str">
        <f t="shared" si="167"/>
        <v>UQ</v>
      </c>
      <c r="Y641" s="260">
        <v>0.2092</v>
      </c>
      <c r="Z641" s="121" t="str">
        <f t="shared" si="168"/>
        <v>Q</v>
      </c>
      <c r="AA641" s="260">
        <v>4.2859999999999996</v>
      </c>
      <c r="AB641" s="121" t="str">
        <f t="shared" si="169"/>
        <v>Q</v>
      </c>
      <c r="AC641" s="260">
        <v>8.9109999999999996</v>
      </c>
      <c r="AD641" s="121" t="str">
        <f t="shared" si="159"/>
        <v>Q</v>
      </c>
      <c r="AE641" s="260">
        <v>1.19</v>
      </c>
      <c r="AF641" s="121" t="str">
        <f t="shared" si="160"/>
        <v>Q</v>
      </c>
      <c r="AH641" s="121" t="str">
        <f t="shared" si="175"/>
        <v>M</v>
      </c>
      <c r="AI641" s="278"/>
      <c r="AJ641" s="121" t="str">
        <f t="shared" si="174"/>
        <v>M</v>
      </c>
    </row>
    <row r="642" spans="1:36" x14ac:dyDescent="0.25">
      <c r="A642" s="119">
        <v>38</v>
      </c>
      <c r="B642" s="119">
        <v>90</v>
      </c>
      <c r="C642" s="119">
        <v>1998</v>
      </c>
      <c r="D642" s="127">
        <f t="shared" si="161"/>
        <v>35885</v>
      </c>
      <c r="E642" s="260">
        <v>44.6</v>
      </c>
      <c r="F642" s="213" t="str">
        <f t="shared" si="162"/>
        <v>UQ</v>
      </c>
      <c r="G642" s="260">
        <v>5.9980000000000002</v>
      </c>
      <c r="H642" s="213" t="str">
        <f t="shared" si="163"/>
        <v>UQ</v>
      </c>
      <c r="I642" s="260">
        <v>5.9080000000000004</v>
      </c>
      <c r="J642" s="121" t="str">
        <f t="shared" si="170"/>
        <v>Q</v>
      </c>
      <c r="K642" s="260">
        <v>0.59199999999999997</v>
      </c>
      <c r="L642" s="121" t="str">
        <f t="shared" si="171"/>
        <v>Q</v>
      </c>
      <c r="M642" s="260">
        <v>0.40100000000000002</v>
      </c>
      <c r="N642" s="121" t="str">
        <f t="shared" si="172"/>
        <v>Q</v>
      </c>
      <c r="O642" s="260">
        <v>0.51300000000000001</v>
      </c>
      <c r="P642" s="121" t="str">
        <f t="shared" si="173"/>
        <v>Q</v>
      </c>
      <c r="Q642" s="260">
        <v>2.75E-2</v>
      </c>
      <c r="R642" s="213" t="str">
        <f t="shared" si="164"/>
        <v>UQ</v>
      </c>
      <c r="S642" s="260">
        <v>6.1400000000000003E-2</v>
      </c>
      <c r="T642" s="213" t="str">
        <f t="shared" si="165"/>
        <v>UQ</v>
      </c>
      <c r="U642" s="260">
        <v>9.8126999999999995</v>
      </c>
      <c r="V642" s="121" t="str">
        <f t="shared" si="166"/>
        <v>Q</v>
      </c>
      <c r="W642" s="329">
        <v>0.52200000000000002</v>
      </c>
      <c r="X642" s="332" t="str">
        <f t="shared" si="167"/>
        <v>UQ</v>
      </c>
      <c r="Y642" s="260">
        <v>0.18429999999999999</v>
      </c>
      <c r="Z642" s="121" t="str">
        <f t="shared" si="168"/>
        <v>LQ</v>
      </c>
      <c r="AA642" s="260">
        <v>4.4130000000000003</v>
      </c>
      <c r="AB642" s="121" t="str">
        <f t="shared" si="169"/>
        <v>Q</v>
      </c>
      <c r="AC642" s="260">
        <v>8.86</v>
      </c>
      <c r="AD642" s="121" t="str">
        <f t="shared" si="159"/>
        <v>Q</v>
      </c>
      <c r="AE642" s="260">
        <v>1.41</v>
      </c>
      <c r="AF642" s="121" t="str">
        <f t="shared" si="160"/>
        <v>Q</v>
      </c>
      <c r="AH642" s="121" t="str">
        <f t="shared" si="175"/>
        <v>M</v>
      </c>
      <c r="AI642" s="278"/>
      <c r="AJ642" s="121" t="str">
        <f t="shared" si="174"/>
        <v>M</v>
      </c>
    </row>
    <row r="643" spans="1:36" x14ac:dyDescent="0.25">
      <c r="A643" s="119">
        <v>38</v>
      </c>
      <c r="B643" s="119">
        <v>91</v>
      </c>
      <c r="C643" s="119">
        <v>1998</v>
      </c>
      <c r="D643" s="127">
        <f t="shared" si="161"/>
        <v>35886</v>
      </c>
      <c r="E643" s="260">
        <v>36.799999999999997</v>
      </c>
      <c r="F643" s="213" t="str">
        <f t="shared" si="162"/>
        <v>UQ</v>
      </c>
      <c r="G643" s="260">
        <v>6.0069999999999997</v>
      </c>
      <c r="H643" s="213" t="str">
        <f t="shared" si="163"/>
        <v>UQ</v>
      </c>
      <c r="I643" s="260">
        <v>4.59</v>
      </c>
      <c r="J643" s="121" t="str">
        <f t="shared" si="170"/>
        <v>Q</v>
      </c>
      <c r="K643" s="260">
        <v>0.45</v>
      </c>
      <c r="L643" s="121" t="str">
        <f t="shared" si="171"/>
        <v>Q</v>
      </c>
      <c r="M643" s="260">
        <v>0.40899999999999997</v>
      </c>
      <c r="N643" s="121" t="str">
        <f t="shared" si="172"/>
        <v>Q</v>
      </c>
      <c r="O643" s="260">
        <v>0.40400000000000003</v>
      </c>
      <c r="P643" s="121" t="str">
        <f t="shared" si="173"/>
        <v>Q</v>
      </c>
      <c r="Q643" s="260">
        <v>1.7999999999999999E-2</v>
      </c>
      <c r="R643" s="213" t="str">
        <f t="shared" si="164"/>
        <v>UQ</v>
      </c>
      <c r="S643" s="260">
        <v>6.9400000000000003E-2</v>
      </c>
      <c r="T643" s="213" t="str">
        <f t="shared" si="165"/>
        <v>UQ</v>
      </c>
      <c r="U643" s="260">
        <v>7.0995999999999997</v>
      </c>
      <c r="V643" s="121" t="str">
        <f t="shared" si="166"/>
        <v>Q</v>
      </c>
      <c r="W643" s="329">
        <v>0.46</v>
      </c>
      <c r="X643" s="332" t="str">
        <f t="shared" si="167"/>
        <v>UQ</v>
      </c>
      <c r="Y643" s="260">
        <v>0.1704</v>
      </c>
      <c r="Z643" s="121" t="str">
        <f t="shared" si="168"/>
        <v>LQ</v>
      </c>
      <c r="AA643" s="260">
        <v>4.2830000000000004</v>
      </c>
      <c r="AB643" s="121" t="str">
        <f t="shared" si="169"/>
        <v>Q</v>
      </c>
      <c r="AC643" s="260">
        <v>7.0460000000000003</v>
      </c>
      <c r="AD643" s="121" t="str">
        <f t="shared" si="159"/>
        <v>Q</v>
      </c>
      <c r="AE643" s="260">
        <v>1.53</v>
      </c>
      <c r="AF643" s="121" t="str">
        <f t="shared" si="160"/>
        <v>Q</v>
      </c>
      <c r="AG643" s="260">
        <v>1.24E-2</v>
      </c>
      <c r="AH643" s="121" t="str">
        <f t="shared" si="175"/>
        <v>Q</v>
      </c>
      <c r="AI643" s="278">
        <v>0.88019999999999998</v>
      </c>
      <c r="AJ643" s="121" t="str">
        <f t="shared" si="174"/>
        <v>Q</v>
      </c>
    </row>
    <row r="644" spans="1:36" x14ac:dyDescent="0.25">
      <c r="A644" s="119">
        <v>38</v>
      </c>
      <c r="B644" s="119">
        <v>92</v>
      </c>
      <c r="C644" s="119">
        <v>1998</v>
      </c>
      <c r="D644" s="127">
        <f t="shared" si="161"/>
        <v>35887</v>
      </c>
      <c r="E644" s="260">
        <v>37.1</v>
      </c>
      <c r="F644" s="213" t="str">
        <f t="shared" si="162"/>
        <v>UQ</v>
      </c>
      <c r="G644" s="260">
        <v>5.931</v>
      </c>
      <c r="H644" s="213" t="str">
        <f t="shared" si="163"/>
        <v>UQ</v>
      </c>
      <c r="I644" s="260">
        <v>4.7930000000000001</v>
      </c>
      <c r="J644" s="121" t="str">
        <f t="shared" si="170"/>
        <v>Q</v>
      </c>
      <c r="K644" s="260">
        <v>0.42699999999999999</v>
      </c>
      <c r="L644" s="121" t="str">
        <f t="shared" si="171"/>
        <v>Q</v>
      </c>
      <c r="M644" s="260">
        <v>0.38700000000000001</v>
      </c>
      <c r="N644" s="121" t="str">
        <f t="shared" si="172"/>
        <v>Q</v>
      </c>
      <c r="O644" s="260">
        <v>0.36499999999999999</v>
      </c>
      <c r="P644" s="121" t="str">
        <f t="shared" si="173"/>
        <v>Q</v>
      </c>
      <c r="Q644" s="260">
        <v>2.9499999999999998E-2</v>
      </c>
      <c r="R644" s="213" t="str">
        <f t="shared" si="164"/>
        <v>UQ</v>
      </c>
      <c r="S644" s="260">
        <v>7.6799999999999993E-2</v>
      </c>
      <c r="T644" s="213" t="str">
        <f t="shared" si="165"/>
        <v>UQ</v>
      </c>
      <c r="U644" s="260">
        <v>7.4733999999999998</v>
      </c>
      <c r="V644" s="121" t="str">
        <f t="shared" si="166"/>
        <v>Q</v>
      </c>
      <c r="W644" s="329">
        <v>0.38300000000000001</v>
      </c>
      <c r="X644" s="332" t="str">
        <f t="shared" si="167"/>
        <v>UQ</v>
      </c>
      <c r="Y644" s="260">
        <v>0.17419999999999999</v>
      </c>
      <c r="Z644" s="121" t="str">
        <f t="shared" si="168"/>
        <v>LQ</v>
      </c>
      <c r="AA644" s="260">
        <v>4.4400000000000004</v>
      </c>
      <c r="AB644" s="121" t="str">
        <f t="shared" si="169"/>
        <v>Q</v>
      </c>
      <c r="AC644" s="260">
        <v>6.8179999999999996</v>
      </c>
      <c r="AD644" s="121" t="str">
        <f t="shared" si="159"/>
        <v>Q</v>
      </c>
      <c r="AE644" s="260">
        <v>1.82</v>
      </c>
      <c r="AF644" s="121" t="str">
        <f t="shared" si="160"/>
        <v>Q</v>
      </c>
      <c r="AH644" s="121" t="str">
        <f t="shared" si="175"/>
        <v>M</v>
      </c>
      <c r="AI644" s="278"/>
      <c r="AJ644" s="121" t="str">
        <f t="shared" si="174"/>
        <v>M</v>
      </c>
    </row>
    <row r="645" spans="1:36" x14ac:dyDescent="0.25">
      <c r="A645" s="119">
        <v>38</v>
      </c>
      <c r="B645" s="119">
        <v>93</v>
      </c>
      <c r="C645" s="119">
        <v>1998</v>
      </c>
      <c r="D645" s="127">
        <f t="shared" si="161"/>
        <v>35888</v>
      </c>
      <c r="E645" s="260">
        <v>37.200000000000003</v>
      </c>
      <c r="F645" s="213" t="str">
        <f t="shared" si="162"/>
        <v>UQ</v>
      </c>
      <c r="G645" s="260">
        <v>6.1920000000000002</v>
      </c>
      <c r="H645" s="213" t="str">
        <f t="shared" si="163"/>
        <v>UQ</v>
      </c>
      <c r="I645" s="260">
        <v>4.6399999999999997</v>
      </c>
      <c r="J645" s="121" t="str">
        <f t="shared" si="170"/>
        <v>Q</v>
      </c>
      <c r="K645" s="260">
        <v>0.45600000000000002</v>
      </c>
      <c r="L645" s="121" t="str">
        <f t="shared" si="171"/>
        <v>Q</v>
      </c>
      <c r="M645" s="260">
        <v>0.40200000000000002</v>
      </c>
      <c r="N645" s="121" t="str">
        <f t="shared" si="172"/>
        <v>Q</v>
      </c>
      <c r="O645" s="260">
        <v>0.35599999999999998</v>
      </c>
      <c r="P645" s="121" t="str">
        <f t="shared" si="173"/>
        <v>Q</v>
      </c>
      <c r="Q645" s="260">
        <v>3.0700000000000002E-2</v>
      </c>
      <c r="R645" s="213" t="str">
        <f t="shared" si="164"/>
        <v>UQ</v>
      </c>
      <c r="S645" s="260">
        <v>7.0300000000000001E-2</v>
      </c>
      <c r="T645" s="213" t="str">
        <f t="shared" si="165"/>
        <v>UQ</v>
      </c>
      <c r="U645" s="260">
        <v>7.7868000000000004</v>
      </c>
      <c r="V645" s="121" t="str">
        <f t="shared" si="166"/>
        <v>Q</v>
      </c>
      <c r="W645" s="329">
        <v>0.32800000000000001</v>
      </c>
      <c r="X645" s="332" t="str">
        <f t="shared" si="167"/>
        <v>UQ</v>
      </c>
      <c r="Y645" s="260">
        <v>0.17710000000000001</v>
      </c>
      <c r="Z645" s="121" t="str">
        <f t="shared" si="168"/>
        <v>LQ</v>
      </c>
      <c r="AA645" s="260">
        <v>4.6929999999999996</v>
      </c>
      <c r="AB645" s="121" t="str">
        <f t="shared" si="169"/>
        <v>Q</v>
      </c>
      <c r="AC645" s="260">
        <v>7.1660000000000004</v>
      </c>
      <c r="AD645" s="121" t="str">
        <f t="shared" si="159"/>
        <v>Q</v>
      </c>
      <c r="AE645" s="260">
        <v>1.74</v>
      </c>
      <c r="AF645" s="121" t="str">
        <f t="shared" si="160"/>
        <v>Q</v>
      </c>
      <c r="AH645" s="121" t="str">
        <f t="shared" si="175"/>
        <v>M</v>
      </c>
      <c r="AI645" s="278"/>
      <c r="AJ645" s="121" t="str">
        <f t="shared" si="174"/>
        <v>M</v>
      </c>
    </row>
    <row r="646" spans="1:36" x14ac:dyDescent="0.25">
      <c r="A646" s="119">
        <v>38</v>
      </c>
      <c r="B646" s="119">
        <v>94</v>
      </c>
      <c r="C646" s="119">
        <v>1998</v>
      </c>
      <c r="D646" s="127">
        <f t="shared" si="161"/>
        <v>35889</v>
      </c>
      <c r="E646" s="260">
        <v>37.9</v>
      </c>
      <c r="F646" s="213" t="str">
        <f t="shared" si="162"/>
        <v>UQ</v>
      </c>
      <c r="G646" s="260">
        <v>6.2119999999999997</v>
      </c>
      <c r="H646" s="213" t="str">
        <f t="shared" si="163"/>
        <v>UQ</v>
      </c>
      <c r="I646" s="260">
        <v>5.0339999999999998</v>
      </c>
      <c r="J646" s="121" t="str">
        <f t="shared" si="170"/>
        <v>Q</v>
      </c>
      <c r="K646" s="260">
        <v>0.46800000000000003</v>
      </c>
      <c r="L646" s="121" t="str">
        <f t="shared" si="171"/>
        <v>Q</v>
      </c>
      <c r="M646" s="260">
        <v>0.41599999999999998</v>
      </c>
      <c r="N646" s="121" t="str">
        <f t="shared" si="172"/>
        <v>Q</v>
      </c>
      <c r="O646" s="260">
        <v>0.32500000000000001</v>
      </c>
      <c r="P646" s="121" t="str">
        <f t="shared" si="173"/>
        <v>Q</v>
      </c>
      <c r="Q646" s="260">
        <v>1.12E-2</v>
      </c>
      <c r="R646" s="213" t="str">
        <f t="shared" si="164"/>
        <v>UQ</v>
      </c>
      <c r="S646" s="260">
        <v>8.2799999999999999E-2</v>
      </c>
      <c r="T646" s="213" t="str">
        <f t="shared" si="165"/>
        <v>UQ</v>
      </c>
      <c r="U646" s="260">
        <v>7.7885999999999997</v>
      </c>
      <c r="V646" s="121" t="str">
        <f t="shared" si="166"/>
        <v>Q</v>
      </c>
      <c r="W646" s="329">
        <v>0.315</v>
      </c>
      <c r="X646" s="332" t="str">
        <f t="shared" si="167"/>
        <v>UQ</v>
      </c>
      <c r="Y646" s="260">
        <v>0.1653</v>
      </c>
      <c r="Z646" s="121" t="str">
        <f t="shared" si="168"/>
        <v>LQ</v>
      </c>
      <c r="AA646" s="260">
        <v>4.7789999999999999</v>
      </c>
      <c r="AB646" s="121" t="str">
        <f t="shared" si="169"/>
        <v>Q</v>
      </c>
      <c r="AC646" s="260">
        <v>6.8689999999999998</v>
      </c>
      <c r="AD646" s="121" t="str">
        <f t="shared" si="159"/>
        <v>Q</v>
      </c>
      <c r="AE646" s="260">
        <v>1.87</v>
      </c>
      <c r="AF646" s="121" t="str">
        <f t="shared" si="160"/>
        <v>Q</v>
      </c>
      <c r="AH646" s="121" t="str">
        <f t="shared" si="175"/>
        <v>M</v>
      </c>
      <c r="AI646" s="278"/>
      <c r="AJ646" s="121" t="str">
        <f t="shared" si="174"/>
        <v>M</v>
      </c>
    </row>
    <row r="647" spans="1:36" x14ac:dyDescent="0.25">
      <c r="A647" s="119">
        <v>38</v>
      </c>
      <c r="B647" s="119">
        <v>95</v>
      </c>
      <c r="C647" s="119">
        <v>1998</v>
      </c>
      <c r="D647" s="127">
        <f t="shared" si="161"/>
        <v>35890</v>
      </c>
      <c r="E647" s="260">
        <v>38.200000000000003</v>
      </c>
      <c r="F647" s="213" t="str">
        <f t="shared" si="162"/>
        <v>UQ</v>
      </c>
      <c r="G647" s="260">
        <v>6.1749999999999998</v>
      </c>
      <c r="H647" s="213" t="str">
        <f t="shared" si="163"/>
        <v>UQ</v>
      </c>
      <c r="I647" s="260">
        <v>5.1840000000000002</v>
      </c>
      <c r="J647" s="121" t="str">
        <f t="shared" si="170"/>
        <v>Q</v>
      </c>
      <c r="K647" s="260">
        <v>0.48799999999999999</v>
      </c>
      <c r="L647" s="121" t="str">
        <f t="shared" si="171"/>
        <v>Q</v>
      </c>
      <c r="M647" s="260">
        <v>0.44600000000000001</v>
      </c>
      <c r="N647" s="121" t="str">
        <f t="shared" si="172"/>
        <v>Q</v>
      </c>
      <c r="O647" s="260">
        <v>0.33</v>
      </c>
      <c r="P647" s="121" t="str">
        <f t="shared" si="173"/>
        <v>Q</v>
      </c>
      <c r="Q647" s="260">
        <v>3.3E-3</v>
      </c>
      <c r="R647" s="213" t="str">
        <f t="shared" si="164"/>
        <v>UQ</v>
      </c>
      <c r="S647" s="260">
        <v>9.01E-2</v>
      </c>
      <c r="T647" s="213" t="str">
        <f t="shared" si="165"/>
        <v>UQ</v>
      </c>
      <c r="U647" s="260">
        <v>7.7785000000000002</v>
      </c>
      <c r="V647" s="121" t="str">
        <f t="shared" si="166"/>
        <v>Q</v>
      </c>
      <c r="W647" s="329">
        <v>0.309</v>
      </c>
      <c r="X647" s="332" t="str">
        <f t="shared" si="167"/>
        <v>UQ</v>
      </c>
      <c r="Y647" s="260">
        <v>0.1701</v>
      </c>
      <c r="Z647" s="121" t="str">
        <f t="shared" si="168"/>
        <v>LQ</v>
      </c>
      <c r="AA647" s="260">
        <v>4.7460000000000004</v>
      </c>
      <c r="AB647" s="121" t="str">
        <f t="shared" si="169"/>
        <v>Q</v>
      </c>
      <c r="AC647" s="260">
        <v>6.8049999999999997</v>
      </c>
      <c r="AD647" s="121" t="str">
        <f t="shared" ref="AD647:AD710" si="176">IF(AC647&gt;=0.4,"Q",IF(AC647="","M","LQ"))</f>
        <v>Q</v>
      </c>
      <c r="AE647" s="260">
        <v>1.78</v>
      </c>
      <c r="AF647" s="121" t="str">
        <f t="shared" ref="AF647:AF710" si="177">IF(AE647&gt;=0.5,"Q",IF(AE647="","M","LQ"))</f>
        <v>Q</v>
      </c>
      <c r="AH647" s="121" t="str">
        <f t="shared" si="175"/>
        <v>M</v>
      </c>
      <c r="AI647" s="278"/>
      <c r="AJ647" s="121" t="str">
        <f t="shared" si="174"/>
        <v>M</v>
      </c>
    </row>
    <row r="648" spans="1:36" x14ac:dyDescent="0.25">
      <c r="A648" s="119">
        <v>38</v>
      </c>
      <c r="B648" s="119">
        <v>106</v>
      </c>
      <c r="C648" s="119">
        <v>1998</v>
      </c>
      <c r="D648" s="127">
        <f t="shared" si="161"/>
        <v>35901</v>
      </c>
      <c r="E648" s="260">
        <v>38.700000000000003</v>
      </c>
      <c r="F648" s="213" t="str">
        <f t="shared" si="162"/>
        <v>UQ</v>
      </c>
      <c r="G648" s="260">
        <v>6.2939999999999996</v>
      </c>
      <c r="H648" s="213" t="str">
        <f t="shared" si="163"/>
        <v>UQ</v>
      </c>
      <c r="I648" s="260">
        <v>5.5510000000000002</v>
      </c>
      <c r="J648" s="121" t="str">
        <f t="shared" si="170"/>
        <v>Q</v>
      </c>
      <c r="K648" s="260">
        <v>0.49399999999999999</v>
      </c>
      <c r="L648" s="121" t="str">
        <f t="shared" si="171"/>
        <v>Q</v>
      </c>
      <c r="M648" s="260">
        <v>0.45300000000000001</v>
      </c>
      <c r="N648" s="121" t="str">
        <f t="shared" si="172"/>
        <v>Q</v>
      </c>
      <c r="O648" s="260">
        <v>0.23499999999999999</v>
      </c>
      <c r="P648" s="121" t="str">
        <f t="shared" si="173"/>
        <v>Q</v>
      </c>
      <c r="Q648" s="260">
        <v>4.8999999999999998E-3</v>
      </c>
      <c r="R648" s="213" t="str">
        <f t="shared" si="164"/>
        <v>UQ</v>
      </c>
      <c r="S648" s="260">
        <v>9.8599999999999993E-2</v>
      </c>
      <c r="T648" s="213" t="str">
        <f t="shared" si="165"/>
        <v>UQ</v>
      </c>
      <c r="U648" s="260">
        <v>8.4644999999999992</v>
      </c>
      <c r="V648" s="121" t="str">
        <f t="shared" si="166"/>
        <v>Q</v>
      </c>
      <c r="W648" s="329">
        <v>5.8999999999999997E-2</v>
      </c>
      <c r="X648" s="332" t="str">
        <f t="shared" si="167"/>
        <v>UQ</v>
      </c>
      <c r="Y648" s="260">
        <v>0.1532</v>
      </c>
      <c r="Z648" s="121" t="str">
        <f t="shared" si="168"/>
        <v>LQ</v>
      </c>
      <c r="AA648" s="260">
        <v>4.242</v>
      </c>
      <c r="AB648" s="121" t="str">
        <f t="shared" si="169"/>
        <v>Q</v>
      </c>
      <c r="AC648" s="260">
        <v>7.1920000000000002</v>
      </c>
      <c r="AD648" s="121" t="str">
        <f t="shared" si="176"/>
        <v>Q</v>
      </c>
      <c r="AE648" s="260">
        <v>1.74</v>
      </c>
      <c r="AF648" s="121" t="str">
        <f t="shared" si="177"/>
        <v>Q</v>
      </c>
      <c r="AG648" s="260">
        <v>8.9999999999999993E-3</v>
      </c>
      <c r="AH648" s="121" t="str">
        <f t="shared" si="175"/>
        <v>Q</v>
      </c>
      <c r="AI648" s="278">
        <v>0.4299</v>
      </c>
      <c r="AJ648" s="121" t="str">
        <f t="shared" si="174"/>
        <v>Q</v>
      </c>
    </row>
    <row r="649" spans="1:36" x14ac:dyDescent="0.25">
      <c r="A649" s="119">
        <v>38</v>
      </c>
      <c r="B649" s="119">
        <v>119</v>
      </c>
      <c r="C649" s="119">
        <v>1998</v>
      </c>
      <c r="D649" s="127">
        <f t="shared" si="161"/>
        <v>35914</v>
      </c>
      <c r="E649" s="260">
        <v>45.9</v>
      </c>
      <c r="F649" s="213" t="str">
        <f t="shared" si="162"/>
        <v>UQ</v>
      </c>
      <c r="G649" s="260">
        <v>6.4279999999999999</v>
      </c>
      <c r="H649" s="213" t="str">
        <f t="shared" si="163"/>
        <v>UQ</v>
      </c>
      <c r="I649" s="260">
        <v>6.27</v>
      </c>
      <c r="J649" s="121" t="str">
        <f t="shared" si="170"/>
        <v>Q</v>
      </c>
      <c r="K649" s="260">
        <v>0.55600000000000005</v>
      </c>
      <c r="L649" s="121" t="str">
        <f t="shared" si="171"/>
        <v>Q</v>
      </c>
      <c r="M649" s="260">
        <v>0.53400000000000003</v>
      </c>
      <c r="N649" s="121" t="str">
        <f t="shared" si="172"/>
        <v>Q</v>
      </c>
      <c r="O649" s="260">
        <v>0.19800000000000001</v>
      </c>
      <c r="P649" s="121" t="str">
        <f t="shared" si="173"/>
        <v>Q</v>
      </c>
      <c r="Q649" s="260">
        <v>8.9999999999999993E-3</v>
      </c>
      <c r="R649" s="213" t="str">
        <f t="shared" si="164"/>
        <v>UQ</v>
      </c>
      <c r="S649" s="260">
        <v>0.11799999999999999</v>
      </c>
      <c r="T649" s="213" t="str">
        <f t="shared" si="165"/>
        <v>UQ</v>
      </c>
      <c r="U649" s="260">
        <v>10.5024</v>
      </c>
      <c r="V649" s="121" t="str">
        <f t="shared" si="166"/>
        <v>Q</v>
      </c>
      <c r="W649" s="329">
        <v>2.3E-2</v>
      </c>
      <c r="X649" s="332" t="str">
        <f t="shared" si="167"/>
        <v>UQ</v>
      </c>
      <c r="Y649" s="260">
        <v>0.1268</v>
      </c>
      <c r="Z649" s="121" t="str">
        <f t="shared" si="168"/>
        <v>LQ</v>
      </c>
      <c r="AA649" s="260">
        <v>4.6669999999999998</v>
      </c>
      <c r="AB649" s="121" t="str">
        <f t="shared" si="169"/>
        <v>Q</v>
      </c>
      <c r="AC649" s="260">
        <v>8.1029999999999998</v>
      </c>
      <c r="AD649" s="121" t="str">
        <f t="shared" si="176"/>
        <v>Q</v>
      </c>
      <c r="AE649" s="260">
        <v>1.74</v>
      </c>
      <c r="AF649" s="121" t="str">
        <f t="shared" si="177"/>
        <v>Q</v>
      </c>
      <c r="AH649" s="121" t="str">
        <f t="shared" si="175"/>
        <v>M</v>
      </c>
      <c r="AI649" s="278"/>
      <c r="AJ649" s="121" t="str">
        <f t="shared" si="174"/>
        <v>M</v>
      </c>
    </row>
    <row r="650" spans="1:36" x14ac:dyDescent="0.25">
      <c r="A650" s="119">
        <v>38</v>
      </c>
      <c r="B650" s="119">
        <v>132</v>
      </c>
      <c r="C650" s="119">
        <v>1998</v>
      </c>
      <c r="D650" s="127">
        <f t="shared" si="161"/>
        <v>35927</v>
      </c>
      <c r="E650" s="260">
        <v>51.5</v>
      </c>
      <c r="F650" s="213" t="str">
        <f t="shared" si="162"/>
        <v>UQ</v>
      </c>
      <c r="G650" s="260">
        <v>6.5590000000000002</v>
      </c>
      <c r="H650" s="213" t="str">
        <f t="shared" si="163"/>
        <v>UQ</v>
      </c>
      <c r="I650" s="260">
        <v>6.1580000000000004</v>
      </c>
      <c r="J650" s="121" t="str">
        <f t="shared" si="170"/>
        <v>Q</v>
      </c>
      <c r="K650" s="260">
        <v>0.61199999999999999</v>
      </c>
      <c r="L650" s="121" t="str">
        <f t="shared" si="171"/>
        <v>Q</v>
      </c>
      <c r="M650" s="260">
        <v>0.72599999999999998</v>
      </c>
      <c r="N650" s="121" t="str">
        <f t="shared" si="172"/>
        <v>Q</v>
      </c>
      <c r="O650" s="260">
        <v>0.20699999999999999</v>
      </c>
      <c r="P650" s="121" t="str">
        <f t="shared" si="173"/>
        <v>Q</v>
      </c>
      <c r="Q650" s="260">
        <v>1.1599999999999999E-2</v>
      </c>
      <c r="R650" s="213" t="str">
        <f t="shared" si="164"/>
        <v>UQ</v>
      </c>
      <c r="S650" s="260">
        <v>0.1731</v>
      </c>
      <c r="T650" s="213" t="str">
        <f t="shared" si="165"/>
        <v>UQ</v>
      </c>
      <c r="U650" s="260">
        <v>10.803000000000001</v>
      </c>
      <c r="V650" s="121" t="str">
        <f t="shared" si="166"/>
        <v>Q</v>
      </c>
      <c r="W650" s="329">
        <v>4.8000000000000001E-2</v>
      </c>
      <c r="X650" s="332" t="str">
        <f t="shared" si="167"/>
        <v>UQ</v>
      </c>
      <c r="Y650" s="260">
        <v>0.23069999999999999</v>
      </c>
      <c r="Z650" s="121" t="str">
        <f t="shared" si="168"/>
        <v>Q</v>
      </c>
      <c r="AA650" s="260">
        <v>6.2009999999999996</v>
      </c>
      <c r="AB650" s="121" t="str">
        <f t="shared" si="169"/>
        <v>Q</v>
      </c>
      <c r="AC650" s="260">
        <v>8.4269999999999996</v>
      </c>
      <c r="AD650" s="121" t="str">
        <f t="shared" si="176"/>
        <v>Q</v>
      </c>
      <c r="AE650" s="260">
        <v>2.4</v>
      </c>
      <c r="AF650" s="121" t="str">
        <f t="shared" si="177"/>
        <v>Q</v>
      </c>
      <c r="AG650" s="260">
        <v>9.2999999999999992E-3</v>
      </c>
      <c r="AH650" s="121" t="str">
        <f t="shared" si="175"/>
        <v>Q</v>
      </c>
      <c r="AI650" s="278">
        <v>0.47439999999999999</v>
      </c>
      <c r="AJ650" s="121" t="str">
        <f t="shared" si="174"/>
        <v>Q</v>
      </c>
    </row>
    <row r="651" spans="1:36" x14ac:dyDescent="0.25">
      <c r="A651" s="119">
        <v>38</v>
      </c>
      <c r="B651" s="119">
        <v>160</v>
      </c>
      <c r="C651" s="119">
        <v>1998</v>
      </c>
      <c r="D651" s="127">
        <f t="shared" si="161"/>
        <v>35955</v>
      </c>
      <c r="E651" s="260">
        <v>48.8</v>
      </c>
      <c r="F651" s="213" t="str">
        <f t="shared" si="162"/>
        <v>UQ</v>
      </c>
      <c r="G651" s="260">
        <v>6.5659999999999998</v>
      </c>
      <c r="H651" s="213" t="str">
        <f t="shared" si="163"/>
        <v>UQ</v>
      </c>
      <c r="I651" s="260">
        <v>6.86</v>
      </c>
      <c r="J651" s="121" t="str">
        <f t="shared" si="170"/>
        <v>Q</v>
      </c>
      <c r="K651" s="260">
        <v>0.61399999999999999</v>
      </c>
      <c r="L651" s="121" t="str">
        <f t="shared" si="171"/>
        <v>Q</v>
      </c>
      <c r="M651" s="260">
        <v>0.499</v>
      </c>
      <c r="N651" s="121" t="str">
        <f t="shared" si="172"/>
        <v>Q</v>
      </c>
      <c r="O651" s="260">
        <v>9.5000000000000001E-2</v>
      </c>
      <c r="P651" s="121" t="str">
        <f t="shared" si="173"/>
        <v>Q</v>
      </c>
      <c r="Q651" s="260">
        <v>8.5000000000000006E-3</v>
      </c>
      <c r="R651" s="213" t="str">
        <f t="shared" si="164"/>
        <v>UQ</v>
      </c>
      <c r="S651" s="260">
        <v>0.13850000000000001</v>
      </c>
      <c r="T651" s="213" t="str">
        <f t="shared" si="165"/>
        <v>UQ</v>
      </c>
      <c r="U651" s="260">
        <v>10.2021</v>
      </c>
      <c r="V651" s="121" t="str">
        <f t="shared" si="166"/>
        <v>Q</v>
      </c>
      <c r="W651" s="329">
        <v>2.4E-2</v>
      </c>
      <c r="X651" s="332" t="str">
        <f t="shared" si="167"/>
        <v>UQ</v>
      </c>
      <c r="Y651" s="260">
        <v>6.9779999999999995E-2</v>
      </c>
      <c r="Z651" s="121" t="str">
        <f t="shared" si="168"/>
        <v>LQ</v>
      </c>
      <c r="AA651" s="260">
        <v>6.1879999999999997</v>
      </c>
      <c r="AB651" s="121" t="str">
        <f t="shared" si="169"/>
        <v>Q</v>
      </c>
      <c r="AC651" s="260">
        <v>11.326000000000001</v>
      </c>
      <c r="AD651" s="121" t="str">
        <f t="shared" si="176"/>
        <v>Q</v>
      </c>
      <c r="AE651" s="260">
        <v>2.14</v>
      </c>
      <c r="AF651" s="121" t="str">
        <f t="shared" si="177"/>
        <v>Q</v>
      </c>
      <c r="AG651" s="260">
        <v>9.9000000000000008E-3</v>
      </c>
      <c r="AH651" s="121" t="str">
        <f t="shared" si="175"/>
        <v>Q</v>
      </c>
      <c r="AI651" s="278">
        <v>0.50349999999999995</v>
      </c>
      <c r="AJ651" s="121" t="str">
        <f t="shared" si="174"/>
        <v>Q</v>
      </c>
    </row>
    <row r="652" spans="1:36" x14ac:dyDescent="0.25">
      <c r="A652" s="119">
        <v>38</v>
      </c>
      <c r="B652" s="119">
        <v>174</v>
      </c>
      <c r="C652" s="119">
        <v>1998</v>
      </c>
      <c r="D652" s="127">
        <f t="shared" si="161"/>
        <v>35969</v>
      </c>
      <c r="E652" s="260">
        <v>39.200000000000003</v>
      </c>
      <c r="F652" s="213" t="str">
        <f t="shared" si="162"/>
        <v>UQ</v>
      </c>
      <c r="G652" s="260">
        <v>6.7050000000000001</v>
      </c>
      <c r="H652" s="213" t="str">
        <f t="shared" si="163"/>
        <v>UQ</v>
      </c>
      <c r="I652" s="260">
        <v>5.8789999999999996</v>
      </c>
      <c r="J652" s="121" t="str">
        <f t="shared" si="170"/>
        <v>Q</v>
      </c>
      <c r="K652" s="260">
        <v>0.53700000000000003</v>
      </c>
      <c r="L652" s="121" t="str">
        <f t="shared" si="171"/>
        <v>Q</v>
      </c>
      <c r="M652" s="260">
        <v>0.46800000000000003</v>
      </c>
      <c r="N652" s="121" t="str">
        <f t="shared" si="172"/>
        <v>Q</v>
      </c>
      <c r="O652" s="260">
        <v>0.111</v>
      </c>
      <c r="P652" s="121" t="str">
        <f t="shared" si="173"/>
        <v>Q</v>
      </c>
      <c r="Q652" s="260">
        <v>0</v>
      </c>
      <c r="R652" s="213" t="s">
        <v>238</v>
      </c>
      <c r="S652" s="260">
        <v>0.2165</v>
      </c>
      <c r="T652" s="213" t="str">
        <f t="shared" si="165"/>
        <v>UQ</v>
      </c>
      <c r="U652" s="260">
        <v>3.9152999999999998</v>
      </c>
      <c r="V652" s="121" t="str">
        <f t="shared" si="166"/>
        <v>Q</v>
      </c>
      <c r="W652" s="329">
        <v>3.3000000000000002E-2</v>
      </c>
      <c r="X652" s="332" t="str">
        <f t="shared" si="167"/>
        <v>UQ</v>
      </c>
      <c r="Y652" s="260">
        <v>8.48E-2</v>
      </c>
      <c r="Z652" s="121" t="str">
        <f t="shared" si="168"/>
        <v>LQ</v>
      </c>
      <c r="AA652" s="260">
        <v>6.9509999999999996</v>
      </c>
      <c r="AB652" s="121" t="str">
        <f t="shared" si="169"/>
        <v>Q</v>
      </c>
      <c r="AC652" s="260">
        <v>12.896000000000001</v>
      </c>
      <c r="AD652" s="121" t="str">
        <f t="shared" si="176"/>
        <v>Q</v>
      </c>
      <c r="AE652" s="260">
        <v>2.66</v>
      </c>
      <c r="AF652" s="121" t="str">
        <f t="shared" si="177"/>
        <v>Q</v>
      </c>
      <c r="AH652" s="121" t="str">
        <f t="shared" si="175"/>
        <v>M</v>
      </c>
      <c r="AI652" s="278"/>
      <c r="AJ652" s="121" t="str">
        <f t="shared" si="174"/>
        <v>M</v>
      </c>
    </row>
    <row r="653" spans="1:36" x14ac:dyDescent="0.25">
      <c r="A653" s="119">
        <v>38</v>
      </c>
      <c r="B653" s="119">
        <v>230</v>
      </c>
      <c r="C653" s="119">
        <v>1998</v>
      </c>
      <c r="D653" s="127">
        <f t="shared" si="161"/>
        <v>36025</v>
      </c>
      <c r="E653" s="260">
        <v>92.6</v>
      </c>
      <c r="F653" s="213" t="str">
        <f t="shared" si="162"/>
        <v>UQ</v>
      </c>
      <c r="G653" s="260">
        <v>6.3220000000000001</v>
      </c>
      <c r="H653" s="213" t="str">
        <f t="shared" si="163"/>
        <v>UQ</v>
      </c>
      <c r="I653" s="260">
        <v>11.82</v>
      </c>
      <c r="J653" s="121" t="str">
        <f t="shared" si="170"/>
        <v>Q</v>
      </c>
      <c r="K653" s="260">
        <v>1.113</v>
      </c>
      <c r="L653" s="121" t="str">
        <f t="shared" si="171"/>
        <v>Q</v>
      </c>
      <c r="M653" s="260">
        <v>0.52900000000000003</v>
      </c>
      <c r="N653" s="121" t="str">
        <f t="shared" si="172"/>
        <v>Q</v>
      </c>
      <c r="O653" s="260">
        <v>0.23300000000000001</v>
      </c>
      <c r="P653" s="121" t="str">
        <f t="shared" si="173"/>
        <v>Q</v>
      </c>
      <c r="Q653" s="260">
        <v>6.7000000000000002E-3</v>
      </c>
      <c r="R653" s="213" t="str">
        <f t="shared" si="164"/>
        <v>UQ</v>
      </c>
      <c r="S653" s="260">
        <v>0.1164</v>
      </c>
      <c r="T653" s="213" t="str">
        <f t="shared" si="165"/>
        <v>UQ</v>
      </c>
      <c r="U653" s="260">
        <v>27.4771</v>
      </c>
      <c r="V653" s="121" t="str">
        <f t="shared" si="166"/>
        <v>Q</v>
      </c>
      <c r="W653" s="329">
        <v>0.379</v>
      </c>
      <c r="X653" s="332" t="str">
        <f t="shared" si="167"/>
        <v>UQ</v>
      </c>
      <c r="Y653" s="260">
        <v>0.111915</v>
      </c>
      <c r="Z653" s="121" t="str">
        <f t="shared" si="168"/>
        <v>LQ</v>
      </c>
      <c r="AA653" s="260">
        <v>9.76</v>
      </c>
      <c r="AB653" s="121" t="str">
        <f t="shared" si="169"/>
        <v>Q</v>
      </c>
      <c r="AC653" s="260">
        <v>8.76</v>
      </c>
      <c r="AD653" s="121" t="str">
        <f t="shared" si="176"/>
        <v>Q</v>
      </c>
      <c r="AE653" s="260">
        <v>2.04</v>
      </c>
      <c r="AF653" s="121" t="str">
        <f t="shared" si="177"/>
        <v>Q</v>
      </c>
      <c r="AH653" s="121" t="str">
        <f t="shared" si="175"/>
        <v>M</v>
      </c>
      <c r="AI653" s="278"/>
      <c r="AJ653" s="121" t="str">
        <f t="shared" si="174"/>
        <v>M</v>
      </c>
    </row>
    <row r="654" spans="1:36" x14ac:dyDescent="0.25">
      <c r="A654" s="119">
        <v>38</v>
      </c>
      <c r="B654" s="119">
        <v>258</v>
      </c>
      <c r="C654" s="119">
        <v>1998</v>
      </c>
      <c r="D654" s="127">
        <f t="shared" si="161"/>
        <v>36053</v>
      </c>
      <c r="E654" s="260">
        <v>85.3</v>
      </c>
      <c r="F654" s="213" t="str">
        <f t="shared" si="162"/>
        <v>UQ</v>
      </c>
      <c r="G654" s="260">
        <v>6.5190000000000001</v>
      </c>
      <c r="H654" s="213" t="str">
        <f t="shared" si="163"/>
        <v>UQ</v>
      </c>
      <c r="I654" s="260">
        <v>13.96</v>
      </c>
      <c r="J654" s="121" t="str">
        <f t="shared" si="170"/>
        <v>Q</v>
      </c>
      <c r="K654" s="260">
        <v>1.2989999999999999</v>
      </c>
      <c r="L654" s="121" t="str">
        <f t="shared" si="171"/>
        <v>Q</v>
      </c>
      <c r="M654" s="260">
        <v>0.501</v>
      </c>
      <c r="N654" s="121" t="str">
        <f t="shared" si="172"/>
        <v>Q</v>
      </c>
      <c r="O654" s="260">
        <v>0.185</v>
      </c>
      <c r="P654" s="121" t="str">
        <f t="shared" si="173"/>
        <v>Q</v>
      </c>
      <c r="Q654" s="260">
        <v>4.7999999999999996E-3</v>
      </c>
      <c r="R654" s="213" t="str">
        <f t="shared" si="164"/>
        <v>UQ</v>
      </c>
      <c r="S654" s="260">
        <v>0.1638</v>
      </c>
      <c r="T654" s="213" t="str">
        <f t="shared" si="165"/>
        <v>UQ</v>
      </c>
      <c r="U654" s="260">
        <v>29.0657</v>
      </c>
      <c r="V654" s="121" t="str">
        <f t="shared" si="166"/>
        <v>Q</v>
      </c>
      <c r="W654" s="329">
        <v>0.33200000000000002</v>
      </c>
      <c r="X654" s="332" t="str">
        <f t="shared" si="167"/>
        <v>UQ</v>
      </c>
      <c r="Y654" s="260">
        <v>0.1421</v>
      </c>
      <c r="Z654" s="121" t="str">
        <f t="shared" si="168"/>
        <v>LQ</v>
      </c>
      <c r="AA654" s="260">
        <v>11.186999999999999</v>
      </c>
      <c r="AB654" s="121" t="str">
        <f t="shared" si="169"/>
        <v>Q</v>
      </c>
      <c r="AC654" s="260">
        <v>16.068000000000001</v>
      </c>
      <c r="AD654" s="121" t="str">
        <f t="shared" si="176"/>
        <v>Q</v>
      </c>
      <c r="AE654" s="260">
        <v>2.31</v>
      </c>
      <c r="AF654" s="121" t="str">
        <f t="shared" si="177"/>
        <v>Q</v>
      </c>
      <c r="AH654" s="121" t="str">
        <f t="shared" si="175"/>
        <v>M</v>
      </c>
      <c r="AI654" s="278"/>
      <c r="AJ654" s="121" t="str">
        <f t="shared" si="174"/>
        <v>M</v>
      </c>
    </row>
    <row r="655" spans="1:36" x14ac:dyDescent="0.25">
      <c r="A655" s="119">
        <v>38</v>
      </c>
      <c r="B655" s="119">
        <v>272</v>
      </c>
      <c r="C655" s="119">
        <v>1998</v>
      </c>
      <c r="D655" s="127">
        <f t="shared" ref="D655:D718" si="178">DATE(C655,1,B655)</f>
        <v>36067</v>
      </c>
      <c r="E655" s="260">
        <v>86.2</v>
      </c>
      <c r="F655" s="213" t="str">
        <f t="shared" si="162"/>
        <v>UQ</v>
      </c>
      <c r="G655" s="260">
        <v>6.4829999999999997</v>
      </c>
      <c r="H655" s="213" t="str">
        <f t="shared" si="163"/>
        <v>UQ</v>
      </c>
      <c r="I655" s="260">
        <v>11.89</v>
      </c>
      <c r="J655" s="121" t="str">
        <f t="shared" si="170"/>
        <v>Q</v>
      </c>
      <c r="K655" s="260">
        <v>1.073</v>
      </c>
      <c r="L655" s="121" t="str">
        <f t="shared" si="171"/>
        <v>Q</v>
      </c>
      <c r="M655" s="260">
        <v>0.51200000000000001</v>
      </c>
      <c r="N655" s="121" t="str">
        <f t="shared" si="172"/>
        <v>Q</v>
      </c>
      <c r="O655" s="260">
        <v>0.23499999999999999</v>
      </c>
      <c r="P655" s="121" t="str">
        <f t="shared" si="173"/>
        <v>Q</v>
      </c>
      <c r="Q655" s="260">
        <v>1.32E-2</v>
      </c>
      <c r="R655" s="213" t="str">
        <f t="shared" si="164"/>
        <v>UQ</v>
      </c>
      <c r="S655" s="260">
        <v>0.18920000000000001</v>
      </c>
      <c r="T655" s="213" t="str">
        <f t="shared" si="165"/>
        <v>UQ</v>
      </c>
      <c r="U655" s="260">
        <v>20.320599999999999</v>
      </c>
      <c r="V655" s="121" t="str">
        <f t="shared" si="166"/>
        <v>Q</v>
      </c>
      <c r="W655" s="329">
        <v>0.03</v>
      </c>
      <c r="X655" s="332" t="str">
        <f t="shared" si="167"/>
        <v>UQ</v>
      </c>
      <c r="Y655" s="260">
        <v>0.1234</v>
      </c>
      <c r="Z655" s="121" t="str">
        <f t="shared" si="168"/>
        <v>LQ</v>
      </c>
      <c r="AA655" s="260">
        <v>11.282</v>
      </c>
      <c r="AB655" s="121" t="str">
        <f t="shared" si="169"/>
        <v>Q</v>
      </c>
      <c r="AC655" s="260">
        <v>10.632</v>
      </c>
      <c r="AD655" s="121" t="str">
        <f t="shared" si="176"/>
        <v>Q</v>
      </c>
      <c r="AE655" s="260">
        <v>2.73</v>
      </c>
      <c r="AF655" s="121" t="str">
        <f t="shared" si="177"/>
        <v>Q</v>
      </c>
      <c r="AG655" s="260">
        <v>6.4000000000000003E-3</v>
      </c>
      <c r="AH655" s="121" t="str">
        <f t="shared" si="175"/>
        <v>Q</v>
      </c>
      <c r="AI655" s="278">
        <v>0.57420000000000004</v>
      </c>
      <c r="AJ655" s="121" t="str">
        <f t="shared" si="174"/>
        <v>Q</v>
      </c>
    </row>
    <row r="656" spans="1:36" x14ac:dyDescent="0.25">
      <c r="A656" s="119">
        <v>38</v>
      </c>
      <c r="B656" s="119">
        <v>286</v>
      </c>
      <c r="C656" s="119">
        <v>1998</v>
      </c>
      <c r="D656" s="127">
        <f t="shared" si="178"/>
        <v>36081</v>
      </c>
      <c r="E656" s="260">
        <v>89.5</v>
      </c>
      <c r="F656" s="213" t="str">
        <f t="shared" ref="F656:F719" si="179">IF(E656&gt;0,"UQ","M")</f>
        <v>UQ</v>
      </c>
      <c r="G656" s="260">
        <v>6.4690000000000003</v>
      </c>
      <c r="H656" s="213" t="str">
        <f t="shared" ref="H656:H719" si="180">IF(G656&gt;0,"UQ","M")</f>
        <v>UQ</v>
      </c>
      <c r="I656" s="260">
        <v>13.26</v>
      </c>
      <c r="J656" s="121" t="str">
        <f t="shared" si="170"/>
        <v>Q</v>
      </c>
      <c r="K656" s="260">
        <v>1.1439999999999999</v>
      </c>
      <c r="L656" s="121" t="str">
        <f t="shared" si="171"/>
        <v>Q</v>
      </c>
      <c r="M656" s="260">
        <v>0.52600000000000002</v>
      </c>
      <c r="N656" s="121" t="str">
        <f t="shared" si="172"/>
        <v>Q</v>
      </c>
      <c r="O656" s="260">
        <v>0.27800000000000002</v>
      </c>
      <c r="P656" s="121" t="str">
        <f t="shared" si="173"/>
        <v>Q</v>
      </c>
      <c r="Q656" s="260">
        <v>7.0000000000000001E-3</v>
      </c>
      <c r="R656" s="213" t="str">
        <f t="shared" ref="R656:R719" si="181">IF(Q656&gt;0,"UQ","M")</f>
        <v>UQ</v>
      </c>
      <c r="S656" s="260">
        <v>0.16289999999999999</v>
      </c>
      <c r="T656" s="213" t="str">
        <f t="shared" ref="T656:T719" si="182">IF(S656&gt;0,"UQ","M")</f>
        <v>UQ</v>
      </c>
      <c r="U656" s="260">
        <v>22.889199999999999</v>
      </c>
      <c r="V656" s="121" t="str">
        <f t="shared" ref="V656:V719" si="183">IF(U656&gt;=0.5,"Q",IF(U656="","M","LQ"))</f>
        <v>Q</v>
      </c>
      <c r="W656" s="329">
        <v>1.6E-2</v>
      </c>
      <c r="X656" s="332" t="str">
        <f t="shared" ref="X656:X719" si="184">IF(W656&gt;0,"UQ","M")</f>
        <v>UQ</v>
      </c>
      <c r="Y656" s="260">
        <v>0.62890000000000001</v>
      </c>
      <c r="Z656" s="121" t="str">
        <f t="shared" ref="Z656:Z719" si="185">IF(Y656&gt;=0.2,"Q",IF(Y656="","M","LQ"))</f>
        <v>Q</v>
      </c>
      <c r="AA656" s="260">
        <v>8.6449999999999996</v>
      </c>
      <c r="AB656" s="121" t="str">
        <f t="shared" ref="AB656:AB719" si="186">IF(AA656&gt;=0.5,"Q",IF(AA656="","M","LQ"))</f>
        <v>Q</v>
      </c>
      <c r="AC656" s="260">
        <v>18.315000000000001</v>
      </c>
      <c r="AD656" s="121" t="str">
        <f t="shared" si="176"/>
        <v>Q</v>
      </c>
      <c r="AE656" s="260">
        <v>2.84</v>
      </c>
      <c r="AF656" s="121" t="str">
        <f t="shared" si="177"/>
        <v>Q</v>
      </c>
      <c r="AH656" s="121" t="str">
        <f t="shared" si="175"/>
        <v>M</v>
      </c>
      <c r="AI656" s="278"/>
      <c r="AJ656" s="121" t="str">
        <f t="shared" si="174"/>
        <v>M</v>
      </c>
    </row>
    <row r="657" spans="1:36" x14ac:dyDescent="0.25">
      <c r="A657" s="119">
        <v>38</v>
      </c>
      <c r="B657" s="119">
        <v>300</v>
      </c>
      <c r="C657" s="119">
        <v>1998</v>
      </c>
      <c r="D657" s="127">
        <f t="shared" si="178"/>
        <v>36095</v>
      </c>
      <c r="E657" s="260">
        <v>73.7</v>
      </c>
      <c r="F657" s="213" t="str">
        <f t="shared" si="179"/>
        <v>UQ</v>
      </c>
      <c r="G657" s="260">
        <v>6.4569999999999999</v>
      </c>
      <c r="H657" s="213" t="str">
        <f t="shared" si="180"/>
        <v>UQ</v>
      </c>
      <c r="I657" s="260">
        <v>10.66</v>
      </c>
      <c r="J657" s="121" t="str">
        <f t="shared" si="170"/>
        <v>Q</v>
      </c>
      <c r="K657" s="260">
        <v>0.84799999999999998</v>
      </c>
      <c r="L657" s="121" t="str">
        <f t="shared" si="171"/>
        <v>Q</v>
      </c>
      <c r="M657" s="260">
        <v>0.58899999999999997</v>
      </c>
      <c r="N657" s="121" t="str">
        <f t="shared" si="172"/>
        <v>Q</v>
      </c>
      <c r="O657" s="260">
        <v>0.32300000000000001</v>
      </c>
      <c r="P657" s="121" t="str">
        <f t="shared" si="173"/>
        <v>Q</v>
      </c>
      <c r="Q657" s="260">
        <v>1.2699999999999999E-2</v>
      </c>
      <c r="R657" s="213" t="str">
        <f t="shared" si="181"/>
        <v>UQ</v>
      </c>
      <c r="S657" s="260">
        <v>0.155</v>
      </c>
      <c r="T657" s="213" t="str">
        <f t="shared" si="182"/>
        <v>UQ</v>
      </c>
      <c r="U657" s="260">
        <v>17.4968</v>
      </c>
      <c r="V657" s="121" t="str">
        <f t="shared" si="183"/>
        <v>Q</v>
      </c>
      <c r="W657" s="329">
        <v>4.2999999999999997E-2</v>
      </c>
      <c r="X657" s="332" t="str">
        <f t="shared" si="184"/>
        <v>UQ</v>
      </c>
      <c r="Y657" s="260">
        <v>0.54249999999999998</v>
      </c>
      <c r="Z657" s="121" t="str">
        <f t="shared" si="185"/>
        <v>Q</v>
      </c>
      <c r="AA657" s="260">
        <v>8.11</v>
      </c>
      <c r="AB657" s="121" t="str">
        <f t="shared" si="186"/>
        <v>Q</v>
      </c>
      <c r="AC657" s="260">
        <v>19.224</v>
      </c>
      <c r="AD657" s="121" t="str">
        <f t="shared" si="176"/>
        <v>Q</v>
      </c>
      <c r="AE657" s="260">
        <v>2.2799999999999998</v>
      </c>
      <c r="AF657" s="121" t="str">
        <f t="shared" si="177"/>
        <v>Q</v>
      </c>
      <c r="AG657" s="260">
        <v>1.3599999999999999E-2</v>
      </c>
      <c r="AH657" s="121" t="str">
        <f t="shared" si="175"/>
        <v>Q</v>
      </c>
      <c r="AI657" s="278">
        <v>0.8085</v>
      </c>
      <c r="AJ657" s="121" t="str">
        <f t="shared" si="174"/>
        <v>Q</v>
      </c>
    </row>
    <row r="658" spans="1:36" x14ac:dyDescent="0.25">
      <c r="A658" s="119">
        <v>38</v>
      </c>
      <c r="B658" s="119">
        <v>314</v>
      </c>
      <c r="C658" s="119">
        <v>1998</v>
      </c>
      <c r="D658" s="127">
        <f t="shared" si="178"/>
        <v>36109</v>
      </c>
      <c r="E658" s="260">
        <v>64.900000000000006</v>
      </c>
      <c r="F658" s="213" t="str">
        <f t="shared" si="179"/>
        <v>UQ</v>
      </c>
      <c r="G658" s="260">
        <v>6.6040000000000001</v>
      </c>
      <c r="H658" s="213" t="str">
        <f t="shared" si="180"/>
        <v>UQ</v>
      </c>
      <c r="I658" s="260">
        <v>9.6219999999999999</v>
      </c>
      <c r="J658" s="121" t="str">
        <f t="shared" si="170"/>
        <v>Q</v>
      </c>
      <c r="K658" s="260">
        <v>0.81200000000000006</v>
      </c>
      <c r="L658" s="121" t="str">
        <f t="shared" si="171"/>
        <v>Q</v>
      </c>
      <c r="M658" s="260">
        <v>0.65600000000000003</v>
      </c>
      <c r="N658" s="121" t="str">
        <f t="shared" si="172"/>
        <v>Q</v>
      </c>
      <c r="O658" s="260">
        <v>0.26800000000000002</v>
      </c>
      <c r="P658" s="121" t="str">
        <f t="shared" si="173"/>
        <v>Q</v>
      </c>
      <c r="Q658" s="260">
        <v>1.1599999999999999E-2</v>
      </c>
      <c r="R658" s="213" t="str">
        <f t="shared" si="181"/>
        <v>UQ</v>
      </c>
      <c r="S658" s="260">
        <v>0.16159999999999999</v>
      </c>
      <c r="T658" s="213" t="str">
        <f t="shared" si="182"/>
        <v>UQ</v>
      </c>
      <c r="U658" s="260">
        <v>14.561500000000001</v>
      </c>
      <c r="V658" s="121" t="str">
        <f t="shared" si="183"/>
        <v>Q</v>
      </c>
      <c r="W658" s="329">
        <v>0.14099999999999999</v>
      </c>
      <c r="X658" s="332" t="str">
        <f t="shared" si="184"/>
        <v>UQ</v>
      </c>
      <c r="Y658" s="260">
        <v>0.43680000000000002</v>
      </c>
      <c r="Z658" s="121" t="str">
        <f t="shared" si="185"/>
        <v>Q</v>
      </c>
      <c r="AA658" s="260">
        <v>8.4459999999999997</v>
      </c>
      <c r="AB658" s="121" t="str">
        <f t="shared" si="186"/>
        <v>Q</v>
      </c>
      <c r="AC658" s="260">
        <v>15.567</v>
      </c>
      <c r="AD658" s="121" t="str">
        <f t="shared" si="176"/>
        <v>Q</v>
      </c>
      <c r="AE658" s="260">
        <v>2.2999999999999998</v>
      </c>
      <c r="AF658" s="121" t="str">
        <f t="shared" si="177"/>
        <v>Q</v>
      </c>
      <c r="AH658" s="121" t="str">
        <f t="shared" si="175"/>
        <v>M</v>
      </c>
      <c r="AI658" s="278"/>
      <c r="AJ658" s="121" t="str">
        <f t="shared" si="174"/>
        <v>M</v>
      </c>
    </row>
    <row r="659" spans="1:36" x14ac:dyDescent="0.25">
      <c r="A659" s="119">
        <v>38</v>
      </c>
      <c r="B659" s="119">
        <v>328</v>
      </c>
      <c r="C659" s="119">
        <v>1998</v>
      </c>
      <c r="D659" s="127">
        <f t="shared" si="178"/>
        <v>36123</v>
      </c>
      <c r="E659" s="260">
        <v>39.299999999999997</v>
      </c>
      <c r="F659" s="213" t="str">
        <f t="shared" si="179"/>
        <v>UQ</v>
      </c>
      <c r="G659" s="260">
        <v>6.24</v>
      </c>
      <c r="H659" s="213" t="str">
        <f t="shared" si="180"/>
        <v>UQ</v>
      </c>
      <c r="I659" s="260">
        <v>5.133</v>
      </c>
      <c r="J659" s="121" t="str">
        <f t="shared" si="170"/>
        <v>Q</v>
      </c>
      <c r="K659" s="260">
        <v>0.53100000000000003</v>
      </c>
      <c r="L659" s="121" t="str">
        <f t="shared" si="171"/>
        <v>Q</v>
      </c>
      <c r="M659" s="260">
        <v>0.47399999999999998</v>
      </c>
      <c r="N659" s="121" t="str">
        <f t="shared" si="172"/>
        <v>Q</v>
      </c>
      <c r="O659" s="260">
        <v>0.442</v>
      </c>
      <c r="P659" s="121" t="str">
        <f t="shared" si="173"/>
        <v>Q</v>
      </c>
      <c r="Q659" s="260">
        <v>1.9400000000000001E-2</v>
      </c>
      <c r="R659" s="213" t="str">
        <f t="shared" si="181"/>
        <v>UQ</v>
      </c>
      <c r="S659" s="260">
        <v>9.2999999999999999E-2</v>
      </c>
      <c r="T659" s="213" t="str">
        <f t="shared" si="182"/>
        <v>UQ</v>
      </c>
      <c r="U659" s="260">
        <v>7.69503</v>
      </c>
      <c r="V659" s="121" t="str">
        <f t="shared" si="183"/>
        <v>Q</v>
      </c>
      <c r="W659" s="329">
        <v>0.22600000000000001</v>
      </c>
      <c r="X659" s="332" t="str">
        <f t="shared" si="184"/>
        <v>UQ</v>
      </c>
      <c r="Y659" s="260">
        <v>0.20139599999999999</v>
      </c>
      <c r="Z659" s="121" t="str">
        <f t="shared" si="185"/>
        <v>Q</v>
      </c>
      <c r="AA659" s="260">
        <v>5.3680000000000003</v>
      </c>
      <c r="AB659" s="121" t="str">
        <f t="shared" si="186"/>
        <v>Q</v>
      </c>
      <c r="AC659" s="260">
        <v>13.055</v>
      </c>
      <c r="AD659" s="121" t="str">
        <f t="shared" si="176"/>
        <v>Q</v>
      </c>
      <c r="AE659" s="260">
        <v>1.57</v>
      </c>
      <c r="AF659" s="121" t="str">
        <f t="shared" si="177"/>
        <v>Q</v>
      </c>
      <c r="AG659" s="260">
        <v>1.37E-2</v>
      </c>
      <c r="AH659" s="121" t="str">
        <f t="shared" si="175"/>
        <v>Q</v>
      </c>
      <c r="AI659" s="278">
        <v>0.80230000000000001</v>
      </c>
      <c r="AJ659" s="121" t="str">
        <f t="shared" si="174"/>
        <v>Q</v>
      </c>
    </row>
    <row r="660" spans="1:36" x14ac:dyDescent="0.25">
      <c r="A660" s="119">
        <v>38</v>
      </c>
      <c r="B660" s="119">
        <v>342</v>
      </c>
      <c r="C660" s="119">
        <v>1998</v>
      </c>
      <c r="D660" s="127">
        <f t="shared" si="178"/>
        <v>36137</v>
      </c>
      <c r="E660" s="260">
        <v>38.9</v>
      </c>
      <c r="F660" s="213" t="str">
        <f t="shared" si="179"/>
        <v>UQ</v>
      </c>
      <c r="G660" s="260">
        <v>6.3710000000000004</v>
      </c>
      <c r="H660" s="213" t="str">
        <f t="shared" si="180"/>
        <v>UQ</v>
      </c>
      <c r="I660" s="260">
        <v>5.4</v>
      </c>
      <c r="J660" s="121" t="str">
        <f t="shared" si="170"/>
        <v>Q</v>
      </c>
      <c r="K660" s="260">
        <v>0.47799999999999998</v>
      </c>
      <c r="L660" s="121" t="str">
        <f t="shared" si="171"/>
        <v>Q</v>
      </c>
      <c r="M660" s="260">
        <v>0.50800000000000001</v>
      </c>
      <c r="N660" s="121" t="str">
        <f t="shared" si="172"/>
        <v>Q</v>
      </c>
      <c r="O660" s="260">
        <v>0.28199999999999997</v>
      </c>
      <c r="P660" s="121" t="str">
        <f t="shared" si="173"/>
        <v>Q</v>
      </c>
      <c r="Q660" s="260">
        <v>7.6E-3</v>
      </c>
      <c r="R660" s="213" t="str">
        <f t="shared" si="181"/>
        <v>UQ</v>
      </c>
      <c r="S660" s="260">
        <v>0.109</v>
      </c>
      <c r="T660" s="213" t="str">
        <f t="shared" si="182"/>
        <v>UQ</v>
      </c>
      <c r="U660" s="260">
        <v>7.4356999999999998</v>
      </c>
      <c r="V660" s="121" t="str">
        <f t="shared" si="183"/>
        <v>Q</v>
      </c>
      <c r="W660" s="329">
        <v>0.11899999999999999</v>
      </c>
      <c r="X660" s="332" t="str">
        <f t="shared" si="184"/>
        <v>UQ</v>
      </c>
      <c r="Y660" s="260">
        <v>0.1802</v>
      </c>
      <c r="Z660" s="121" t="str">
        <f t="shared" si="185"/>
        <v>LQ</v>
      </c>
      <c r="AA660" s="260">
        <v>5.7240000000000002</v>
      </c>
      <c r="AB660" s="121" t="str">
        <f t="shared" si="186"/>
        <v>Q</v>
      </c>
      <c r="AC660" s="260">
        <v>11.522</v>
      </c>
      <c r="AD660" s="121" t="str">
        <f t="shared" si="176"/>
        <v>Q</v>
      </c>
      <c r="AE660" s="260">
        <v>1.77</v>
      </c>
      <c r="AF660" s="121" t="str">
        <f t="shared" si="177"/>
        <v>Q</v>
      </c>
      <c r="AH660" s="121" t="str">
        <f t="shared" si="175"/>
        <v>M</v>
      </c>
      <c r="AI660" s="278"/>
      <c r="AJ660" s="121" t="str">
        <f t="shared" si="174"/>
        <v>M</v>
      </c>
    </row>
    <row r="661" spans="1:36" x14ac:dyDescent="0.25">
      <c r="A661" s="119">
        <v>38</v>
      </c>
      <c r="B661" s="119">
        <v>355</v>
      </c>
      <c r="C661" s="119">
        <v>1998</v>
      </c>
      <c r="D661" s="127">
        <f t="shared" si="178"/>
        <v>36150</v>
      </c>
      <c r="E661" s="260">
        <v>44.5</v>
      </c>
      <c r="F661" s="213" t="str">
        <f t="shared" si="179"/>
        <v>UQ</v>
      </c>
      <c r="G661" s="260">
        <v>6.5620000000000003</v>
      </c>
      <c r="H661" s="213" t="str">
        <f t="shared" si="180"/>
        <v>UQ</v>
      </c>
      <c r="I661" s="260">
        <v>6.2069999999999999</v>
      </c>
      <c r="J661" s="121" t="str">
        <f t="shared" si="170"/>
        <v>Q</v>
      </c>
      <c r="K661" s="260">
        <v>0.54200000000000004</v>
      </c>
      <c r="L661" s="121" t="str">
        <f t="shared" si="171"/>
        <v>Q</v>
      </c>
      <c r="M661" s="260">
        <v>0.54</v>
      </c>
      <c r="N661" s="121" t="str">
        <f t="shared" si="172"/>
        <v>Q</v>
      </c>
      <c r="O661" s="260">
        <v>0.24399999999999999</v>
      </c>
      <c r="P661" s="121" t="str">
        <f t="shared" si="173"/>
        <v>Q</v>
      </c>
      <c r="Q661" s="260">
        <v>1.03E-2</v>
      </c>
      <c r="R661" s="213" t="str">
        <f t="shared" si="181"/>
        <v>UQ</v>
      </c>
      <c r="S661" s="260">
        <v>0.12509999999999999</v>
      </c>
      <c r="T661" s="213" t="str">
        <f t="shared" si="182"/>
        <v>UQ</v>
      </c>
      <c r="U661" s="260">
        <v>8.7538999999999998</v>
      </c>
      <c r="V661" s="121" t="str">
        <f t="shared" si="183"/>
        <v>Q</v>
      </c>
      <c r="W661" s="329">
        <v>0.20100000000000001</v>
      </c>
      <c r="X661" s="332" t="str">
        <f t="shared" si="184"/>
        <v>UQ</v>
      </c>
      <c r="Y661" s="260">
        <v>0.1759</v>
      </c>
      <c r="Z661" s="121" t="str">
        <f t="shared" si="185"/>
        <v>LQ</v>
      </c>
      <c r="AA661" s="260">
        <v>6.8940000000000001</v>
      </c>
      <c r="AB661" s="121" t="str">
        <f t="shared" si="186"/>
        <v>Q</v>
      </c>
      <c r="AC661" s="260">
        <v>9.7230000000000008</v>
      </c>
      <c r="AD661" s="121" t="str">
        <f t="shared" si="176"/>
        <v>Q</v>
      </c>
      <c r="AE661" s="260">
        <v>1.63</v>
      </c>
      <c r="AF661" s="121" t="str">
        <f t="shared" si="177"/>
        <v>Q</v>
      </c>
      <c r="AG661" s="260">
        <v>7.7000000000000002E-3</v>
      </c>
      <c r="AH661" s="121" t="str">
        <f t="shared" si="175"/>
        <v>Q</v>
      </c>
      <c r="AI661" s="278">
        <v>0.57730000000000004</v>
      </c>
      <c r="AJ661" s="121" t="str">
        <f t="shared" si="174"/>
        <v>Q</v>
      </c>
    </row>
    <row r="662" spans="1:36" x14ac:dyDescent="0.25">
      <c r="A662" s="119">
        <v>38</v>
      </c>
      <c r="B662" s="119">
        <v>6</v>
      </c>
      <c r="C662" s="119">
        <v>1999</v>
      </c>
      <c r="D662" s="127">
        <f t="shared" si="178"/>
        <v>36166</v>
      </c>
      <c r="E662" s="260">
        <v>48</v>
      </c>
      <c r="F662" s="213" t="str">
        <f t="shared" si="179"/>
        <v>UQ</v>
      </c>
      <c r="G662" s="260">
        <v>6.51</v>
      </c>
      <c r="H662" s="213" t="str">
        <f t="shared" si="180"/>
        <v>UQ</v>
      </c>
      <c r="I662" s="260">
        <v>6.6989999999999998</v>
      </c>
      <c r="J662" s="121" t="str">
        <f t="shared" si="170"/>
        <v>Q</v>
      </c>
      <c r="K662" s="260">
        <v>0.58699999999999997</v>
      </c>
      <c r="L662" s="121" t="str">
        <f t="shared" si="171"/>
        <v>Q</v>
      </c>
      <c r="M662" s="260">
        <v>0.59799999999999998</v>
      </c>
      <c r="N662" s="121" t="str">
        <f t="shared" si="172"/>
        <v>Q</v>
      </c>
      <c r="O662" s="260">
        <v>0.24</v>
      </c>
      <c r="P662" s="121" t="str">
        <f t="shared" si="173"/>
        <v>Q</v>
      </c>
      <c r="Q662" s="260">
        <v>8.0000000000000002E-3</v>
      </c>
      <c r="R662" s="213" t="str">
        <f t="shared" si="181"/>
        <v>UQ</v>
      </c>
      <c r="S662" s="260">
        <v>0.14779999999999999</v>
      </c>
      <c r="T662" s="213" t="str">
        <f t="shared" si="182"/>
        <v>UQ</v>
      </c>
      <c r="U662" s="260">
        <v>9.0686999999999998</v>
      </c>
      <c r="V662" s="121" t="str">
        <f t="shared" si="183"/>
        <v>Q</v>
      </c>
      <c r="W662" s="329">
        <v>0.24</v>
      </c>
      <c r="X662" s="332" t="str">
        <f t="shared" si="184"/>
        <v>UQ</v>
      </c>
      <c r="Y662" s="260">
        <v>0.12670000000000001</v>
      </c>
      <c r="Z662" s="121" t="str">
        <f t="shared" si="185"/>
        <v>LQ</v>
      </c>
      <c r="AA662" s="260">
        <v>7.0979999999999999</v>
      </c>
      <c r="AB662" s="121" t="str">
        <f t="shared" si="186"/>
        <v>Q</v>
      </c>
      <c r="AC662" s="260">
        <v>8.5310000000000006</v>
      </c>
      <c r="AD662" s="121" t="str">
        <f t="shared" si="176"/>
        <v>Q</v>
      </c>
      <c r="AE662" s="260">
        <v>2.2200000000000002</v>
      </c>
      <c r="AF662" s="121" t="str">
        <f t="shared" si="177"/>
        <v>Q</v>
      </c>
      <c r="AH662" s="121" t="str">
        <f t="shared" si="175"/>
        <v>M</v>
      </c>
      <c r="AI662" s="278"/>
      <c r="AJ662" s="121" t="str">
        <f t="shared" si="174"/>
        <v>M</v>
      </c>
    </row>
    <row r="663" spans="1:36" x14ac:dyDescent="0.25">
      <c r="A663" s="119">
        <v>38</v>
      </c>
      <c r="B663" s="119">
        <v>19</v>
      </c>
      <c r="C663" s="119">
        <v>1999</v>
      </c>
      <c r="D663" s="127">
        <f t="shared" si="178"/>
        <v>36179</v>
      </c>
      <c r="E663" s="260">
        <v>49.6</v>
      </c>
      <c r="F663" s="213" t="str">
        <f t="shared" si="179"/>
        <v>UQ</v>
      </c>
      <c r="G663" s="260">
        <v>6.4720000000000004</v>
      </c>
      <c r="H663" s="213" t="str">
        <f t="shared" si="180"/>
        <v>UQ</v>
      </c>
      <c r="I663" s="260">
        <v>6.5259999999999998</v>
      </c>
      <c r="J663" s="121" t="str">
        <f t="shared" si="170"/>
        <v>Q</v>
      </c>
      <c r="K663" s="260">
        <v>0.58399999999999996</v>
      </c>
      <c r="L663" s="121" t="str">
        <f t="shared" si="171"/>
        <v>Q</v>
      </c>
      <c r="M663" s="260">
        <v>0.60199999999999998</v>
      </c>
      <c r="N663" s="121" t="str">
        <f t="shared" si="172"/>
        <v>Q</v>
      </c>
      <c r="O663" s="260">
        <v>0.22800000000000001</v>
      </c>
      <c r="P663" s="121" t="str">
        <f t="shared" si="173"/>
        <v>Q</v>
      </c>
      <c r="Q663" s="260">
        <v>1.35E-2</v>
      </c>
      <c r="R663" s="213" t="str">
        <f t="shared" si="181"/>
        <v>UQ</v>
      </c>
      <c r="S663" s="260">
        <v>0.16750000000000001</v>
      </c>
      <c r="T663" s="213" t="str">
        <f t="shared" si="182"/>
        <v>UQ</v>
      </c>
      <c r="U663" s="260">
        <v>9.3440999999999992</v>
      </c>
      <c r="V663" s="121" t="str">
        <f t="shared" si="183"/>
        <v>Q</v>
      </c>
      <c r="W663" s="329">
        <v>0.307</v>
      </c>
      <c r="X663" s="332" t="str">
        <f t="shared" si="184"/>
        <v>UQ</v>
      </c>
      <c r="Y663" s="260">
        <v>0.1158</v>
      </c>
      <c r="Z663" s="121" t="str">
        <f t="shared" si="185"/>
        <v>LQ</v>
      </c>
      <c r="AA663" s="260">
        <v>7.5209999999999999</v>
      </c>
      <c r="AB663" s="121" t="str">
        <f t="shared" si="186"/>
        <v>Q</v>
      </c>
      <c r="AC663" s="260">
        <v>8.609</v>
      </c>
      <c r="AD663" s="121" t="str">
        <f t="shared" si="176"/>
        <v>Q</v>
      </c>
      <c r="AE663" s="260">
        <v>2.39</v>
      </c>
      <c r="AF663" s="121" t="str">
        <f t="shared" si="177"/>
        <v>Q</v>
      </c>
      <c r="AG663" s="260">
        <v>9.4000000000000004E-3</v>
      </c>
      <c r="AH663" s="121" t="str">
        <f t="shared" si="175"/>
        <v>Q</v>
      </c>
      <c r="AI663" s="278">
        <v>0.69510000000000005</v>
      </c>
      <c r="AJ663" s="121" t="str">
        <f t="shared" si="174"/>
        <v>Q</v>
      </c>
    </row>
    <row r="664" spans="1:36" x14ac:dyDescent="0.25">
      <c r="A664" s="119">
        <v>38</v>
      </c>
      <c r="B664" s="119">
        <v>33</v>
      </c>
      <c r="C664" s="119">
        <v>1999</v>
      </c>
      <c r="D664" s="127">
        <f t="shared" si="178"/>
        <v>36193</v>
      </c>
      <c r="E664" s="260">
        <v>52.2</v>
      </c>
      <c r="F664" s="213" t="str">
        <f t="shared" si="179"/>
        <v>UQ</v>
      </c>
      <c r="G664" s="260">
        <v>6.5670000000000002</v>
      </c>
      <c r="H664" s="213" t="str">
        <f t="shared" si="180"/>
        <v>UQ</v>
      </c>
      <c r="I664" s="260">
        <v>7.6360000000000001</v>
      </c>
      <c r="J664" s="121" t="str">
        <f t="shared" si="170"/>
        <v>Q</v>
      </c>
      <c r="K664" s="260">
        <v>0.65800000000000003</v>
      </c>
      <c r="L664" s="121" t="str">
        <f t="shared" si="171"/>
        <v>Q</v>
      </c>
      <c r="M664" s="260">
        <v>0.64600000000000002</v>
      </c>
      <c r="N664" s="121" t="str">
        <f t="shared" si="172"/>
        <v>Q</v>
      </c>
      <c r="O664" s="260">
        <v>0.247</v>
      </c>
      <c r="P664" s="121" t="str">
        <f t="shared" si="173"/>
        <v>Q</v>
      </c>
      <c r="Q664" s="260">
        <v>1.8800000000000001E-2</v>
      </c>
      <c r="R664" s="213" t="str">
        <f t="shared" si="181"/>
        <v>UQ</v>
      </c>
      <c r="S664" s="260">
        <v>0.19259999999999999</v>
      </c>
      <c r="T664" s="213" t="str">
        <f t="shared" si="182"/>
        <v>UQ</v>
      </c>
      <c r="U664" s="260">
        <v>9.0609999999999999</v>
      </c>
      <c r="V664" s="121" t="str">
        <f t="shared" si="183"/>
        <v>Q</v>
      </c>
      <c r="W664" s="329">
        <v>0.29799999999999999</v>
      </c>
      <c r="X664" s="332" t="str">
        <f t="shared" si="184"/>
        <v>UQ</v>
      </c>
      <c r="Y664" s="260">
        <v>0.13969999999999999</v>
      </c>
      <c r="Z664" s="121" t="str">
        <f t="shared" si="185"/>
        <v>LQ</v>
      </c>
      <c r="AA664" s="260">
        <v>7.3449999999999998</v>
      </c>
      <c r="AB664" s="121" t="str">
        <f t="shared" si="186"/>
        <v>Q</v>
      </c>
      <c r="AC664" s="260">
        <v>9.1549999999999994</v>
      </c>
      <c r="AD664" s="121" t="str">
        <f t="shared" si="176"/>
        <v>Q</v>
      </c>
      <c r="AE664" s="260">
        <v>2.88</v>
      </c>
      <c r="AF664" s="121" t="str">
        <f t="shared" si="177"/>
        <v>Q</v>
      </c>
      <c r="AH664" s="121" t="str">
        <f t="shared" si="175"/>
        <v>M</v>
      </c>
      <c r="AI664" s="278"/>
      <c r="AJ664" s="121" t="str">
        <f t="shared" si="174"/>
        <v>M</v>
      </c>
    </row>
    <row r="665" spans="1:36" x14ac:dyDescent="0.25">
      <c r="A665" s="119">
        <v>38</v>
      </c>
      <c r="B665" s="119">
        <v>47</v>
      </c>
      <c r="C665" s="119">
        <v>1999</v>
      </c>
      <c r="D665" s="127">
        <f t="shared" si="178"/>
        <v>36207</v>
      </c>
      <c r="E665" s="260">
        <v>47.7</v>
      </c>
      <c r="F665" s="213" t="str">
        <f t="shared" si="179"/>
        <v>UQ</v>
      </c>
      <c r="G665" s="260">
        <v>6.4980000000000002</v>
      </c>
      <c r="H665" s="213" t="str">
        <f t="shared" si="180"/>
        <v>UQ</v>
      </c>
      <c r="I665" s="260">
        <v>6.8019999999999996</v>
      </c>
      <c r="J665" s="121" t="str">
        <f t="shared" ref="J665:J728" si="187">IF(I665&gt;=0.075,"Q",IF(I665="","M","LQ"))</f>
        <v>Q</v>
      </c>
      <c r="K665" s="260">
        <v>0.59499999999999997</v>
      </c>
      <c r="L665" s="121" t="str">
        <f t="shared" ref="L665:L728" si="188">IF(K665&gt;=0.02,"Q",IF(K665="","M","LQ"))</f>
        <v>Q</v>
      </c>
      <c r="M665" s="260">
        <v>0.56000000000000005</v>
      </c>
      <c r="N665" s="121" t="str">
        <f t="shared" ref="N665:N728" si="189">IF(M665&gt;=0.02,"Q",IF(M665="","M","LQ"))</f>
        <v>Q</v>
      </c>
      <c r="O665" s="260">
        <v>0.35899999999999999</v>
      </c>
      <c r="P665" s="121" t="str">
        <f t="shared" ref="P665:P728" si="190">IF(O665&gt;=0.02,"Q",IF(O665="","M","LQ"))</f>
        <v>Q</v>
      </c>
      <c r="Q665" s="260">
        <v>1.9099999999999999E-2</v>
      </c>
      <c r="R665" s="213" t="str">
        <f t="shared" si="181"/>
        <v>UQ</v>
      </c>
      <c r="S665" s="260">
        <v>0.17230000000000001</v>
      </c>
      <c r="T665" s="213" t="str">
        <f t="shared" si="182"/>
        <v>UQ</v>
      </c>
      <c r="U665" s="260">
        <v>7.7644000000000002</v>
      </c>
      <c r="V665" s="121" t="str">
        <f t="shared" si="183"/>
        <v>Q</v>
      </c>
      <c r="W665" s="329">
        <v>0.28699999999999998</v>
      </c>
      <c r="X665" s="332" t="str">
        <f t="shared" si="184"/>
        <v>UQ</v>
      </c>
      <c r="Y665" s="260">
        <v>0.20169999999999999</v>
      </c>
      <c r="Z665" s="121" t="str">
        <f t="shared" si="185"/>
        <v>Q</v>
      </c>
      <c r="AA665" s="260">
        <v>5.9660000000000002</v>
      </c>
      <c r="AB665" s="121" t="str">
        <f t="shared" si="186"/>
        <v>Q</v>
      </c>
      <c r="AC665" s="260">
        <v>10.813000000000001</v>
      </c>
      <c r="AD665" s="121" t="str">
        <f t="shared" si="176"/>
        <v>Q</v>
      </c>
      <c r="AE665" s="260">
        <v>2.71</v>
      </c>
      <c r="AF665" s="121" t="str">
        <f t="shared" si="177"/>
        <v>Q</v>
      </c>
      <c r="AG665" s="260">
        <v>1.24E-2</v>
      </c>
      <c r="AH665" s="121" t="str">
        <f t="shared" si="175"/>
        <v>Q</v>
      </c>
      <c r="AI665" s="278">
        <v>0.98529999999999995</v>
      </c>
      <c r="AJ665" s="121" t="str">
        <f t="shared" ref="AJ665:AJ728" si="191">IF(AI665&gt;=0.05,"Q",IF(AI665="","M","LQ"))</f>
        <v>Q</v>
      </c>
    </row>
    <row r="666" spans="1:36" x14ac:dyDescent="0.25">
      <c r="A666" s="119">
        <v>38</v>
      </c>
      <c r="B666" s="119">
        <v>61</v>
      </c>
      <c r="C666" s="119">
        <v>1999</v>
      </c>
      <c r="D666" s="127">
        <f t="shared" si="178"/>
        <v>36221</v>
      </c>
      <c r="E666" s="260">
        <v>47.8</v>
      </c>
      <c r="F666" s="213" t="str">
        <f t="shared" si="179"/>
        <v>UQ</v>
      </c>
      <c r="G666" s="260">
        <v>6.5380000000000003</v>
      </c>
      <c r="H666" s="213" t="str">
        <f t="shared" si="180"/>
        <v>UQ</v>
      </c>
      <c r="I666" s="260">
        <v>6.8559999999999999</v>
      </c>
      <c r="J666" s="121" t="str">
        <f t="shared" si="187"/>
        <v>Q</v>
      </c>
      <c r="K666" s="260">
        <v>0.61</v>
      </c>
      <c r="L666" s="121" t="str">
        <f t="shared" si="188"/>
        <v>Q</v>
      </c>
      <c r="M666" s="260">
        <v>0.57699999999999996</v>
      </c>
      <c r="N666" s="121" t="str">
        <f t="shared" si="189"/>
        <v>Q</v>
      </c>
      <c r="O666" s="260">
        <v>0.35199999999999998</v>
      </c>
      <c r="P666" s="121" t="str">
        <f t="shared" si="190"/>
        <v>Q</v>
      </c>
      <c r="Q666" s="260">
        <v>7.0000000000000001E-3</v>
      </c>
      <c r="R666" s="213" t="str">
        <f t="shared" si="181"/>
        <v>UQ</v>
      </c>
      <c r="S666" s="260">
        <v>0.1933</v>
      </c>
      <c r="T666" s="213" t="str">
        <f t="shared" si="182"/>
        <v>UQ</v>
      </c>
      <c r="U666" s="260">
        <v>7.7347900000000003</v>
      </c>
      <c r="V666" s="121" t="str">
        <f t="shared" si="183"/>
        <v>Q</v>
      </c>
      <c r="W666" s="329">
        <v>0.215</v>
      </c>
      <c r="X666" s="332" t="str">
        <f t="shared" si="184"/>
        <v>UQ</v>
      </c>
      <c r="Y666" s="260">
        <v>0.15340500000000001</v>
      </c>
      <c r="Z666" s="121" t="str">
        <f t="shared" si="185"/>
        <v>LQ</v>
      </c>
      <c r="AA666" s="260">
        <v>6.5679999999999996</v>
      </c>
      <c r="AB666" s="121" t="str">
        <f t="shared" si="186"/>
        <v>Q</v>
      </c>
      <c r="AC666" s="260">
        <v>9.16</v>
      </c>
      <c r="AD666" s="121" t="str">
        <f t="shared" si="176"/>
        <v>Q</v>
      </c>
      <c r="AE666" s="260">
        <v>3.05</v>
      </c>
      <c r="AF666" s="121" t="str">
        <f t="shared" si="177"/>
        <v>Q</v>
      </c>
      <c r="AH666" s="121" t="str">
        <f t="shared" si="175"/>
        <v>M</v>
      </c>
      <c r="AI666" s="278"/>
      <c r="AJ666" s="121" t="str">
        <f t="shared" si="191"/>
        <v>M</v>
      </c>
    </row>
    <row r="667" spans="1:36" x14ac:dyDescent="0.25">
      <c r="A667" s="119">
        <v>38</v>
      </c>
      <c r="B667" s="119">
        <v>75</v>
      </c>
      <c r="C667" s="119">
        <v>1999</v>
      </c>
      <c r="D667" s="127">
        <f t="shared" si="178"/>
        <v>36235</v>
      </c>
      <c r="E667" s="260">
        <v>49.7</v>
      </c>
      <c r="F667" s="213" t="str">
        <f t="shared" si="179"/>
        <v>UQ</v>
      </c>
      <c r="G667" s="260">
        <v>6.5869999999999997</v>
      </c>
      <c r="H667" s="213" t="str">
        <f t="shared" si="180"/>
        <v>UQ</v>
      </c>
      <c r="I667" s="260">
        <v>7.0570000000000004</v>
      </c>
      <c r="J667" s="121" t="str">
        <f t="shared" si="187"/>
        <v>Q</v>
      </c>
      <c r="K667" s="260">
        <v>0.63500000000000001</v>
      </c>
      <c r="L667" s="121" t="str">
        <f t="shared" si="188"/>
        <v>Q</v>
      </c>
      <c r="M667" s="260">
        <v>0.60799999999999998</v>
      </c>
      <c r="N667" s="121" t="str">
        <f t="shared" si="189"/>
        <v>Q</v>
      </c>
      <c r="O667" s="260">
        <v>0.33800000000000002</v>
      </c>
      <c r="P667" s="121" t="str">
        <f t="shared" si="190"/>
        <v>Q</v>
      </c>
      <c r="Q667" s="260">
        <v>1.14E-2</v>
      </c>
      <c r="R667" s="213" t="str">
        <f t="shared" si="181"/>
        <v>UQ</v>
      </c>
      <c r="S667" s="260">
        <v>0.22020000000000001</v>
      </c>
      <c r="T667" s="213" t="str">
        <f t="shared" si="182"/>
        <v>UQ</v>
      </c>
      <c r="U667" s="260">
        <v>7.3686100000000003</v>
      </c>
      <c r="V667" s="121" t="str">
        <f t="shared" si="183"/>
        <v>Q</v>
      </c>
      <c r="W667" s="329">
        <v>0.217</v>
      </c>
      <c r="X667" s="332" t="str">
        <f t="shared" si="184"/>
        <v>UQ</v>
      </c>
      <c r="Y667" s="260">
        <v>0.13111</v>
      </c>
      <c r="Z667" s="121" t="str">
        <f t="shared" si="185"/>
        <v>LQ</v>
      </c>
      <c r="AA667" s="260">
        <v>7.0709999999999997</v>
      </c>
      <c r="AB667" s="121" t="str">
        <f t="shared" si="186"/>
        <v>Q</v>
      </c>
      <c r="AC667" s="260">
        <v>8.9909999999999997</v>
      </c>
      <c r="AD667" s="121" t="str">
        <f t="shared" si="176"/>
        <v>Q</v>
      </c>
      <c r="AE667" s="260">
        <v>3</v>
      </c>
      <c r="AF667" s="121" t="str">
        <f t="shared" si="177"/>
        <v>Q</v>
      </c>
      <c r="AG667" s="260">
        <v>7.1000000000000004E-3</v>
      </c>
      <c r="AH667" s="121" t="str">
        <f t="shared" si="175"/>
        <v>Q</v>
      </c>
      <c r="AI667" s="278">
        <v>0.48749999999999999</v>
      </c>
      <c r="AJ667" s="121" t="str">
        <f t="shared" si="191"/>
        <v>Q</v>
      </c>
    </row>
    <row r="668" spans="1:36" x14ac:dyDescent="0.25">
      <c r="A668" s="119">
        <v>38</v>
      </c>
      <c r="B668" s="119">
        <v>82</v>
      </c>
      <c r="C668" s="119">
        <v>1999</v>
      </c>
      <c r="D668" s="127">
        <f t="shared" si="178"/>
        <v>36242</v>
      </c>
      <c r="E668" s="260">
        <v>47.5</v>
      </c>
      <c r="F668" s="213" t="str">
        <f t="shared" si="179"/>
        <v>UQ</v>
      </c>
      <c r="G668" s="260">
        <v>6.5289999999999999</v>
      </c>
      <c r="H668" s="213" t="str">
        <f t="shared" si="180"/>
        <v>UQ</v>
      </c>
      <c r="I668" s="260">
        <v>6.7149999999999999</v>
      </c>
      <c r="J668" s="121" t="str">
        <f t="shared" si="187"/>
        <v>Q</v>
      </c>
      <c r="K668" s="260">
        <v>0.59899999999999998</v>
      </c>
      <c r="L668" s="121" t="str">
        <f t="shared" si="188"/>
        <v>Q</v>
      </c>
      <c r="M668" s="260">
        <v>0.59</v>
      </c>
      <c r="N668" s="121" t="str">
        <f t="shared" si="189"/>
        <v>Q</v>
      </c>
      <c r="O668" s="260">
        <v>0.41499999999999998</v>
      </c>
      <c r="P668" s="121" t="str">
        <f t="shared" si="190"/>
        <v>Q</v>
      </c>
      <c r="Q668" s="260">
        <v>8.8000000000000005E-3</v>
      </c>
      <c r="R668" s="213" t="str">
        <f t="shared" si="181"/>
        <v>UQ</v>
      </c>
      <c r="S668" s="260">
        <v>0.20100000000000001</v>
      </c>
      <c r="T668" s="213" t="str">
        <f t="shared" si="182"/>
        <v>UQ</v>
      </c>
      <c r="U668" s="260">
        <v>7.3029900000000003</v>
      </c>
      <c r="V668" s="121" t="str">
        <f t="shared" si="183"/>
        <v>Q</v>
      </c>
      <c r="W668" s="329">
        <v>0.25700000000000001</v>
      </c>
      <c r="X668" s="332" t="str">
        <f t="shared" si="184"/>
        <v>UQ</v>
      </c>
      <c r="Y668" s="260">
        <v>0.12990199999999999</v>
      </c>
      <c r="Z668" s="121" t="str">
        <f t="shared" si="185"/>
        <v>LQ</v>
      </c>
      <c r="AA668" s="260">
        <v>6.7329999999999997</v>
      </c>
      <c r="AB668" s="121" t="str">
        <f t="shared" si="186"/>
        <v>Q</v>
      </c>
      <c r="AC668" s="260">
        <v>9.6289999999999996</v>
      </c>
      <c r="AD668" s="121" t="str">
        <f t="shared" si="176"/>
        <v>Q</v>
      </c>
      <c r="AE668" s="260">
        <v>3.15</v>
      </c>
      <c r="AF668" s="121" t="str">
        <f t="shared" si="177"/>
        <v>Q</v>
      </c>
      <c r="AH668" s="121" t="str">
        <f t="shared" si="175"/>
        <v>M</v>
      </c>
      <c r="AI668" s="278"/>
      <c r="AJ668" s="121" t="str">
        <f t="shared" si="191"/>
        <v>M</v>
      </c>
    </row>
    <row r="669" spans="1:36" x14ac:dyDescent="0.25">
      <c r="A669" s="119">
        <v>38</v>
      </c>
      <c r="B669" s="119">
        <v>88</v>
      </c>
      <c r="C669" s="119">
        <v>1999</v>
      </c>
      <c r="D669" s="127">
        <f t="shared" si="178"/>
        <v>36248</v>
      </c>
      <c r="E669" s="260">
        <v>47.7</v>
      </c>
      <c r="F669" s="213" t="str">
        <f t="shared" si="179"/>
        <v>UQ</v>
      </c>
      <c r="G669" s="260">
        <v>6.5380000000000003</v>
      </c>
      <c r="H669" s="213" t="str">
        <f t="shared" si="180"/>
        <v>UQ</v>
      </c>
      <c r="I669" s="260">
        <v>6.5650000000000004</v>
      </c>
      <c r="J669" s="121" t="str">
        <f t="shared" si="187"/>
        <v>Q</v>
      </c>
      <c r="K669" s="260">
        <v>0.59399999999999997</v>
      </c>
      <c r="L669" s="121" t="str">
        <f t="shared" si="188"/>
        <v>Q</v>
      </c>
      <c r="M669" s="260">
        <v>0.57499999999999996</v>
      </c>
      <c r="N669" s="121" t="str">
        <f t="shared" si="189"/>
        <v>Q</v>
      </c>
      <c r="O669" s="260">
        <v>0.41199999999999998</v>
      </c>
      <c r="P669" s="121" t="str">
        <f t="shared" si="190"/>
        <v>Q</v>
      </c>
      <c r="Q669" s="260">
        <v>1.35E-2</v>
      </c>
      <c r="R669" s="213" t="str">
        <f t="shared" si="181"/>
        <v>UQ</v>
      </c>
      <c r="S669" s="260">
        <v>0.20419999999999999</v>
      </c>
      <c r="T669" s="213" t="str">
        <f t="shared" si="182"/>
        <v>UQ</v>
      </c>
      <c r="U669" s="260">
        <v>6.7664999999999997</v>
      </c>
      <c r="V669" s="121" t="str">
        <f t="shared" si="183"/>
        <v>Q</v>
      </c>
      <c r="W669" s="329">
        <v>0.38900000000000001</v>
      </c>
      <c r="X669" s="332" t="str">
        <f t="shared" si="184"/>
        <v>UQ</v>
      </c>
      <c r="Y669" s="260">
        <v>0.140543</v>
      </c>
      <c r="Z669" s="121" t="str">
        <f t="shared" si="185"/>
        <v>LQ</v>
      </c>
      <c r="AA669" s="260">
        <v>6.2539999999999996</v>
      </c>
      <c r="AB669" s="121" t="str">
        <f t="shared" si="186"/>
        <v>Q</v>
      </c>
      <c r="AC669" s="260">
        <v>9.2929999999999993</v>
      </c>
      <c r="AD669" s="121" t="str">
        <f t="shared" si="176"/>
        <v>Q</v>
      </c>
      <c r="AE669" s="260">
        <v>3.27</v>
      </c>
      <c r="AF669" s="121" t="str">
        <f t="shared" si="177"/>
        <v>Q</v>
      </c>
      <c r="AG669" s="260">
        <v>8.6E-3</v>
      </c>
      <c r="AH669" s="121" t="str">
        <f t="shared" si="175"/>
        <v>Q</v>
      </c>
      <c r="AI669" s="278">
        <v>0.68269999999999997</v>
      </c>
      <c r="AJ669" s="121" t="str">
        <f t="shared" si="191"/>
        <v>Q</v>
      </c>
    </row>
    <row r="670" spans="1:36" x14ac:dyDescent="0.25">
      <c r="A670" s="119">
        <v>38</v>
      </c>
      <c r="B670" s="119">
        <v>90</v>
      </c>
      <c r="C670" s="119">
        <v>1999</v>
      </c>
      <c r="D670" s="127">
        <f t="shared" si="178"/>
        <v>36250</v>
      </c>
      <c r="E670" s="260">
        <v>47.6</v>
      </c>
      <c r="F670" s="213" t="str">
        <f t="shared" si="179"/>
        <v>UQ</v>
      </c>
      <c r="G670" s="260">
        <v>6.4370000000000003</v>
      </c>
      <c r="H670" s="213" t="str">
        <f t="shared" si="180"/>
        <v>UQ</v>
      </c>
      <c r="I670" s="260">
        <v>6.1449999999999996</v>
      </c>
      <c r="J670" s="121" t="str">
        <f t="shared" si="187"/>
        <v>Q</v>
      </c>
      <c r="K670" s="260">
        <v>0.60199999999999998</v>
      </c>
      <c r="L670" s="121" t="str">
        <f t="shared" si="188"/>
        <v>Q</v>
      </c>
      <c r="M670" s="260">
        <v>0.54300000000000004</v>
      </c>
      <c r="N670" s="121" t="str">
        <f t="shared" si="189"/>
        <v>Q</v>
      </c>
      <c r="O670" s="260">
        <v>0.45500000000000002</v>
      </c>
      <c r="P670" s="121" t="str">
        <f t="shared" si="190"/>
        <v>Q</v>
      </c>
      <c r="Q670" s="260">
        <v>1.8499999999999999E-2</v>
      </c>
      <c r="R670" s="213" t="str">
        <f t="shared" si="181"/>
        <v>UQ</v>
      </c>
      <c r="S670" s="260">
        <v>0.21940000000000001</v>
      </c>
      <c r="T670" s="213" t="str">
        <f t="shared" si="182"/>
        <v>UQ</v>
      </c>
      <c r="U670" s="260">
        <v>5.9079899999999999</v>
      </c>
      <c r="V670" s="121" t="str">
        <f t="shared" si="183"/>
        <v>Q</v>
      </c>
      <c r="W670" s="329">
        <v>0.42199999999999999</v>
      </c>
      <c r="X670" s="332" t="str">
        <f t="shared" si="184"/>
        <v>UQ</v>
      </c>
      <c r="Y670" s="260">
        <v>0.19863900000000001</v>
      </c>
      <c r="Z670" s="121" t="str">
        <f t="shared" si="185"/>
        <v>LQ</v>
      </c>
      <c r="AA670" s="260">
        <v>5.3449999999999998</v>
      </c>
      <c r="AB670" s="121" t="str">
        <f t="shared" si="186"/>
        <v>Q</v>
      </c>
      <c r="AC670" s="260">
        <v>9</v>
      </c>
      <c r="AD670" s="121" t="str">
        <f t="shared" si="176"/>
        <v>Q</v>
      </c>
      <c r="AE670" s="260">
        <v>3.51</v>
      </c>
      <c r="AF670" s="121" t="str">
        <f t="shared" si="177"/>
        <v>Q</v>
      </c>
      <c r="AH670" s="121" t="str">
        <f t="shared" si="175"/>
        <v>M</v>
      </c>
      <c r="AI670" s="278"/>
      <c r="AJ670" s="121" t="str">
        <f t="shared" si="191"/>
        <v>M</v>
      </c>
    </row>
    <row r="671" spans="1:36" x14ac:dyDescent="0.25">
      <c r="A671" s="119">
        <v>38</v>
      </c>
      <c r="B671" s="119">
        <v>92</v>
      </c>
      <c r="C671" s="119">
        <v>1999</v>
      </c>
      <c r="D671" s="127">
        <f t="shared" si="178"/>
        <v>36252</v>
      </c>
      <c r="E671" s="260">
        <v>40.200000000000003</v>
      </c>
      <c r="F671" s="213" t="str">
        <f t="shared" si="179"/>
        <v>UQ</v>
      </c>
      <c r="G671" s="260">
        <v>6.1239999999999997</v>
      </c>
      <c r="H671" s="213" t="str">
        <f t="shared" si="180"/>
        <v>UQ</v>
      </c>
      <c r="I671" s="260">
        <v>5.2480000000000002</v>
      </c>
      <c r="J671" s="121" t="str">
        <f t="shared" si="187"/>
        <v>Q</v>
      </c>
      <c r="K671" s="260">
        <v>0.51</v>
      </c>
      <c r="L671" s="121" t="str">
        <f t="shared" si="188"/>
        <v>Q</v>
      </c>
      <c r="M671" s="260">
        <v>0.48299999999999998</v>
      </c>
      <c r="N671" s="121" t="str">
        <f t="shared" si="189"/>
        <v>Q</v>
      </c>
      <c r="O671" s="260">
        <v>0.64900000000000002</v>
      </c>
      <c r="P671" s="121" t="str">
        <f t="shared" si="190"/>
        <v>Q</v>
      </c>
      <c r="Q671" s="260">
        <v>3.5200000000000002E-2</v>
      </c>
      <c r="R671" s="213" t="str">
        <f t="shared" si="181"/>
        <v>UQ</v>
      </c>
      <c r="S671" s="260">
        <v>0.14990000000000001</v>
      </c>
      <c r="T671" s="213" t="str">
        <f t="shared" si="182"/>
        <v>UQ</v>
      </c>
      <c r="U671" s="260">
        <v>4.6890900000000002</v>
      </c>
      <c r="V671" s="121" t="str">
        <f t="shared" si="183"/>
        <v>Q</v>
      </c>
      <c r="W671" s="329">
        <v>0.58099999999999996</v>
      </c>
      <c r="X671" s="332" t="str">
        <f t="shared" si="184"/>
        <v>UQ</v>
      </c>
      <c r="Y671" s="260">
        <v>0.183306</v>
      </c>
      <c r="Z671" s="121" t="str">
        <f t="shared" si="185"/>
        <v>LQ</v>
      </c>
      <c r="AA671" s="260">
        <v>4.4649999999999999</v>
      </c>
      <c r="AB671" s="121" t="str">
        <f t="shared" si="186"/>
        <v>Q</v>
      </c>
      <c r="AC671" s="260">
        <v>8.4610000000000003</v>
      </c>
      <c r="AD671" s="121" t="str">
        <f t="shared" si="176"/>
        <v>Q</v>
      </c>
      <c r="AE671" s="260">
        <v>2.58</v>
      </c>
      <c r="AF671" s="121" t="str">
        <f t="shared" si="177"/>
        <v>Q</v>
      </c>
      <c r="AH671" s="121" t="str">
        <f t="shared" si="175"/>
        <v>M</v>
      </c>
      <c r="AI671" s="278"/>
      <c r="AJ671" s="121" t="str">
        <f t="shared" si="191"/>
        <v>M</v>
      </c>
    </row>
    <row r="672" spans="1:36" x14ac:dyDescent="0.25">
      <c r="A672" s="119">
        <v>38</v>
      </c>
      <c r="B672" s="119">
        <v>94</v>
      </c>
      <c r="C672" s="119">
        <v>1999</v>
      </c>
      <c r="D672" s="127">
        <f t="shared" si="178"/>
        <v>36254</v>
      </c>
      <c r="E672" s="260">
        <v>35.700000000000003</v>
      </c>
      <c r="F672" s="213" t="str">
        <f t="shared" si="179"/>
        <v>UQ</v>
      </c>
      <c r="G672" s="260">
        <v>6.1639999999999997</v>
      </c>
      <c r="H672" s="213" t="str">
        <f t="shared" si="180"/>
        <v>UQ</v>
      </c>
      <c r="I672" s="260">
        <v>4.468</v>
      </c>
      <c r="J672" s="121" t="str">
        <f t="shared" si="187"/>
        <v>Q</v>
      </c>
      <c r="K672" s="260">
        <v>0.443</v>
      </c>
      <c r="L672" s="121" t="str">
        <f t="shared" si="188"/>
        <v>Q</v>
      </c>
      <c r="M672" s="260">
        <v>0.45</v>
      </c>
      <c r="N672" s="121" t="str">
        <f t="shared" si="189"/>
        <v>Q</v>
      </c>
      <c r="O672" s="260">
        <v>0.58699999999999997</v>
      </c>
      <c r="P672" s="121" t="str">
        <f t="shared" si="190"/>
        <v>Q</v>
      </c>
      <c r="Q672" s="260">
        <v>1.1599999999999999E-2</v>
      </c>
      <c r="R672" s="213" t="str">
        <f t="shared" si="181"/>
        <v>UQ</v>
      </c>
      <c r="S672" s="260">
        <v>0.12540000000000001</v>
      </c>
      <c r="T672" s="213" t="str">
        <f t="shared" si="182"/>
        <v>UQ</v>
      </c>
      <c r="U672" s="260">
        <v>4.93553</v>
      </c>
      <c r="V672" s="121" t="str">
        <f t="shared" si="183"/>
        <v>Q</v>
      </c>
      <c r="W672" s="329">
        <v>0.45</v>
      </c>
      <c r="X672" s="332" t="str">
        <f t="shared" si="184"/>
        <v>UQ</v>
      </c>
      <c r="Y672" s="260">
        <v>0.181621</v>
      </c>
      <c r="Z672" s="121" t="str">
        <f t="shared" si="185"/>
        <v>LQ</v>
      </c>
      <c r="AA672" s="260">
        <v>4.2709999999999999</v>
      </c>
      <c r="AB672" s="121" t="str">
        <f t="shared" si="186"/>
        <v>Q</v>
      </c>
      <c r="AC672" s="260">
        <v>7.3250000000000002</v>
      </c>
      <c r="AD672" s="121" t="str">
        <f t="shared" si="176"/>
        <v>Q</v>
      </c>
      <c r="AE672" s="260">
        <v>2.02</v>
      </c>
      <c r="AF672" s="121" t="str">
        <f t="shared" si="177"/>
        <v>Q</v>
      </c>
      <c r="AH672" s="121" t="str">
        <f t="shared" si="175"/>
        <v>M</v>
      </c>
      <c r="AI672" s="278"/>
      <c r="AJ672" s="121" t="str">
        <f t="shared" si="191"/>
        <v>M</v>
      </c>
    </row>
    <row r="673" spans="1:36" x14ac:dyDescent="0.25">
      <c r="A673" s="119">
        <v>38</v>
      </c>
      <c r="B673" s="119">
        <v>96</v>
      </c>
      <c r="C673" s="119">
        <v>1999</v>
      </c>
      <c r="D673" s="127">
        <f t="shared" si="178"/>
        <v>36256</v>
      </c>
      <c r="E673" s="260">
        <v>31</v>
      </c>
      <c r="F673" s="213" t="str">
        <f t="shared" si="179"/>
        <v>UQ</v>
      </c>
      <c r="G673" s="260">
        <v>6.0190000000000001</v>
      </c>
      <c r="H673" s="213" t="str">
        <f t="shared" si="180"/>
        <v>UQ</v>
      </c>
      <c r="I673" s="260">
        <v>3.7519999999999998</v>
      </c>
      <c r="J673" s="121" t="str">
        <f t="shared" si="187"/>
        <v>Q</v>
      </c>
      <c r="K673" s="260">
        <v>0.376</v>
      </c>
      <c r="L673" s="121" t="str">
        <f t="shared" si="188"/>
        <v>Q</v>
      </c>
      <c r="M673" s="260">
        <v>0.435</v>
      </c>
      <c r="N673" s="121" t="str">
        <f t="shared" si="189"/>
        <v>Q</v>
      </c>
      <c r="O673" s="260">
        <v>0.66400000000000003</v>
      </c>
      <c r="P673" s="121" t="str">
        <f t="shared" si="190"/>
        <v>Q</v>
      </c>
      <c r="Q673" s="260">
        <v>5.7099999999999998E-2</v>
      </c>
      <c r="R673" s="213" t="str">
        <f t="shared" si="181"/>
        <v>UQ</v>
      </c>
      <c r="S673" s="260">
        <v>9.8699999999999996E-2</v>
      </c>
      <c r="T673" s="213" t="str">
        <f t="shared" si="182"/>
        <v>UQ</v>
      </c>
      <c r="U673" s="260">
        <v>4.1815699999999998</v>
      </c>
      <c r="V673" s="121" t="str">
        <f t="shared" si="183"/>
        <v>Q</v>
      </c>
      <c r="W673" s="329">
        <v>0.377</v>
      </c>
      <c r="X673" s="332" t="str">
        <f t="shared" si="184"/>
        <v>UQ</v>
      </c>
      <c r="Y673" s="260">
        <v>0.186782</v>
      </c>
      <c r="Z673" s="121" t="str">
        <f t="shared" si="185"/>
        <v>LQ</v>
      </c>
      <c r="AA673" s="260">
        <v>3.496</v>
      </c>
      <c r="AB673" s="121" t="str">
        <f t="shared" si="186"/>
        <v>Q</v>
      </c>
      <c r="AC673" s="260">
        <v>7.843</v>
      </c>
      <c r="AD673" s="121" t="str">
        <f t="shared" si="176"/>
        <v>Q</v>
      </c>
      <c r="AE673" s="260">
        <v>2.0499999999999998</v>
      </c>
      <c r="AF673" s="121" t="str">
        <f t="shared" si="177"/>
        <v>Q</v>
      </c>
      <c r="AH673" s="121" t="str">
        <f t="shared" si="175"/>
        <v>M</v>
      </c>
      <c r="AI673" s="278"/>
      <c r="AJ673" s="121" t="str">
        <f t="shared" si="191"/>
        <v>M</v>
      </c>
    </row>
    <row r="674" spans="1:36" x14ac:dyDescent="0.25">
      <c r="A674" s="119">
        <v>38</v>
      </c>
      <c r="B674" s="119">
        <v>97</v>
      </c>
      <c r="C674" s="119">
        <v>1999</v>
      </c>
      <c r="D674" s="127">
        <f t="shared" si="178"/>
        <v>36257</v>
      </c>
      <c r="E674" s="260">
        <v>30.8</v>
      </c>
      <c r="F674" s="213" t="str">
        <f t="shared" si="179"/>
        <v>UQ</v>
      </c>
      <c r="G674" s="260">
        <v>6.0149999999999997</v>
      </c>
      <c r="H674" s="213" t="str">
        <f t="shared" si="180"/>
        <v>UQ</v>
      </c>
      <c r="I674" s="260">
        <v>3.6779999999999999</v>
      </c>
      <c r="J674" s="121" t="str">
        <f t="shared" si="187"/>
        <v>Q</v>
      </c>
      <c r="K674" s="260">
        <v>0.38400000000000001</v>
      </c>
      <c r="L674" s="121" t="str">
        <f t="shared" si="188"/>
        <v>Q</v>
      </c>
      <c r="M674" s="260">
        <v>0.43</v>
      </c>
      <c r="N674" s="121" t="str">
        <f t="shared" si="189"/>
        <v>Q</v>
      </c>
      <c r="O674" s="260">
        <v>0.63100000000000001</v>
      </c>
      <c r="P674" s="121" t="str">
        <f t="shared" si="190"/>
        <v>Q</v>
      </c>
      <c r="Q674" s="260">
        <v>1.9800000000000002E-2</v>
      </c>
      <c r="R674" s="213" t="str">
        <f t="shared" si="181"/>
        <v>UQ</v>
      </c>
      <c r="S674" s="260">
        <v>8.9800000000000005E-2</v>
      </c>
      <c r="T674" s="213" t="str">
        <f t="shared" si="182"/>
        <v>UQ</v>
      </c>
      <c r="U674" s="260">
        <v>4.3978799999999998</v>
      </c>
      <c r="V674" s="121" t="str">
        <f t="shared" si="183"/>
        <v>Q</v>
      </c>
      <c r="W674" s="329">
        <v>0.378</v>
      </c>
      <c r="X674" s="332" t="str">
        <f t="shared" si="184"/>
        <v>UQ</v>
      </c>
      <c r="Y674" s="260">
        <v>0.194634</v>
      </c>
      <c r="Z674" s="121" t="str">
        <f t="shared" si="185"/>
        <v>LQ</v>
      </c>
      <c r="AA674" s="260">
        <v>3.794</v>
      </c>
      <c r="AB674" s="121" t="str">
        <f t="shared" si="186"/>
        <v>Q</v>
      </c>
      <c r="AC674" s="260">
        <v>7.2409999999999997</v>
      </c>
      <c r="AD674" s="121" t="str">
        <f t="shared" si="176"/>
        <v>Q</v>
      </c>
      <c r="AE674" s="260">
        <v>1.77</v>
      </c>
      <c r="AF674" s="121" t="str">
        <f t="shared" si="177"/>
        <v>Q</v>
      </c>
      <c r="AG674" s="260">
        <v>7.0000000000000001E-3</v>
      </c>
      <c r="AH674" s="121" t="str">
        <f t="shared" si="175"/>
        <v>Q</v>
      </c>
      <c r="AI674" s="278">
        <v>0.65839999999999999</v>
      </c>
      <c r="AJ674" s="121" t="str">
        <f t="shared" si="191"/>
        <v>Q</v>
      </c>
    </row>
    <row r="675" spans="1:36" x14ac:dyDescent="0.25">
      <c r="A675" s="119">
        <v>38</v>
      </c>
      <c r="B675" s="119">
        <v>98</v>
      </c>
      <c r="C675" s="119">
        <v>1999</v>
      </c>
      <c r="D675" s="127">
        <f t="shared" si="178"/>
        <v>36258</v>
      </c>
      <c r="E675" s="260">
        <v>29.2</v>
      </c>
      <c r="F675" s="213" t="str">
        <f t="shared" si="179"/>
        <v>UQ</v>
      </c>
      <c r="G675" s="260">
        <v>6.024</v>
      </c>
      <c r="H675" s="213" t="str">
        <f t="shared" si="180"/>
        <v>UQ</v>
      </c>
      <c r="I675" s="260">
        <v>3.4249999999999998</v>
      </c>
      <c r="J675" s="121" t="str">
        <f t="shared" si="187"/>
        <v>Q</v>
      </c>
      <c r="K675" s="260">
        <v>0.34</v>
      </c>
      <c r="L675" s="121" t="str">
        <f t="shared" si="188"/>
        <v>Q</v>
      </c>
      <c r="M675" s="260">
        <v>0.41499999999999998</v>
      </c>
      <c r="N675" s="121" t="str">
        <f t="shared" si="189"/>
        <v>Q</v>
      </c>
      <c r="O675" s="260">
        <v>0.49399999999999999</v>
      </c>
      <c r="P675" s="121" t="str">
        <f t="shared" si="190"/>
        <v>Q</v>
      </c>
      <c r="Q675" s="260">
        <v>1.2200000000000001E-2</v>
      </c>
      <c r="R675" s="213" t="str">
        <f t="shared" si="181"/>
        <v>UQ</v>
      </c>
      <c r="S675" s="260">
        <v>9.0499999999999997E-2</v>
      </c>
      <c r="T675" s="213" t="str">
        <f t="shared" si="182"/>
        <v>UQ</v>
      </c>
      <c r="U675" s="260">
        <v>4.0030599999999996</v>
      </c>
      <c r="V675" s="121" t="str">
        <f t="shared" si="183"/>
        <v>Q</v>
      </c>
      <c r="W675" s="329">
        <v>0.35</v>
      </c>
      <c r="X675" s="332" t="str">
        <f t="shared" si="184"/>
        <v>UQ</v>
      </c>
      <c r="Y675" s="260">
        <v>0.140622</v>
      </c>
      <c r="Z675" s="121" t="str">
        <f t="shared" si="185"/>
        <v>LQ</v>
      </c>
      <c r="AA675" s="260">
        <v>3.6389999999999998</v>
      </c>
      <c r="AB675" s="121" t="str">
        <f t="shared" si="186"/>
        <v>Q</v>
      </c>
      <c r="AC675" s="260">
        <v>5.7949999999999999</v>
      </c>
      <c r="AD675" s="121" t="str">
        <f t="shared" si="176"/>
        <v>Q</v>
      </c>
      <c r="AE675" s="260">
        <v>2.13</v>
      </c>
      <c r="AF675" s="121" t="str">
        <f t="shared" si="177"/>
        <v>Q</v>
      </c>
      <c r="AH675" s="121" t="str">
        <f t="shared" si="175"/>
        <v>M</v>
      </c>
      <c r="AI675" s="278"/>
      <c r="AJ675" s="121" t="str">
        <f t="shared" si="191"/>
        <v>M</v>
      </c>
    </row>
    <row r="676" spans="1:36" x14ac:dyDescent="0.25">
      <c r="A676" s="119">
        <v>38</v>
      </c>
      <c r="B676" s="119">
        <v>99</v>
      </c>
      <c r="C676" s="119">
        <v>1999</v>
      </c>
      <c r="D676" s="127">
        <f t="shared" si="178"/>
        <v>36259</v>
      </c>
      <c r="E676" s="260">
        <v>27.9</v>
      </c>
      <c r="F676" s="213" t="str">
        <f t="shared" si="179"/>
        <v>UQ</v>
      </c>
      <c r="G676" s="260">
        <v>6.2430000000000003</v>
      </c>
      <c r="H676" s="213" t="str">
        <f t="shared" si="180"/>
        <v>UQ</v>
      </c>
      <c r="I676" s="260">
        <v>3.41</v>
      </c>
      <c r="J676" s="121" t="str">
        <f t="shared" si="187"/>
        <v>Q</v>
      </c>
      <c r="K676" s="260">
        <v>0.32400000000000001</v>
      </c>
      <c r="L676" s="121" t="str">
        <f t="shared" si="188"/>
        <v>Q</v>
      </c>
      <c r="M676" s="260">
        <v>0.41799999999999998</v>
      </c>
      <c r="N676" s="121" t="str">
        <f t="shared" si="189"/>
        <v>Q</v>
      </c>
      <c r="O676" s="260">
        <v>0.45700000000000002</v>
      </c>
      <c r="P676" s="121" t="str">
        <f t="shared" si="190"/>
        <v>Q</v>
      </c>
      <c r="Q676" s="260">
        <v>9.7000000000000003E-3</v>
      </c>
      <c r="R676" s="213" t="str">
        <f t="shared" si="181"/>
        <v>UQ</v>
      </c>
      <c r="S676" s="260">
        <v>8.3299999999999999E-2</v>
      </c>
      <c r="T676" s="213" t="str">
        <f t="shared" si="182"/>
        <v>UQ</v>
      </c>
      <c r="U676" s="260">
        <v>4.3633499999999996</v>
      </c>
      <c r="V676" s="121" t="str">
        <f t="shared" si="183"/>
        <v>Q</v>
      </c>
      <c r="W676" s="329">
        <v>0.30299999999999999</v>
      </c>
      <c r="X676" s="332" t="str">
        <f t="shared" si="184"/>
        <v>UQ</v>
      </c>
      <c r="Y676" s="260">
        <v>0.16251499999999999</v>
      </c>
      <c r="Z676" s="121" t="str">
        <f t="shared" si="185"/>
        <v>LQ</v>
      </c>
      <c r="AA676" s="260">
        <v>3.7250000000000001</v>
      </c>
      <c r="AB676" s="121" t="str">
        <f t="shared" si="186"/>
        <v>Q</v>
      </c>
      <c r="AC676" s="260">
        <v>5.6589999999999998</v>
      </c>
      <c r="AD676" s="121" t="str">
        <f t="shared" si="176"/>
        <v>Q</v>
      </c>
      <c r="AE676" s="260">
        <v>1.75</v>
      </c>
      <c r="AF676" s="121" t="str">
        <f t="shared" si="177"/>
        <v>Q</v>
      </c>
      <c r="AH676" s="121" t="str">
        <f t="shared" si="175"/>
        <v>M</v>
      </c>
      <c r="AI676" s="278"/>
      <c r="AJ676" s="121" t="str">
        <f t="shared" si="191"/>
        <v>M</v>
      </c>
    </row>
    <row r="677" spans="1:36" x14ac:dyDescent="0.25">
      <c r="A677" s="119">
        <v>38</v>
      </c>
      <c r="B677" s="119">
        <v>100</v>
      </c>
      <c r="C677" s="119">
        <v>1999</v>
      </c>
      <c r="D677" s="127">
        <f t="shared" si="178"/>
        <v>36260</v>
      </c>
      <c r="E677" s="260">
        <v>29</v>
      </c>
      <c r="F677" s="213" t="str">
        <f t="shared" si="179"/>
        <v>UQ</v>
      </c>
      <c r="G677" s="260">
        <v>6.3019999999999996</v>
      </c>
      <c r="H677" s="213" t="str">
        <f t="shared" si="180"/>
        <v>UQ</v>
      </c>
      <c r="I677" s="260">
        <v>3.3759999999999999</v>
      </c>
      <c r="J677" s="121" t="str">
        <f t="shared" si="187"/>
        <v>Q</v>
      </c>
      <c r="K677" s="260">
        <v>0.36899999999999999</v>
      </c>
      <c r="L677" s="121" t="str">
        <f t="shared" si="188"/>
        <v>Q</v>
      </c>
      <c r="M677" s="260">
        <v>0.42499999999999999</v>
      </c>
      <c r="N677" s="121" t="str">
        <f t="shared" si="189"/>
        <v>Q</v>
      </c>
      <c r="O677" s="260">
        <v>0.46300000000000002</v>
      </c>
      <c r="P677" s="121" t="str">
        <f t="shared" si="190"/>
        <v>Q</v>
      </c>
      <c r="Q677" s="260">
        <v>8.6E-3</v>
      </c>
      <c r="R677" s="213" t="str">
        <f t="shared" si="181"/>
        <v>UQ</v>
      </c>
      <c r="S677" s="260">
        <v>9.4100000000000003E-2</v>
      </c>
      <c r="T677" s="213" t="str">
        <f t="shared" si="182"/>
        <v>UQ</v>
      </c>
      <c r="U677" s="260">
        <v>4.6055299999999999</v>
      </c>
      <c r="V677" s="121" t="str">
        <f t="shared" si="183"/>
        <v>Q</v>
      </c>
      <c r="W677" s="329">
        <v>0.29499999999999998</v>
      </c>
      <c r="X677" s="332" t="str">
        <f t="shared" si="184"/>
        <v>UQ</v>
      </c>
      <c r="Y677" s="260">
        <v>0.169928</v>
      </c>
      <c r="Z677" s="121" t="str">
        <f t="shared" si="185"/>
        <v>LQ</v>
      </c>
      <c r="AA677" s="260">
        <v>3.9470000000000001</v>
      </c>
      <c r="AB677" s="121" t="str">
        <f t="shared" si="186"/>
        <v>Q</v>
      </c>
      <c r="AC677" s="260">
        <v>5.6349999999999998</v>
      </c>
      <c r="AD677" s="121" t="str">
        <f t="shared" si="176"/>
        <v>Q</v>
      </c>
      <c r="AE677" s="260">
        <v>2.0099999999999998</v>
      </c>
      <c r="AF677" s="121" t="str">
        <f t="shared" si="177"/>
        <v>Q</v>
      </c>
      <c r="AH677" s="121" t="str">
        <f t="shared" si="175"/>
        <v>M</v>
      </c>
      <c r="AI677" s="278"/>
      <c r="AJ677" s="121" t="str">
        <f t="shared" si="191"/>
        <v>M</v>
      </c>
    </row>
    <row r="678" spans="1:36" x14ac:dyDescent="0.25">
      <c r="A678" s="119">
        <v>38</v>
      </c>
      <c r="B678" s="119">
        <v>101</v>
      </c>
      <c r="C678" s="119">
        <v>1999</v>
      </c>
      <c r="D678" s="127">
        <f t="shared" si="178"/>
        <v>36261</v>
      </c>
      <c r="E678" s="260">
        <v>28.5</v>
      </c>
      <c r="F678" s="213" t="str">
        <f t="shared" si="179"/>
        <v>UQ</v>
      </c>
      <c r="G678" s="260">
        <v>6.3440000000000003</v>
      </c>
      <c r="H678" s="213" t="str">
        <f t="shared" si="180"/>
        <v>UQ</v>
      </c>
      <c r="I678" s="260">
        <v>3.4830000000000001</v>
      </c>
      <c r="J678" s="121" t="str">
        <f t="shared" si="187"/>
        <v>Q</v>
      </c>
      <c r="K678" s="260">
        <v>0.36499999999999999</v>
      </c>
      <c r="L678" s="121" t="str">
        <f t="shared" si="188"/>
        <v>Q</v>
      </c>
      <c r="M678" s="260">
        <v>0.44</v>
      </c>
      <c r="N678" s="121" t="str">
        <f t="shared" si="189"/>
        <v>Q</v>
      </c>
      <c r="O678" s="260">
        <v>0.437</v>
      </c>
      <c r="P678" s="121" t="str">
        <f t="shared" si="190"/>
        <v>Q</v>
      </c>
      <c r="Q678" s="260">
        <v>7.3000000000000001E-3</v>
      </c>
      <c r="R678" s="213" t="str">
        <f t="shared" si="181"/>
        <v>UQ</v>
      </c>
      <c r="S678" s="260">
        <v>9.5899999999999999E-2</v>
      </c>
      <c r="T678" s="213" t="str">
        <f t="shared" si="182"/>
        <v>UQ</v>
      </c>
      <c r="U678" s="260">
        <v>4.6157399999999997</v>
      </c>
      <c r="V678" s="121" t="str">
        <f t="shared" si="183"/>
        <v>Q</v>
      </c>
      <c r="W678" s="329">
        <v>0.27</v>
      </c>
      <c r="X678" s="332" t="str">
        <f t="shared" si="184"/>
        <v>UQ</v>
      </c>
      <c r="Y678" s="260">
        <v>0.15691099999999999</v>
      </c>
      <c r="Z678" s="121" t="str">
        <f t="shared" si="185"/>
        <v>LQ</v>
      </c>
      <c r="AA678" s="260">
        <v>4.0010000000000003</v>
      </c>
      <c r="AB678" s="121" t="str">
        <f t="shared" si="186"/>
        <v>Q</v>
      </c>
      <c r="AC678" s="260">
        <v>5.4610000000000003</v>
      </c>
      <c r="AD678" s="121" t="str">
        <f t="shared" si="176"/>
        <v>Q</v>
      </c>
      <c r="AE678" s="260">
        <v>1.78</v>
      </c>
      <c r="AF678" s="121" t="str">
        <f t="shared" si="177"/>
        <v>Q</v>
      </c>
      <c r="AH678" s="121" t="str">
        <f t="shared" si="175"/>
        <v>M</v>
      </c>
      <c r="AI678" s="278"/>
      <c r="AJ678" s="121" t="str">
        <f t="shared" si="191"/>
        <v>M</v>
      </c>
    </row>
    <row r="679" spans="1:36" x14ac:dyDescent="0.25">
      <c r="A679" s="119">
        <v>38</v>
      </c>
      <c r="B679" s="119">
        <v>102</v>
      </c>
      <c r="C679" s="119">
        <v>1999</v>
      </c>
      <c r="D679" s="127">
        <f t="shared" si="178"/>
        <v>36262</v>
      </c>
      <c r="E679" s="260">
        <v>30.5</v>
      </c>
      <c r="F679" s="213" t="str">
        <f t="shared" si="179"/>
        <v>UQ</v>
      </c>
      <c r="G679" s="260">
        <v>6.383</v>
      </c>
      <c r="H679" s="213" t="str">
        <f t="shared" si="180"/>
        <v>UQ</v>
      </c>
      <c r="I679" s="260">
        <v>3.649</v>
      </c>
      <c r="J679" s="121" t="str">
        <f t="shared" si="187"/>
        <v>Q</v>
      </c>
      <c r="K679" s="260">
        <v>0.39200000000000002</v>
      </c>
      <c r="L679" s="121" t="str">
        <f t="shared" si="188"/>
        <v>Q</v>
      </c>
      <c r="M679" s="260">
        <v>0.441</v>
      </c>
      <c r="N679" s="121" t="str">
        <f t="shared" si="189"/>
        <v>Q</v>
      </c>
      <c r="O679" s="260">
        <v>0.372</v>
      </c>
      <c r="P679" s="121" t="str">
        <f t="shared" si="190"/>
        <v>Q</v>
      </c>
      <c r="Q679" s="260">
        <v>9.1999999999999998E-3</v>
      </c>
      <c r="R679" s="213" t="str">
        <f t="shared" si="181"/>
        <v>UQ</v>
      </c>
      <c r="S679" s="260">
        <v>0.1168</v>
      </c>
      <c r="T679" s="213" t="str">
        <f t="shared" si="182"/>
        <v>UQ</v>
      </c>
      <c r="U679" s="260">
        <v>4.3105599999999997</v>
      </c>
      <c r="V679" s="121" t="str">
        <f t="shared" si="183"/>
        <v>Q</v>
      </c>
      <c r="W679" s="329">
        <v>0.24199999999999999</v>
      </c>
      <c r="X679" s="332" t="str">
        <f t="shared" si="184"/>
        <v>UQ</v>
      </c>
      <c r="Y679" s="260">
        <v>0.147588</v>
      </c>
      <c r="Z679" s="121" t="str">
        <f t="shared" si="185"/>
        <v>LQ</v>
      </c>
      <c r="AA679" s="260">
        <v>4.1779999999999999</v>
      </c>
      <c r="AB679" s="121" t="str">
        <f t="shared" si="186"/>
        <v>Q</v>
      </c>
      <c r="AC679" s="260">
        <v>5.4539999999999997</v>
      </c>
      <c r="AD679" s="121" t="str">
        <f t="shared" si="176"/>
        <v>Q</v>
      </c>
      <c r="AE679" s="260">
        <v>2.08</v>
      </c>
      <c r="AF679" s="121" t="str">
        <f t="shared" si="177"/>
        <v>Q</v>
      </c>
      <c r="AG679" s="260">
        <v>4.7999999999999996E-3</v>
      </c>
      <c r="AH679" s="121" t="str">
        <f t="shared" si="175"/>
        <v>Q</v>
      </c>
      <c r="AI679" s="278">
        <v>0.4829</v>
      </c>
      <c r="AJ679" s="121" t="str">
        <f t="shared" si="191"/>
        <v>Q</v>
      </c>
    </row>
    <row r="680" spans="1:36" x14ac:dyDescent="0.25">
      <c r="A680" s="119">
        <v>38</v>
      </c>
      <c r="B680" s="119">
        <v>104</v>
      </c>
      <c r="C680" s="119">
        <v>1999</v>
      </c>
      <c r="D680" s="127">
        <f t="shared" si="178"/>
        <v>36264</v>
      </c>
      <c r="E680" s="260">
        <v>28.7</v>
      </c>
      <c r="F680" s="213" t="str">
        <f t="shared" si="179"/>
        <v>UQ</v>
      </c>
      <c r="G680" s="260">
        <v>6.298</v>
      </c>
      <c r="H680" s="213" t="str">
        <f t="shared" si="180"/>
        <v>UQ</v>
      </c>
      <c r="I680" s="260">
        <v>3.56</v>
      </c>
      <c r="J680" s="121" t="str">
        <f t="shared" si="187"/>
        <v>Q</v>
      </c>
      <c r="K680" s="260">
        <v>0.36599999999999999</v>
      </c>
      <c r="L680" s="121" t="str">
        <f t="shared" si="188"/>
        <v>Q</v>
      </c>
      <c r="M680" s="260">
        <v>0.44</v>
      </c>
      <c r="N680" s="121" t="str">
        <f t="shared" si="189"/>
        <v>Q</v>
      </c>
      <c r="O680" s="260">
        <v>0.33400000000000002</v>
      </c>
      <c r="P680" s="121" t="str">
        <f t="shared" si="190"/>
        <v>Q</v>
      </c>
      <c r="Q680" s="260">
        <v>6.6E-3</v>
      </c>
      <c r="R680" s="213" t="str">
        <f t="shared" si="181"/>
        <v>UQ</v>
      </c>
      <c r="S680" s="260">
        <v>0.10920000000000001</v>
      </c>
      <c r="T680" s="213" t="str">
        <f t="shared" si="182"/>
        <v>UQ</v>
      </c>
      <c r="U680" s="260">
        <v>4.0545600000000004</v>
      </c>
      <c r="V680" s="121" t="str">
        <f t="shared" si="183"/>
        <v>Q</v>
      </c>
      <c r="W680" s="329">
        <v>0.23300000000000001</v>
      </c>
      <c r="X680" s="332" t="str">
        <f t="shared" si="184"/>
        <v>UQ</v>
      </c>
      <c r="Y680" s="260">
        <v>0.14180100000000001</v>
      </c>
      <c r="Z680" s="121" t="str">
        <f t="shared" si="185"/>
        <v>LQ</v>
      </c>
      <c r="AA680" s="260">
        <v>3.9889999999999999</v>
      </c>
      <c r="AB680" s="121" t="str">
        <f t="shared" si="186"/>
        <v>Q</v>
      </c>
      <c r="AC680" s="260">
        <v>5.2530000000000001</v>
      </c>
      <c r="AD680" s="121" t="str">
        <f t="shared" si="176"/>
        <v>Q</v>
      </c>
      <c r="AE680" s="260">
        <v>2.06</v>
      </c>
      <c r="AF680" s="121" t="str">
        <f t="shared" si="177"/>
        <v>Q</v>
      </c>
      <c r="AH680" s="121" t="str">
        <f t="shared" si="175"/>
        <v>M</v>
      </c>
      <c r="AI680" s="278"/>
      <c r="AJ680" s="121" t="str">
        <f t="shared" si="191"/>
        <v>M</v>
      </c>
    </row>
    <row r="681" spans="1:36" x14ac:dyDescent="0.25">
      <c r="A681" s="119">
        <v>38</v>
      </c>
      <c r="B681" s="119">
        <v>118</v>
      </c>
      <c r="C681" s="119">
        <v>1999</v>
      </c>
      <c r="D681" s="127">
        <f t="shared" si="178"/>
        <v>36278</v>
      </c>
      <c r="E681" s="260">
        <v>29</v>
      </c>
      <c r="F681" s="213" t="str">
        <f t="shared" si="179"/>
        <v>UQ</v>
      </c>
      <c r="G681" s="260">
        <v>6.52</v>
      </c>
      <c r="H681" s="213" t="str">
        <f t="shared" si="180"/>
        <v>UQ</v>
      </c>
      <c r="I681" s="260">
        <v>3.9159999999999999</v>
      </c>
      <c r="J681" s="121" t="str">
        <f t="shared" si="187"/>
        <v>Q</v>
      </c>
      <c r="K681" s="260">
        <v>0.34599999999999997</v>
      </c>
      <c r="L681" s="121" t="str">
        <f t="shared" si="188"/>
        <v>Q</v>
      </c>
      <c r="M681" s="260">
        <v>0.44700000000000001</v>
      </c>
      <c r="N681" s="121" t="str">
        <f t="shared" si="189"/>
        <v>Q</v>
      </c>
      <c r="O681" s="260">
        <v>0.308</v>
      </c>
      <c r="P681" s="121" t="str">
        <f t="shared" si="190"/>
        <v>Q</v>
      </c>
      <c r="Q681" s="260">
        <v>1.09E-2</v>
      </c>
      <c r="R681" s="213" t="str">
        <f t="shared" si="181"/>
        <v>UQ</v>
      </c>
      <c r="S681" s="260">
        <v>0.13350000000000001</v>
      </c>
      <c r="T681" s="213" t="str">
        <f t="shared" si="182"/>
        <v>UQ</v>
      </c>
      <c r="U681" s="260">
        <v>3.7972999999999999</v>
      </c>
      <c r="V681" s="121" t="str">
        <f t="shared" si="183"/>
        <v>Q</v>
      </c>
      <c r="W681" s="329">
        <v>3.7999999999999999E-2</v>
      </c>
      <c r="X681" s="332" t="str">
        <f t="shared" si="184"/>
        <v>UQ</v>
      </c>
      <c r="Y681" s="260">
        <v>0.10985200000000001</v>
      </c>
      <c r="Z681" s="121" t="str">
        <f t="shared" si="185"/>
        <v>LQ</v>
      </c>
      <c r="AA681" s="260">
        <v>3.3050000000000002</v>
      </c>
      <c r="AB681" s="121" t="str">
        <f t="shared" si="186"/>
        <v>Q</v>
      </c>
      <c r="AC681" s="260">
        <v>7.6420000000000003</v>
      </c>
      <c r="AD681" s="121" t="str">
        <f t="shared" si="176"/>
        <v>Q</v>
      </c>
      <c r="AE681" s="260">
        <v>2.06</v>
      </c>
      <c r="AF681" s="121" t="str">
        <f t="shared" si="177"/>
        <v>Q</v>
      </c>
      <c r="AH681" s="121" t="str">
        <f t="shared" si="175"/>
        <v>M</v>
      </c>
      <c r="AI681" s="278"/>
      <c r="AJ681" s="121" t="str">
        <f t="shared" si="191"/>
        <v>M</v>
      </c>
    </row>
    <row r="682" spans="1:36" x14ac:dyDescent="0.25">
      <c r="A682" s="119">
        <v>38</v>
      </c>
      <c r="B682" s="119">
        <v>131</v>
      </c>
      <c r="C682" s="119">
        <v>1999</v>
      </c>
      <c r="D682" s="127">
        <f t="shared" si="178"/>
        <v>36291</v>
      </c>
      <c r="E682" s="260">
        <v>32.700000000000003</v>
      </c>
      <c r="F682" s="213" t="str">
        <f t="shared" si="179"/>
        <v>UQ</v>
      </c>
      <c r="G682" s="260">
        <v>6.8049999999999997</v>
      </c>
      <c r="H682" s="213" t="str">
        <f t="shared" si="180"/>
        <v>UQ</v>
      </c>
      <c r="I682" s="260">
        <v>5.0940000000000003</v>
      </c>
      <c r="J682" s="121" t="str">
        <f t="shared" si="187"/>
        <v>Q</v>
      </c>
      <c r="K682" s="260">
        <v>0.44</v>
      </c>
      <c r="L682" s="121" t="str">
        <f t="shared" si="188"/>
        <v>Q</v>
      </c>
      <c r="M682" s="260">
        <v>0.55000000000000004</v>
      </c>
      <c r="N682" s="121" t="str">
        <f t="shared" si="189"/>
        <v>Q</v>
      </c>
      <c r="O682" s="260">
        <v>0.315</v>
      </c>
      <c r="P682" s="121" t="str">
        <f t="shared" si="190"/>
        <v>Q</v>
      </c>
      <c r="Q682" s="260">
        <v>1.2699999999999999E-2</v>
      </c>
      <c r="R682" s="213" t="str">
        <f t="shared" si="181"/>
        <v>UQ</v>
      </c>
      <c r="S682" s="260">
        <v>0.21299999999999999</v>
      </c>
      <c r="T682" s="213" t="str">
        <f t="shared" si="182"/>
        <v>UQ</v>
      </c>
      <c r="U682" s="260">
        <v>1.65472</v>
      </c>
      <c r="V682" s="121" t="str">
        <f t="shared" si="183"/>
        <v>Q</v>
      </c>
      <c r="W682" s="329">
        <v>2.3E-2</v>
      </c>
      <c r="X682" s="332" t="str">
        <f t="shared" si="184"/>
        <v>UQ</v>
      </c>
      <c r="Y682" s="260">
        <v>9.1051900000000005E-2</v>
      </c>
      <c r="Z682" s="121" t="str">
        <f t="shared" si="185"/>
        <v>LQ</v>
      </c>
      <c r="AA682" s="260">
        <v>4.3029999999999999</v>
      </c>
      <c r="AB682" s="121" t="str">
        <f t="shared" si="186"/>
        <v>Q</v>
      </c>
      <c r="AC682" s="260">
        <v>12.500999999999999</v>
      </c>
      <c r="AD682" s="121" t="str">
        <f t="shared" si="176"/>
        <v>Q</v>
      </c>
      <c r="AE682" s="260">
        <v>2.56</v>
      </c>
      <c r="AF682" s="121" t="str">
        <f t="shared" si="177"/>
        <v>Q</v>
      </c>
      <c r="AG682" s="260">
        <v>1.55E-2</v>
      </c>
      <c r="AH682" s="121" t="str">
        <f t="shared" si="175"/>
        <v>Q</v>
      </c>
      <c r="AI682" s="278">
        <v>0.5504</v>
      </c>
      <c r="AJ682" s="121" t="str">
        <f t="shared" si="191"/>
        <v>Q</v>
      </c>
    </row>
    <row r="683" spans="1:36" x14ac:dyDescent="0.25">
      <c r="A683" s="119">
        <v>38</v>
      </c>
      <c r="B683" s="119">
        <v>145</v>
      </c>
      <c r="C683" s="119">
        <v>1999</v>
      </c>
      <c r="D683" s="127">
        <f t="shared" si="178"/>
        <v>36305</v>
      </c>
      <c r="E683" s="260">
        <v>35.200000000000003</v>
      </c>
      <c r="F683" s="213" t="str">
        <f t="shared" si="179"/>
        <v>UQ</v>
      </c>
      <c r="G683" s="260">
        <v>6.6479999999999997</v>
      </c>
      <c r="H683" s="213" t="str">
        <f t="shared" si="180"/>
        <v>UQ</v>
      </c>
      <c r="I683" s="260">
        <v>5.8239999999999998</v>
      </c>
      <c r="J683" s="121" t="str">
        <f t="shared" si="187"/>
        <v>Q</v>
      </c>
      <c r="K683" s="260">
        <v>0.50700000000000001</v>
      </c>
      <c r="L683" s="121" t="str">
        <f t="shared" si="188"/>
        <v>Q</v>
      </c>
      <c r="M683" s="260">
        <v>0.54300000000000004</v>
      </c>
      <c r="N683" s="121" t="str">
        <f t="shared" si="189"/>
        <v>Q</v>
      </c>
      <c r="O683" s="260">
        <v>0.17899999999999999</v>
      </c>
      <c r="P683" s="121" t="str">
        <f t="shared" si="190"/>
        <v>Q</v>
      </c>
      <c r="Q683" s="260">
        <v>1.5599999999999999E-2</v>
      </c>
      <c r="R683" s="213" t="str">
        <f t="shared" si="181"/>
        <v>UQ</v>
      </c>
      <c r="S683" s="260">
        <v>0.21629999999999999</v>
      </c>
      <c r="T683" s="213" t="str">
        <f t="shared" si="182"/>
        <v>UQ</v>
      </c>
      <c r="U683" s="260">
        <v>1.8478399999999999</v>
      </c>
      <c r="V683" s="121" t="str">
        <f t="shared" si="183"/>
        <v>Q</v>
      </c>
      <c r="W683" s="329">
        <v>4.8000000000000001E-2</v>
      </c>
      <c r="X683" s="332" t="str">
        <f t="shared" si="184"/>
        <v>UQ</v>
      </c>
      <c r="Y683" s="260">
        <v>7.3158000000000001E-2</v>
      </c>
      <c r="Z683" s="121" t="str">
        <f t="shared" si="185"/>
        <v>LQ</v>
      </c>
      <c r="AA683" s="260">
        <v>5.2690000000000001</v>
      </c>
      <c r="AB683" s="121" t="str">
        <f t="shared" si="186"/>
        <v>Q</v>
      </c>
      <c r="AC683" s="260">
        <v>16.538</v>
      </c>
      <c r="AD683" s="121" t="str">
        <f t="shared" si="176"/>
        <v>Q</v>
      </c>
      <c r="AE683" s="260">
        <v>2.83</v>
      </c>
      <c r="AF683" s="121" t="str">
        <f t="shared" si="177"/>
        <v>Q</v>
      </c>
      <c r="AH683" s="121" t="str">
        <f t="shared" si="175"/>
        <v>M</v>
      </c>
      <c r="AI683" s="278"/>
      <c r="AJ683" s="121" t="str">
        <f t="shared" si="191"/>
        <v>M</v>
      </c>
    </row>
    <row r="684" spans="1:36" x14ac:dyDescent="0.25">
      <c r="A684" s="119">
        <v>38</v>
      </c>
      <c r="B684" s="119">
        <v>159</v>
      </c>
      <c r="C684" s="119">
        <v>1999</v>
      </c>
      <c r="D684" s="127">
        <f t="shared" si="178"/>
        <v>36319</v>
      </c>
      <c r="E684" s="260">
        <v>40.299999999999997</v>
      </c>
      <c r="F684" s="213" t="str">
        <f t="shared" si="179"/>
        <v>UQ</v>
      </c>
      <c r="G684" s="260">
        <v>6.9080000000000004</v>
      </c>
      <c r="H684" s="213" t="str">
        <f t="shared" si="180"/>
        <v>UQ</v>
      </c>
      <c r="I684" s="260">
        <v>6.782</v>
      </c>
      <c r="J684" s="121" t="str">
        <f t="shared" si="187"/>
        <v>Q</v>
      </c>
      <c r="K684" s="260">
        <v>0.55600000000000005</v>
      </c>
      <c r="L684" s="121" t="str">
        <f t="shared" si="188"/>
        <v>Q</v>
      </c>
      <c r="M684" s="260">
        <v>0.76100000000000001</v>
      </c>
      <c r="N684" s="121" t="str">
        <f t="shared" si="189"/>
        <v>Q</v>
      </c>
      <c r="O684" s="260">
        <v>0.193</v>
      </c>
      <c r="P684" s="121" t="str">
        <f t="shared" si="190"/>
        <v>Q</v>
      </c>
      <c r="Q684" s="260">
        <v>7.4000000000000003E-3</v>
      </c>
      <c r="R684" s="213" t="str">
        <f t="shared" si="181"/>
        <v>UQ</v>
      </c>
      <c r="S684" s="260">
        <v>0.29020000000000001</v>
      </c>
      <c r="T684" s="213" t="str">
        <f t="shared" si="182"/>
        <v>UQ</v>
      </c>
      <c r="U684" s="260">
        <v>1.1747700000000001</v>
      </c>
      <c r="V684" s="121" t="str">
        <f t="shared" si="183"/>
        <v>Q</v>
      </c>
      <c r="W684" s="329">
        <v>5.5E-2</v>
      </c>
      <c r="X684" s="332" t="str">
        <f t="shared" si="184"/>
        <v>UQ</v>
      </c>
      <c r="Y684" s="260">
        <v>6.1878700000000002E-2</v>
      </c>
      <c r="Z684" s="121" t="str">
        <f t="shared" si="185"/>
        <v>LQ</v>
      </c>
      <c r="AA684" s="260">
        <v>6.9619999999999997</v>
      </c>
      <c r="AB684" s="121" t="str">
        <f t="shared" si="186"/>
        <v>Q</v>
      </c>
      <c r="AC684" s="260">
        <v>13.363</v>
      </c>
      <c r="AD684" s="121" t="str">
        <f t="shared" si="176"/>
        <v>Q</v>
      </c>
      <c r="AE684" s="260">
        <v>3.53</v>
      </c>
      <c r="AF684" s="121" t="str">
        <f t="shared" si="177"/>
        <v>Q</v>
      </c>
      <c r="AG684" s="260">
        <v>1.55E-2</v>
      </c>
      <c r="AH684" s="121" t="str">
        <f t="shared" si="175"/>
        <v>Q</v>
      </c>
      <c r="AI684" s="278">
        <v>0.61599999999999999</v>
      </c>
      <c r="AJ684" s="121" t="str">
        <f t="shared" si="191"/>
        <v>Q</v>
      </c>
    </row>
    <row r="685" spans="1:36" x14ac:dyDescent="0.25">
      <c r="A685" s="119">
        <v>38</v>
      </c>
      <c r="B685" s="119">
        <v>187</v>
      </c>
      <c r="C685" s="119">
        <v>1999</v>
      </c>
      <c r="D685" s="127">
        <f t="shared" si="178"/>
        <v>36347</v>
      </c>
      <c r="E685" s="260">
        <v>42.8</v>
      </c>
      <c r="F685" s="213" t="str">
        <f t="shared" si="179"/>
        <v>UQ</v>
      </c>
      <c r="G685" s="260">
        <v>6.5670000000000002</v>
      </c>
      <c r="H685" s="213" t="str">
        <f t="shared" si="180"/>
        <v>UQ</v>
      </c>
      <c r="I685" s="260">
        <v>7.9390000000000001</v>
      </c>
      <c r="J685" s="121" t="str">
        <f t="shared" si="187"/>
        <v>Q</v>
      </c>
      <c r="K685" s="260">
        <v>0.61</v>
      </c>
      <c r="L685" s="121" t="str">
        <f t="shared" si="188"/>
        <v>Q</v>
      </c>
      <c r="M685" s="260">
        <v>0.55100000000000005</v>
      </c>
      <c r="N685" s="121" t="str">
        <f t="shared" si="189"/>
        <v>Q</v>
      </c>
      <c r="O685" s="260">
        <v>0.17799999999999999</v>
      </c>
      <c r="P685" s="121" t="str">
        <f t="shared" si="190"/>
        <v>Q</v>
      </c>
      <c r="Q685" s="260">
        <v>2.7300000000000001E-2</v>
      </c>
      <c r="R685" s="213" t="str">
        <f t="shared" si="181"/>
        <v>UQ</v>
      </c>
      <c r="S685" s="260">
        <v>0.21909999999999999</v>
      </c>
      <c r="T685" s="213" t="str">
        <f t="shared" si="182"/>
        <v>UQ</v>
      </c>
      <c r="U685" s="260">
        <v>3.7311000000000001</v>
      </c>
      <c r="V685" s="121" t="str">
        <f t="shared" si="183"/>
        <v>Q</v>
      </c>
      <c r="W685" s="329">
        <v>2.5000000000000001E-2</v>
      </c>
      <c r="X685" s="332" t="str">
        <f t="shared" si="184"/>
        <v>UQ</v>
      </c>
      <c r="Y685" s="260">
        <v>9.7644300000000003E-2</v>
      </c>
      <c r="Z685" s="121" t="str">
        <f t="shared" si="185"/>
        <v>LQ</v>
      </c>
      <c r="AA685" s="260">
        <v>5.8860000000000001</v>
      </c>
      <c r="AB685" s="121" t="str">
        <f t="shared" si="186"/>
        <v>Q</v>
      </c>
      <c r="AC685" s="260">
        <v>23.763999999999999</v>
      </c>
      <c r="AD685" s="121" t="str">
        <f t="shared" si="176"/>
        <v>Q</v>
      </c>
      <c r="AE685" s="260">
        <v>2.5099999999999998</v>
      </c>
      <c r="AF685" s="121" t="str">
        <f t="shared" si="177"/>
        <v>Q</v>
      </c>
      <c r="AG685" s="260">
        <v>2.6499999999999999E-2</v>
      </c>
      <c r="AH685" s="121" t="str">
        <f t="shared" si="175"/>
        <v>Q</v>
      </c>
      <c r="AI685" s="278">
        <v>0.6855</v>
      </c>
      <c r="AJ685" s="121" t="str">
        <f t="shared" si="191"/>
        <v>Q</v>
      </c>
    </row>
    <row r="686" spans="1:36" x14ac:dyDescent="0.25">
      <c r="A686" s="119">
        <v>38</v>
      </c>
      <c r="B686" s="119">
        <v>229</v>
      </c>
      <c r="C686" s="119">
        <v>1999</v>
      </c>
      <c r="D686" s="127">
        <f t="shared" si="178"/>
        <v>36389</v>
      </c>
      <c r="E686" s="260">
        <v>51.9</v>
      </c>
      <c r="F686" s="213" t="str">
        <f t="shared" si="179"/>
        <v>UQ</v>
      </c>
      <c r="G686" s="260">
        <v>6.5540000000000003</v>
      </c>
      <c r="H686" s="213" t="str">
        <f t="shared" si="180"/>
        <v>UQ</v>
      </c>
      <c r="I686" s="260">
        <v>9.0909999999999993</v>
      </c>
      <c r="J686" s="121" t="str">
        <f t="shared" si="187"/>
        <v>Q</v>
      </c>
      <c r="K686" s="260">
        <v>0.70699999999999996</v>
      </c>
      <c r="L686" s="121" t="str">
        <f t="shared" si="188"/>
        <v>Q</v>
      </c>
      <c r="M686" s="260">
        <v>0.34499999999999997</v>
      </c>
      <c r="N686" s="121" t="str">
        <f t="shared" si="189"/>
        <v>Q</v>
      </c>
      <c r="O686" s="260">
        <v>0.109</v>
      </c>
      <c r="P686" s="121" t="str">
        <f t="shared" si="190"/>
        <v>Q</v>
      </c>
      <c r="Q686" s="260">
        <v>6.7999999999999996E-3</v>
      </c>
      <c r="R686" s="213" t="str">
        <f t="shared" si="181"/>
        <v>UQ</v>
      </c>
      <c r="S686" s="260">
        <v>0.20169999999999999</v>
      </c>
      <c r="T686" s="213" t="str">
        <f t="shared" si="182"/>
        <v>UQ</v>
      </c>
      <c r="U686" s="260">
        <v>8.0379900000000006</v>
      </c>
      <c r="V686" s="121" t="str">
        <f t="shared" si="183"/>
        <v>Q</v>
      </c>
      <c r="W686" s="329">
        <v>2.1000000000000001E-2</v>
      </c>
      <c r="X686" s="332" t="str">
        <f t="shared" si="184"/>
        <v>UQ</v>
      </c>
      <c r="Y686" s="260">
        <v>8.6433499999999996E-2</v>
      </c>
      <c r="Z686" s="121" t="str">
        <f t="shared" si="185"/>
        <v>LQ</v>
      </c>
      <c r="AA686" s="260">
        <v>6.6980000000000004</v>
      </c>
      <c r="AB686" s="121" t="str">
        <f t="shared" si="186"/>
        <v>Q</v>
      </c>
      <c r="AC686" s="260">
        <v>19.988</v>
      </c>
      <c r="AD686" s="121" t="str">
        <f t="shared" si="176"/>
        <v>Q</v>
      </c>
      <c r="AE686" s="260">
        <v>2.75</v>
      </c>
      <c r="AF686" s="121" t="str">
        <f t="shared" si="177"/>
        <v>Q</v>
      </c>
      <c r="AH686" s="121" t="str">
        <f t="shared" si="175"/>
        <v>M</v>
      </c>
      <c r="AI686" s="278"/>
      <c r="AJ686" s="121" t="str">
        <f t="shared" si="191"/>
        <v>M</v>
      </c>
    </row>
    <row r="687" spans="1:36" x14ac:dyDescent="0.25">
      <c r="A687" s="119">
        <v>38</v>
      </c>
      <c r="B687" s="119">
        <v>257</v>
      </c>
      <c r="C687" s="119">
        <v>1999</v>
      </c>
      <c r="D687" s="127">
        <f t="shared" si="178"/>
        <v>36417</v>
      </c>
      <c r="E687" s="260">
        <v>73.8</v>
      </c>
      <c r="F687" s="213" t="str">
        <f t="shared" si="179"/>
        <v>UQ</v>
      </c>
      <c r="G687" s="260">
        <v>6.7</v>
      </c>
      <c r="H687" s="213" t="str">
        <f t="shared" si="180"/>
        <v>UQ</v>
      </c>
      <c r="I687" s="260">
        <v>11.304</v>
      </c>
      <c r="J687" s="121" t="str">
        <f t="shared" si="187"/>
        <v>Q</v>
      </c>
      <c r="K687" s="260">
        <v>0.997</v>
      </c>
      <c r="L687" s="121" t="str">
        <f t="shared" si="188"/>
        <v>Q</v>
      </c>
      <c r="M687" s="260">
        <v>0.42399999999999999</v>
      </c>
      <c r="N687" s="121" t="str">
        <f t="shared" si="189"/>
        <v>Q</v>
      </c>
      <c r="O687" s="260">
        <v>0.16400000000000001</v>
      </c>
      <c r="P687" s="121" t="str">
        <f t="shared" si="190"/>
        <v>Q</v>
      </c>
      <c r="Q687" s="260">
        <v>6.4000000000000003E-3</v>
      </c>
      <c r="R687" s="213" t="str">
        <f t="shared" si="181"/>
        <v>UQ</v>
      </c>
      <c r="S687" s="260">
        <v>0.16800000000000001</v>
      </c>
      <c r="T687" s="213" t="str">
        <f t="shared" si="182"/>
        <v>UQ</v>
      </c>
      <c r="U687" s="260">
        <v>18.627500000000001</v>
      </c>
      <c r="V687" s="121" t="str">
        <f t="shared" si="183"/>
        <v>Q</v>
      </c>
      <c r="W687" s="329">
        <v>4.3999999999999997E-2</v>
      </c>
      <c r="X687" s="332" t="str">
        <f t="shared" si="184"/>
        <v>UQ</v>
      </c>
      <c r="Y687" s="260">
        <v>0.17277100000000001</v>
      </c>
      <c r="Z687" s="121" t="str">
        <f t="shared" si="185"/>
        <v>LQ</v>
      </c>
      <c r="AA687" s="260">
        <v>9.452</v>
      </c>
      <c r="AB687" s="121" t="str">
        <f t="shared" si="186"/>
        <v>Q</v>
      </c>
      <c r="AC687" s="260">
        <v>15.098000000000001</v>
      </c>
      <c r="AD687" s="121" t="str">
        <f t="shared" si="176"/>
        <v>Q</v>
      </c>
      <c r="AE687" s="260">
        <v>2.23</v>
      </c>
      <c r="AF687" s="121" t="str">
        <f t="shared" si="177"/>
        <v>Q</v>
      </c>
      <c r="AH687" s="121" t="str">
        <f t="shared" si="175"/>
        <v>M</v>
      </c>
      <c r="AI687" s="278"/>
      <c r="AJ687" s="121" t="str">
        <f t="shared" si="191"/>
        <v>M</v>
      </c>
    </row>
    <row r="688" spans="1:36" x14ac:dyDescent="0.25">
      <c r="A688" s="119">
        <v>38</v>
      </c>
      <c r="B688" s="119">
        <v>271</v>
      </c>
      <c r="C688" s="119">
        <v>1999</v>
      </c>
      <c r="D688" s="127">
        <f t="shared" si="178"/>
        <v>36431</v>
      </c>
      <c r="E688" s="260">
        <v>58.1</v>
      </c>
      <c r="F688" s="213" t="str">
        <f t="shared" si="179"/>
        <v>UQ</v>
      </c>
      <c r="G688" s="260">
        <v>6.4749999999999996</v>
      </c>
      <c r="H688" s="213" t="str">
        <f t="shared" si="180"/>
        <v>UQ</v>
      </c>
      <c r="I688" s="260">
        <v>9.48</v>
      </c>
      <c r="J688" s="121" t="str">
        <f t="shared" si="187"/>
        <v>Q</v>
      </c>
      <c r="K688" s="260">
        <v>0.754</v>
      </c>
      <c r="L688" s="121" t="str">
        <f t="shared" si="188"/>
        <v>Q</v>
      </c>
      <c r="M688" s="260">
        <v>0.39600000000000002</v>
      </c>
      <c r="N688" s="121" t="str">
        <f t="shared" si="189"/>
        <v>Q</v>
      </c>
      <c r="O688" s="260">
        <v>0.14099999999999999</v>
      </c>
      <c r="P688" s="121" t="str">
        <f t="shared" si="190"/>
        <v>Q</v>
      </c>
      <c r="Q688" s="260">
        <v>8.3999999999999995E-3</v>
      </c>
      <c r="R688" s="213" t="str">
        <f t="shared" si="181"/>
        <v>UQ</v>
      </c>
      <c r="S688" s="260">
        <v>0.15010000000000001</v>
      </c>
      <c r="T688" s="213" t="str">
        <f t="shared" si="182"/>
        <v>UQ</v>
      </c>
      <c r="U688" s="260">
        <v>10.767099999999999</v>
      </c>
      <c r="V688" s="121" t="str">
        <f t="shared" si="183"/>
        <v>Q</v>
      </c>
      <c r="W688" s="329">
        <v>8.9999999999999993E-3</v>
      </c>
      <c r="X688" s="332" t="str">
        <f t="shared" si="184"/>
        <v>UQ</v>
      </c>
      <c r="Y688" s="260">
        <v>0.41518699999999997</v>
      </c>
      <c r="Z688" s="121" t="str">
        <f t="shared" si="185"/>
        <v>Q</v>
      </c>
      <c r="AA688" s="260">
        <v>6.7960000000000003</v>
      </c>
      <c r="AB688" s="121" t="str">
        <f t="shared" si="186"/>
        <v>Q</v>
      </c>
      <c r="AC688" s="260">
        <v>20.3</v>
      </c>
      <c r="AD688" s="121" t="str">
        <f t="shared" si="176"/>
        <v>Q</v>
      </c>
      <c r="AE688" s="260">
        <v>2.44</v>
      </c>
      <c r="AF688" s="121" t="str">
        <f t="shared" si="177"/>
        <v>Q</v>
      </c>
      <c r="AG688" s="260">
        <v>2.47E-2</v>
      </c>
      <c r="AH688" s="121" t="str">
        <f t="shared" si="175"/>
        <v>Q</v>
      </c>
      <c r="AI688" s="278">
        <v>0.78300000000000003</v>
      </c>
      <c r="AJ688" s="121" t="str">
        <f t="shared" si="191"/>
        <v>Q</v>
      </c>
    </row>
    <row r="689" spans="1:36" x14ac:dyDescent="0.25">
      <c r="A689" s="119">
        <v>38</v>
      </c>
      <c r="B689" s="119">
        <v>285</v>
      </c>
      <c r="C689" s="119">
        <v>1999</v>
      </c>
      <c r="D689" s="127">
        <f t="shared" si="178"/>
        <v>36445</v>
      </c>
      <c r="E689" s="260">
        <v>43.9</v>
      </c>
      <c r="F689" s="213" t="str">
        <f t="shared" si="179"/>
        <v>UQ</v>
      </c>
      <c r="G689" s="260">
        <v>6.4349999999999996</v>
      </c>
      <c r="H689" s="213" t="str">
        <f t="shared" si="180"/>
        <v>UQ</v>
      </c>
      <c r="I689" s="260">
        <v>6.8970000000000002</v>
      </c>
      <c r="J689" s="121" t="str">
        <f t="shared" si="187"/>
        <v>Q</v>
      </c>
      <c r="K689" s="260">
        <v>0.58099999999999996</v>
      </c>
      <c r="L689" s="121" t="str">
        <f t="shared" si="188"/>
        <v>Q</v>
      </c>
      <c r="M689" s="260">
        <v>0.49299999999999999</v>
      </c>
      <c r="N689" s="121" t="str">
        <f t="shared" si="189"/>
        <v>Q</v>
      </c>
      <c r="O689" s="260">
        <v>0.48599999999999999</v>
      </c>
      <c r="P689" s="121" t="str">
        <f t="shared" si="190"/>
        <v>Q</v>
      </c>
      <c r="Q689" s="260">
        <v>8.9999999999999993E-3</v>
      </c>
      <c r="R689" s="213" t="str">
        <f t="shared" si="181"/>
        <v>UQ</v>
      </c>
      <c r="S689" s="260">
        <v>0.15620000000000001</v>
      </c>
      <c r="T689" s="213" t="str">
        <f t="shared" si="182"/>
        <v>UQ</v>
      </c>
      <c r="U689" s="260">
        <v>5.6327299999999996</v>
      </c>
      <c r="V689" s="121" t="str">
        <f t="shared" si="183"/>
        <v>Q</v>
      </c>
      <c r="W689" s="329">
        <v>1.0999999999999999E-2</v>
      </c>
      <c r="X689" s="332" t="str">
        <f t="shared" si="184"/>
        <v>UQ</v>
      </c>
      <c r="Y689" s="260">
        <v>0.57449799999999995</v>
      </c>
      <c r="Z689" s="121" t="str">
        <f t="shared" si="185"/>
        <v>Q</v>
      </c>
      <c r="AA689" s="260">
        <v>6.12</v>
      </c>
      <c r="AB689" s="121" t="str">
        <f t="shared" si="186"/>
        <v>Q</v>
      </c>
      <c r="AC689" s="260">
        <v>18.071999999999999</v>
      </c>
      <c r="AD689" s="121" t="str">
        <f t="shared" si="176"/>
        <v>Q</v>
      </c>
      <c r="AE689" s="260">
        <v>2.4300000000000002</v>
      </c>
      <c r="AF689" s="121" t="str">
        <f t="shared" si="177"/>
        <v>Q</v>
      </c>
      <c r="AH689" s="121" t="str">
        <f t="shared" si="175"/>
        <v>M</v>
      </c>
      <c r="AI689" s="278"/>
      <c r="AJ689" s="121" t="str">
        <f t="shared" si="191"/>
        <v>M</v>
      </c>
    </row>
    <row r="690" spans="1:36" x14ac:dyDescent="0.25">
      <c r="A690" s="119">
        <v>38</v>
      </c>
      <c r="B690" s="119">
        <v>299</v>
      </c>
      <c r="C690" s="119">
        <v>1999</v>
      </c>
      <c r="D690" s="127">
        <f t="shared" si="178"/>
        <v>36459</v>
      </c>
      <c r="E690" s="260">
        <v>35.299999999999997</v>
      </c>
      <c r="F690" s="213" t="str">
        <f t="shared" si="179"/>
        <v>UQ</v>
      </c>
      <c r="G690" s="260">
        <v>6.5049999999999999</v>
      </c>
      <c r="H690" s="213" t="str">
        <f t="shared" si="180"/>
        <v>UQ</v>
      </c>
      <c r="I690" s="260">
        <v>4.8680000000000003</v>
      </c>
      <c r="J690" s="121" t="str">
        <f t="shared" si="187"/>
        <v>Q</v>
      </c>
      <c r="K690" s="260">
        <v>0.46899999999999997</v>
      </c>
      <c r="L690" s="121" t="str">
        <f t="shared" si="188"/>
        <v>Q</v>
      </c>
      <c r="M690" s="260">
        <v>0.54600000000000004</v>
      </c>
      <c r="N690" s="121" t="str">
        <f t="shared" si="189"/>
        <v>Q</v>
      </c>
      <c r="O690" s="260">
        <v>0.33300000000000002</v>
      </c>
      <c r="P690" s="121" t="str">
        <f t="shared" si="190"/>
        <v>Q</v>
      </c>
      <c r="Q690" s="260">
        <v>1.1599999999999999E-2</v>
      </c>
      <c r="R690" s="213" t="str">
        <f t="shared" si="181"/>
        <v>UQ</v>
      </c>
      <c r="S690" s="260">
        <v>0.13220000000000001</v>
      </c>
      <c r="T690" s="213" t="str">
        <f t="shared" si="182"/>
        <v>UQ</v>
      </c>
      <c r="U690" s="260">
        <v>4.6373699999999998</v>
      </c>
      <c r="V690" s="121" t="str">
        <f t="shared" si="183"/>
        <v>Q</v>
      </c>
      <c r="W690" s="329">
        <v>2.3E-2</v>
      </c>
      <c r="X690" s="332" t="str">
        <f t="shared" si="184"/>
        <v>UQ</v>
      </c>
      <c r="Y690" s="260">
        <v>0.273534</v>
      </c>
      <c r="Z690" s="121" t="str">
        <f t="shared" si="185"/>
        <v>Q</v>
      </c>
      <c r="AA690" s="260">
        <v>6.024</v>
      </c>
      <c r="AB690" s="121" t="str">
        <f t="shared" si="186"/>
        <v>Q</v>
      </c>
      <c r="AC690" s="260">
        <v>12.945</v>
      </c>
      <c r="AD690" s="121" t="str">
        <f t="shared" si="176"/>
        <v>Q</v>
      </c>
      <c r="AE690" s="260">
        <v>2</v>
      </c>
      <c r="AF690" s="121" t="str">
        <f t="shared" si="177"/>
        <v>Q</v>
      </c>
      <c r="AG690" s="260">
        <v>7.7000000000000002E-3</v>
      </c>
      <c r="AH690" s="121" t="str">
        <f t="shared" si="175"/>
        <v>Q</v>
      </c>
      <c r="AI690" s="278">
        <v>0.41749999999999998</v>
      </c>
      <c r="AJ690" s="121" t="str">
        <f t="shared" si="191"/>
        <v>Q</v>
      </c>
    </row>
    <row r="691" spans="1:36" x14ac:dyDescent="0.25">
      <c r="A691" s="119">
        <v>38</v>
      </c>
      <c r="B691" s="119">
        <v>313</v>
      </c>
      <c r="C691" s="119">
        <v>1999</v>
      </c>
      <c r="D691" s="127">
        <f t="shared" si="178"/>
        <v>36473</v>
      </c>
      <c r="E691" s="260">
        <v>35.4</v>
      </c>
      <c r="F691" s="213" t="str">
        <f t="shared" si="179"/>
        <v>UQ</v>
      </c>
      <c r="G691" s="260">
        <v>6.4909999999999997</v>
      </c>
      <c r="H691" s="213" t="str">
        <f t="shared" si="180"/>
        <v>UQ</v>
      </c>
      <c r="I691" s="260">
        <v>5.0389999999999997</v>
      </c>
      <c r="J691" s="121" t="str">
        <f t="shared" si="187"/>
        <v>Q</v>
      </c>
      <c r="K691" s="260">
        <v>0.45200000000000001</v>
      </c>
      <c r="L691" s="121" t="str">
        <f t="shared" si="188"/>
        <v>Q</v>
      </c>
      <c r="M691" s="260">
        <v>0.55100000000000005</v>
      </c>
      <c r="N691" s="121" t="str">
        <f t="shared" si="189"/>
        <v>Q</v>
      </c>
      <c r="O691" s="260">
        <v>0.17599999999999999</v>
      </c>
      <c r="P691" s="121" t="str">
        <f t="shared" si="190"/>
        <v>Q</v>
      </c>
      <c r="Q691" s="260">
        <v>1.49E-2</v>
      </c>
      <c r="R691" s="213" t="str">
        <f t="shared" si="181"/>
        <v>UQ</v>
      </c>
      <c r="S691" s="260">
        <v>0.1653</v>
      </c>
      <c r="T691" s="213" t="str">
        <f t="shared" si="182"/>
        <v>UQ</v>
      </c>
      <c r="U691" s="260">
        <v>4.0906000000000002</v>
      </c>
      <c r="V691" s="121" t="str">
        <f t="shared" si="183"/>
        <v>Q</v>
      </c>
      <c r="W691" s="329">
        <v>3.4000000000000002E-2</v>
      </c>
      <c r="X691" s="332" t="str">
        <f t="shared" si="184"/>
        <v>UQ</v>
      </c>
      <c r="Y691" s="260">
        <v>0.200742</v>
      </c>
      <c r="Z691" s="121" t="str">
        <f t="shared" si="185"/>
        <v>Q</v>
      </c>
      <c r="AA691" s="260">
        <v>6.6440000000000001</v>
      </c>
      <c r="AB691" s="121" t="str">
        <f t="shared" si="186"/>
        <v>Q</v>
      </c>
      <c r="AC691" s="260">
        <v>11.587999999999999</v>
      </c>
      <c r="AD691" s="121" t="str">
        <f t="shared" si="176"/>
        <v>Q</v>
      </c>
      <c r="AE691" s="260">
        <v>2.23</v>
      </c>
      <c r="AF691" s="121" t="str">
        <f t="shared" si="177"/>
        <v>Q</v>
      </c>
      <c r="AH691" s="121" t="str">
        <f t="shared" si="175"/>
        <v>M</v>
      </c>
      <c r="AI691" s="278"/>
      <c r="AJ691" s="121" t="str">
        <f t="shared" si="191"/>
        <v>M</v>
      </c>
    </row>
    <row r="692" spans="1:36" x14ac:dyDescent="0.25">
      <c r="A692" s="119">
        <v>38</v>
      </c>
      <c r="B692" s="119">
        <v>327</v>
      </c>
      <c r="C692" s="119">
        <v>1999</v>
      </c>
      <c r="D692" s="127">
        <f t="shared" si="178"/>
        <v>36487</v>
      </c>
      <c r="E692" s="260">
        <v>36.5</v>
      </c>
      <c r="F692" s="213" t="str">
        <f t="shared" si="179"/>
        <v>UQ</v>
      </c>
      <c r="G692" s="260">
        <v>6.6630000000000003</v>
      </c>
      <c r="H692" s="213" t="str">
        <f t="shared" si="180"/>
        <v>UQ</v>
      </c>
      <c r="I692" s="260">
        <v>5.0410000000000004</v>
      </c>
      <c r="J692" s="121" t="str">
        <f t="shared" si="187"/>
        <v>Q</v>
      </c>
      <c r="K692" s="260">
        <v>0.45700000000000002</v>
      </c>
      <c r="L692" s="121" t="str">
        <f t="shared" si="188"/>
        <v>Q</v>
      </c>
      <c r="M692" s="260">
        <v>0.59</v>
      </c>
      <c r="N692" s="121" t="str">
        <f t="shared" si="189"/>
        <v>Q</v>
      </c>
      <c r="O692" s="260">
        <v>0.17199999999999999</v>
      </c>
      <c r="P692" s="121" t="str">
        <f t="shared" si="190"/>
        <v>Q</v>
      </c>
      <c r="Q692" s="260">
        <v>6.3E-3</v>
      </c>
      <c r="R692" s="213" t="str">
        <f t="shared" si="181"/>
        <v>UQ</v>
      </c>
      <c r="S692" s="260">
        <v>0.1623</v>
      </c>
      <c r="T692" s="213" t="str">
        <f t="shared" si="182"/>
        <v>UQ</v>
      </c>
      <c r="U692" s="260">
        <v>4.3965899999999998</v>
      </c>
      <c r="V692" s="121" t="str">
        <f t="shared" si="183"/>
        <v>Q</v>
      </c>
      <c r="W692" s="329">
        <v>8.2000000000000003E-2</v>
      </c>
      <c r="X692" s="332" t="str">
        <f t="shared" si="184"/>
        <v>UQ</v>
      </c>
      <c r="Y692" s="260">
        <v>0.17189299999999999</v>
      </c>
      <c r="Z692" s="121" t="str">
        <f t="shared" si="185"/>
        <v>LQ</v>
      </c>
      <c r="AA692" s="260">
        <v>7.2519999999999998</v>
      </c>
      <c r="AB692" s="121" t="str">
        <f t="shared" si="186"/>
        <v>Q</v>
      </c>
      <c r="AC692" s="260">
        <v>11.226000000000001</v>
      </c>
      <c r="AD692" s="121" t="str">
        <f t="shared" si="176"/>
        <v>Q</v>
      </c>
      <c r="AE692" s="260">
        <v>2.8</v>
      </c>
      <c r="AF692" s="121" t="str">
        <f t="shared" si="177"/>
        <v>Q</v>
      </c>
      <c r="AG692" s="260">
        <v>8.3999999999999995E-3</v>
      </c>
      <c r="AH692" s="121" t="str">
        <f t="shared" si="175"/>
        <v>Q</v>
      </c>
      <c r="AI692" s="278">
        <v>0.47420000000000001</v>
      </c>
      <c r="AJ692" s="121" t="str">
        <f t="shared" si="191"/>
        <v>Q</v>
      </c>
    </row>
    <row r="693" spans="1:36" x14ac:dyDescent="0.25">
      <c r="A693" s="119">
        <v>38</v>
      </c>
      <c r="B693" s="119">
        <v>341</v>
      </c>
      <c r="C693" s="119">
        <v>1999</v>
      </c>
      <c r="D693" s="127">
        <f t="shared" si="178"/>
        <v>36501</v>
      </c>
      <c r="E693" s="260">
        <v>36.6</v>
      </c>
      <c r="F693" s="213" t="str">
        <f t="shared" si="179"/>
        <v>UQ</v>
      </c>
      <c r="G693" s="260">
        <v>6.4390000000000001</v>
      </c>
      <c r="H693" s="213" t="str">
        <f t="shared" si="180"/>
        <v>UQ</v>
      </c>
      <c r="I693" s="260">
        <v>5.0199999999999996</v>
      </c>
      <c r="J693" s="121" t="str">
        <f t="shared" si="187"/>
        <v>Q</v>
      </c>
      <c r="K693" s="260">
        <v>0.46500000000000002</v>
      </c>
      <c r="L693" s="121" t="str">
        <f t="shared" si="188"/>
        <v>Q</v>
      </c>
      <c r="M693" s="260">
        <v>0.56899999999999995</v>
      </c>
      <c r="N693" s="121" t="str">
        <f t="shared" si="189"/>
        <v>Q</v>
      </c>
      <c r="O693" s="260">
        <v>0.127</v>
      </c>
      <c r="P693" s="121" t="str">
        <f t="shared" si="190"/>
        <v>Q</v>
      </c>
      <c r="Q693" s="260">
        <v>4.3E-3</v>
      </c>
      <c r="R693" s="213" t="str">
        <f t="shared" si="181"/>
        <v>UQ</v>
      </c>
      <c r="S693" s="260">
        <v>0.1439</v>
      </c>
      <c r="T693" s="213" t="str">
        <f t="shared" si="182"/>
        <v>UQ</v>
      </c>
      <c r="U693" s="260">
        <v>5.2971700000000004</v>
      </c>
      <c r="V693" s="121" t="str">
        <f t="shared" si="183"/>
        <v>Q</v>
      </c>
      <c r="W693" s="329">
        <v>0.10299999999999999</v>
      </c>
      <c r="X693" s="332" t="str">
        <f t="shared" si="184"/>
        <v>UQ</v>
      </c>
      <c r="Y693" s="260">
        <v>0.142348</v>
      </c>
      <c r="Z693" s="121" t="str">
        <f t="shared" si="185"/>
        <v>LQ</v>
      </c>
      <c r="AA693" s="260">
        <v>6.7969999999999997</v>
      </c>
      <c r="AB693" s="121" t="str">
        <f t="shared" si="186"/>
        <v>Q</v>
      </c>
      <c r="AC693" s="260">
        <v>10.129</v>
      </c>
      <c r="AD693" s="121" t="str">
        <f t="shared" si="176"/>
        <v>Q</v>
      </c>
      <c r="AE693" s="260">
        <v>2.0299999999999998</v>
      </c>
      <c r="AF693" s="121" t="str">
        <f t="shared" si="177"/>
        <v>Q</v>
      </c>
      <c r="AH693" s="121" t="str">
        <f t="shared" si="175"/>
        <v>M</v>
      </c>
      <c r="AI693" s="278"/>
      <c r="AJ693" s="121" t="str">
        <f t="shared" si="191"/>
        <v>M</v>
      </c>
    </row>
    <row r="694" spans="1:36" x14ac:dyDescent="0.25">
      <c r="A694" s="119">
        <v>38</v>
      </c>
      <c r="B694" s="119">
        <v>355</v>
      </c>
      <c r="C694" s="119">
        <v>1999</v>
      </c>
      <c r="D694" s="127">
        <f t="shared" si="178"/>
        <v>36515</v>
      </c>
      <c r="E694" s="260">
        <v>38.299999999999997</v>
      </c>
      <c r="F694" s="213" t="str">
        <f t="shared" si="179"/>
        <v>UQ</v>
      </c>
      <c r="G694" s="260">
        <v>6.6120000000000001</v>
      </c>
      <c r="H694" s="213" t="str">
        <f t="shared" si="180"/>
        <v>UQ</v>
      </c>
      <c r="J694" s="121" t="str">
        <f t="shared" si="187"/>
        <v>M</v>
      </c>
      <c r="L694" s="121" t="str">
        <f t="shared" si="188"/>
        <v>M</v>
      </c>
      <c r="N694" s="121" t="str">
        <f t="shared" si="189"/>
        <v>M</v>
      </c>
      <c r="P694" s="121" t="str">
        <f t="shared" si="190"/>
        <v>M</v>
      </c>
      <c r="Q694" s="260">
        <v>8.8000000000000005E-3</v>
      </c>
      <c r="R694" s="213" t="str">
        <f t="shared" si="181"/>
        <v>UQ</v>
      </c>
      <c r="S694" s="260">
        <v>0.1507</v>
      </c>
      <c r="T694" s="213" t="str">
        <f t="shared" si="182"/>
        <v>UQ</v>
      </c>
      <c r="U694" s="260">
        <v>5.8509000000000002</v>
      </c>
      <c r="V694" s="121" t="str">
        <f t="shared" si="183"/>
        <v>Q</v>
      </c>
      <c r="W694" s="329">
        <v>0.126</v>
      </c>
      <c r="X694" s="332" t="str">
        <f t="shared" si="184"/>
        <v>UQ</v>
      </c>
      <c r="Y694" s="260">
        <v>0.10852199999999999</v>
      </c>
      <c r="Z694" s="121" t="str">
        <f t="shared" si="185"/>
        <v>LQ</v>
      </c>
      <c r="AA694" s="260">
        <v>7.1</v>
      </c>
      <c r="AB694" s="121" t="str">
        <f t="shared" si="186"/>
        <v>Q</v>
      </c>
      <c r="AC694" s="260">
        <v>8.6630000000000003</v>
      </c>
      <c r="AD694" s="121" t="str">
        <f t="shared" si="176"/>
        <v>Q</v>
      </c>
      <c r="AE694" s="260">
        <v>2.04</v>
      </c>
      <c r="AF694" s="121" t="str">
        <f t="shared" si="177"/>
        <v>Q</v>
      </c>
      <c r="AG694" s="260">
        <v>7.1999999999999998E-3</v>
      </c>
      <c r="AH694" s="121" t="str">
        <f t="shared" si="175"/>
        <v>Q</v>
      </c>
      <c r="AI694" s="278">
        <v>0.44109999999999999</v>
      </c>
      <c r="AJ694" s="121" t="str">
        <f t="shared" si="191"/>
        <v>Q</v>
      </c>
    </row>
    <row r="695" spans="1:36" x14ac:dyDescent="0.25">
      <c r="A695" s="119">
        <v>38</v>
      </c>
      <c r="B695" s="119">
        <v>5</v>
      </c>
      <c r="C695" s="119">
        <v>2000</v>
      </c>
      <c r="D695" s="127">
        <f t="shared" si="178"/>
        <v>36530</v>
      </c>
      <c r="E695" s="260">
        <v>40.6</v>
      </c>
      <c r="F695" s="213" t="str">
        <f t="shared" si="179"/>
        <v>UQ</v>
      </c>
      <c r="G695" s="260">
        <v>6.6440000000000001</v>
      </c>
      <c r="H695" s="213" t="str">
        <f t="shared" si="180"/>
        <v>UQ</v>
      </c>
      <c r="I695" s="260">
        <v>5.5060000000000002</v>
      </c>
      <c r="J695" s="121" t="str">
        <f t="shared" si="187"/>
        <v>Q</v>
      </c>
      <c r="K695" s="260">
        <v>0.51900000000000002</v>
      </c>
      <c r="L695" s="121" t="str">
        <f t="shared" si="188"/>
        <v>Q</v>
      </c>
      <c r="M695" s="260">
        <v>0.626</v>
      </c>
      <c r="N695" s="121" t="str">
        <f t="shared" si="189"/>
        <v>Q</v>
      </c>
      <c r="O695" s="260">
        <v>0.14399999999999999</v>
      </c>
      <c r="P695" s="121" t="str">
        <f t="shared" si="190"/>
        <v>Q</v>
      </c>
      <c r="Q695" s="260">
        <v>6.7000000000000002E-3</v>
      </c>
      <c r="R695" s="213" t="str">
        <f t="shared" si="181"/>
        <v>UQ</v>
      </c>
      <c r="S695" s="260">
        <v>0.1744</v>
      </c>
      <c r="T695" s="213" t="str">
        <f t="shared" si="182"/>
        <v>UQ</v>
      </c>
      <c r="U695" s="260">
        <v>5.9247300000000003</v>
      </c>
      <c r="V695" s="121" t="str">
        <f t="shared" si="183"/>
        <v>Q</v>
      </c>
      <c r="W695" s="329">
        <v>0.13200000000000001</v>
      </c>
      <c r="X695" s="332" t="str">
        <f t="shared" si="184"/>
        <v>UQ</v>
      </c>
      <c r="Y695" s="260">
        <v>0.128882</v>
      </c>
      <c r="Z695" s="121" t="str">
        <f t="shared" si="185"/>
        <v>LQ</v>
      </c>
      <c r="AA695" s="260">
        <v>7.6029999999999998</v>
      </c>
      <c r="AB695" s="121" t="str">
        <f t="shared" si="186"/>
        <v>Q</v>
      </c>
      <c r="AC695" s="260">
        <v>8.2949999999999999</v>
      </c>
      <c r="AD695" s="121" t="str">
        <f t="shared" si="176"/>
        <v>Q</v>
      </c>
      <c r="AE695" s="260">
        <v>2.5099999999999998</v>
      </c>
      <c r="AF695" s="121" t="str">
        <f t="shared" si="177"/>
        <v>Q</v>
      </c>
      <c r="AH695" s="121" t="str">
        <f t="shared" si="175"/>
        <v>M</v>
      </c>
      <c r="AI695" s="278"/>
      <c r="AJ695" s="121" t="str">
        <f t="shared" si="191"/>
        <v>M</v>
      </c>
    </row>
    <row r="696" spans="1:36" x14ac:dyDescent="0.25">
      <c r="A696" s="119">
        <v>38</v>
      </c>
      <c r="B696" s="119">
        <v>18</v>
      </c>
      <c r="C696" s="119">
        <v>2000</v>
      </c>
      <c r="D696" s="127">
        <f t="shared" si="178"/>
        <v>36543</v>
      </c>
      <c r="E696" s="260">
        <v>40.799999999999997</v>
      </c>
      <c r="F696" s="213" t="str">
        <f t="shared" si="179"/>
        <v>UQ</v>
      </c>
      <c r="G696" s="260">
        <v>6.6550000000000002</v>
      </c>
      <c r="H696" s="213" t="str">
        <f t="shared" si="180"/>
        <v>UQ</v>
      </c>
      <c r="I696" s="260">
        <v>5.609</v>
      </c>
      <c r="J696" s="121" t="str">
        <f t="shared" si="187"/>
        <v>Q</v>
      </c>
      <c r="K696" s="260">
        <v>0.51900000000000002</v>
      </c>
      <c r="L696" s="121" t="str">
        <f t="shared" si="188"/>
        <v>Q</v>
      </c>
      <c r="M696" s="260">
        <v>0.66100000000000003</v>
      </c>
      <c r="N696" s="121" t="str">
        <f t="shared" si="189"/>
        <v>Q</v>
      </c>
      <c r="O696" s="260">
        <v>0.14499999999999999</v>
      </c>
      <c r="P696" s="121" t="str">
        <f t="shared" si="190"/>
        <v>Q</v>
      </c>
      <c r="Q696" s="260">
        <v>1.03E-2</v>
      </c>
      <c r="R696" s="213" t="str">
        <f t="shared" si="181"/>
        <v>UQ</v>
      </c>
      <c r="S696" s="260">
        <v>0.18640000000000001</v>
      </c>
      <c r="T696" s="213" t="str">
        <f t="shared" si="182"/>
        <v>UQ</v>
      </c>
      <c r="U696" s="260">
        <v>5.5362600000000004</v>
      </c>
      <c r="V696" s="121" t="str">
        <f t="shared" si="183"/>
        <v>Q</v>
      </c>
      <c r="W696" s="329">
        <v>0.13900000000000001</v>
      </c>
      <c r="X696" s="332" t="str">
        <f t="shared" si="184"/>
        <v>UQ</v>
      </c>
      <c r="Y696" s="260">
        <v>6.5776000000000001E-2</v>
      </c>
      <c r="Z696" s="121" t="str">
        <f t="shared" si="185"/>
        <v>LQ</v>
      </c>
      <c r="AA696" s="260">
        <v>7.8780000000000001</v>
      </c>
      <c r="AB696" s="121" t="str">
        <f t="shared" si="186"/>
        <v>Q</v>
      </c>
      <c r="AC696" s="260">
        <v>8.2379999999999995</v>
      </c>
      <c r="AD696" s="121" t="str">
        <f t="shared" si="176"/>
        <v>Q</v>
      </c>
      <c r="AE696" s="260">
        <v>2.4900000000000002</v>
      </c>
      <c r="AF696" s="121" t="str">
        <f t="shared" si="177"/>
        <v>Q</v>
      </c>
      <c r="AG696" s="260">
        <v>8.6999999999999994E-3</v>
      </c>
      <c r="AH696" s="121" t="str">
        <f t="shared" si="175"/>
        <v>Q</v>
      </c>
      <c r="AI696" s="278">
        <v>0.46989999999999998</v>
      </c>
      <c r="AJ696" s="121" t="str">
        <f t="shared" si="191"/>
        <v>Q</v>
      </c>
    </row>
    <row r="697" spans="1:36" x14ac:dyDescent="0.25">
      <c r="A697" s="119">
        <v>38</v>
      </c>
      <c r="B697" s="119">
        <v>32</v>
      </c>
      <c r="C697" s="119">
        <v>2000</v>
      </c>
      <c r="D697" s="127">
        <f t="shared" si="178"/>
        <v>36557</v>
      </c>
      <c r="E697" s="260">
        <v>42</v>
      </c>
      <c r="F697" s="213" t="str">
        <f t="shared" si="179"/>
        <v>UQ</v>
      </c>
      <c r="G697" s="260">
        <v>6.7220000000000004</v>
      </c>
      <c r="H697" s="213" t="str">
        <f t="shared" si="180"/>
        <v>UQ</v>
      </c>
      <c r="I697" s="260">
        <v>5.4489999999999998</v>
      </c>
      <c r="J697" s="121" t="str">
        <f t="shared" si="187"/>
        <v>Q</v>
      </c>
      <c r="K697" s="260">
        <v>0.54</v>
      </c>
      <c r="L697" s="121" t="str">
        <f t="shared" si="188"/>
        <v>Q</v>
      </c>
      <c r="M697" s="260">
        <v>0.66500000000000004</v>
      </c>
      <c r="N697" s="121" t="str">
        <f t="shared" si="189"/>
        <v>Q</v>
      </c>
      <c r="O697" s="260">
        <v>0.161</v>
      </c>
      <c r="P697" s="121" t="str">
        <f t="shared" si="190"/>
        <v>Q</v>
      </c>
      <c r="Q697" s="260">
        <v>8.3000000000000001E-3</v>
      </c>
      <c r="R697" s="213" t="str">
        <f t="shared" si="181"/>
        <v>UQ</v>
      </c>
      <c r="S697" s="260">
        <v>0.19500000000000001</v>
      </c>
      <c r="T697" s="213" t="str">
        <f t="shared" si="182"/>
        <v>UQ</v>
      </c>
      <c r="U697" s="260">
        <v>5.6309300000000002</v>
      </c>
      <c r="V697" s="121" t="str">
        <f t="shared" si="183"/>
        <v>Q</v>
      </c>
      <c r="W697" s="329">
        <v>0.152</v>
      </c>
      <c r="X697" s="332" t="str">
        <f t="shared" si="184"/>
        <v>UQ</v>
      </c>
      <c r="Y697" s="260">
        <v>0</v>
      </c>
      <c r="Z697" s="121" t="str">
        <f t="shared" si="185"/>
        <v>LQ</v>
      </c>
      <c r="AA697" s="260">
        <v>8.2330000000000005</v>
      </c>
      <c r="AB697" s="121" t="str">
        <f t="shared" si="186"/>
        <v>Q</v>
      </c>
      <c r="AC697" s="260">
        <v>7.3920000000000003</v>
      </c>
      <c r="AD697" s="121" t="str">
        <f t="shared" si="176"/>
        <v>Q</v>
      </c>
      <c r="AE697" s="260">
        <v>2.74</v>
      </c>
      <c r="AF697" s="121" t="str">
        <f t="shared" si="177"/>
        <v>Q</v>
      </c>
      <c r="AH697" s="121" t="str">
        <f t="shared" si="175"/>
        <v>M</v>
      </c>
      <c r="AI697" s="278"/>
      <c r="AJ697" s="121" t="str">
        <f t="shared" si="191"/>
        <v>M</v>
      </c>
    </row>
    <row r="698" spans="1:36" x14ac:dyDescent="0.25">
      <c r="A698" s="119">
        <v>38</v>
      </c>
      <c r="B698" s="119">
        <v>46</v>
      </c>
      <c r="C698" s="119">
        <v>2000</v>
      </c>
      <c r="D698" s="127">
        <f t="shared" si="178"/>
        <v>36571</v>
      </c>
      <c r="E698" s="260">
        <v>42.9</v>
      </c>
      <c r="F698" s="213" t="str">
        <f t="shared" si="179"/>
        <v>UQ</v>
      </c>
      <c r="G698" s="260">
        <v>6.8179999999999996</v>
      </c>
      <c r="H698" s="213" t="str">
        <f t="shared" si="180"/>
        <v>UQ</v>
      </c>
      <c r="I698" s="260">
        <v>5.867</v>
      </c>
      <c r="J698" s="121" t="str">
        <f t="shared" si="187"/>
        <v>Q</v>
      </c>
      <c r="K698" s="260">
        <v>0.54800000000000004</v>
      </c>
      <c r="L698" s="121" t="str">
        <f t="shared" si="188"/>
        <v>Q</v>
      </c>
      <c r="M698" s="260">
        <v>0.67400000000000004</v>
      </c>
      <c r="N698" s="121" t="str">
        <f t="shared" si="189"/>
        <v>Q</v>
      </c>
      <c r="O698" s="260">
        <v>0.158</v>
      </c>
      <c r="P698" s="121" t="str">
        <f t="shared" si="190"/>
        <v>Q</v>
      </c>
      <c r="Q698" s="260">
        <v>2.8999999999999998E-3</v>
      </c>
      <c r="R698" s="213" t="str">
        <f t="shared" si="181"/>
        <v>UQ</v>
      </c>
      <c r="S698" s="260">
        <v>0.2094</v>
      </c>
      <c r="T698" s="213" t="str">
        <f t="shared" si="182"/>
        <v>UQ</v>
      </c>
      <c r="U698" s="260">
        <v>5.6771000000000003</v>
      </c>
      <c r="V698" s="121" t="str">
        <f t="shared" si="183"/>
        <v>Q</v>
      </c>
      <c r="W698" s="329">
        <v>0.157</v>
      </c>
      <c r="X698" s="332" t="str">
        <f t="shared" si="184"/>
        <v>UQ</v>
      </c>
      <c r="Y698" s="260">
        <v>0.12508</v>
      </c>
      <c r="Z698" s="121" t="str">
        <f t="shared" si="185"/>
        <v>LQ</v>
      </c>
      <c r="AA698" s="260">
        <v>8.3930000000000007</v>
      </c>
      <c r="AB698" s="121" t="str">
        <f t="shared" si="186"/>
        <v>Q</v>
      </c>
      <c r="AC698" s="260">
        <v>7.3419999999999996</v>
      </c>
      <c r="AD698" s="121" t="str">
        <f t="shared" si="176"/>
        <v>Q</v>
      </c>
      <c r="AE698" s="260">
        <v>2.62</v>
      </c>
      <c r="AF698" s="121" t="str">
        <f t="shared" si="177"/>
        <v>Q</v>
      </c>
      <c r="AG698" s="260">
        <v>8.0999999999999996E-3</v>
      </c>
      <c r="AH698" s="121" t="str">
        <f t="shared" si="175"/>
        <v>Q</v>
      </c>
      <c r="AI698" s="278">
        <v>0.4672</v>
      </c>
      <c r="AJ698" s="121" t="str">
        <f t="shared" si="191"/>
        <v>Q</v>
      </c>
    </row>
    <row r="699" spans="1:36" x14ac:dyDescent="0.25">
      <c r="A699" s="119">
        <v>38</v>
      </c>
      <c r="B699" s="119">
        <v>56</v>
      </c>
      <c r="C699" s="119">
        <v>2000</v>
      </c>
      <c r="D699" s="127">
        <f t="shared" si="178"/>
        <v>36581</v>
      </c>
      <c r="E699" s="260">
        <v>43.1</v>
      </c>
      <c r="F699" s="213" t="str">
        <f t="shared" si="179"/>
        <v>UQ</v>
      </c>
      <c r="G699" s="260">
        <v>6.57</v>
      </c>
      <c r="H699" s="213" t="str">
        <f t="shared" si="180"/>
        <v>UQ</v>
      </c>
      <c r="I699" s="260">
        <v>5.73</v>
      </c>
      <c r="J699" s="121" t="str">
        <f t="shared" si="187"/>
        <v>Q</v>
      </c>
      <c r="K699" s="260">
        <v>0.56499999999999995</v>
      </c>
      <c r="L699" s="121" t="str">
        <f t="shared" si="188"/>
        <v>Q</v>
      </c>
      <c r="M699" s="260">
        <v>0.63100000000000001</v>
      </c>
      <c r="N699" s="121" t="str">
        <f t="shared" si="189"/>
        <v>Q</v>
      </c>
      <c r="O699" s="260">
        <v>0.187</v>
      </c>
      <c r="P699" s="121" t="str">
        <f t="shared" si="190"/>
        <v>Q</v>
      </c>
      <c r="Q699" s="260">
        <v>1.35E-2</v>
      </c>
      <c r="R699" s="213" t="str">
        <f t="shared" si="181"/>
        <v>UQ</v>
      </c>
      <c r="S699" s="260">
        <v>0.2157</v>
      </c>
      <c r="T699" s="213" t="str">
        <f t="shared" si="182"/>
        <v>UQ</v>
      </c>
      <c r="U699" s="260">
        <v>4.9543900000000001</v>
      </c>
      <c r="V699" s="121" t="str">
        <f t="shared" si="183"/>
        <v>Q</v>
      </c>
      <c r="W699" s="329">
        <v>0.28399999999999997</v>
      </c>
      <c r="X699" s="332" t="str">
        <f t="shared" si="184"/>
        <v>UQ</v>
      </c>
      <c r="Y699" s="260">
        <v>0.15625900000000001</v>
      </c>
      <c r="Z699" s="121" t="str">
        <f t="shared" si="185"/>
        <v>LQ</v>
      </c>
      <c r="AA699" s="260">
        <v>7.2210000000000001</v>
      </c>
      <c r="AB699" s="121" t="str">
        <f t="shared" si="186"/>
        <v>Q</v>
      </c>
      <c r="AC699" s="260">
        <v>7.3470000000000004</v>
      </c>
      <c r="AD699" s="121" t="str">
        <f t="shared" si="176"/>
        <v>Q</v>
      </c>
      <c r="AE699" s="260">
        <v>3.29</v>
      </c>
      <c r="AF699" s="121" t="str">
        <f t="shared" si="177"/>
        <v>Q</v>
      </c>
      <c r="AH699" s="121" t="str">
        <f t="shared" si="175"/>
        <v>M</v>
      </c>
      <c r="AI699" s="278"/>
      <c r="AJ699" s="121" t="str">
        <f t="shared" si="191"/>
        <v>M</v>
      </c>
    </row>
    <row r="700" spans="1:36" x14ac:dyDescent="0.25">
      <c r="A700" s="119">
        <v>38</v>
      </c>
      <c r="B700" s="119">
        <v>58</v>
      </c>
      <c r="C700" s="119">
        <v>2000</v>
      </c>
      <c r="D700" s="127">
        <f t="shared" si="178"/>
        <v>36583</v>
      </c>
      <c r="E700" s="260">
        <v>42.1</v>
      </c>
      <c r="F700" s="213" t="str">
        <f t="shared" si="179"/>
        <v>UQ</v>
      </c>
      <c r="G700" s="260">
        <v>6.391</v>
      </c>
      <c r="H700" s="213" t="str">
        <f t="shared" si="180"/>
        <v>UQ</v>
      </c>
      <c r="I700" s="260">
        <v>5.601</v>
      </c>
      <c r="J700" s="121" t="str">
        <f t="shared" si="187"/>
        <v>Q</v>
      </c>
      <c r="K700" s="260">
        <v>0.57999999999999996</v>
      </c>
      <c r="L700" s="121" t="str">
        <f t="shared" si="188"/>
        <v>Q</v>
      </c>
      <c r="M700" s="260">
        <v>0.54300000000000004</v>
      </c>
      <c r="N700" s="121" t="str">
        <f t="shared" si="189"/>
        <v>Q</v>
      </c>
      <c r="O700" s="260">
        <v>0.39600000000000002</v>
      </c>
      <c r="P700" s="121" t="str">
        <f t="shared" si="190"/>
        <v>Q</v>
      </c>
      <c r="Q700" s="260">
        <v>1.4E-2</v>
      </c>
      <c r="R700" s="213" t="str">
        <f t="shared" si="181"/>
        <v>UQ</v>
      </c>
      <c r="S700" s="260">
        <v>0.16700000000000001</v>
      </c>
      <c r="T700" s="213" t="str">
        <f t="shared" si="182"/>
        <v>UQ</v>
      </c>
      <c r="U700" s="260">
        <v>4.9237500000000001</v>
      </c>
      <c r="V700" s="121" t="str">
        <f t="shared" si="183"/>
        <v>Q</v>
      </c>
      <c r="W700" s="329">
        <v>0.56299999999999994</v>
      </c>
      <c r="X700" s="332" t="str">
        <f t="shared" si="184"/>
        <v>UQ</v>
      </c>
      <c r="Y700" s="260">
        <v>0.21135100000000001</v>
      </c>
      <c r="Z700" s="121" t="str">
        <f t="shared" si="185"/>
        <v>Q</v>
      </c>
      <c r="AA700" s="260">
        <v>5.5940000000000003</v>
      </c>
      <c r="AB700" s="121" t="str">
        <f t="shared" si="186"/>
        <v>Q</v>
      </c>
      <c r="AC700" s="260">
        <v>8.6920000000000002</v>
      </c>
      <c r="AD700" s="121" t="str">
        <f t="shared" si="176"/>
        <v>Q</v>
      </c>
      <c r="AE700" s="260">
        <v>2.86</v>
      </c>
      <c r="AF700" s="121" t="str">
        <f t="shared" si="177"/>
        <v>Q</v>
      </c>
      <c r="AH700" s="121" t="str">
        <f t="shared" si="175"/>
        <v>M</v>
      </c>
      <c r="AI700" s="278"/>
      <c r="AJ700" s="121" t="str">
        <f t="shared" si="191"/>
        <v>M</v>
      </c>
    </row>
    <row r="701" spans="1:36" x14ac:dyDescent="0.25">
      <c r="A701" s="119">
        <v>38</v>
      </c>
      <c r="B701" s="119">
        <v>60</v>
      </c>
      <c r="C701" s="119">
        <v>2000</v>
      </c>
      <c r="D701" s="127">
        <f t="shared" si="178"/>
        <v>36585</v>
      </c>
      <c r="E701" s="260">
        <v>39.9</v>
      </c>
      <c r="F701" s="213" t="str">
        <f t="shared" si="179"/>
        <v>UQ</v>
      </c>
      <c r="G701" s="260">
        <v>6.4619999999999997</v>
      </c>
      <c r="H701" s="213" t="str">
        <f t="shared" si="180"/>
        <v>UQ</v>
      </c>
      <c r="I701" s="260">
        <v>5.3579999999999997</v>
      </c>
      <c r="J701" s="121" t="str">
        <f t="shared" si="187"/>
        <v>Q</v>
      </c>
      <c r="K701" s="260">
        <v>0.53</v>
      </c>
      <c r="L701" s="121" t="str">
        <f t="shared" si="188"/>
        <v>Q</v>
      </c>
      <c r="M701" s="260">
        <v>0.47799999999999998</v>
      </c>
      <c r="N701" s="121" t="str">
        <f t="shared" si="189"/>
        <v>Q</v>
      </c>
      <c r="O701" s="260">
        <v>0.29499999999999998</v>
      </c>
      <c r="P701" s="121" t="str">
        <f t="shared" si="190"/>
        <v>Q</v>
      </c>
      <c r="Q701" s="260">
        <v>1.2200000000000001E-2</v>
      </c>
      <c r="R701" s="213" t="str">
        <f t="shared" si="181"/>
        <v>UQ</v>
      </c>
      <c r="S701" s="260">
        <v>0.16159999999999999</v>
      </c>
      <c r="T701" s="213" t="str">
        <f t="shared" si="182"/>
        <v>UQ</v>
      </c>
      <c r="U701" s="260">
        <v>5.1329200000000004</v>
      </c>
      <c r="V701" s="121" t="str">
        <f t="shared" si="183"/>
        <v>Q</v>
      </c>
      <c r="W701" s="329">
        <v>0.308</v>
      </c>
      <c r="X701" s="332" t="str">
        <f t="shared" si="184"/>
        <v>UQ</v>
      </c>
      <c r="Y701" s="260">
        <v>0.19858100000000001</v>
      </c>
      <c r="Z701" s="121" t="str">
        <f t="shared" si="185"/>
        <v>LQ</v>
      </c>
      <c r="AA701" s="260">
        <v>5.9980000000000002</v>
      </c>
      <c r="AB701" s="121" t="str">
        <f t="shared" si="186"/>
        <v>Q</v>
      </c>
      <c r="AC701" s="260">
        <v>9.1739999999999995</v>
      </c>
      <c r="AD701" s="121" t="str">
        <f t="shared" si="176"/>
        <v>Q</v>
      </c>
      <c r="AE701" s="260">
        <v>2.68</v>
      </c>
      <c r="AF701" s="121" t="str">
        <f t="shared" si="177"/>
        <v>Q</v>
      </c>
      <c r="AG701" s="260">
        <v>1.67E-2</v>
      </c>
      <c r="AH701" s="121" t="str">
        <f t="shared" si="175"/>
        <v>Q</v>
      </c>
      <c r="AI701" s="278">
        <v>0.73099999999999998</v>
      </c>
      <c r="AJ701" s="121" t="str">
        <f t="shared" si="191"/>
        <v>Q</v>
      </c>
    </row>
    <row r="702" spans="1:36" x14ac:dyDescent="0.25">
      <c r="A702" s="119">
        <v>38</v>
      </c>
      <c r="B702" s="119">
        <v>62</v>
      </c>
      <c r="C702" s="119">
        <v>2000</v>
      </c>
      <c r="D702" s="127">
        <f t="shared" si="178"/>
        <v>36587</v>
      </c>
      <c r="E702" s="260">
        <v>37.5</v>
      </c>
      <c r="F702" s="213" t="str">
        <f t="shared" si="179"/>
        <v>UQ</v>
      </c>
      <c r="G702" s="260">
        <v>6.3339999999999996</v>
      </c>
      <c r="H702" s="213" t="str">
        <f t="shared" si="180"/>
        <v>UQ</v>
      </c>
      <c r="I702" s="260">
        <v>5.0910000000000002</v>
      </c>
      <c r="J702" s="121" t="str">
        <f t="shared" si="187"/>
        <v>Q</v>
      </c>
      <c r="K702" s="260">
        <v>0.48699999999999999</v>
      </c>
      <c r="L702" s="121" t="str">
        <f t="shared" si="188"/>
        <v>Q</v>
      </c>
      <c r="M702" s="260">
        <v>0.51200000000000001</v>
      </c>
      <c r="N702" s="121" t="str">
        <f t="shared" si="189"/>
        <v>Q</v>
      </c>
      <c r="O702" s="260">
        <v>0.30399999999999999</v>
      </c>
      <c r="P702" s="121" t="str">
        <f t="shared" si="190"/>
        <v>Q</v>
      </c>
      <c r="Q702" s="260">
        <v>8.3999999999999995E-3</v>
      </c>
      <c r="R702" s="213" t="str">
        <f t="shared" si="181"/>
        <v>UQ</v>
      </c>
      <c r="S702" s="260">
        <v>0.14799999999999999</v>
      </c>
      <c r="T702" s="213" t="str">
        <f t="shared" si="182"/>
        <v>UQ</v>
      </c>
      <c r="U702" s="260">
        <v>5.2168599999999996</v>
      </c>
      <c r="V702" s="121" t="str">
        <f t="shared" si="183"/>
        <v>Q</v>
      </c>
      <c r="W702" s="329">
        <v>0.30499999999999999</v>
      </c>
      <c r="X702" s="332" t="str">
        <f t="shared" si="184"/>
        <v>UQ</v>
      </c>
      <c r="Y702" s="260">
        <v>0.16728599999999999</v>
      </c>
      <c r="Z702" s="121" t="str">
        <f t="shared" si="185"/>
        <v>LQ</v>
      </c>
      <c r="AA702" s="260">
        <v>5.49</v>
      </c>
      <c r="AB702" s="121" t="str">
        <f t="shared" si="186"/>
        <v>Q</v>
      </c>
      <c r="AC702" s="260">
        <v>8.0250000000000004</v>
      </c>
      <c r="AD702" s="121" t="str">
        <f t="shared" si="176"/>
        <v>Q</v>
      </c>
      <c r="AE702" s="260">
        <v>2.72</v>
      </c>
      <c r="AF702" s="121" t="str">
        <f t="shared" si="177"/>
        <v>Q</v>
      </c>
      <c r="AG702" s="260">
        <v>1.3299999999999999E-2</v>
      </c>
      <c r="AH702" s="121" t="str">
        <f t="shared" si="175"/>
        <v>Q</v>
      </c>
      <c r="AI702" s="278">
        <v>0.66969999999999996</v>
      </c>
      <c r="AJ702" s="121" t="str">
        <f t="shared" si="191"/>
        <v>Q</v>
      </c>
    </row>
    <row r="703" spans="1:36" x14ac:dyDescent="0.25">
      <c r="A703" s="119">
        <v>38</v>
      </c>
      <c r="B703" s="119">
        <v>64</v>
      </c>
      <c r="C703" s="119">
        <v>2000</v>
      </c>
      <c r="D703" s="127">
        <f t="shared" si="178"/>
        <v>36589</v>
      </c>
      <c r="E703" s="260">
        <v>38</v>
      </c>
      <c r="F703" s="213" t="str">
        <f t="shared" si="179"/>
        <v>UQ</v>
      </c>
      <c r="G703" s="260">
        <v>6.3680000000000003</v>
      </c>
      <c r="H703" s="213" t="str">
        <f t="shared" si="180"/>
        <v>UQ</v>
      </c>
      <c r="I703" s="260">
        <v>5.0359999999999996</v>
      </c>
      <c r="J703" s="121" t="str">
        <f t="shared" si="187"/>
        <v>Q</v>
      </c>
      <c r="K703" s="260">
        <v>0.497</v>
      </c>
      <c r="L703" s="121" t="str">
        <f t="shared" si="188"/>
        <v>Q</v>
      </c>
      <c r="M703" s="260">
        <v>0.53700000000000003</v>
      </c>
      <c r="N703" s="121" t="str">
        <f t="shared" si="189"/>
        <v>Q</v>
      </c>
      <c r="O703" s="260">
        <v>0.28799999999999998</v>
      </c>
      <c r="P703" s="121" t="str">
        <f t="shared" si="190"/>
        <v>Q</v>
      </c>
      <c r="Q703" s="260">
        <v>9.4000000000000004E-3</v>
      </c>
      <c r="R703" s="213" t="str">
        <f t="shared" si="181"/>
        <v>UQ</v>
      </c>
      <c r="S703" s="260">
        <v>0.16289999999999999</v>
      </c>
      <c r="T703" s="213" t="str">
        <f t="shared" si="182"/>
        <v>UQ</v>
      </c>
      <c r="U703" s="260">
        <v>5.31128</v>
      </c>
      <c r="V703" s="121" t="str">
        <f t="shared" si="183"/>
        <v>Q</v>
      </c>
      <c r="W703" s="329">
        <v>0.20300000000000001</v>
      </c>
      <c r="X703" s="332" t="str">
        <f t="shared" si="184"/>
        <v>UQ</v>
      </c>
      <c r="Y703" s="260">
        <v>0.14368900000000001</v>
      </c>
      <c r="Z703" s="121" t="str">
        <f t="shared" si="185"/>
        <v>LQ</v>
      </c>
      <c r="AA703" s="260">
        <v>5.7060000000000004</v>
      </c>
      <c r="AB703" s="121" t="str">
        <f t="shared" si="186"/>
        <v>Q</v>
      </c>
      <c r="AC703" s="260">
        <v>7.5640000000000001</v>
      </c>
      <c r="AD703" s="121" t="str">
        <f t="shared" si="176"/>
        <v>Q</v>
      </c>
      <c r="AE703" s="260">
        <v>2.92</v>
      </c>
      <c r="AF703" s="121" t="str">
        <f t="shared" si="177"/>
        <v>Q</v>
      </c>
      <c r="AG703" s="260">
        <v>9.1000000000000004E-3</v>
      </c>
      <c r="AH703" s="121" t="str">
        <f t="shared" si="175"/>
        <v>Q</v>
      </c>
      <c r="AI703" s="278">
        <v>0.58040000000000003</v>
      </c>
      <c r="AJ703" s="121" t="str">
        <f t="shared" si="191"/>
        <v>Q</v>
      </c>
    </row>
    <row r="704" spans="1:36" x14ac:dyDescent="0.25">
      <c r="A704" s="119">
        <v>38</v>
      </c>
      <c r="B704" s="119">
        <v>66</v>
      </c>
      <c r="C704" s="119">
        <v>2000</v>
      </c>
      <c r="D704" s="127">
        <f t="shared" si="178"/>
        <v>36591</v>
      </c>
      <c r="E704" s="260">
        <v>37.700000000000003</v>
      </c>
      <c r="F704" s="213" t="str">
        <f t="shared" si="179"/>
        <v>UQ</v>
      </c>
      <c r="G704" s="260">
        <v>6.476</v>
      </c>
      <c r="H704" s="213" t="str">
        <f t="shared" si="180"/>
        <v>UQ</v>
      </c>
      <c r="I704" s="260">
        <v>4.9610000000000003</v>
      </c>
      <c r="J704" s="121" t="str">
        <f t="shared" si="187"/>
        <v>Q</v>
      </c>
      <c r="K704" s="260">
        <v>0.48</v>
      </c>
      <c r="L704" s="121" t="str">
        <f t="shared" si="188"/>
        <v>Q</v>
      </c>
      <c r="M704" s="260">
        <v>0.53900000000000003</v>
      </c>
      <c r="N704" s="121" t="str">
        <f t="shared" si="189"/>
        <v>Q</v>
      </c>
      <c r="O704" s="260">
        <v>0.27800000000000002</v>
      </c>
      <c r="P704" s="121" t="str">
        <f t="shared" si="190"/>
        <v>Q</v>
      </c>
      <c r="Q704" s="260">
        <v>7.6E-3</v>
      </c>
      <c r="R704" s="213" t="str">
        <f t="shared" si="181"/>
        <v>UQ</v>
      </c>
      <c r="S704" s="260">
        <v>0.16270000000000001</v>
      </c>
      <c r="T704" s="213" t="str">
        <f t="shared" si="182"/>
        <v>UQ</v>
      </c>
      <c r="U704" s="260">
        <v>5.2600600000000002</v>
      </c>
      <c r="V704" s="121" t="str">
        <f t="shared" si="183"/>
        <v>Q</v>
      </c>
      <c r="W704" s="329">
        <v>0.17399999999999999</v>
      </c>
      <c r="X704" s="332" t="str">
        <f t="shared" si="184"/>
        <v>UQ</v>
      </c>
      <c r="Y704" s="260">
        <v>0.160133</v>
      </c>
      <c r="Z704" s="121" t="str">
        <f t="shared" si="185"/>
        <v>LQ</v>
      </c>
      <c r="AA704" s="260">
        <v>5.7519999999999998</v>
      </c>
      <c r="AB704" s="121" t="str">
        <f t="shared" si="186"/>
        <v>Q</v>
      </c>
      <c r="AC704" s="260">
        <v>7.242</v>
      </c>
      <c r="AD704" s="121" t="str">
        <f t="shared" si="176"/>
        <v>Q</v>
      </c>
      <c r="AE704" s="260">
        <v>2.54</v>
      </c>
      <c r="AF704" s="121" t="str">
        <f t="shared" si="177"/>
        <v>Q</v>
      </c>
      <c r="AG704" s="260">
        <v>7.0000000000000001E-3</v>
      </c>
      <c r="AH704" s="121" t="str">
        <f t="shared" ref="AH704:AH767" si="192">IF(AG704&gt;=0.001,"Q",IF(AG704="","M","LQ"))</f>
        <v>Q</v>
      </c>
      <c r="AI704" s="278">
        <v>0.47789999999999999</v>
      </c>
      <c r="AJ704" s="121" t="str">
        <f t="shared" si="191"/>
        <v>Q</v>
      </c>
    </row>
    <row r="705" spans="1:36" x14ac:dyDescent="0.25">
      <c r="A705" s="119">
        <v>38</v>
      </c>
      <c r="B705" s="119">
        <v>68</v>
      </c>
      <c r="C705" s="119">
        <v>2000</v>
      </c>
      <c r="D705" s="127">
        <f t="shared" si="178"/>
        <v>36593</v>
      </c>
      <c r="E705" s="260">
        <v>37.299999999999997</v>
      </c>
      <c r="F705" s="213" t="str">
        <f t="shared" si="179"/>
        <v>UQ</v>
      </c>
      <c r="G705" s="260">
        <v>6.508</v>
      </c>
      <c r="H705" s="213" t="str">
        <f t="shared" si="180"/>
        <v>UQ</v>
      </c>
      <c r="I705" s="260">
        <v>4.25</v>
      </c>
      <c r="J705" s="121" t="str">
        <f t="shared" si="187"/>
        <v>Q</v>
      </c>
      <c r="K705" s="260">
        <v>0.47599999999999998</v>
      </c>
      <c r="L705" s="121" t="str">
        <f t="shared" si="188"/>
        <v>Q</v>
      </c>
      <c r="M705" s="260">
        <v>0.52800000000000002</v>
      </c>
      <c r="N705" s="121" t="str">
        <f t="shared" si="189"/>
        <v>Q</v>
      </c>
      <c r="O705" s="260">
        <v>0.26800000000000002</v>
      </c>
      <c r="P705" s="121" t="str">
        <f t="shared" si="190"/>
        <v>Q</v>
      </c>
      <c r="Q705" s="260">
        <v>7.9000000000000008E-3</v>
      </c>
      <c r="R705" s="213" t="str">
        <f t="shared" si="181"/>
        <v>UQ</v>
      </c>
      <c r="S705" s="260">
        <v>0.1666</v>
      </c>
      <c r="T705" s="213" t="str">
        <f t="shared" si="182"/>
        <v>UQ</v>
      </c>
      <c r="U705" s="260">
        <v>5.1096700000000004</v>
      </c>
      <c r="V705" s="121" t="str">
        <f t="shared" si="183"/>
        <v>Q</v>
      </c>
      <c r="W705" s="329">
        <v>0.28000000000000003</v>
      </c>
      <c r="X705" s="332" t="str">
        <f t="shared" si="184"/>
        <v>UQ</v>
      </c>
      <c r="Y705" s="260">
        <v>0.15061099999999999</v>
      </c>
      <c r="Z705" s="121" t="str">
        <f t="shared" si="185"/>
        <v>LQ</v>
      </c>
      <c r="AA705" s="260">
        <v>5.1980000000000004</v>
      </c>
      <c r="AB705" s="121" t="str">
        <f t="shared" si="186"/>
        <v>Q</v>
      </c>
      <c r="AC705" s="260">
        <v>6.3570000000000002</v>
      </c>
      <c r="AD705" s="121" t="str">
        <f t="shared" si="176"/>
        <v>Q</v>
      </c>
      <c r="AE705" s="260">
        <v>2.61</v>
      </c>
      <c r="AF705" s="121" t="str">
        <f t="shared" si="177"/>
        <v>Q</v>
      </c>
      <c r="AG705" s="260">
        <v>5.8999999999999999E-3</v>
      </c>
      <c r="AH705" s="121" t="str">
        <f t="shared" si="192"/>
        <v>Q</v>
      </c>
      <c r="AI705" s="278">
        <v>0.64380000000000004</v>
      </c>
      <c r="AJ705" s="121" t="str">
        <f t="shared" si="191"/>
        <v>Q</v>
      </c>
    </row>
    <row r="706" spans="1:36" x14ac:dyDescent="0.25">
      <c r="A706" s="119">
        <v>38</v>
      </c>
      <c r="B706" s="119">
        <v>70</v>
      </c>
      <c r="C706" s="119">
        <v>2000</v>
      </c>
      <c r="D706" s="127">
        <f t="shared" si="178"/>
        <v>36595</v>
      </c>
      <c r="E706" s="260">
        <v>31</v>
      </c>
      <c r="F706" s="213" t="str">
        <f t="shared" si="179"/>
        <v>UQ</v>
      </c>
      <c r="G706" s="260">
        <v>6.2450000000000001</v>
      </c>
      <c r="H706" s="213" t="str">
        <f t="shared" si="180"/>
        <v>UQ</v>
      </c>
      <c r="I706" s="260">
        <v>3.9020000000000001</v>
      </c>
      <c r="J706" s="121" t="str">
        <f t="shared" si="187"/>
        <v>Q</v>
      </c>
      <c r="K706" s="260">
        <v>0.40100000000000002</v>
      </c>
      <c r="L706" s="121" t="str">
        <f t="shared" si="188"/>
        <v>Q</v>
      </c>
      <c r="M706" s="260">
        <v>0.45800000000000002</v>
      </c>
      <c r="N706" s="121" t="str">
        <f t="shared" si="189"/>
        <v>Q</v>
      </c>
      <c r="O706" s="260">
        <v>0.39100000000000001</v>
      </c>
      <c r="P706" s="121" t="str">
        <f t="shared" si="190"/>
        <v>Q</v>
      </c>
      <c r="Q706" s="260">
        <v>1.4800000000000001E-2</v>
      </c>
      <c r="R706" s="213" t="str">
        <f t="shared" si="181"/>
        <v>UQ</v>
      </c>
      <c r="S706" s="260">
        <v>0.1036</v>
      </c>
      <c r="T706" s="213" t="str">
        <f t="shared" si="182"/>
        <v>UQ</v>
      </c>
      <c r="U706" s="260">
        <v>4.3957199999999998</v>
      </c>
      <c r="V706" s="121" t="str">
        <f t="shared" si="183"/>
        <v>Q</v>
      </c>
      <c r="W706" s="329">
        <v>0.23200000000000001</v>
      </c>
      <c r="X706" s="332" t="str">
        <f t="shared" si="184"/>
        <v>UQ</v>
      </c>
      <c r="Y706" s="260">
        <v>0.18561</v>
      </c>
      <c r="Z706" s="121" t="str">
        <f t="shared" si="185"/>
        <v>LQ</v>
      </c>
      <c r="AA706" s="260">
        <v>4.6340000000000003</v>
      </c>
      <c r="AB706" s="121" t="str">
        <f t="shared" si="186"/>
        <v>Q</v>
      </c>
      <c r="AC706" s="260">
        <v>7.0339999999999998</v>
      </c>
      <c r="AD706" s="121" t="str">
        <f t="shared" si="176"/>
        <v>Q</v>
      </c>
      <c r="AE706" s="260">
        <v>2.11</v>
      </c>
      <c r="AF706" s="121" t="str">
        <f t="shared" si="177"/>
        <v>Q</v>
      </c>
      <c r="AG706" s="260">
        <v>7.4999999999999997E-3</v>
      </c>
      <c r="AH706" s="121" t="str">
        <f t="shared" si="192"/>
        <v>Q</v>
      </c>
      <c r="AI706" s="278">
        <v>0.55220000000000002</v>
      </c>
      <c r="AJ706" s="121" t="str">
        <f t="shared" si="191"/>
        <v>Q</v>
      </c>
    </row>
    <row r="707" spans="1:36" x14ac:dyDescent="0.25">
      <c r="A707" s="119">
        <v>38</v>
      </c>
      <c r="B707" s="119">
        <v>72</v>
      </c>
      <c r="C707" s="119">
        <v>2000</v>
      </c>
      <c r="D707" s="127">
        <f t="shared" si="178"/>
        <v>36597</v>
      </c>
      <c r="E707" s="260">
        <v>32</v>
      </c>
      <c r="F707" s="213" t="str">
        <f t="shared" si="179"/>
        <v>UQ</v>
      </c>
      <c r="G707" s="260">
        <v>6.3929999999999998</v>
      </c>
      <c r="H707" s="213" t="str">
        <f t="shared" si="180"/>
        <v>UQ</v>
      </c>
      <c r="I707" s="260">
        <v>4.032</v>
      </c>
      <c r="J707" s="121" t="str">
        <f t="shared" si="187"/>
        <v>Q</v>
      </c>
      <c r="K707" s="260">
        <v>0.40899999999999997</v>
      </c>
      <c r="L707" s="121" t="str">
        <f t="shared" si="188"/>
        <v>Q</v>
      </c>
      <c r="M707" s="260">
        <v>0.48799999999999999</v>
      </c>
      <c r="N707" s="121" t="str">
        <f t="shared" si="189"/>
        <v>Q</v>
      </c>
      <c r="O707" s="260">
        <v>0.35</v>
      </c>
      <c r="P707" s="121" t="str">
        <f t="shared" si="190"/>
        <v>Q</v>
      </c>
      <c r="Q707" s="260">
        <v>9.7999999999999997E-3</v>
      </c>
      <c r="R707" s="213" t="str">
        <f t="shared" si="181"/>
        <v>UQ</v>
      </c>
      <c r="S707" s="260">
        <v>0.1149</v>
      </c>
      <c r="T707" s="213" t="str">
        <f t="shared" si="182"/>
        <v>UQ</v>
      </c>
      <c r="U707" s="260">
        <v>4.9849699999999997</v>
      </c>
      <c r="V707" s="121" t="str">
        <f t="shared" si="183"/>
        <v>Q</v>
      </c>
      <c r="W707" s="329">
        <v>0.17299999999999999</v>
      </c>
      <c r="X707" s="332" t="str">
        <f t="shared" si="184"/>
        <v>UQ</v>
      </c>
      <c r="Y707" s="260">
        <v>0.17535899999999999</v>
      </c>
      <c r="Z707" s="121" t="str">
        <f t="shared" si="185"/>
        <v>LQ</v>
      </c>
      <c r="AA707" s="260">
        <v>5.0720000000000001</v>
      </c>
      <c r="AB707" s="121" t="str">
        <f t="shared" si="186"/>
        <v>Q</v>
      </c>
      <c r="AC707" s="260">
        <v>6.335</v>
      </c>
      <c r="AD707" s="121" t="str">
        <f t="shared" si="176"/>
        <v>Q</v>
      </c>
      <c r="AE707" s="260">
        <v>2.46</v>
      </c>
      <c r="AF707" s="121" t="str">
        <f t="shared" si="177"/>
        <v>Q</v>
      </c>
      <c r="AG707" s="260">
        <v>6.0000000000000001E-3</v>
      </c>
      <c r="AH707" s="121" t="str">
        <f t="shared" si="192"/>
        <v>Q</v>
      </c>
      <c r="AI707" s="278">
        <v>0.62309999999999999</v>
      </c>
      <c r="AJ707" s="121" t="str">
        <f t="shared" si="191"/>
        <v>Q</v>
      </c>
    </row>
    <row r="708" spans="1:36" x14ac:dyDescent="0.25">
      <c r="A708" s="119">
        <v>38</v>
      </c>
      <c r="B708" s="119">
        <v>81</v>
      </c>
      <c r="C708" s="119">
        <v>2000</v>
      </c>
      <c r="D708" s="127">
        <f t="shared" si="178"/>
        <v>36606</v>
      </c>
      <c r="E708" s="260">
        <v>34.6</v>
      </c>
      <c r="F708" s="213" t="str">
        <f t="shared" si="179"/>
        <v>UQ</v>
      </c>
      <c r="G708" s="260">
        <v>6.5990000000000002</v>
      </c>
      <c r="H708" s="213" t="str">
        <f t="shared" si="180"/>
        <v>UQ</v>
      </c>
      <c r="I708" s="260">
        <v>4.4109999999999996</v>
      </c>
      <c r="J708" s="121" t="str">
        <f t="shared" si="187"/>
        <v>Q</v>
      </c>
      <c r="K708" s="260">
        <v>0.44500000000000001</v>
      </c>
      <c r="L708" s="121" t="str">
        <f t="shared" si="188"/>
        <v>Q</v>
      </c>
      <c r="M708" s="260">
        <v>0.52700000000000002</v>
      </c>
      <c r="N708" s="121" t="str">
        <f t="shared" si="189"/>
        <v>Q</v>
      </c>
      <c r="O708" s="260">
        <v>0.27600000000000002</v>
      </c>
      <c r="P708" s="121" t="str">
        <f t="shared" si="190"/>
        <v>Q</v>
      </c>
      <c r="Q708" s="260">
        <v>7.7000000000000002E-3</v>
      </c>
      <c r="R708" s="213" t="str">
        <f t="shared" si="181"/>
        <v>UQ</v>
      </c>
      <c r="S708" s="260">
        <v>0.14899999999999999</v>
      </c>
      <c r="T708" s="213" t="str">
        <f t="shared" si="182"/>
        <v>UQ</v>
      </c>
      <c r="U708" s="260">
        <v>5.0531899999999998</v>
      </c>
      <c r="V708" s="121" t="str">
        <f t="shared" si="183"/>
        <v>Q</v>
      </c>
      <c r="W708" s="329">
        <v>0.153</v>
      </c>
      <c r="X708" s="332" t="str">
        <f t="shared" si="184"/>
        <v>UQ</v>
      </c>
      <c r="Y708" s="260">
        <v>0.12728600000000001</v>
      </c>
      <c r="Z708" s="121" t="str">
        <f t="shared" si="185"/>
        <v>LQ</v>
      </c>
      <c r="AA708" s="260">
        <v>5.5490000000000004</v>
      </c>
      <c r="AB708" s="121" t="str">
        <f t="shared" si="186"/>
        <v>Q</v>
      </c>
      <c r="AC708" s="260">
        <v>6.3419999999999996</v>
      </c>
      <c r="AD708" s="121" t="str">
        <f t="shared" si="176"/>
        <v>Q</v>
      </c>
      <c r="AE708" s="260">
        <v>2.41</v>
      </c>
      <c r="AF708" s="121" t="str">
        <f t="shared" si="177"/>
        <v>Q</v>
      </c>
      <c r="AG708" s="260">
        <v>6.4000000000000003E-3</v>
      </c>
      <c r="AH708" s="121" t="str">
        <f t="shared" si="192"/>
        <v>Q</v>
      </c>
      <c r="AI708" s="278">
        <v>0.48180000000000001</v>
      </c>
      <c r="AJ708" s="121" t="str">
        <f t="shared" si="191"/>
        <v>Q</v>
      </c>
    </row>
    <row r="709" spans="1:36" x14ac:dyDescent="0.25">
      <c r="A709" s="119">
        <v>38</v>
      </c>
      <c r="B709" s="119">
        <v>83</v>
      </c>
      <c r="C709" s="119">
        <v>2000</v>
      </c>
      <c r="D709" s="127">
        <f t="shared" si="178"/>
        <v>36608</v>
      </c>
      <c r="E709" s="260">
        <v>34.1</v>
      </c>
      <c r="F709" s="213" t="str">
        <f t="shared" si="179"/>
        <v>UQ</v>
      </c>
      <c r="G709" s="260">
        <v>6.5810000000000004</v>
      </c>
      <c r="H709" s="213" t="str">
        <f t="shared" si="180"/>
        <v>UQ</v>
      </c>
      <c r="I709" s="260">
        <v>4.218</v>
      </c>
      <c r="J709" s="121" t="str">
        <f t="shared" si="187"/>
        <v>Q</v>
      </c>
      <c r="K709" s="260">
        <v>0.436</v>
      </c>
      <c r="L709" s="121" t="str">
        <f t="shared" si="188"/>
        <v>Q</v>
      </c>
      <c r="M709" s="260">
        <v>0.502</v>
      </c>
      <c r="N709" s="121" t="str">
        <f t="shared" si="189"/>
        <v>Q</v>
      </c>
      <c r="O709" s="260">
        <v>0.26100000000000001</v>
      </c>
      <c r="P709" s="121" t="str">
        <f t="shared" si="190"/>
        <v>Q</v>
      </c>
      <c r="Q709" s="260">
        <v>8.3000000000000001E-3</v>
      </c>
      <c r="R709" s="213" t="str">
        <f t="shared" si="181"/>
        <v>UQ</v>
      </c>
      <c r="S709" s="260">
        <v>0.15240000000000001</v>
      </c>
      <c r="T709" s="213" t="str">
        <f t="shared" si="182"/>
        <v>UQ</v>
      </c>
      <c r="U709" s="260">
        <v>4.5986399999999996</v>
      </c>
      <c r="V709" s="121" t="str">
        <f t="shared" si="183"/>
        <v>Q</v>
      </c>
      <c r="W709" s="329">
        <v>0.14799999999999999</v>
      </c>
      <c r="X709" s="332" t="str">
        <f t="shared" si="184"/>
        <v>UQ</v>
      </c>
      <c r="Y709" s="260">
        <v>0.11712599999999999</v>
      </c>
      <c r="Z709" s="121" t="str">
        <f t="shared" si="185"/>
        <v>LQ</v>
      </c>
      <c r="AA709" s="260">
        <v>5.12</v>
      </c>
      <c r="AB709" s="121" t="str">
        <f t="shared" si="186"/>
        <v>Q</v>
      </c>
      <c r="AC709" s="260">
        <v>5.9850000000000003</v>
      </c>
      <c r="AD709" s="121" t="str">
        <f t="shared" si="176"/>
        <v>Q</v>
      </c>
      <c r="AE709" s="260">
        <v>2.54</v>
      </c>
      <c r="AF709" s="121" t="str">
        <f t="shared" si="177"/>
        <v>Q</v>
      </c>
      <c r="AG709" s="260">
        <v>5.0000000000000001E-3</v>
      </c>
      <c r="AH709" s="121" t="str">
        <f t="shared" si="192"/>
        <v>Q</v>
      </c>
      <c r="AI709" s="278">
        <v>0.41670000000000001</v>
      </c>
      <c r="AJ709" s="121" t="str">
        <f t="shared" si="191"/>
        <v>Q</v>
      </c>
    </row>
    <row r="710" spans="1:36" x14ac:dyDescent="0.25">
      <c r="A710" s="119">
        <v>38</v>
      </c>
      <c r="B710" s="119">
        <v>85</v>
      </c>
      <c r="C710" s="119">
        <v>2000</v>
      </c>
      <c r="D710" s="127">
        <f t="shared" si="178"/>
        <v>36610</v>
      </c>
      <c r="E710" s="260">
        <v>28.4</v>
      </c>
      <c r="F710" s="213" t="str">
        <f t="shared" si="179"/>
        <v>UQ</v>
      </c>
      <c r="G710" s="260">
        <v>6.3419999999999996</v>
      </c>
      <c r="H710" s="213" t="str">
        <f t="shared" si="180"/>
        <v>UQ</v>
      </c>
      <c r="I710" s="260">
        <v>3.4239999999999999</v>
      </c>
      <c r="J710" s="121" t="str">
        <f t="shared" si="187"/>
        <v>Q</v>
      </c>
      <c r="K710" s="260">
        <v>0.36499999999999999</v>
      </c>
      <c r="L710" s="121" t="str">
        <f t="shared" si="188"/>
        <v>Q</v>
      </c>
      <c r="M710" s="260">
        <v>0.44600000000000001</v>
      </c>
      <c r="N710" s="121" t="str">
        <f t="shared" si="189"/>
        <v>Q</v>
      </c>
      <c r="O710" s="260">
        <v>0.248</v>
      </c>
      <c r="P710" s="121" t="str">
        <f t="shared" si="190"/>
        <v>Q</v>
      </c>
      <c r="Q710" s="260">
        <v>1.3100000000000001E-2</v>
      </c>
      <c r="R710" s="213" t="str">
        <f t="shared" si="181"/>
        <v>UQ</v>
      </c>
      <c r="S710" s="260">
        <v>0.1076</v>
      </c>
      <c r="T710" s="213" t="str">
        <f t="shared" si="182"/>
        <v>UQ</v>
      </c>
      <c r="U710" s="260">
        <v>3.8748999999999998</v>
      </c>
      <c r="V710" s="121" t="str">
        <f t="shared" si="183"/>
        <v>Q</v>
      </c>
      <c r="W710" s="329">
        <v>0.27600000000000002</v>
      </c>
      <c r="X710" s="332" t="str">
        <f t="shared" si="184"/>
        <v>UQ</v>
      </c>
      <c r="Y710" s="260">
        <v>0.117494</v>
      </c>
      <c r="Z710" s="121" t="str">
        <f t="shared" si="185"/>
        <v>LQ</v>
      </c>
      <c r="AA710" s="260">
        <v>4.218</v>
      </c>
      <c r="AB710" s="121" t="str">
        <f t="shared" si="186"/>
        <v>Q</v>
      </c>
      <c r="AC710" s="260">
        <v>5.8680000000000003</v>
      </c>
      <c r="AD710" s="121" t="str">
        <f t="shared" si="176"/>
        <v>Q</v>
      </c>
      <c r="AE710" s="260">
        <v>1.98</v>
      </c>
      <c r="AF710" s="121" t="str">
        <f t="shared" si="177"/>
        <v>Q</v>
      </c>
      <c r="AG710" s="260">
        <v>4.7000000000000002E-3</v>
      </c>
      <c r="AH710" s="121" t="str">
        <f t="shared" si="192"/>
        <v>Q</v>
      </c>
      <c r="AI710" s="278">
        <v>0.52010000000000001</v>
      </c>
      <c r="AJ710" s="121" t="str">
        <f t="shared" si="191"/>
        <v>Q</v>
      </c>
    </row>
    <row r="711" spans="1:36" x14ac:dyDescent="0.25">
      <c r="A711" s="119">
        <v>38</v>
      </c>
      <c r="B711" s="119">
        <v>87</v>
      </c>
      <c r="C711" s="119">
        <v>2000</v>
      </c>
      <c r="D711" s="127">
        <f t="shared" si="178"/>
        <v>36612</v>
      </c>
      <c r="E711" s="260">
        <v>29.4</v>
      </c>
      <c r="F711" s="213" t="str">
        <f t="shared" si="179"/>
        <v>UQ</v>
      </c>
      <c r="G711" s="260">
        <v>6.476</v>
      </c>
      <c r="H711" s="213" t="str">
        <f t="shared" si="180"/>
        <v>UQ</v>
      </c>
      <c r="I711" s="260">
        <v>3.5459999999999998</v>
      </c>
      <c r="J711" s="121" t="str">
        <f t="shared" si="187"/>
        <v>Q</v>
      </c>
      <c r="K711" s="260">
        <v>0.36699999999999999</v>
      </c>
      <c r="L711" s="121" t="str">
        <f t="shared" si="188"/>
        <v>Q</v>
      </c>
      <c r="M711" s="260">
        <v>0.44700000000000001</v>
      </c>
      <c r="N711" s="121" t="str">
        <f t="shared" si="189"/>
        <v>Q</v>
      </c>
      <c r="O711" s="260">
        <v>0.245</v>
      </c>
      <c r="P711" s="121" t="str">
        <f t="shared" si="190"/>
        <v>Q</v>
      </c>
      <c r="Q711" s="260">
        <v>1.24E-2</v>
      </c>
      <c r="R711" s="213" t="str">
        <f t="shared" si="181"/>
        <v>UQ</v>
      </c>
      <c r="S711" s="260">
        <v>0.114</v>
      </c>
      <c r="T711" s="213" t="str">
        <f t="shared" si="182"/>
        <v>UQ</v>
      </c>
      <c r="U711" s="260">
        <v>4.1870099999999999</v>
      </c>
      <c r="V711" s="121" t="str">
        <f t="shared" si="183"/>
        <v>Q</v>
      </c>
      <c r="W711" s="329">
        <v>0.191</v>
      </c>
      <c r="X711" s="332" t="str">
        <f t="shared" si="184"/>
        <v>UQ</v>
      </c>
      <c r="Y711" s="260">
        <v>0.12975999999999999</v>
      </c>
      <c r="Z711" s="121" t="str">
        <f t="shared" si="185"/>
        <v>LQ</v>
      </c>
      <c r="AA711" s="260">
        <v>4.4580000000000002</v>
      </c>
      <c r="AB711" s="121" t="str">
        <f t="shared" si="186"/>
        <v>Q</v>
      </c>
      <c r="AC711" s="260">
        <v>5.7160000000000002</v>
      </c>
      <c r="AD711" s="121" t="str">
        <f t="shared" ref="AD711:AD774" si="193">IF(AC711&gt;=0.4,"Q",IF(AC711="","M","LQ"))</f>
        <v>Q</v>
      </c>
      <c r="AE711" s="260">
        <v>2.0299999999999998</v>
      </c>
      <c r="AF711" s="121" t="str">
        <f t="shared" ref="AF711:AF774" si="194">IF(AE711&gt;=0.5,"Q",IF(AE711="","M","LQ"))</f>
        <v>Q</v>
      </c>
      <c r="AG711" s="260">
        <v>4.8999999999999998E-3</v>
      </c>
      <c r="AH711" s="121" t="str">
        <f t="shared" si="192"/>
        <v>Q</v>
      </c>
      <c r="AI711" s="278">
        <v>0.4738</v>
      </c>
      <c r="AJ711" s="121" t="str">
        <f t="shared" si="191"/>
        <v>Q</v>
      </c>
    </row>
    <row r="712" spans="1:36" x14ac:dyDescent="0.25">
      <c r="A712" s="119">
        <v>38</v>
      </c>
      <c r="B712" s="119">
        <v>90</v>
      </c>
      <c r="C712" s="119">
        <v>2000</v>
      </c>
      <c r="D712" s="127">
        <f t="shared" si="178"/>
        <v>36615</v>
      </c>
      <c r="E712" s="260">
        <v>30.4</v>
      </c>
      <c r="F712" s="213" t="str">
        <f t="shared" si="179"/>
        <v>UQ</v>
      </c>
      <c r="G712" s="260">
        <v>6.5650000000000004</v>
      </c>
      <c r="H712" s="213" t="str">
        <f t="shared" si="180"/>
        <v>UQ</v>
      </c>
      <c r="I712" s="260">
        <v>3.86</v>
      </c>
      <c r="J712" s="121" t="str">
        <f t="shared" si="187"/>
        <v>Q</v>
      </c>
      <c r="K712" s="260">
        <v>0.38100000000000001</v>
      </c>
      <c r="L712" s="121" t="str">
        <f t="shared" si="188"/>
        <v>Q</v>
      </c>
      <c r="M712" s="260">
        <v>0.49199999999999999</v>
      </c>
      <c r="N712" s="121" t="str">
        <f t="shared" si="189"/>
        <v>Q</v>
      </c>
      <c r="O712" s="260">
        <v>0.25600000000000001</v>
      </c>
      <c r="P712" s="121" t="str">
        <f t="shared" si="190"/>
        <v>Q</v>
      </c>
      <c r="Q712" s="260">
        <v>1.7999999999999999E-2</v>
      </c>
      <c r="R712" s="213" t="str">
        <f t="shared" si="181"/>
        <v>UQ</v>
      </c>
      <c r="S712" s="260">
        <v>0.12870000000000001</v>
      </c>
      <c r="T712" s="213" t="str">
        <f t="shared" si="182"/>
        <v>UQ</v>
      </c>
      <c r="U712" s="260">
        <v>4.5683100000000003</v>
      </c>
      <c r="V712" s="121" t="str">
        <f t="shared" si="183"/>
        <v>Q</v>
      </c>
      <c r="W712" s="329">
        <v>0.14499999999999999</v>
      </c>
      <c r="X712" s="332" t="str">
        <f t="shared" si="184"/>
        <v>UQ</v>
      </c>
      <c r="Y712" s="260">
        <v>0.11853900000000001</v>
      </c>
      <c r="Z712" s="121" t="str">
        <f t="shared" si="185"/>
        <v>LQ</v>
      </c>
      <c r="AA712" s="260">
        <v>4.8360000000000003</v>
      </c>
      <c r="AB712" s="121" t="str">
        <f t="shared" si="186"/>
        <v>Q</v>
      </c>
      <c r="AC712" s="260">
        <v>5.2640000000000002</v>
      </c>
      <c r="AD712" s="121" t="str">
        <f t="shared" si="193"/>
        <v>Q</v>
      </c>
      <c r="AE712" s="260">
        <v>2.0299999999999998</v>
      </c>
      <c r="AF712" s="121" t="str">
        <f t="shared" si="194"/>
        <v>Q</v>
      </c>
      <c r="AG712" s="260">
        <v>8.3000000000000001E-3</v>
      </c>
      <c r="AH712" s="121" t="str">
        <f t="shared" si="192"/>
        <v>Q</v>
      </c>
      <c r="AI712" s="278">
        <v>0.4486</v>
      </c>
      <c r="AJ712" s="121" t="str">
        <f t="shared" si="191"/>
        <v>Q</v>
      </c>
    </row>
    <row r="713" spans="1:36" x14ac:dyDescent="0.25">
      <c r="A713" s="119">
        <v>38</v>
      </c>
      <c r="B713" s="119">
        <v>94</v>
      </c>
      <c r="C713" s="119">
        <v>2000</v>
      </c>
      <c r="D713" s="127">
        <f t="shared" si="178"/>
        <v>36619</v>
      </c>
      <c r="E713" s="260">
        <v>28.6</v>
      </c>
      <c r="F713" s="213" t="str">
        <f t="shared" si="179"/>
        <v>UQ</v>
      </c>
      <c r="G713" s="260">
        <v>6.4969999999999999</v>
      </c>
      <c r="H713" s="213" t="str">
        <f t="shared" si="180"/>
        <v>UQ</v>
      </c>
      <c r="I713" s="260">
        <v>3.5920000000000001</v>
      </c>
      <c r="J713" s="121" t="str">
        <f t="shared" si="187"/>
        <v>Q</v>
      </c>
      <c r="K713" s="260">
        <v>0.36199999999999999</v>
      </c>
      <c r="L713" s="121" t="str">
        <f t="shared" si="188"/>
        <v>Q</v>
      </c>
      <c r="M713" s="260">
        <v>0.47</v>
      </c>
      <c r="N713" s="121" t="str">
        <f t="shared" si="189"/>
        <v>Q</v>
      </c>
      <c r="O713" s="260">
        <v>0.23799999999999999</v>
      </c>
      <c r="P713" s="121" t="str">
        <f t="shared" si="190"/>
        <v>Q</v>
      </c>
      <c r="Q713" s="260">
        <v>6.0000000000000001E-3</v>
      </c>
      <c r="R713" s="213" t="str">
        <f t="shared" si="181"/>
        <v>UQ</v>
      </c>
      <c r="S713" s="260">
        <v>0.12720000000000001</v>
      </c>
      <c r="T713" s="213" t="str">
        <f t="shared" si="182"/>
        <v>UQ</v>
      </c>
      <c r="U713" s="260">
        <v>3.9096000000000002</v>
      </c>
      <c r="V713" s="121" t="str">
        <f t="shared" si="183"/>
        <v>Q</v>
      </c>
      <c r="W713" s="329">
        <v>0.13400000000000001</v>
      </c>
      <c r="X713" s="332" t="str">
        <f t="shared" si="184"/>
        <v>UQ</v>
      </c>
      <c r="Y713" s="260">
        <v>0.11743199999999999</v>
      </c>
      <c r="Z713" s="121" t="str">
        <f t="shared" si="185"/>
        <v>LQ</v>
      </c>
      <c r="AA713" s="260">
        <v>4.4640000000000004</v>
      </c>
      <c r="AB713" s="121" t="str">
        <f t="shared" si="186"/>
        <v>Q</v>
      </c>
      <c r="AC713" s="260">
        <v>5.1070000000000002</v>
      </c>
      <c r="AD713" s="121" t="str">
        <f t="shared" si="193"/>
        <v>Q</v>
      </c>
      <c r="AE713" s="260">
        <v>2.15</v>
      </c>
      <c r="AF713" s="121" t="str">
        <f t="shared" si="194"/>
        <v>Q</v>
      </c>
      <c r="AG713" s="260">
        <v>4.7000000000000002E-3</v>
      </c>
      <c r="AH713" s="121" t="str">
        <f t="shared" si="192"/>
        <v>Q</v>
      </c>
      <c r="AI713" s="278">
        <v>0.42480000000000001</v>
      </c>
      <c r="AJ713" s="121" t="str">
        <f t="shared" si="191"/>
        <v>Q</v>
      </c>
    </row>
    <row r="714" spans="1:36" x14ac:dyDescent="0.25">
      <c r="A714" s="119">
        <v>38</v>
      </c>
      <c r="B714" s="119">
        <v>116</v>
      </c>
      <c r="C714" s="119">
        <v>2000</v>
      </c>
      <c r="D714" s="127">
        <f t="shared" si="178"/>
        <v>36641</v>
      </c>
      <c r="E714" s="260">
        <v>26.6</v>
      </c>
      <c r="F714" s="213" t="str">
        <f t="shared" si="179"/>
        <v>UQ</v>
      </c>
      <c r="G714" s="260">
        <v>6.5179999999999998</v>
      </c>
      <c r="H714" s="213" t="str">
        <f t="shared" si="180"/>
        <v>UQ</v>
      </c>
      <c r="I714" s="260">
        <v>3.415</v>
      </c>
      <c r="J714" s="121" t="str">
        <f t="shared" si="187"/>
        <v>Q</v>
      </c>
      <c r="K714" s="260">
        <v>0.33700000000000002</v>
      </c>
      <c r="L714" s="121" t="str">
        <f t="shared" si="188"/>
        <v>Q</v>
      </c>
      <c r="M714" s="260">
        <v>0.46700000000000003</v>
      </c>
      <c r="N714" s="121" t="str">
        <f t="shared" si="189"/>
        <v>Q</v>
      </c>
      <c r="O714" s="260">
        <v>0.16300000000000001</v>
      </c>
      <c r="P714" s="121" t="str">
        <f t="shared" si="190"/>
        <v>Q</v>
      </c>
      <c r="Q714" s="260">
        <v>6.1999999999999998E-3</v>
      </c>
      <c r="R714" s="213" t="str">
        <f t="shared" si="181"/>
        <v>UQ</v>
      </c>
      <c r="S714" s="260">
        <v>0.1338</v>
      </c>
      <c r="T714" s="213" t="str">
        <f t="shared" si="182"/>
        <v>UQ</v>
      </c>
      <c r="U714" s="260">
        <v>4.12</v>
      </c>
      <c r="V714" s="121" t="str">
        <f t="shared" si="183"/>
        <v>Q</v>
      </c>
      <c r="W714" s="329">
        <v>3.1E-2</v>
      </c>
      <c r="X714" s="332" t="str">
        <f t="shared" si="184"/>
        <v>UQ</v>
      </c>
      <c r="Y714" s="260">
        <v>0.26500000000000001</v>
      </c>
      <c r="Z714" s="121" t="str">
        <f t="shared" si="185"/>
        <v>Q</v>
      </c>
      <c r="AA714" s="260">
        <v>3.7040000000000002</v>
      </c>
      <c r="AB714" s="121" t="str">
        <f t="shared" si="186"/>
        <v>Q</v>
      </c>
      <c r="AC714" s="260">
        <v>5.4279999999999999</v>
      </c>
      <c r="AD714" s="121" t="str">
        <f t="shared" si="193"/>
        <v>Q</v>
      </c>
      <c r="AE714" s="260">
        <v>1.93</v>
      </c>
      <c r="AF714" s="121" t="str">
        <f t="shared" si="194"/>
        <v>Q</v>
      </c>
      <c r="AG714" s="260">
        <v>7.7000000000000002E-3</v>
      </c>
      <c r="AH714" s="121" t="str">
        <f t="shared" si="192"/>
        <v>Q</v>
      </c>
      <c r="AI714" s="278">
        <v>0.2477</v>
      </c>
      <c r="AJ714" s="121" t="str">
        <f t="shared" si="191"/>
        <v>Q</v>
      </c>
    </row>
    <row r="715" spans="1:36" x14ac:dyDescent="0.25">
      <c r="A715" s="119">
        <v>38</v>
      </c>
      <c r="B715" s="119">
        <v>130</v>
      </c>
      <c r="C715" s="119">
        <v>2000</v>
      </c>
      <c r="D715" s="127">
        <f t="shared" si="178"/>
        <v>36655</v>
      </c>
      <c r="E715" s="260">
        <v>32.799999999999997</v>
      </c>
      <c r="F715" s="213" t="str">
        <f t="shared" si="179"/>
        <v>UQ</v>
      </c>
      <c r="G715" s="260">
        <v>6.7990000000000004</v>
      </c>
      <c r="H715" s="213" t="str">
        <f t="shared" si="180"/>
        <v>UQ</v>
      </c>
      <c r="I715" s="260">
        <v>5.1970000000000001</v>
      </c>
      <c r="J715" s="121" t="str">
        <f t="shared" si="187"/>
        <v>Q</v>
      </c>
      <c r="K715" s="260">
        <v>0.45400000000000001</v>
      </c>
      <c r="L715" s="121" t="str">
        <f t="shared" si="188"/>
        <v>Q</v>
      </c>
      <c r="M715" s="260">
        <v>0.58399999999999996</v>
      </c>
      <c r="N715" s="121" t="str">
        <f t="shared" si="189"/>
        <v>Q</v>
      </c>
      <c r="O715" s="260">
        <v>0.26800000000000002</v>
      </c>
      <c r="P715" s="121" t="str">
        <f t="shared" si="190"/>
        <v>Q</v>
      </c>
      <c r="Q715" s="260">
        <v>1.61E-2</v>
      </c>
      <c r="R715" s="213" t="str">
        <f t="shared" si="181"/>
        <v>UQ</v>
      </c>
      <c r="S715" s="260">
        <v>0.24429999999999999</v>
      </c>
      <c r="T715" s="213" t="str">
        <f t="shared" si="182"/>
        <v>UQ</v>
      </c>
      <c r="U715" s="260">
        <v>1.35619</v>
      </c>
      <c r="V715" s="121" t="str">
        <f t="shared" si="183"/>
        <v>Q</v>
      </c>
      <c r="W715" s="329">
        <v>2.7E-2</v>
      </c>
      <c r="X715" s="332" t="str">
        <f t="shared" si="184"/>
        <v>UQ</v>
      </c>
      <c r="Y715" s="260">
        <v>0.11323800000000001</v>
      </c>
      <c r="Z715" s="121" t="str">
        <f t="shared" si="185"/>
        <v>LQ</v>
      </c>
      <c r="AA715" s="260">
        <v>4.0110000000000001</v>
      </c>
      <c r="AB715" s="121" t="str">
        <f t="shared" si="186"/>
        <v>Q</v>
      </c>
      <c r="AC715" s="260">
        <v>10.662000000000001</v>
      </c>
      <c r="AD715" s="121" t="str">
        <f t="shared" si="193"/>
        <v>Q</v>
      </c>
      <c r="AE715" s="260">
        <v>2.98</v>
      </c>
      <c r="AF715" s="121" t="str">
        <f t="shared" si="194"/>
        <v>Q</v>
      </c>
      <c r="AG715" s="260">
        <v>2.07E-2</v>
      </c>
      <c r="AH715" s="121" t="str">
        <f t="shared" si="192"/>
        <v>Q</v>
      </c>
      <c r="AI715" s="278">
        <v>0.45660000000000001</v>
      </c>
      <c r="AJ715" s="121" t="str">
        <f t="shared" si="191"/>
        <v>Q</v>
      </c>
    </row>
    <row r="716" spans="1:36" x14ac:dyDescent="0.25">
      <c r="A716" s="119">
        <v>38</v>
      </c>
      <c r="B716" s="119">
        <v>144</v>
      </c>
      <c r="C716" s="119">
        <v>2000</v>
      </c>
      <c r="D716" s="127">
        <f t="shared" si="178"/>
        <v>36669</v>
      </c>
      <c r="E716" s="260">
        <v>37.5</v>
      </c>
      <c r="F716" s="213" t="str">
        <f t="shared" si="179"/>
        <v>UQ</v>
      </c>
      <c r="G716" s="260">
        <v>6.9029999999999996</v>
      </c>
      <c r="H716" s="213" t="str">
        <f t="shared" si="180"/>
        <v>UQ</v>
      </c>
      <c r="I716" s="260">
        <v>5.3410000000000002</v>
      </c>
      <c r="J716" s="121" t="str">
        <f t="shared" si="187"/>
        <v>Q</v>
      </c>
      <c r="K716" s="260">
        <v>0.51900000000000002</v>
      </c>
      <c r="L716" s="121" t="str">
        <f t="shared" si="188"/>
        <v>Q</v>
      </c>
      <c r="M716" s="260">
        <v>0.65700000000000003</v>
      </c>
      <c r="N716" s="121" t="str">
        <f t="shared" si="189"/>
        <v>Q</v>
      </c>
      <c r="O716" s="260">
        <v>0.2</v>
      </c>
      <c r="P716" s="121" t="str">
        <f t="shared" si="190"/>
        <v>Q</v>
      </c>
      <c r="Q716" s="260">
        <v>6.8999999999999999E-3</v>
      </c>
      <c r="R716" s="213" t="str">
        <f t="shared" si="181"/>
        <v>UQ</v>
      </c>
      <c r="S716" s="260">
        <v>0.2681</v>
      </c>
      <c r="T716" s="213" t="str">
        <f t="shared" si="182"/>
        <v>UQ</v>
      </c>
      <c r="U716" s="260">
        <v>1.4568399999999999</v>
      </c>
      <c r="V716" s="121" t="str">
        <f t="shared" si="183"/>
        <v>Q</v>
      </c>
      <c r="W716" s="329">
        <v>2.8000000000000001E-2</v>
      </c>
      <c r="X716" s="332" t="str">
        <f t="shared" si="184"/>
        <v>UQ</v>
      </c>
      <c r="Y716" s="260">
        <v>0</v>
      </c>
      <c r="Z716" s="121" t="str">
        <f t="shared" si="185"/>
        <v>LQ</v>
      </c>
      <c r="AA716" s="260">
        <v>5.2809999999999997</v>
      </c>
      <c r="AB716" s="121" t="str">
        <f t="shared" si="186"/>
        <v>Q</v>
      </c>
      <c r="AC716" s="260">
        <v>10.964</v>
      </c>
      <c r="AD716" s="121" t="str">
        <f t="shared" si="193"/>
        <v>Q</v>
      </c>
      <c r="AE716" s="260">
        <v>3.3</v>
      </c>
      <c r="AF716" s="121" t="str">
        <f t="shared" si="194"/>
        <v>Q</v>
      </c>
      <c r="AG716" s="260">
        <v>1.2999999999999999E-2</v>
      </c>
      <c r="AH716" s="121" t="str">
        <f t="shared" si="192"/>
        <v>Q</v>
      </c>
      <c r="AI716" s="278">
        <v>0.41539999999999999</v>
      </c>
      <c r="AJ716" s="121" t="str">
        <f t="shared" si="191"/>
        <v>Q</v>
      </c>
    </row>
    <row r="717" spans="1:36" x14ac:dyDescent="0.25">
      <c r="A717" s="119">
        <v>38</v>
      </c>
      <c r="B717" s="119">
        <v>158</v>
      </c>
      <c r="C717" s="119">
        <v>2000</v>
      </c>
      <c r="D717" s="127">
        <f t="shared" si="178"/>
        <v>36683</v>
      </c>
      <c r="E717" s="260">
        <v>35.700000000000003</v>
      </c>
      <c r="F717" s="213" t="str">
        <f t="shared" si="179"/>
        <v>UQ</v>
      </c>
      <c r="G717" s="260">
        <v>6.883</v>
      </c>
      <c r="H717" s="213" t="str">
        <f t="shared" si="180"/>
        <v>UQ</v>
      </c>
      <c r="I717" s="260">
        <v>5.59</v>
      </c>
      <c r="J717" s="121" t="str">
        <f t="shared" si="187"/>
        <v>Q</v>
      </c>
      <c r="K717" s="260">
        <v>0.501</v>
      </c>
      <c r="L717" s="121" t="str">
        <f t="shared" si="188"/>
        <v>Q</v>
      </c>
      <c r="M717" s="260">
        <v>0.629</v>
      </c>
      <c r="N717" s="121" t="str">
        <f t="shared" si="189"/>
        <v>Q</v>
      </c>
      <c r="O717" s="260">
        <v>0.17399999999999999</v>
      </c>
      <c r="P717" s="121" t="str">
        <f t="shared" si="190"/>
        <v>Q</v>
      </c>
      <c r="Q717" s="260">
        <v>1.2999999999999999E-2</v>
      </c>
      <c r="R717" s="213" t="str">
        <f t="shared" si="181"/>
        <v>UQ</v>
      </c>
      <c r="S717" s="260">
        <v>0.26740000000000003</v>
      </c>
      <c r="T717" s="213" t="str">
        <f t="shared" si="182"/>
        <v>UQ</v>
      </c>
      <c r="U717" s="260">
        <v>1.0215000000000001</v>
      </c>
      <c r="V717" s="121" t="str">
        <f t="shared" si="183"/>
        <v>Q</v>
      </c>
      <c r="W717" s="329">
        <v>0.04</v>
      </c>
      <c r="X717" s="332" t="str">
        <f t="shared" si="184"/>
        <v>UQ</v>
      </c>
      <c r="Y717" s="260">
        <v>0.17085600000000001</v>
      </c>
      <c r="Z717" s="121" t="str">
        <f t="shared" si="185"/>
        <v>LQ</v>
      </c>
      <c r="AA717" s="260">
        <v>5.9509999999999996</v>
      </c>
      <c r="AB717" s="121" t="str">
        <f t="shared" si="186"/>
        <v>Q</v>
      </c>
      <c r="AC717" s="260">
        <v>12.275</v>
      </c>
      <c r="AD717" s="121" t="str">
        <f t="shared" si="193"/>
        <v>Q</v>
      </c>
      <c r="AE717" s="260">
        <v>3.16</v>
      </c>
      <c r="AF717" s="121" t="str">
        <f t="shared" si="194"/>
        <v>Q</v>
      </c>
      <c r="AG717" s="260">
        <v>1.37E-2</v>
      </c>
      <c r="AH717" s="121" t="str">
        <f t="shared" si="192"/>
        <v>Q</v>
      </c>
      <c r="AI717" s="278">
        <v>0.48659999999999998</v>
      </c>
      <c r="AJ717" s="121" t="str">
        <f t="shared" si="191"/>
        <v>Q</v>
      </c>
    </row>
    <row r="718" spans="1:36" x14ac:dyDescent="0.25">
      <c r="A718" s="119">
        <v>38</v>
      </c>
      <c r="B718" s="119">
        <v>172</v>
      </c>
      <c r="C718" s="119">
        <v>2000</v>
      </c>
      <c r="D718" s="127">
        <f t="shared" si="178"/>
        <v>36697</v>
      </c>
      <c r="E718" s="260">
        <v>35.5</v>
      </c>
      <c r="F718" s="213" t="str">
        <f t="shared" si="179"/>
        <v>UQ</v>
      </c>
      <c r="G718" s="260">
        <v>6.8760000000000003</v>
      </c>
      <c r="H718" s="213" t="str">
        <f t="shared" si="180"/>
        <v>UQ</v>
      </c>
      <c r="I718" s="260">
        <v>5.8310000000000004</v>
      </c>
      <c r="J718" s="121" t="str">
        <f t="shared" si="187"/>
        <v>Q</v>
      </c>
      <c r="K718" s="260">
        <v>0.505</v>
      </c>
      <c r="L718" s="121" t="str">
        <f t="shared" si="188"/>
        <v>Q</v>
      </c>
      <c r="M718" s="260">
        <v>0.56799999999999995</v>
      </c>
      <c r="N718" s="121" t="str">
        <f t="shared" si="189"/>
        <v>Q</v>
      </c>
      <c r="O718" s="260">
        <v>0.108</v>
      </c>
      <c r="P718" s="121" t="str">
        <f t="shared" si="190"/>
        <v>Q</v>
      </c>
      <c r="Q718" s="260">
        <v>9.7999999999999997E-3</v>
      </c>
      <c r="R718" s="213" t="str">
        <f t="shared" si="181"/>
        <v>UQ</v>
      </c>
      <c r="S718" s="260">
        <v>0.26790000000000003</v>
      </c>
      <c r="T718" s="213" t="str">
        <f t="shared" si="182"/>
        <v>UQ</v>
      </c>
      <c r="U718" s="260">
        <v>0.904532</v>
      </c>
      <c r="V718" s="121" t="str">
        <f t="shared" si="183"/>
        <v>Q</v>
      </c>
      <c r="W718" s="329">
        <v>2.4E-2</v>
      </c>
      <c r="X718" s="332" t="str">
        <f t="shared" si="184"/>
        <v>UQ</v>
      </c>
      <c r="Y718" s="260">
        <v>0</v>
      </c>
      <c r="Z718" s="121" t="str">
        <f t="shared" si="185"/>
        <v>LQ</v>
      </c>
      <c r="AA718" s="260">
        <v>5.9260000000000002</v>
      </c>
      <c r="AB718" s="121" t="str">
        <f t="shared" si="186"/>
        <v>Q</v>
      </c>
      <c r="AC718" s="260">
        <v>13.266999999999999</v>
      </c>
      <c r="AD718" s="121" t="str">
        <f t="shared" si="193"/>
        <v>Q</v>
      </c>
      <c r="AE718" s="260">
        <v>3.23</v>
      </c>
      <c r="AF718" s="121" t="str">
        <f t="shared" si="194"/>
        <v>Q</v>
      </c>
      <c r="AG718" s="260">
        <v>1.35E-2</v>
      </c>
      <c r="AH718" s="121" t="str">
        <f t="shared" si="192"/>
        <v>Q</v>
      </c>
      <c r="AI718" s="278">
        <v>0.48949999999999999</v>
      </c>
      <c r="AJ718" s="121" t="str">
        <f t="shared" si="191"/>
        <v>Q</v>
      </c>
    </row>
    <row r="719" spans="1:36" x14ac:dyDescent="0.25">
      <c r="A719" s="119">
        <v>38</v>
      </c>
      <c r="B719" s="119">
        <v>186</v>
      </c>
      <c r="C719" s="119">
        <v>2000</v>
      </c>
      <c r="D719" s="127">
        <f t="shared" ref="D719:D782" si="195">DATE(C719,1,B719)</f>
        <v>36711</v>
      </c>
      <c r="E719" s="260">
        <v>34.1</v>
      </c>
      <c r="F719" s="213" t="str">
        <f t="shared" si="179"/>
        <v>UQ</v>
      </c>
      <c r="G719" s="260">
        <v>6.7160000000000002</v>
      </c>
      <c r="H719" s="213" t="str">
        <f t="shared" si="180"/>
        <v>UQ</v>
      </c>
      <c r="I719" s="260">
        <v>5.5990000000000002</v>
      </c>
      <c r="J719" s="121" t="str">
        <f t="shared" si="187"/>
        <v>Q</v>
      </c>
      <c r="K719" s="260">
        <v>0.47399999999999998</v>
      </c>
      <c r="L719" s="121" t="str">
        <f t="shared" si="188"/>
        <v>Q</v>
      </c>
      <c r="M719" s="260">
        <v>0.51500000000000001</v>
      </c>
      <c r="N719" s="121" t="str">
        <f t="shared" si="189"/>
        <v>Q</v>
      </c>
      <c r="O719" s="260">
        <v>8.8999999999999996E-2</v>
      </c>
      <c r="P719" s="121" t="str">
        <f t="shared" si="190"/>
        <v>Q</v>
      </c>
      <c r="Q719" s="260">
        <v>8.5000000000000006E-3</v>
      </c>
      <c r="R719" s="213" t="str">
        <f t="shared" si="181"/>
        <v>UQ</v>
      </c>
      <c r="S719" s="260">
        <v>0.25519999999999998</v>
      </c>
      <c r="T719" s="213" t="str">
        <f t="shared" si="182"/>
        <v>UQ</v>
      </c>
      <c r="U719" s="260">
        <v>0.90474299999999996</v>
      </c>
      <c r="V719" s="121" t="str">
        <f t="shared" si="183"/>
        <v>Q</v>
      </c>
      <c r="W719" s="329">
        <v>2.5000000000000001E-2</v>
      </c>
      <c r="X719" s="332" t="str">
        <f t="shared" si="184"/>
        <v>UQ</v>
      </c>
      <c r="Y719" s="260">
        <v>8.9553199999999999E-2</v>
      </c>
      <c r="Z719" s="121" t="str">
        <f t="shared" si="185"/>
        <v>LQ</v>
      </c>
      <c r="AA719" s="260">
        <v>5.8780000000000001</v>
      </c>
      <c r="AB719" s="121" t="str">
        <f t="shared" si="186"/>
        <v>Q</v>
      </c>
      <c r="AC719" s="260">
        <v>11.972</v>
      </c>
      <c r="AD719" s="121" t="str">
        <f t="shared" si="193"/>
        <v>Q</v>
      </c>
      <c r="AE719" s="260">
        <v>3.32</v>
      </c>
      <c r="AF719" s="121" t="str">
        <f t="shared" si="194"/>
        <v>Q</v>
      </c>
      <c r="AG719" s="260">
        <v>1.47E-2</v>
      </c>
      <c r="AH719" s="121" t="str">
        <f t="shared" si="192"/>
        <v>Q</v>
      </c>
      <c r="AI719" s="278">
        <v>0.52490000000000003</v>
      </c>
      <c r="AJ719" s="121" t="str">
        <f t="shared" si="191"/>
        <v>Q</v>
      </c>
    </row>
    <row r="720" spans="1:36" x14ac:dyDescent="0.25">
      <c r="A720" s="119">
        <v>38</v>
      </c>
      <c r="B720" s="119">
        <v>200</v>
      </c>
      <c r="C720" s="119">
        <v>2000</v>
      </c>
      <c r="D720" s="127">
        <f t="shared" si="195"/>
        <v>36725</v>
      </c>
      <c r="E720" s="260">
        <v>47</v>
      </c>
      <c r="F720" s="213" t="str">
        <f t="shared" ref="F720:F783" si="196">IF(E720&gt;0,"UQ","M")</f>
        <v>UQ</v>
      </c>
      <c r="G720" s="260">
        <v>7.0350000000000001</v>
      </c>
      <c r="H720" s="213" t="str">
        <f t="shared" ref="H720:H783" si="197">IF(G720&gt;0,"UQ","M")</f>
        <v>UQ</v>
      </c>
      <c r="I720" s="260">
        <v>7.2119999999999997</v>
      </c>
      <c r="J720" s="121" t="str">
        <f t="shared" si="187"/>
        <v>Q</v>
      </c>
      <c r="K720" s="260">
        <v>0.622</v>
      </c>
      <c r="L720" s="121" t="str">
        <f t="shared" si="188"/>
        <v>Q</v>
      </c>
      <c r="M720" s="260">
        <v>0.59599999999999997</v>
      </c>
      <c r="N720" s="121" t="str">
        <f t="shared" si="189"/>
        <v>Q</v>
      </c>
      <c r="O720" s="260">
        <v>0.16</v>
      </c>
      <c r="P720" s="121" t="str">
        <f t="shared" si="190"/>
        <v>Q</v>
      </c>
      <c r="Q720" s="260">
        <v>9.9000000000000008E-3</v>
      </c>
      <c r="R720" s="213" t="str">
        <f t="shared" ref="R720:R783" si="198">IF(Q720&gt;0,"UQ","M")</f>
        <v>UQ</v>
      </c>
      <c r="S720" s="260">
        <v>0.3896</v>
      </c>
      <c r="T720" s="213" t="str">
        <f t="shared" ref="T720:T783" si="199">IF(S720&gt;0,"UQ","M")</f>
        <v>UQ</v>
      </c>
      <c r="U720" s="260">
        <v>0.72464899999999999</v>
      </c>
      <c r="V720" s="121" t="str">
        <f t="shared" ref="V720:V783" si="200">IF(U720&gt;=0.5,"Q",IF(U720="","M","LQ"))</f>
        <v>Q</v>
      </c>
      <c r="W720" s="329">
        <v>8.6999999999999994E-2</v>
      </c>
      <c r="X720" s="332" t="str">
        <f t="shared" ref="X720:X783" si="201">IF(W720&gt;0,"UQ","M")</f>
        <v>UQ</v>
      </c>
      <c r="Y720" s="260">
        <v>8.1706799999999996E-2</v>
      </c>
      <c r="Z720" s="121" t="str">
        <f t="shared" ref="Z720:Z783" si="202">IF(Y720&gt;=0.2,"Q",IF(Y720="","M","LQ"))</f>
        <v>LQ</v>
      </c>
      <c r="AA720" s="260">
        <v>8.5790000000000006</v>
      </c>
      <c r="AB720" s="121" t="str">
        <f t="shared" ref="AB720:AB783" si="203">IF(AA720&gt;=0.5,"Q",IF(AA720="","M","LQ"))</f>
        <v>Q</v>
      </c>
      <c r="AC720" s="260">
        <v>10.851000000000001</v>
      </c>
      <c r="AD720" s="121" t="str">
        <f t="shared" si="193"/>
        <v>Q</v>
      </c>
      <c r="AE720" s="260">
        <v>4.67</v>
      </c>
      <c r="AF720" s="121" t="str">
        <f t="shared" si="194"/>
        <v>Q</v>
      </c>
      <c r="AG720" s="260">
        <v>1.9599999999999999E-2</v>
      </c>
      <c r="AH720" s="121" t="str">
        <f t="shared" si="192"/>
        <v>Q</v>
      </c>
      <c r="AI720" s="278">
        <v>0.56010000000000004</v>
      </c>
      <c r="AJ720" s="121" t="str">
        <f t="shared" si="191"/>
        <v>Q</v>
      </c>
    </row>
    <row r="721" spans="1:36" x14ac:dyDescent="0.25">
      <c r="A721" s="119">
        <v>38</v>
      </c>
      <c r="B721" s="119">
        <v>214</v>
      </c>
      <c r="C721" s="119">
        <v>2000</v>
      </c>
      <c r="D721" s="127">
        <f t="shared" si="195"/>
        <v>36739</v>
      </c>
      <c r="E721" s="260">
        <v>50.7</v>
      </c>
      <c r="F721" s="213" t="str">
        <f t="shared" si="196"/>
        <v>UQ</v>
      </c>
      <c r="G721" s="260">
        <v>6.9770000000000003</v>
      </c>
      <c r="H721" s="213" t="str">
        <f t="shared" si="197"/>
        <v>UQ</v>
      </c>
      <c r="I721" s="260">
        <v>7.5060000000000002</v>
      </c>
      <c r="J721" s="121" t="str">
        <f t="shared" si="187"/>
        <v>Q</v>
      </c>
      <c r="K721" s="260">
        <v>0.67700000000000005</v>
      </c>
      <c r="L721" s="121" t="str">
        <f t="shared" si="188"/>
        <v>Q</v>
      </c>
      <c r="M721" s="260">
        <v>0.626</v>
      </c>
      <c r="N721" s="121" t="str">
        <f t="shared" si="189"/>
        <v>Q</v>
      </c>
      <c r="O721" s="260">
        <v>0.21199999999999999</v>
      </c>
      <c r="P721" s="121" t="str">
        <f t="shared" si="190"/>
        <v>Q</v>
      </c>
      <c r="Q721" s="260">
        <v>1.23E-2</v>
      </c>
      <c r="R721" s="213" t="str">
        <f t="shared" si="198"/>
        <v>UQ</v>
      </c>
      <c r="S721" s="260">
        <v>0.41289999999999999</v>
      </c>
      <c r="T721" s="213" t="str">
        <f t="shared" si="199"/>
        <v>UQ</v>
      </c>
      <c r="U721" s="260">
        <v>1.0900099999999999</v>
      </c>
      <c r="V721" s="121" t="str">
        <f t="shared" si="200"/>
        <v>Q</v>
      </c>
      <c r="W721" s="329">
        <v>0.14699999999999999</v>
      </c>
      <c r="X721" s="332" t="str">
        <f t="shared" si="201"/>
        <v>UQ</v>
      </c>
      <c r="Y721" s="260">
        <v>8.1213599999999997E-2</v>
      </c>
      <c r="Z721" s="121" t="str">
        <f t="shared" si="202"/>
        <v>LQ</v>
      </c>
      <c r="AA721" s="260">
        <v>9.2989999999999995</v>
      </c>
      <c r="AB721" s="121" t="str">
        <f t="shared" si="203"/>
        <v>Q</v>
      </c>
      <c r="AC721" s="260">
        <v>10.423</v>
      </c>
      <c r="AD721" s="121" t="str">
        <f t="shared" si="193"/>
        <v>Q</v>
      </c>
      <c r="AE721" s="260">
        <v>4.93</v>
      </c>
      <c r="AF721" s="121" t="str">
        <f t="shared" si="194"/>
        <v>Q</v>
      </c>
      <c r="AG721" s="260">
        <v>1.7399999999999999E-2</v>
      </c>
      <c r="AH721" s="121" t="str">
        <f t="shared" si="192"/>
        <v>Q</v>
      </c>
      <c r="AI721" s="278">
        <v>0.6038</v>
      </c>
      <c r="AJ721" s="121" t="str">
        <f t="shared" si="191"/>
        <v>Q</v>
      </c>
    </row>
    <row r="722" spans="1:36" x14ac:dyDescent="0.25">
      <c r="A722" s="119">
        <v>38</v>
      </c>
      <c r="B722" s="119">
        <v>228</v>
      </c>
      <c r="C722" s="119">
        <v>2000</v>
      </c>
      <c r="D722" s="127">
        <f t="shared" si="195"/>
        <v>36753</v>
      </c>
      <c r="E722" s="260">
        <v>51.8</v>
      </c>
      <c r="F722" s="213" t="str">
        <f t="shared" si="196"/>
        <v>UQ</v>
      </c>
      <c r="G722" s="260">
        <v>6.7949999999999999</v>
      </c>
      <c r="H722" s="213" t="str">
        <f t="shared" si="197"/>
        <v>UQ</v>
      </c>
      <c r="I722" s="260">
        <v>7.6509999999999998</v>
      </c>
      <c r="J722" s="121" t="str">
        <f t="shared" si="187"/>
        <v>Q</v>
      </c>
      <c r="K722" s="260">
        <v>0.64300000000000002</v>
      </c>
      <c r="L722" s="121" t="str">
        <f t="shared" si="188"/>
        <v>Q</v>
      </c>
      <c r="M722" s="260">
        <v>0.63400000000000001</v>
      </c>
      <c r="N722" s="121" t="str">
        <f t="shared" si="189"/>
        <v>Q</v>
      </c>
      <c r="O722" s="260">
        <v>0.26400000000000001</v>
      </c>
      <c r="P722" s="121" t="str">
        <f t="shared" si="190"/>
        <v>Q</v>
      </c>
      <c r="Q722" s="260">
        <v>2.35E-2</v>
      </c>
      <c r="R722" s="213" t="str">
        <f t="shared" si="198"/>
        <v>UQ</v>
      </c>
      <c r="S722" s="260">
        <v>0.3931</v>
      </c>
      <c r="T722" s="213" t="str">
        <f t="shared" si="199"/>
        <v>UQ</v>
      </c>
      <c r="U722" s="260">
        <v>2.1268899999999999</v>
      </c>
      <c r="V722" s="121" t="str">
        <f t="shared" si="200"/>
        <v>Q</v>
      </c>
      <c r="W722" s="329">
        <v>0.152</v>
      </c>
      <c r="X722" s="332" t="str">
        <f t="shared" si="201"/>
        <v>UQ</v>
      </c>
      <c r="Y722" s="260">
        <v>0</v>
      </c>
      <c r="Z722" s="121" t="str">
        <f t="shared" si="202"/>
        <v>LQ</v>
      </c>
      <c r="AA722" s="260">
        <v>9.5760000000000005</v>
      </c>
      <c r="AB722" s="121" t="str">
        <f t="shared" si="203"/>
        <v>Q</v>
      </c>
      <c r="AC722" s="260">
        <v>8.9179999999999993</v>
      </c>
      <c r="AD722" s="121" t="str">
        <f t="shared" si="193"/>
        <v>Q</v>
      </c>
      <c r="AE722" s="260">
        <v>4.57</v>
      </c>
      <c r="AF722" s="121" t="str">
        <f t="shared" si="194"/>
        <v>Q</v>
      </c>
      <c r="AG722" s="260">
        <v>1.55E-2</v>
      </c>
      <c r="AH722" s="121" t="str">
        <f t="shared" si="192"/>
        <v>Q</v>
      </c>
      <c r="AI722" s="278">
        <v>0.53300000000000003</v>
      </c>
      <c r="AJ722" s="121" t="str">
        <f t="shared" si="191"/>
        <v>Q</v>
      </c>
    </row>
    <row r="723" spans="1:36" x14ac:dyDescent="0.25">
      <c r="A723" s="119">
        <v>38</v>
      </c>
      <c r="B723" s="119">
        <v>242</v>
      </c>
      <c r="C723" s="119">
        <v>2000</v>
      </c>
      <c r="D723" s="127">
        <f t="shared" si="195"/>
        <v>36767</v>
      </c>
      <c r="E723" s="260">
        <v>65.7</v>
      </c>
      <c r="F723" s="213" t="str">
        <f t="shared" si="196"/>
        <v>UQ</v>
      </c>
      <c r="G723" s="260">
        <v>6.9189999999999996</v>
      </c>
      <c r="H723" s="213" t="str">
        <f t="shared" si="197"/>
        <v>UQ</v>
      </c>
      <c r="I723" s="260">
        <v>10.361000000000001</v>
      </c>
      <c r="J723" s="121" t="str">
        <f t="shared" si="187"/>
        <v>Q</v>
      </c>
      <c r="K723" s="260">
        <v>0.79900000000000004</v>
      </c>
      <c r="L723" s="121" t="str">
        <f t="shared" si="188"/>
        <v>Q</v>
      </c>
      <c r="M723" s="260">
        <v>0.50800000000000001</v>
      </c>
      <c r="N723" s="121" t="str">
        <f t="shared" si="189"/>
        <v>Q</v>
      </c>
      <c r="O723" s="260">
        <v>0.16500000000000001</v>
      </c>
      <c r="P723" s="121" t="str">
        <f t="shared" si="190"/>
        <v>Q</v>
      </c>
      <c r="Q723" s="260">
        <v>1.15E-2</v>
      </c>
      <c r="R723" s="213" t="str">
        <f t="shared" si="198"/>
        <v>UQ</v>
      </c>
      <c r="S723" s="260">
        <v>0.27700000000000002</v>
      </c>
      <c r="T723" s="213" t="str">
        <f t="shared" si="199"/>
        <v>UQ</v>
      </c>
      <c r="U723" s="260">
        <v>11.528600000000001</v>
      </c>
      <c r="V723" s="121" t="str">
        <f t="shared" si="200"/>
        <v>Q</v>
      </c>
      <c r="W723" s="329">
        <v>0.10100000000000001</v>
      </c>
      <c r="X723" s="332" t="str">
        <f t="shared" si="201"/>
        <v>UQ</v>
      </c>
      <c r="Y723" s="260">
        <v>4.8832899999999999E-2</v>
      </c>
      <c r="Z723" s="121" t="str">
        <f t="shared" si="202"/>
        <v>LQ</v>
      </c>
      <c r="AA723" s="260">
        <v>9.6110000000000007</v>
      </c>
      <c r="AB723" s="121" t="str">
        <f t="shared" si="203"/>
        <v>Q</v>
      </c>
      <c r="AC723" s="260">
        <v>12.141</v>
      </c>
      <c r="AD723" s="121" t="str">
        <f t="shared" si="193"/>
        <v>Q</v>
      </c>
      <c r="AE723" s="260">
        <v>3.5</v>
      </c>
      <c r="AF723" s="121" t="str">
        <f t="shared" si="194"/>
        <v>Q</v>
      </c>
      <c r="AG723" s="260">
        <v>1.89E-2</v>
      </c>
      <c r="AH723" s="121" t="str">
        <f t="shared" si="192"/>
        <v>Q</v>
      </c>
      <c r="AI723" s="278">
        <v>0.61460000000000004</v>
      </c>
      <c r="AJ723" s="121" t="str">
        <f t="shared" si="191"/>
        <v>Q</v>
      </c>
    </row>
    <row r="724" spans="1:36" x14ac:dyDescent="0.25">
      <c r="A724" s="119">
        <v>38</v>
      </c>
      <c r="B724" s="119">
        <v>256</v>
      </c>
      <c r="C724" s="119">
        <v>2000</v>
      </c>
      <c r="D724" s="127">
        <f t="shared" si="195"/>
        <v>36781</v>
      </c>
      <c r="E724" s="260">
        <v>45.2</v>
      </c>
      <c r="F724" s="213" t="str">
        <f t="shared" si="196"/>
        <v>UQ</v>
      </c>
      <c r="G724" s="260">
        <v>6.69</v>
      </c>
      <c r="H724" s="213" t="str">
        <f t="shared" si="197"/>
        <v>UQ</v>
      </c>
      <c r="I724" s="260">
        <v>7.8010000000000002</v>
      </c>
      <c r="J724" s="121" t="str">
        <f t="shared" si="187"/>
        <v>Q</v>
      </c>
      <c r="K724" s="260">
        <v>0.60299999999999998</v>
      </c>
      <c r="L724" s="121" t="str">
        <f t="shared" si="188"/>
        <v>Q</v>
      </c>
      <c r="M724" s="260">
        <v>0.438</v>
      </c>
      <c r="N724" s="121" t="str">
        <f t="shared" si="189"/>
        <v>Q</v>
      </c>
      <c r="O724" s="260">
        <v>0.20699999999999999</v>
      </c>
      <c r="P724" s="121" t="str">
        <f t="shared" si="190"/>
        <v>Q</v>
      </c>
      <c r="Q724" s="260">
        <v>1.01E-2</v>
      </c>
      <c r="R724" s="213" t="str">
        <f t="shared" si="198"/>
        <v>UQ</v>
      </c>
      <c r="S724" s="260">
        <v>0.26050000000000001</v>
      </c>
      <c r="T724" s="213" t="str">
        <f t="shared" si="199"/>
        <v>UQ</v>
      </c>
      <c r="U724" s="260">
        <v>3.1840799999999998</v>
      </c>
      <c r="V724" s="121" t="str">
        <f t="shared" si="200"/>
        <v>Q</v>
      </c>
      <c r="W724" s="329">
        <v>1.9E-2</v>
      </c>
      <c r="X724" s="332" t="str">
        <f t="shared" si="201"/>
        <v>UQ</v>
      </c>
      <c r="Y724" s="260">
        <v>0.13817299999999999</v>
      </c>
      <c r="Z724" s="121" t="str">
        <f t="shared" si="202"/>
        <v>LQ</v>
      </c>
      <c r="AA724" s="260">
        <v>7.01</v>
      </c>
      <c r="AB724" s="121" t="str">
        <f t="shared" si="203"/>
        <v>Q</v>
      </c>
      <c r="AC724" s="260">
        <v>19.928000000000001</v>
      </c>
      <c r="AD724" s="121" t="str">
        <f t="shared" si="193"/>
        <v>Q</v>
      </c>
      <c r="AE724" s="260">
        <v>3.1</v>
      </c>
      <c r="AF724" s="121" t="str">
        <f t="shared" si="194"/>
        <v>Q</v>
      </c>
      <c r="AG724" s="260">
        <v>1.9900000000000001E-2</v>
      </c>
      <c r="AH724" s="121" t="str">
        <f t="shared" si="192"/>
        <v>Q</v>
      </c>
      <c r="AI724" s="278">
        <v>0.7157</v>
      </c>
      <c r="AJ724" s="121" t="str">
        <f t="shared" si="191"/>
        <v>Q</v>
      </c>
    </row>
    <row r="725" spans="1:36" x14ac:dyDescent="0.25">
      <c r="A725" s="119">
        <v>38</v>
      </c>
      <c r="B725" s="119">
        <v>270</v>
      </c>
      <c r="C725" s="119">
        <v>2000</v>
      </c>
      <c r="D725" s="127">
        <f t="shared" si="195"/>
        <v>36795</v>
      </c>
      <c r="E725" s="260">
        <v>39.1</v>
      </c>
      <c r="F725" s="213" t="str">
        <f t="shared" si="196"/>
        <v>UQ</v>
      </c>
      <c r="G725" s="260">
        <v>6.6379999999999999</v>
      </c>
      <c r="H725" s="213" t="str">
        <f t="shared" si="197"/>
        <v>UQ</v>
      </c>
      <c r="I725" s="260">
        <v>6.6470000000000002</v>
      </c>
      <c r="J725" s="121" t="str">
        <f t="shared" si="187"/>
        <v>Q</v>
      </c>
      <c r="K725" s="260">
        <v>0.53500000000000003</v>
      </c>
      <c r="L725" s="121" t="str">
        <f t="shared" si="188"/>
        <v>Q</v>
      </c>
      <c r="M725" s="260">
        <v>0.45800000000000002</v>
      </c>
      <c r="N725" s="121" t="str">
        <f t="shared" si="189"/>
        <v>Q</v>
      </c>
      <c r="O725" s="260">
        <v>0.216</v>
      </c>
      <c r="P725" s="121" t="str">
        <f t="shared" si="190"/>
        <v>Q</v>
      </c>
      <c r="Q725" s="260">
        <v>1.9699999999999999E-2</v>
      </c>
      <c r="R725" s="213" t="str">
        <f t="shared" si="198"/>
        <v>UQ</v>
      </c>
      <c r="S725" s="260">
        <v>0.22839999999999999</v>
      </c>
      <c r="T725" s="213" t="str">
        <f t="shared" si="199"/>
        <v>UQ</v>
      </c>
      <c r="U725" s="260">
        <v>1.75861</v>
      </c>
      <c r="V725" s="121" t="str">
        <f t="shared" si="200"/>
        <v>Q</v>
      </c>
      <c r="W725" s="329">
        <v>1.7999999999999999E-2</v>
      </c>
      <c r="X725" s="332" t="str">
        <f t="shared" si="201"/>
        <v>UQ</v>
      </c>
      <c r="Y725" s="260">
        <v>0.28432400000000002</v>
      </c>
      <c r="Z725" s="121" t="str">
        <f t="shared" si="202"/>
        <v>Q</v>
      </c>
      <c r="AA725" s="260">
        <v>6.3860000000000001</v>
      </c>
      <c r="AB725" s="121" t="str">
        <f t="shared" si="203"/>
        <v>Q</v>
      </c>
      <c r="AC725" s="260">
        <v>17.73</v>
      </c>
      <c r="AD725" s="121" t="str">
        <f t="shared" si="193"/>
        <v>Q</v>
      </c>
      <c r="AE725" s="260">
        <v>2.84</v>
      </c>
      <c r="AF725" s="121" t="str">
        <f t="shared" si="194"/>
        <v>Q</v>
      </c>
      <c r="AG725" s="260">
        <v>1.8200000000000001E-2</v>
      </c>
      <c r="AH725" s="121" t="str">
        <f t="shared" si="192"/>
        <v>Q</v>
      </c>
      <c r="AI725" s="278">
        <v>0.59650000000000003</v>
      </c>
      <c r="AJ725" s="121" t="str">
        <f t="shared" si="191"/>
        <v>Q</v>
      </c>
    </row>
    <row r="726" spans="1:36" x14ac:dyDescent="0.25">
      <c r="A726" s="119">
        <v>38</v>
      </c>
      <c r="B726" s="119">
        <v>284</v>
      </c>
      <c r="C726" s="119">
        <v>2000</v>
      </c>
      <c r="D726" s="127">
        <f t="shared" si="195"/>
        <v>36809</v>
      </c>
      <c r="E726" s="260">
        <v>41.1</v>
      </c>
      <c r="F726" s="213" t="str">
        <f t="shared" si="196"/>
        <v>UQ</v>
      </c>
      <c r="G726" s="260">
        <v>6.5830000000000002</v>
      </c>
      <c r="H726" s="213" t="str">
        <f t="shared" si="197"/>
        <v>UQ</v>
      </c>
      <c r="I726" s="260">
        <v>6.2210000000000001</v>
      </c>
      <c r="J726" s="121" t="str">
        <f t="shared" si="187"/>
        <v>Q</v>
      </c>
      <c r="K726" s="260">
        <v>0.55600000000000005</v>
      </c>
      <c r="L726" s="121" t="str">
        <f t="shared" si="188"/>
        <v>Q</v>
      </c>
      <c r="M726" s="260">
        <v>0.55700000000000005</v>
      </c>
      <c r="N726" s="121" t="str">
        <f t="shared" si="189"/>
        <v>Q</v>
      </c>
      <c r="O726" s="260">
        <v>0.35899999999999999</v>
      </c>
      <c r="P726" s="121" t="str">
        <f t="shared" si="190"/>
        <v>Q</v>
      </c>
      <c r="Q726" s="260">
        <v>3.6999999999999998E-2</v>
      </c>
      <c r="R726" s="213" t="str">
        <f t="shared" si="198"/>
        <v>UQ</v>
      </c>
      <c r="S726" s="260">
        <v>0.24729999999999999</v>
      </c>
      <c r="T726" s="213" t="str">
        <f t="shared" si="199"/>
        <v>UQ</v>
      </c>
      <c r="U726" s="260">
        <v>1.9764600000000001</v>
      </c>
      <c r="V726" s="121" t="str">
        <f t="shared" si="200"/>
        <v>Q</v>
      </c>
      <c r="W726" s="329">
        <v>6.0000000000000001E-3</v>
      </c>
      <c r="X726" s="332" t="str">
        <f t="shared" si="201"/>
        <v>UQ</v>
      </c>
      <c r="Y726" s="260">
        <v>0.67407499999999998</v>
      </c>
      <c r="Z726" s="121" t="str">
        <f t="shared" si="202"/>
        <v>Q</v>
      </c>
      <c r="AA726" s="260">
        <v>6.6210000000000004</v>
      </c>
      <c r="AB726" s="121" t="str">
        <f t="shared" si="203"/>
        <v>Q</v>
      </c>
      <c r="AC726" s="260">
        <v>15.72</v>
      </c>
      <c r="AD726" s="121" t="str">
        <f t="shared" si="193"/>
        <v>Q</v>
      </c>
      <c r="AE726" s="260">
        <v>3.19</v>
      </c>
      <c r="AF726" s="121" t="str">
        <f t="shared" si="194"/>
        <v>Q</v>
      </c>
      <c r="AG726" s="260">
        <v>9.5999999999999992E-3</v>
      </c>
      <c r="AH726" s="121" t="str">
        <f t="shared" si="192"/>
        <v>Q</v>
      </c>
      <c r="AI726" s="278">
        <v>0.47789999999999999</v>
      </c>
      <c r="AJ726" s="121" t="str">
        <f t="shared" si="191"/>
        <v>Q</v>
      </c>
    </row>
    <row r="727" spans="1:36" x14ac:dyDescent="0.25">
      <c r="A727" s="119">
        <v>38</v>
      </c>
      <c r="B727" s="119">
        <v>299</v>
      </c>
      <c r="C727" s="119">
        <v>2000</v>
      </c>
      <c r="D727" s="127">
        <f t="shared" si="195"/>
        <v>36824</v>
      </c>
      <c r="E727" s="260">
        <v>40.4</v>
      </c>
      <c r="F727" s="213" t="str">
        <f t="shared" si="196"/>
        <v>UQ</v>
      </c>
      <c r="G727" s="260">
        <v>6.6150000000000002</v>
      </c>
      <c r="H727" s="213" t="str">
        <f t="shared" si="197"/>
        <v>UQ</v>
      </c>
      <c r="I727" s="260">
        <v>6.2240000000000002</v>
      </c>
      <c r="J727" s="121" t="str">
        <f t="shared" si="187"/>
        <v>Q</v>
      </c>
      <c r="K727" s="260">
        <v>0.54700000000000004</v>
      </c>
      <c r="L727" s="121" t="str">
        <f t="shared" si="188"/>
        <v>Q</v>
      </c>
      <c r="M727" s="260">
        <v>0.63300000000000001</v>
      </c>
      <c r="N727" s="121" t="str">
        <f t="shared" si="189"/>
        <v>Q</v>
      </c>
      <c r="O727" s="260">
        <v>0.39900000000000002</v>
      </c>
      <c r="P727" s="121" t="str">
        <f t="shared" si="190"/>
        <v>Q</v>
      </c>
      <c r="Q727" s="260">
        <v>1.15E-2</v>
      </c>
      <c r="R727" s="213" t="str">
        <f t="shared" si="198"/>
        <v>UQ</v>
      </c>
      <c r="S727" s="260">
        <v>0.26169999999999999</v>
      </c>
      <c r="T727" s="213" t="str">
        <f t="shared" si="199"/>
        <v>UQ</v>
      </c>
      <c r="U727" s="260">
        <v>1.66198</v>
      </c>
      <c r="V727" s="121" t="str">
        <f t="shared" si="200"/>
        <v>Q</v>
      </c>
      <c r="W727" s="329">
        <v>2.1000000000000001E-2</v>
      </c>
      <c r="X727" s="332" t="str">
        <f t="shared" si="201"/>
        <v>UQ</v>
      </c>
      <c r="Y727" s="260">
        <v>0.47883500000000001</v>
      </c>
      <c r="Z727" s="121" t="str">
        <f t="shared" si="202"/>
        <v>Q</v>
      </c>
      <c r="AA727" s="260">
        <v>6.8390000000000004</v>
      </c>
      <c r="AB727" s="121" t="str">
        <f t="shared" si="203"/>
        <v>Q</v>
      </c>
      <c r="AC727" s="260">
        <v>13.35</v>
      </c>
      <c r="AD727" s="121" t="str">
        <f t="shared" si="193"/>
        <v>Q</v>
      </c>
      <c r="AE727" s="260">
        <v>3.43</v>
      </c>
      <c r="AF727" s="121" t="str">
        <f t="shared" si="194"/>
        <v>Q</v>
      </c>
      <c r="AG727" s="260">
        <v>1.0999999999999999E-2</v>
      </c>
      <c r="AH727" s="121" t="str">
        <f t="shared" si="192"/>
        <v>Q</v>
      </c>
      <c r="AI727" s="278">
        <v>0.4471</v>
      </c>
      <c r="AJ727" s="121" t="str">
        <f t="shared" si="191"/>
        <v>Q</v>
      </c>
    </row>
    <row r="728" spans="1:36" x14ac:dyDescent="0.25">
      <c r="A728" s="119">
        <v>38</v>
      </c>
      <c r="B728" s="119">
        <v>312</v>
      </c>
      <c r="C728" s="119">
        <v>2000</v>
      </c>
      <c r="D728" s="127">
        <f t="shared" si="195"/>
        <v>36837</v>
      </c>
      <c r="E728" s="260">
        <v>39.799999999999997</v>
      </c>
      <c r="F728" s="213" t="str">
        <f t="shared" si="196"/>
        <v>UQ</v>
      </c>
      <c r="G728" s="260">
        <v>6.6260000000000003</v>
      </c>
      <c r="H728" s="213" t="str">
        <f t="shared" si="197"/>
        <v>UQ</v>
      </c>
      <c r="I728" s="260">
        <v>5.9560000000000004</v>
      </c>
      <c r="J728" s="121" t="str">
        <f t="shared" si="187"/>
        <v>Q</v>
      </c>
      <c r="K728" s="260">
        <v>0.50700000000000001</v>
      </c>
      <c r="L728" s="121" t="str">
        <f t="shared" si="188"/>
        <v>Q</v>
      </c>
      <c r="M728" s="260">
        <v>0.628</v>
      </c>
      <c r="N728" s="121" t="str">
        <f t="shared" si="189"/>
        <v>Q</v>
      </c>
      <c r="O728" s="260">
        <v>0.32600000000000001</v>
      </c>
      <c r="P728" s="121" t="str">
        <f t="shared" si="190"/>
        <v>Q</v>
      </c>
      <c r="Q728" s="260">
        <v>0.11749999999999999</v>
      </c>
      <c r="R728" s="213" t="str">
        <f t="shared" si="198"/>
        <v>UQ</v>
      </c>
      <c r="S728" s="260">
        <v>0.25330000000000003</v>
      </c>
      <c r="T728" s="213" t="str">
        <f t="shared" si="199"/>
        <v>UQ</v>
      </c>
      <c r="U728" s="260">
        <v>2.2161900000000001</v>
      </c>
      <c r="V728" s="121" t="str">
        <f t="shared" si="200"/>
        <v>Q</v>
      </c>
      <c r="W728" s="329">
        <v>0.41899999999999998</v>
      </c>
      <c r="X728" s="332" t="str">
        <f t="shared" si="201"/>
        <v>UQ</v>
      </c>
      <c r="Y728" s="260">
        <v>0.35374</v>
      </c>
      <c r="Z728" s="121" t="str">
        <f t="shared" si="202"/>
        <v>Q</v>
      </c>
      <c r="AA728" s="260">
        <v>7.1920000000000002</v>
      </c>
      <c r="AB728" s="121" t="str">
        <f t="shared" si="203"/>
        <v>Q</v>
      </c>
      <c r="AC728" s="260">
        <v>12.101000000000001</v>
      </c>
      <c r="AD728" s="121" t="str">
        <f t="shared" si="193"/>
        <v>Q</v>
      </c>
      <c r="AE728" s="260">
        <v>3.5</v>
      </c>
      <c r="AF728" s="121" t="str">
        <f t="shared" si="194"/>
        <v>Q</v>
      </c>
      <c r="AG728" s="260">
        <v>1.1299999999999999E-2</v>
      </c>
      <c r="AH728" s="121" t="str">
        <f t="shared" si="192"/>
        <v>Q</v>
      </c>
      <c r="AI728" s="278">
        <v>0.5353</v>
      </c>
      <c r="AJ728" s="121" t="str">
        <f t="shared" si="191"/>
        <v>Q</v>
      </c>
    </row>
    <row r="729" spans="1:36" x14ac:dyDescent="0.25">
      <c r="A729" s="119">
        <v>38</v>
      </c>
      <c r="B729" s="119">
        <v>326</v>
      </c>
      <c r="C729" s="119">
        <v>2000</v>
      </c>
      <c r="D729" s="127">
        <f t="shared" si="195"/>
        <v>36851</v>
      </c>
      <c r="E729" s="260">
        <v>38</v>
      </c>
      <c r="F729" s="213" t="str">
        <f t="shared" si="196"/>
        <v>UQ</v>
      </c>
      <c r="G729" s="260">
        <v>6.6660000000000004</v>
      </c>
      <c r="H729" s="213" t="str">
        <f t="shared" si="197"/>
        <v>UQ</v>
      </c>
      <c r="I729" s="260">
        <v>5.274</v>
      </c>
      <c r="J729" s="121" t="str">
        <f t="shared" ref="J729:J731" si="204">IF(I729&gt;=0.075,"Q",IF(I729="","M","LQ"))</f>
        <v>Q</v>
      </c>
      <c r="K729" s="260">
        <v>0.46100000000000002</v>
      </c>
      <c r="L729" s="121" t="str">
        <f t="shared" ref="L729:L792" si="205">IF(K729&gt;=0.02,"Q",IF(K729="","M","LQ"))</f>
        <v>Q</v>
      </c>
      <c r="M729" s="260">
        <v>0.59199999999999997</v>
      </c>
      <c r="N729" s="121" t="str">
        <f t="shared" ref="N729:N792" si="206">IF(M729&gt;=0.02,"Q",IF(M729="","M","LQ"))</f>
        <v>Q</v>
      </c>
      <c r="O729" s="260">
        <v>0.24299999999999999</v>
      </c>
      <c r="P729" s="121" t="str">
        <f t="shared" ref="P729:P792" si="207">IF(O729&gt;=0.02,"Q",IF(O729="","M","LQ"))</f>
        <v>Q</v>
      </c>
      <c r="Q729" s="260">
        <v>1.5699999999999999E-2</v>
      </c>
      <c r="R729" s="213" t="str">
        <f t="shared" si="198"/>
        <v>UQ</v>
      </c>
      <c r="S729" s="260">
        <v>0.18990000000000001</v>
      </c>
      <c r="T729" s="213" t="str">
        <f t="shared" si="199"/>
        <v>UQ</v>
      </c>
      <c r="U729" s="260">
        <v>3.4178999999999999</v>
      </c>
      <c r="V729" s="121" t="str">
        <f t="shared" si="200"/>
        <v>Q</v>
      </c>
      <c r="W729" s="329">
        <v>6.4000000000000001E-2</v>
      </c>
      <c r="X729" s="332" t="str">
        <f t="shared" si="201"/>
        <v>UQ</v>
      </c>
      <c r="Y729" s="260">
        <v>0.18688099999999999</v>
      </c>
      <c r="Z729" s="121" t="str">
        <f t="shared" si="202"/>
        <v>LQ</v>
      </c>
      <c r="AA729" s="260">
        <v>7.0010000000000003</v>
      </c>
      <c r="AB729" s="121" t="str">
        <f t="shared" si="203"/>
        <v>Q</v>
      </c>
      <c r="AC729" s="260">
        <v>11.2</v>
      </c>
      <c r="AD729" s="121" t="str">
        <f t="shared" si="193"/>
        <v>Q</v>
      </c>
      <c r="AE729" s="260">
        <v>2.71</v>
      </c>
      <c r="AF729" s="121" t="str">
        <f t="shared" si="194"/>
        <v>Q</v>
      </c>
      <c r="AG729" s="260">
        <v>8.6999999999999994E-3</v>
      </c>
      <c r="AH729" s="121" t="str">
        <f t="shared" si="192"/>
        <v>Q</v>
      </c>
      <c r="AI729" s="278">
        <v>0.43819999999999998</v>
      </c>
      <c r="AJ729" s="121" t="str">
        <f t="shared" ref="AJ729:AJ792" si="208">IF(AI729&gt;=0.05,"Q",IF(AI729="","M","LQ"))</f>
        <v>Q</v>
      </c>
    </row>
    <row r="730" spans="1:36" x14ac:dyDescent="0.25">
      <c r="A730" s="119">
        <v>38</v>
      </c>
      <c r="B730" s="119">
        <v>340</v>
      </c>
      <c r="C730" s="119">
        <v>2000</v>
      </c>
      <c r="D730" s="127">
        <f t="shared" si="195"/>
        <v>36865</v>
      </c>
      <c r="E730" s="260">
        <v>38.9</v>
      </c>
      <c r="F730" s="213" t="str">
        <f t="shared" si="196"/>
        <v>UQ</v>
      </c>
      <c r="G730" s="260">
        <v>6.7789999999999999</v>
      </c>
      <c r="H730" s="213" t="str">
        <f t="shared" si="197"/>
        <v>UQ</v>
      </c>
      <c r="I730" s="260">
        <v>5.6580000000000004</v>
      </c>
      <c r="J730" s="121" t="str">
        <f t="shared" si="204"/>
        <v>Q</v>
      </c>
      <c r="K730" s="260">
        <v>0.53500000000000003</v>
      </c>
      <c r="L730" s="121" t="str">
        <f t="shared" si="205"/>
        <v>Q</v>
      </c>
      <c r="M730" s="260">
        <v>0.623</v>
      </c>
      <c r="N730" s="121" t="str">
        <f t="shared" si="206"/>
        <v>Q</v>
      </c>
      <c r="O730" s="260">
        <v>0.218</v>
      </c>
      <c r="P730" s="121" t="str">
        <f t="shared" si="207"/>
        <v>Q</v>
      </c>
      <c r="Q730" s="260">
        <v>8.3999999999999995E-3</v>
      </c>
      <c r="R730" s="213" t="str">
        <f t="shared" si="198"/>
        <v>UQ</v>
      </c>
      <c r="S730" s="260">
        <v>0.21110000000000001</v>
      </c>
      <c r="T730" s="213" t="str">
        <f t="shared" si="199"/>
        <v>UQ</v>
      </c>
      <c r="U730" s="260">
        <v>4.0796700000000001</v>
      </c>
      <c r="V730" s="121" t="str">
        <f t="shared" si="200"/>
        <v>Q</v>
      </c>
      <c r="W730" s="329">
        <v>9.5000000000000001E-2</v>
      </c>
      <c r="X730" s="332" t="str">
        <f t="shared" si="201"/>
        <v>UQ</v>
      </c>
      <c r="Y730" s="260">
        <v>0.163547</v>
      </c>
      <c r="Z730" s="121" t="str">
        <f t="shared" si="202"/>
        <v>LQ</v>
      </c>
      <c r="AA730" s="260">
        <v>7.5380000000000003</v>
      </c>
      <c r="AB730" s="121" t="str">
        <f t="shared" si="203"/>
        <v>Q</v>
      </c>
      <c r="AC730" s="260">
        <v>8.8219999999999992</v>
      </c>
      <c r="AD730" s="121" t="str">
        <f t="shared" si="193"/>
        <v>Q</v>
      </c>
      <c r="AE730" s="260">
        <v>2.87</v>
      </c>
      <c r="AF730" s="121" t="str">
        <f t="shared" si="194"/>
        <v>Q</v>
      </c>
      <c r="AG730" s="260">
        <v>1.01E-2</v>
      </c>
      <c r="AH730" s="121" t="str">
        <f t="shared" si="192"/>
        <v>Q</v>
      </c>
      <c r="AI730" s="278">
        <v>0.42409999999999998</v>
      </c>
      <c r="AJ730" s="121" t="str">
        <f t="shared" si="208"/>
        <v>Q</v>
      </c>
    </row>
    <row r="731" spans="1:36" x14ac:dyDescent="0.25">
      <c r="A731" s="119">
        <v>38</v>
      </c>
      <c r="B731" s="119">
        <v>353</v>
      </c>
      <c r="C731" s="119">
        <v>2000</v>
      </c>
      <c r="D731" s="127">
        <f t="shared" si="195"/>
        <v>36878</v>
      </c>
      <c r="E731" s="260">
        <v>40.200000000000003</v>
      </c>
      <c r="F731" s="213" t="str">
        <f t="shared" si="196"/>
        <v>UQ</v>
      </c>
      <c r="G731" s="260">
        <v>6.8029999999999999</v>
      </c>
      <c r="H731" s="213" t="str">
        <f t="shared" si="197"/>
        <v>UQ</v>
      </c>
      <c r="I731" s="260">
        <v>5.8040000000000003</v>
      </c>
      <c r="J731" s="121" t="str">
        <f t="shared" si="204"/>
        <v>Q</v>
      </c>
      <c r="K731" s="260">
        <v>0.55500000000000005</v>
      </c>
      <c r="L731" s="121" t="str">
        <f t="shared" si="205"/>
        <v>Q</v>
      </c>
      <c r="M731" s="260">
        <v>0.63700000000000001</v>
      </c>
      <c r="N731" s="121" t="str">
        <f t="shared" si="206"/>
        <v>Q</v>
      </c>
      <c r="O731" s="260">
        <v>0.19600000000000001</v>
      </c>
      <c r="P731" s="121" t="str">
        <f t="shared" si="207"/>
        <v>Q</v>
      </c>
      <c r="Q731" s="260">
        <v>5.5999999999999999E-3</v>
      </c>
      <c r="R731" s="213" t="str">
        <f t="shared" si="198"/>
        <v>UQ</v>
      </c>
      <c r="S731" s="260">
        <v>0.2198</v>
      </c>
      <c r="T731" s="213" t="str">
        <f t="shared" si="199"/>
        <v>UQ</v>
      </c>
      <c r="U731" s="260">
        <v>4.56074</v>
      </c>
      <c r="V731" s="121" t="str">
        <f t="shared" si="200"/>
        <v>Q</v>
      </c>
      <c r="W731" s="329">
        <v>0.105</v>
      </c>
      <c r="X731" s="332" t="str">
        <f t="shared" si="201"/>
        <v>UQ</v>
      </c>
      <c r="Y731" s="260">
        <v>0.15579799999999999</v>
      </c>
      <c r="Z731" s="121" t="str">
        <f t="shared" si="202"/>
        <v>LQ</v>
      </c>
      <c r="AA731" s="260">
        <v>7.944</v>
      </c>
      <c r="AB731" s="121" t="str">
        <f t="shared" si="203"/>
        <v>Q</v>
      </c>
      <c r="AC731" s="260">
        <v>8.5380000000000003</v>
      </c>
      <c r="AD731" s="121" t="str">
        <f t="shared" si="193"/>
        <v>Q</v>
      </c>
      <c r="AE731" s="260">
        <v>2.88</v>
      </c>
      <c r="AF731" s="121" t="str">
        <f t="shared" si="194"/>
        <v>Q</v>
      </c>
      <c r="AG731" s="260">
        <v>9.1000000000000004E-3</v>
      </c>
      <c r="AH731" s="121" t="str">
        <f t="shared" si="192"/>
        <v>Q</v>
      </c>
      <c r="AI731" s="278">
        <v>0.4335</v>
      </c>
      <c r="AJ731" s="121" t="str">
        <f t="shared" si="208"/>
        <v>Q</v>
      </c>
    </row>
    <row r="732" spans="1:36" x14ac:dyDescent="0.25">
      <c r="A732" s="119">
        <v>38</v>
      </c>
      <c r="B732" s="119">
        <v>2</v>
      </c>
      <c r="C732" s="119">
        <v>2001</v>
      </c>
      <c r="D732" s="127">
        <f t="shared" si="195"/>
        <v>36893</v>
      </c>
      <c r="E732" s="260">
        <v>42.5</v>
      </c>
      <c r="F732" s="213" t="str">
        <f t="shared" si="196"/>
        <v>UQ</v>
      </c>
      <c r="G732" s="260">
        <v>6.8639999999999999</v>
      </c>
      <c r="H732" s="213" t="str">
        <f t="shared" si="197"/>
        <v>UQ</v>
      </c>
      <c r="I732" s="260">
        <v>6.66</v>
      </c>
      <c r="J732" s="121" t="str">
        <f t="shared" ref="J732:J795" si="209">IF(I732&gt;=0.02,"Q",IF(I732="","M","LQ"))</f>
        <v>Q</v>
      </c>
      <c r="K732" s="260">
        <v>0.59699999999999998</v>
      </c>
      <c r="L732" s="121" t="str">
        <f t="shared" si="205"/>
        <v>Q</v>
      </c>
      <c r="M732" s="260">
        <v>0.66900000000000004</v>
      </c>
      <c r="N732" s="121" t="str">
        <f t="shared" si="206"/>
        <v>Q</v>
      </c>
      <c r="O732" s="260">
        <v>0.183</v>
      </c>
      <c r="P732" s="121" t="str">
        <f t="shared" si="207"/>
        <v>Q</v>
      </c>
      <c r="Q732" s="260">
        <v>7.7999999999999996E-3</v>
      </c>
      <c r="R732" s="213" t="str">
        <f t="shared" si="198"/>
        <v>UQ</v>
      </c>
      <c r="S732" s="260">
        <v>0.20580000000000001</v>
      </c>
      <c r="T732" s="213" t="str">
        <f t="shared" si="199"/>
        <v>UQ</v>
      </c>
      <c r="U732" s="260">
        <v>4.8478599999999998</v>
      </c>
      <c r="V732" s="121" t="str">
        <f t="shared" si="200"/>
        <v>Q</v>
      </c>
      <c r="W732" s="329">
        <v>0.14399999999999999</v>
      </c>
      <c r="X732" s="332" t="str">
        <f t="shared" si="201"/>
        <v>UQ</v>
      </c>
      <c r="Y732" s="260">
        <v>0.12903200000000001</v>
      </c>
      <c r="Z732" s="121" t="str">
        <f t="shared" si="202"/>
        <v>LQ</v>
      </c>
      <c r="AA732" s="260">
        <v>8.3759999999999994</v>
      </c>
      <c r="AB732" s="121" t="str">
        <f t="shared" si="203"/>
        <v>Q</v>
      </c>
      <c r="AC732" s="260">
        <v>7.7789999999999999</v>
      </c>
      <c r="AD732" s="121" t="str">
        <f t="shared" si="193"/>
        <v>Q</v>
      </c>
      <c r="AE732" s="260">
        <v>2.92</v>
      </c>
      <c r="AF732" s="121" t="str">
        <f t="shared" si="194"/>
        <v>Q</v>
      </c>
      <c r="AG732" s="260">
        <v>1.0200000000000001E-2</v>
      </c>
      <c r="AH732" s="121" t="str">
        <f t="shared" si="192"/>
        <v>Q</v>
      </c>
      <c r="AI732" s="278">
        <v>0.43369999999999997</v>
      </c>
      <c r="AJ732" s="121" t="str">
        <f t="shared" si="208"/>
        <v>Q</v>
      </c>
    </row>
    <row r="733" spans="1:36" x14ac:dyDescent="0.25">
      <c r="A733" s="119">
        <v>38</v>
      </c>
      <c r="B733" s="119">
        <v>16</v>
      </c>
      <c r="C733" s="119">
        <v>2001</v>
      </c>
      <c r="D733" s="127">
        <f t="shared" si="195"/>
        <v>36907</v>
      </c>
      <c r="E733" s="260">
        <v>42.9</v>
      </c>
      <c r="F733" s="213" t="str">
        <f t="shared" si="196"/>
        <v>UQ</v>
      </c>
      <c r="G733" s="260">
        <v>6.9340000000000002</v>
      </c>
      <c r="H733" s="213" t="str">
        <f t="shared" si="197"/>
        <v>UQ</v>
      </c>
      <c r="I733" s="260">
        <v>6.6520000000000001</v>
      </c>
      <c r="J733" s="121" t="str">
        <f t="shared" si="209"/>
        <v>Q</v>
      </c>
      <c r="K733" s="260">
        <v>0.60399999999999998</v>
      </c>
      <c r="L733" s="121" t="str">
        <f t="shared" si="205"/>
        <v>Q</v>
      </c>
      <c r="M733" s="260">
        <v>0.67200000000000004</v>
      </c>
      <c r="N733" s="121" t="str">
        <f t="shared" si="206"/>
        <v>Q</v>
      </c>
      <c r="O733" s="260">
        <v>0.20799999999999999</v>
      </c>
      <c r="P733" s="121" t="str">
        <f t="shared" si="207"/>
        <v>Q</v>
      </c>
      <c r="Q733" s="260">
        <v>1.1599999999999999E-2</v>
      </c>
      <c r="R733" s="213" t="str">
        <f t="shared" si="198"/>
        <v>UQ</v>
      </c>
      <c r="S733" s="260">
        <v>0.2359</v>
      </c>
      <c r="T733" s="213" t="str">
        <f t="shared" si="199"/>
        <v>UQ</v>
      </c>
      <c r="U733" s="260">
        <v>4.9942700000000002</v>
      </c>
      <c r="V733" s="121" t="str">
        <f t="shared" si="200"/>
        <v>Q</v>
      </c>
      <c r="W733" s="329">
        <v>0.14199999999999999</v>
      </c>
      <c r="X733" s="332" t="str">
        <f t="shared" si="201"/>
        <v>UQ</v>
      </c>
      <c r="Y733" s="260">
        <v>0.19256100000000001</v>
      </c>
      <c r="Z733" s="121" t="str">
        <f t="shared" si="202"/>
        <v>LQ</v>
      </c>
      <c r="AA733" s="260">
        <v>8.61</v>
      </c>
      <c r="AB733" s="121" t="str">
        <f t="shared" si="203"/>
        <v>Q</v>
      </c>
      <c r="AC733" s="260">
        <v>6.5519999999999996</v>
      </c>
      <c r="AD733" s="121" t="str">
        <f t="shared" si="193"/>
        <v>Q</v>
      </c>
      <c r="AE733" s="260">
        <v>3.01</v>
      </c>
      <c r="AF733" s="121" t="str">
        <f t="shared" si="194"/>
        <v>Q</v>
      </c>
      <c r="AG733" s="260">
        <v>1.01E-2</v>
      </c>
      <c r="AH733" s="121" t="str">
        <f t="shared" si="192"/>
        <v>Q</v>
      </c>
      <c r="AI733" s="278">
        <v>0.41870000000000002</v>
      </c>
      <c r="AJ733" s="121" t="str">
        <f t="shared" si="208"/>
        <v>Q</v>
      </c>
    </row>
    <row r="734" spans="1:36" x14ac:dyDescent="0.25">
      <c r="A734" s="119">
        <v>38</v>
      </c>
      <c r="B734" s="119">
        <v>31</v>
      </c>
      <c r="C734" s="119">
        <v>2001</v>
      </c>
      <c r="D734" s="127">
        <f t="shared" si="195"/>
        <v>36922</v>
      </c>
      <c r="E734" s="260">
        <v>43.5</v>
      </c>
      <c r="F734" s="213" t="str">
        <f t="shared" si="196"/>
        <v>UQ</v>
      </c>
      <c r="G734" s="260">
        <v>6.875</v>
      </c>
      <c r="H734" s="213" t="str">
        <f t="shared" si="197"/>
        <v>UQ</v>
      </c>
      <c r="I734" s="260">
        <v>6.9749999999999996</v>
      </c>
      <c r="J734" s="121" t="str">
        <f t="shared" si="209"/>
        <v>Q</v>
      </c>
      <c r="K734" s="260">
        <v>0.63600000000000001</v>
      </c>
      <c r="L734" s="121" t="str">
        <f t="shared" si="205"/>
        <v>Q</v>
      </c>
      <c r="M734" s="260">
        <v>0.70599999999999996</v>
      </c>
      <c r="N734" s="121" t="str">
        <f t="shared" si="206"/>
        <v>Q</v>
      </c>
      <c r="O734" s="260">
        <v>0.222</v>
      </c>
      <c r="P734" s="121" t="str">
        <f t="shared" si="207"/>
        <v>Q</v>
      </c>
      <c r="Q734" s="260">
        <v>9.1000000000000004E-3</v>
      </c>
      <c r="R734" s="213" t="str">
        <f t="shared" si="198"/>
        <v>UQ</v>
      </c>
      <c r="S734" s="260">
        <v>0.23710000000000001</v>
      </c>
      <c r="T734" s="213" t="str">
        <f t="shared" si="199"/>
        <v>UQ</v>
      </c>
      <c r="U734" s="260">
        <v>5.1975800000000003</v>
      </c>
      <c r="V734" s="121" t="str">
        <f t="shared" si="200"/>
        <v>Q</v>
      </c>
      <c r="W734" s="329">
        <v>0.157</v>
      </c>
      <c r="X734" s="332" t="str">
        <f t="shared" si="201"/>
        <v>UQ</v>
      </c>
      <c r="Y734" s="260">
        <v>0.175982</v>
      </c>
      <c r="Z734" s="121" t="str">
        <f t="shared" si="202"/>
        <v>LQ</v>
      </c>
      <c r="AA734" s="260">
        <v>9.1359999999999992</v>
      </c>
      <c r="AB734" s="121" t="str">
        <f t="shared" si="203"/>
        <v>Q</v>
      </c>
      <c r="AC734" s="260">
        <v>6.9059999999999997</v>
      </c>
      <c r="AD734" s="121" t="str">
        <f t="shared" si="193"/>
        <v>Q</v>
      </c>
      <c r="AE734" s="260">
        <v>3.24</v>
      </c>
      <c r="AF734" s="121" t="str">
        <f t="shared" si="194"/>
        <v>Q</v>
      </c>
      <c r="AG734" s="260">
        <v>9.7000000000000003E-3</v>
      </c>
      <c r="AH734" s="121" t="str">
        <f t="shared" si="192"/>
        <v>Q</v>
      </c>
      <c r="AI734" s="278">
        <v>0.4133</v>
      </c>
      <c r="AJ734" s="121" t="str">
        <f t="shared" si="208"/>
        <v>Q</v>
      </c>
    </row>
    <row r="735" spans="1:36" x14ac:dyDescent="0.25">
      <c r="A735" s="119">
        <v>38</v>
      </c>
      <c r="B735" s="119">
        <v>44</v>
      </c>
      <c r="C735" s="119">
        <v>2001</v>
      </c>
      <c r="D735" s="127">
        <f t="shared" si="195"/>
        <v>36935</v>
      </c>
      <c r="E735" s="260">
        <v>46.1</v>
      </c>
      <c r="F735" s="213" t="str">
        <f t="shared" si="196"/>
        <v>UQ</v>
      </c>
      <c r="G735" s="260">
        <v>6.7779999999999996</v>
      </c>
      <c r="H735" s="213" t="str">
        <f t="shared" si="197"/>
        <v>UQ</v>
      </c>
      <c r="I735" s="260">
        <v>7.2140000000000004</v>
      </c>
      <c r="J735" s="121" t="str">
        <f t="shared" si="209"/>
        <v>Q</v>
      </c>
      <c r="K735" s="260">
        <v>0.66500000000000004</v>
      </c>
      <c r="L735" s="121" t="str">
        <f t="shared" si="205"/>
        <v>Q</v>
      </c>
      <c r="M735" s="260">
        <v>0.70699999999999996</v>
      </c>
      <c r="N735" s="121" t="str">
        <f t="shared" si="206"/>
        <v>Q</v>
      </c>
      <c r="O735" s="260">
        <v>0.22700000000000001</v>
      </c>
      <c r="P735" s="121" t="str">
        <f t="shared" si="207"/>
        <v>Q</v>
      </c>
      <c r="Q735" s="260">
        <v>1.9800000000000002E-2</v>
      </c>
      <c r="R735" s="213" t="str">
        <f t="shared" si="198"/>
        <v>UQ</v>
      </c>
      <c r="S735" s="260">
        <v>0.26219999999999999</v>
      </c>
      <c r="T735" s="213" t="str">
        <f t="shared" si="199"/>
        <v>UQ</v>
      </c>
      <c r="U735" s="260">
        <v>5.2892099999999997</v>
      </c>
      <c r="V735" s="121" t="str">
        <f t="shared" si="200"/>
        <v>Q</v>
      </c>
      <c r="W735" s="329">
        <v>0.161</v>
      </c>
      <c r="X735" s="332" t="str">
        <f t="shared" si="201"/>
        <v>UQ</v>
      </c>
      <c r="Y735" s="260">
        <v>0.125088</v>
      </c>
      <c r="Z735" s="121" t="str">
        <f t="shared" si="202"/>
        <v>LQ</v>
      </c>
      <c r="AA735" s="260">
        <v>8.8640000000000008</v>
      </c>
      <c r="AB735" s="121" t="str">
        <f t="shared" si="203"/>
        <v>Q</v>
      </c>
      <c r="AC735" s="260">
        <v>6.8940000000000001</v>
      </c>
      <c r="AD735" s="121" t="str">
        <f t="shared" si="193"/>
        <v>Q</v>
      </c>
      <c r="AE735" s="260">
        <v>3.07</v>
      </c>
      <c r="AF735" s="121" t="str">
        <f t="shared" si="194"/>
        <v>Q</v>
      </c>
      <c r="AG735" s="260">
        <v>9.9000000000000008E-3</v>
      </c>
      <c r="AH735" s="121" t="str">
        <f t="shared" si="192"/>
        <v>Q</v>
      </c>
      <c r="AI735" s="278">
        <v>0.4138</v>
      </c>
      <c r="AJ735" s="121" t="str">
        <f t="shared" si="208"/>
        <v>Q</v>
      </c>
    </row>
    <row r="736" spans="1:36" x14ac:dyDescent="0.25">
      <c r="A736" s="119">
        <v>38</v>
      </c>
      <c r="B736" s="119">
        <v>58</v>
      </c>
      <c r="C736" s="119">
        <v>2001</v>
      </c>
      <c r="D736" s="127">
        <f t="shared" si="195"/>
        <v>36949</v>
      </c>
      <c r="E736" s="260">
        <v>43</v>
      </c>
      <c r="F736" s="213" t="str">
        <f t="shared" si="196"/>
        <v>UQ</v>
      </c>
      <c r="G736" s="260">
        <v>6.8010000000000002</v>
      </c>
      <c r="H736" s="213" t="str">
        <f t="shared" si="197"/>
        <v>UQ</v>
      </c>
      <c r="I736" s="260">
        <v>6.8179999999999996</v>
      </c>
      <c r="J736" s="121" t="str">
        <f t="shared" si="209"/>
        <v>Q</v>
      </c>
      <c r="K736" s="260">
        <v>0.64300000000000002</v>
      </c>
      <c r="L736" s="121" t="str">
        <f t="shared" si="205"/>
        <v>Q</v>
      </c>
      <c r="M736" s="260">
        <v>0.59499999999999997</v>
      </c>
      <c r="N736" s="121" t="str">
        <f t="shared" si="206"/>
        <v>Q</v>
      </c>
      <c r="O736" s="260">
        <v>0.35</v>
      </c>
      <c r="P736" s="121" t="str">
        <f t="shared" si="207"/>
        <v>Q</v>
      </c>
      <c r="Q736" s="260">
        <v>1.29E-2</v>
      </c>
      <c r="R736" s="213" t="str">
        <f t="shared" si="198"/>
        <v>UQ</v>
      </c>
      <c r="S736" s="260">
        <v>0.21329999999999999</v>
      </c>
      <c r="T736" s="213" t="str">
        <f t="shared" si="199"/>
        <v>UQ</v>
      </c>
      <c r="U736" s="260">
        <v>5.2712899999999996</v>
      </c>
      <c r="V736" s="121" t="str">
        <f t="shared" si="200"/>
        <v>Q</v>
      </c>
      <c r="W736" s="329">
        <v>0.161</v>
      </c>
      <c r="X736" s="332" t="str">
        <f t="shared" si="201"/>
        <v>UQ</v>
      </c>
      <c r="Y736" s="260">
        <v>0.15493999999999999</v>
      </c>
      <c r="Z736" s="121" t="str">
        <f t="shared" si="202"/>
        <v>LQ</v>
      </c>
      <c r="AA736" s="260">
        <v>7.0810000000000004</v>
      </c>
      <c r="AB736" s="121" t="str">
        <f t="shared" si="203"/>
        <v>Q</v>
      </c>
      <c r="AC736" s="260">
        <v>8.843</v>
      </c>
      <c r="AD736" s="121" t="str">
        <f t="shared" si="193"/>
        <v>Q</v>
      </c>
      <c r="AE736" s="260">
        <v>2.61</v>
      </c>
      <c r="AF736" s="121" t="str">
        <f t="shared" si="194"/>
        <v>Q</v>
      </c>
      <c r="AG736" s="260">
        <v>1.5599999999999999E-2</v>
      </c>
      <c r="AH736" s="121" t="str">
        <f t="shared" si="192"/>
        <v>Q</v>
      </c>
      <c r="AI736" s="278">
        <v>0.54139999999999999</v>
      </c>
      <c r="AJ736" s="121" t="str">
        <f t="shared" si="208"/>
        <v>Q</v>
      </c>
    </row>
    <row r="737" spans="1:36" x14ac:dyDescent="0.25">
      <c r="A737" s="119">
        <v>38</v>
      </c>
      <c r="B737" s="119">
        <v>72</v>
      </c>
      <c r="C737" s="119">
        <v>2001</v>
      </c>
      <c r="D737" s="127">
        <f t="shared" si="195"/>
        <v>36963</v>
      </c>
      <c r="E737" s="260">
        <v>44.6</v>
      </c>
      <c r="F737" s="213" t="str">
        <f t="shared" si="196"/>
        <v>UQ</v>
      </c>
      <c r="G737" s="260">
        <v>6.7930000000000001</v>
      </c>
      <c r="H737" s="213" t="str">
        <f t="shared" si="197"/>
        <v>UQ</v>
      </c>
      <c r="I737" s="260">
        <v>7.0359999999999996</v>
      </c>
      <c r="J737" s="121" t="str">
        <f t="shared" si="209"/>
        <v>Q</v>
      </c>
      <c r="K737" s="260">
        <v>0.64600000000000002</v>
      </c>
      <c r="L737" s="121" t="str">
        <f t="shared" si="205"/>
        <v>Q</v>
      </c>
      <c r="M737" s="260">
        <v>0.65200000000000002</v>
      </c>
      <c r="N737" s="121" t="str">
        <f t="shared" si="206"/>
        <v>Q</v>
      </c>
      <c r="O737" s="260">
        <v>0.28199999999999997</v>
      </c>
      <c r="P737" s="121" t="str">
        <f t="shared" si="207"/>
        <v>Q</v>
      </c>
      <c r="Q737" s="260">
        <v>9.1999999999999998E-3</v>
      </c>
      <c r="R737" s="213" t="str">
        <f t="shared" si="198"/>
        <v>UQ</v>
      </c>
      <c r="S737" s="260">
        <v>0.23469999999999999</v>
      </c>
      <c r="T737" s="213" t="str">
        <f t="shared" si="199"/>
        <v>UQ</v>
      </c>
      <c r="U737" s="260">
        <v>5.5021500000000003</v>
      </c>
      <c r="V737" s="121" t="str">
        <f t="shared" si="200"/>
        <v>Q</v>
      </c>
      <c r="W737" s="329">
        <v>0.14599999999999999</v>
      </c>
      <c r="X737" s="332" t="str">
        <f t="shared" si="201"/>
        <v>UQ</v>
      </c>
      <c r="Y737" s="260">
        <v>0.17056199999999999</v>
      </c>
      <c r="Z737" s="121" t="str">
        <f t="shared" si="202"/>
        <v>LQ</v>
      </c>
      <c r="AA737" s="260">
        <v>7.7050000000000001</v>
      </c>
      <c r="AB737" s="121" t="str">
        <f t="shared" si="203"/>
        <v>Q</v>
      </c>
      <c r="AC737" s="260">
        <v>7.6109999999999998</v>
      </c>
      <c r="AD737" s="121" t="str">
        <f t="shared" si="193"/>
        <v>Q</v>
      </c>
      <c r="AE737" s="260">
        <v>2.88</v>
      </c>
      <c r="AF737" s="121" t="str">
        <f t="shared" si="194"/>
        <v>Q</v>
      </c>
      <c r="AG737" s="260">
        <v>1.0800000000000001E-2</v>
      </c>
      <c r="AH737" s="121" t="str">
        <f t="shared" si="192"/>
        <v>Q</v>
      </c>
      <c r="AI737" s="278">
        <v>0.49619999999999997</v>
      </c>
      <c r="AJ737" s="121" t="str">
        <f t="shared" si="208"/>
        <v>Q</v>
      </c>
    </row>
    <row r="738" spans="1:36" x14ac:dyDescent="0.25">
      <c r="A738" s="119">
        <v>38</v>
      </c>
      <c r="B738" s="119">
        <v>80</v>
      </c>
      <c r="C738" s="119">
        <v>2001</v>
      </c>
      <c r="D738" s="127">
        <f t="shared" si="195"/>
        <v>36971</v>
      </c>
      <c r="E738" s="260">
        <v>44.8</v>
      </c>
      <c r="F738" s="213" t="str">
        <f t="shared" si="196"/>
        <v>UQ</v>
      </c>
      <c r="G738" s="260">
        <v>6.742</v>
      </c>
      <c r="H738" s="213" t="str">
        <f t="shared" si="197"/>
        <v>UQ</v>
      </c>
      <c r="I738" s="260">
        <v>6.9720000000000004</v>
      </c>
      <c r="J738" s="121" t="str">
        <f t="shared" si="209"/>
        <v>Q</v>
      </c>
      <c r="K738" s="260">
        <v>0.63500000000000001</v>
      </c>
      <c r="L738" s="121" t="str">
        <f t="shared" si="205"/>
        <v>Q</v>
      </c>
      <c r="M738" s="260">
        <v>0.64400000000000002</v>
      </c>
      <c r="N738" s="121" t="str">
        <f t="shared" si="206"/>
        <v>Q</v>
      </c>
      <c r="O738" s="260">
        <v>0.28499999999999998</v>
      </c>
      <c r="P738" s="121" t="str">
        <f t="shared" si="207"/>
        <v>Q</v>
      </c>
      <c r="Q738" s="260">
        <v>8.5000000000000006E-3</v>
      </c>
      <c r="R738" s="213" t="str">
        <f t="shared" si="198"/>
        <v>UQ</v>
      </c>
      <c r="S738" s="260">
        <v>0.23769999999999999</v>
      </c>
      <c r="T738" s="213" t="str">
        <f t="shared" si="199"/>
        <v>UQ</v>
      </c>
      <c r="U738" s="260">
        <v>5.3332300000000004</v>
      </c>
      <c r="V738" s="121" t="str">
        <f t="shared" si="200"/>
        <v>Q</v>
      </c>
      <c r="W738" s="329">
        <v>0.17899999999999999</v>
      </c>
      <c r="X738" s="332" t="str">
        <f t="shared" si="201"/>
        <v>UQ</v>
      </c>
      <c r="Y738" s="260">
        <v>0.13392399999999999</v>
      </c>
      <c r="Z738" s="121" t="str">
        <f t="shared" si="202"/>
        <v>LQ</v>
      </c>
      <c r="AA738" s="260">
        <v>7.55</v>
      </c>
      <c r="AB738" s="121" t="str">
        <f t="shared" si="203"/>
        <v>Q</v>
      </c>
      <c r="AC738" s="260">
        <v>7.5640000000000001</v>
      </c>
      <c r="AD738" s="121" t="str">
        <f t="shared" si="193"/>
        <v>Q</v>
      </c>
      <c r="AE738" s="260">
        <v>3.38</v>
      </c>
      <c r="AF738" s="121" t="str">
        <f t="shared" si="194"/>
        <v>Q</v>
      </c>
      <c r="AG738" s="260">
        <v>1.0500000000000001E-2</v>
      </c>
      <c r="AH738" s="121" t="str">
        <f t="shared" si="192"/>
        <v>Q</v>
      </c>
      <c r="AI738" s="278">
        <v>0.48720000000000002</v>
      </c>
      <c r="AJ738" s="121" t="str">
        <f t="shared" si="208"/>
        <v>Q</v>
      </c>
    </row>
    <row r="739" spans="1:36" x14ac:dyDescent="0.25">
      <c r="A739" s="119">
        <v>38</v>
      </c>
      <c r="B739" s="119">
        <v>86</v>
      </c>
      <c r="C739" s="119">
        <v>2001</v>
      </c>
      <c r="D739" s="127">
        <f t="shared" si="195"/>
        <v>36977</v>
      </c>
      <c r="E739" s="260">
        <v>42.2</v>
      </c>
      <c r="F739" s="213" t="str">
        <f t="shared" si="196"/>
        <v>UQ</v>
      </c>
      <c r="G739" s="260">
        <v>6.68</v>
      </c>
      <c r="H739" s="213" t="str">
        <f t="shared" si="197"/>
        <v>UQ</v>
      </c>
      <c r="I739" s="260">
        <v>6.4</v>
      </c>
      <c r="J739" s="121" t="str">
        <f t="shared" si="209"/>
        <v>Q</v>
      </c>
      <c r="K739" s="260">
        <v>0.58299999999999996</v>
      </c>
      <c r="L739" s="121" t="str">
        <f t="shared" si="205"/>
        <v>Q</v>
      </c>
      <c r="M739" s="260">
        <v>0.60599999999999998</v>
      </c>
      <c r="N739" s="121" t="str">
        <f t="shared" si="206"/>
        <v>Q</v>
      </c>
      <c r="O739" s="260">
        <v>0.25900000000000001</v>
      </c>
      <c r="P739" s="121" t="str">
        <f t="shared" si="207"/>
        <v>Q</v>
      </c>
      <c r="Q739" s="260">
        <v>8.8000000000000005E-3</v>
      </c>
      <c r="R739" s="213" t="str">
        <f t="shared" si="198"/>
        <v>UQ</v>
      </c>
      <c r="S739" s="260">
        <v>0.2147</v>
      </c>
      <c r="T739" s="213" t="str">
        <f t="shared" si="199"/>
        <v>UQ</v>
      </c>
      <c r="U739" s="260">
        <v>5.3434299999999997</v>
      </c>
      <c r="V739" s="121" t="str">
        <f t="shared" si="200"/>
        <v>Q</v>
      </c>
      <c r="W739" s="329">
        <v>0.14699999999999999</v>
      </c>
      <c r="X739" s="332" t="str">
        <f t="shared" si="201"/>
        <v>UQ</v>
      </c>
      <c r="Y739" s="260">
        <v>0.14510000000000001</v>
      </c>
      <c r="Z739" s="121" t="str">
        <f t="shared" si="202"/>
        <v>LQ</v>
      </c>
      <c r="AA739" s="260">
        <v>7.2080000000000002</v>
      </c>
      <c r="AB739" s="121" t="str">
        <f t="shared" si="203"/>
        <v>Q</v>
      </c>
      <c r="AC739" s="260">
        <v>8.0289999999999999</v>
      </c>
      <c r="AD739" s="121" t="str">
        <f t="shared" si="193"/>
        <v>Q</v>
      </c>
      <c r="AE739" s="260">
        <v>2.84</v>
      </c>
      <c r="AF739" s="121" t="str">
        <f t="shared" si="194"/>
        <v>Q</v>
      </c>
      <c r="AG739" s="260">
        <v>9.7000000000000003E-3</v>
      </c>
      <c r="AH739" s="121" t="str">
        <f t="shared" si="192"/>
        <v>Q</v>
      </c>
      <c r="AI739" s="278">
        <v>0.45200000000000001</v>
      </c>
      <c r="AJ739" s="121" t="str">
        <f t="shared" si="208"/>
        <v>Q</v>
      </c>
    </row>
    <row r="740" spans="1:36" x14ac:dyDescent="0.25">
      <c r="A740" s="119">
        <v>38</v>
      </c>
      <c r="B740" s="119">
        <v>93</v>
      </c>
      <c r="C740" s="119">
        <v>2001</v>
      </c>
      <c r="D740" s="127">
        <f t="shared" si="195"/>
        <v>36984</v>
      </c>
      <c r="E740" s="260">
        <v>42.9</v>
      </c>
      <c r="F740" s="213" t="str">
        <f t="shared" si="196"/>
        <v>UQ</v>
      </c>
      <c r="G740" s="260">
        <v>6.65</v>
      </c>
      <c r="H740" s="213" t="str">
        <f t="shared" si="197"/>
        <v>UQ</v>
      </c>
      <c r="I740" s="260">
        <v>7.1429999999999998</v>
      </c>
      <c r="J740" s="121" t="str">
        <f t="shared" si="209"/>
        <v>Q</v>
      </c>
      <c r="K740" s="260">
        <v>0.627</v>
      </c>
      <c r="L740" s="121" t="str">
        <f t="shared" si="205"/>
        <v>Q</v>
      </c>
      <c r="M740" s="260">
        <v>0.63800000000000001</v>
      </c>
      <c r="N740" s="121" t="str">
        <f t="shared" si="206"/>
        <v>Q</v>
      </c>
      <c r="O740" s="260">
        <v>0.30099999999999999</v>
      </c>
      <c r="P740" s="121" t="str">
        <f t="shared" si="207"/>
        <v>Q</v>
      </c>
      <c r="Q740" s="260">
        <v>8.9999999999999993E-3</v>
      </c>
      <c r="R740" s="213" t="str">
        <f t="shared" si="198"/>
        <v>UQ</v>
      </c>
      <c r="S740" s="260">
        <v>0.2162</v>
      </c>
      <c r="T740" s="213" t="str">
        <f t="shared" si="199"/>
        <v>UQ</v>
      </c>
      <c r="U740" s="260">
        <v>5.1691000000000003</v>
      </c>
      <c r="V740" s="121" t="str">
        <f t="shared" si="200"/>
        <v>Q</v>
      </c>
      <c r="W740" s="329">
        <v>0.16800000000000001</v>
      </c>
      <c r="X740" s="332" t="str">
        <f t="shared" si="201"/>
        <v>UQ</v>
      </c>
      <c r="Y740" s="260">
        <v>0.10889</v>
      </c>
      <c r="Z740" s="121" t="str">
        <f t="shared" si="202"/>
        <v>LQ</v>
      </c>
      <c r="AA740" s="260">
        <v>6.7830000000000004</v>
      </c>
      <c r="AB740" s="121" t="str">
        <f t="shared" si="203"/>
        <v>Q</v>
      </c>
      <c r="AC740" s="260">
        <v>8.093</v>
      </c>
      <c r="AD740" s="121" t="str">
        <f t="shared" si="193"/>
        <v>Q</v>
      </c>
      <c r="AE740" s="260">
        <v>2.89</v>
      </c>
      <c r="AF740" s="121" t="str">
        <f t="shared" si="194"/>
        <v>Q</v>
      </c>
      <c r="AG740" s="260">
        <v>9.7999999999999997E-3</v>
      </c>
      <c r="AH740" s="121" t="str">
        <f t="shared" si="192"/>
        <v>Q</v>
      </c>
      <c r="AI740" s="278">
        <v>0.4854</v>
      </c>
      <c r="AJ740" s="121" t="str">
        <f t="shared" si="208"/>
        <v>Q</v>
      </c>
    </row>
    <row r="741" spans="1:36" x14ac:dyDescent="0.25">
      <c r="A741" s="119">
        <v>38</v>
      </c>
      <c r="B741" s="119">
        <v>95</v>
      </c>
      <c r="C741" s="119">
        <v>2001</v>
      </c>
      <c r="D741" s="127">
        <f t="shared" si="195"/>
        <v>36986</v>
      </c>
      <c r="E741" s="260">
        <v>42.9</v>
      </c>
      <c r="F741" s="213" t="str">
        <f t="shared" si="196"/>
        <v>UQ</v>
      </c>
      <c r="G741" s="260">
        <v>6.3879999999999999</v>
      </c>
      <c r="H741" s="213" t="str">
        <f t="shared" si="197"/>
        <v>UQ</v>
      </c>
      <c r="I741" s="260">
        <v>6.6680000000000001</v>
      </c>
      <c r="J741" s="121" t="str">
        <f t="shared" si="209"/>
        <v>Q</v>
      </c>
      <c r="K741" s="260">
        <v>0.59</v>
      </c>
      <c r="L741" s="121" t="str">
        <f t="shared" si="205"/>
        <v>Q</v>
      </c>
      <c r="M741" s="260">
        <v>0.59799999999999998</v>
      </c>
      <c r="N741" s="121" t="str">
        <f t="shared" si="206"/>
        <v>Q</v>
      </c>
      <c r="O741" s="260">
        <v>0.32700000000000001</v>
      </c>
      <c r="P741" s="121" t="str">
        <f t="shared" si="207"/>
        <v>Q</v>
      </c>
      <c r="Q741" s="260">
        <v>1.5800000000000002E-2</v>
      </c>
      <c r="R741" s="213" t="str">
        <f t="shared" si="198"/>
        <v>UQ</v>
      </c>
      <c r="S741" s="260">
        <v>0.2145</v>
      </c>
      <c r="T741" s="213" t="str">
        <f t="shared" si="199"/>
        <v>UQ</v>
      </c>
      <c r="U741" s="260">
        <v>5.1801743760000001</v>
      </c>
      <c r="V741" s="121" t="str">
        <f t="shared" si="200"/>
        <v>Q</v>
      </c>
      <c r="W741" s="329">
        <v>0.17399999999999999</v>
      </c>
      <c r="X741" s="332" t="str">
        <f t="shared" si="201"/>
        <v>UQ</v>
      </c>
      <c r="Y741" s="260">
        <v>0.18835486600000001</v>
      </c>
      <c r="Z741" s="121" t="str">
        <f t="shared" si="202"/>
        <v>LQ</v>
      </c>
      <c r="AA741" s="260">
        <v>6.4080000000000004</v>
      </c>
      <c r="AB741" s="121" t="str">
        <f t="shared" si="203"/>
        <v>Q</v>
      </c>
      <c r="AC741" s="260">
        <v>8.6709999999999994</v>
      </c>
      <c r="AD741" s="121" t="str">
        <f t="shared" si="193"/>
        <v>Q</v>
      </c>
      <c r="AE741" s="260">
        <v>3.7</v>
      </c>
      <c r="AF741" s="121" t="str">
        <f t="shared" si="194"/>
        <v>Q</v>
      </c>
      <c r="AG741" s="260">
        <v>1.0200000000000001E-2</v>
      </c>
      <c r="AH741" s="121" t="str">
        <f t="shared" si="192"/>
        <v>Q</v>
      </c>
      <c r="AI741" s="278">
        <v>0.53649999999999998</v>
      </c>
      <c r="AJ741" s="121" t="str">
        <f t="shared" si="208"/>
        <v>Q</v>
      </c>
    </row>
    <row r="742" spans="1:36" x14ac:dyDescent="0.25">
      <c r="A742" s="119">
        <v>38</v>
      </c>
      <c r="B742" s="119">
        <v>97</v>
      </c>
      <c r="C742" s="119">
        <v>2001</v>
      </c>
      <c r="D742" s="127">
        <f t="shared" si="195"/>
        <v>36988</v>
      </c>
      <c r="E742" s="260">
        <v>42</v>
      </c>
      <c r="F742" s="213" t="str">
        <f t="shared" si="196"/>
        <v>UQ</v>
      </c>
      <c r="G742" s="260">
        <v>6.5389999999999997</v>
      </c>
      <c r="H742" s="213" t="str">
        <f t="shared" si="197"/>
        <v>UQ</v>
      </c>
      <c r="I742" s="260">
        <v>6.2270000000000003</v>
      </c>
      <c r="J742" s="121" t="str">
        <f t="shared" si="209"/>
        <v>Q</v>
      </c>
      <c r="K742" s="260">
        <v>0.60799999999999998</v>
      </c>
      <c r="L742" s="121" t="str">
        <f t="shared" si="205"/>
        <v>Q</v>
      </c>
      <c r="M742" s="260">
        <v>0.55000000000000004</v>
      </c>
      <c r="N742" s="121" t="str">
        <f t="shared" si="206"/>
        <v>Q</v>
      </c>
      <c r="O742" s="260">
        <v>0.40600000000000003</v>
      </c>
      <c r="P742" s="121" t="str">
        <f t="shared" si="207"/>
        <v>Q</v>
      </c>
      <c r="Q742" s="260">
        <v>1.38E-2</v>
      </c>
      <c r="R742" s="213" t="str">
        <f t="shared" si="198"/>
        <v>UQ</v>
      </c>
      <c r="S742" s="260">
        <v>0.20580000000000001</v>
      </c>
      <c r="T742" s="213" t="str">
        <f t="shared" si="199"/>
        <v>UQ</v>
      </c>
      <c r="U742" s="260">
        <v>5.2390509999999999</v>
      </c>
      <c r="V742" s="121" t="str">
        <f t="shared" si="200"/>
        <v>Q</v>
      </c>
      <c r="W742" s="329">
        <v>0.39700000000000002</v>
      </c>
      <c r="X742" s="332" t="str">
        <f t="shared" si="201"/>
        <v>UQ</v>
      </c>
      <c r="Y742" s="260">
        <v>0.19397600000000001</v>
      </c>
      <c r="Z742" s="121" t="str">
        <f t="shared" si="202"/>
        <v>LQ</v>
      </c>
      <c r="AA742" s="260">
        <v>5.8010000000000002</v>
      </c>
      <c r="AB742" s="121" t="str">
        <f t="shared" si="203"/>
        <v>Q</v>
      </c>
      <c r="AC742" s="260">
        <v>7.31</v>
      </c>
      <c r="AD742" s="121" t="str">
        <f t="shared" si="193"/>
        <v>Q</v>
      </c>
      <c r="AE742" s="260">
        <v>2.74</v>
      </c>
      <c r="AF742" s="121" t="str">
        <f t="shared" si="194"/>
        <v>Q</v>
      </c>
      <c r="AG742" s="260">
        <v>1.1299999999999999E-2</v>
      </c>
      <c r="AH742" s="121" t="str">
        <f t="shared" si="192"/>
        <v>Q</v>
      </c>
      <c r="AI742" s="278">
        <v>0.75029999999999997</v>
      </c>
      <c r="AJ742" s="121" t="str">
        <f t="shared" si="208"/>
        <v>Q</v>
      </c>
    </row>
    <row r="743" spans="1:36" x14ac:dyDescent="0.25">
      <c r="A743" s="119">
        <v>38</v>
      </c>
      <c r="B743" s="119">
        <v>99</v>
      </c>
      <c r="C743" s="119">
        <v>2001</v>
      </c>
      <c r="D743" s="127">
        <f t="shared" si="195"/>
        <v>36990</v>
      </c>
      <c r="E743" s="260">
        <v>36.9</v>
      </c>
      <c r="F743" s="213" t="str">
        <f t="shared" si="196"/>
        <v>UQ</v>
      </c>
      <c r="G743" s="260">
        <v>6.1390000000000002</v>
      </c>
      <c r="H743" s="213" t="str">
        <f t="shared" si="197"/>
        <v>UQ</v>
      </c>
      <c r="I743" s="260">
        <v>5.24</v>
      </c>
      <c r="J743" s="121" t="str">
        <f t="shared" si="209"/>
        <v>Q</v>
      </c>
      <c r="K743" s="260">
        <v>0.53300000000000003</v>
      </c>
      <c r="L743" s="121" t="str">
        <f t="shared" si="205"/>
        <v>Q</v>
      </c>
      <c r="M743" s="260">
        <v>0.502</v>
      </c>
      <c r="N743" s="121" t="str">
        <f t="shared" si="206"/>
        <v>Q</v>
      </c>
      <c r="O743" s="260">
        <v>0.53800000000000003</v>
      </c>
      <c r="P743" s="121" t="str">
        <f t="shared" si="207"/>
        <v>Q</v>
      </c>
      <c r="Q743" s="260">
        <v>2.3199999999999998E-2</v>
      </c>
      <c r="R743" s="213" t="str">
        <f t="shared" si="198"/>
        <v>UQ</v>
      </c>
      <c r="S743" s="260">
        <v>0.13950000000000001</v>
      </c>
      <c r="T743" s="213" t="str">
        <f t="shared" si="199"/>
        <v>UQ</v>
      </c>
      <c r="U743" s="260">
        <v>4.7872676759999999</v>
      </c>
      <c r="V743" s="121" t="str">
        <f t="shared" si="200"/>
        <v>Q</v>
      </c>
      <c r="W743" s="329">
        <v>0.48099999999999998</v>
      </c>
      <c r="X743" s="332" t="str">
        <f t="shared" si="201"/>
        <v>UQ</v>
      </c>
      <c r="Y743" s="260">
        <v>0.18738686199999999</v>
      </c>
      <c r="Z743" s="121" t="str">
        <f t="shared" si="202"/>
        <v>LQ</v>
      </c>
      <c r="AA743" s="260">
        <v>5.5620000000000003</v>
      </c>
      <c r="AB743" s="121" t="str">
        <f t="shared" si="203"/>
        <v>Q</v>
      </c>
      <c r="AC743" s="260">
        <v>9.8810000000000002</v>
      </c>
      <c r="AD743" s="121" t="str">
        <f t="shared" si="193"/>
        <v>Q</v>
      </c>
      <c r="AE743" s="260">
        <v>2.72</v>
      </c>
      <c r="AF743" s="121" t="str">
        <f t="shared" si="194"/>
        <v>Q</v>
      </c>
      <c r="AG743" s="260">
        <v>2.01E-2</v>
      </c>
      <c r="AH743" s="121" t="str">
        <f t="shared" si="192"/>
        <v>Q</v>
      </c>
      <c r="AI743" s="278">
        <v>0.92610000000000003</v>
      </c>
      <c r="AJ743" s="121" t="str">
        <f t="shared" si="208"/>
        <v>Q</v>
      </c>
    </row>
    <row r="744" spans="1:36" x14ac:dyDescent="0.25">
      <c r="A744" s="119">
        <v>38</v>
      </c>
      <c r="B744" s="119">
        <v>100</v>
      </c>
      <c r="C744" s="119">
        <v>2001</v>
      </c>
      <c r="D744" s="127">
        <f t="shared" si="195"/>
        <v>36991</v>
      </c>
      <c r="E744" s="260">
        <v>37.299999999999997</v>
      </c>
      <c r="F744" s="213" t="str">
        <f t="shared" si="196"/>
        <v>UQ</v>
      </c>
      <c r="G744" s="260">
        <v>6.1440000000000001</v>
      </c>
      <c r="H744" s="213" t="str">
        <f t="shared" si="197"/>
        <v>UQ</v>
      </c>
      <c r="I744" s="260">
        <v>5.3109999999999999</v>
      </c>
      <c r="J744" s="121" t="str">
        <f t="shared" si="209"/>
        <v>Q</v>
      </c>
      <c r="K744" s="260">
        <v>0.53500000000000003</v>
      </c>
      <c r="L744" s="121" t="str">
        <f t="shared" si="205"/>
        <v>Q</v>
      </c>
      <c r="M744" s="260">
        <v>0.505</v>
      </c>
      <c r="N744" s="121" t="str">
        <f t="shared" si="206"/>
        <v>Q</v>
      </c>
      <c r="O744" s="260">
        <v>0.50700000000000001</v>
      </c>
      <c r="P744" s="121" t="str">
        <f t="shared" si="207"/>
        <v>Q</v>
      </c>
      <c r="Q744" s="260">
        <v>1.38E-2</v>
      </c>
      <c r="R744" s="213" t="str">
        <f t="shared" si="198"/>
        <v>UQ</v>
      </c>
      <c r="S744" s="260">
        <v>0.1394</v>
      </c>
      <c r="T744" s="213" t="str">
        <f t="shared" si="199"/>
        <v>UQ</v>
      </c>
      <c r="U744" s="260">
        <v>4.7688177029999999</v>
      </c>
      <c r="V744" s="121" t="str">
        <f t="shared" si="200"/>
        <v>Q</v>
      </c>
      <c r="W744" s="329">
        <v>0.39700000000000002</v>
      </c>
      <c r="X744" s="332" t="str">
        <f t="shared" si="201"/>
        <v>UQ</v>
      </c>
      <c r="Y744" s="260">
        <v>0.224224127</v>
      </c>
      <c r="Z744" s="121" t="str">
        <f t="shared" si="202"/>
        <v>Q</v>
      </c>
      <c r="AA744" s="260">
        <v>5.468</v>
      </c>
      <c r="AB744" s="121" t="str">
        <f t="shared" si="203"/>
        <v>Q</v>
      </c>
      <c r="AC744" s="260">
        <v>8.8689999999999998</v>
      </c>
      <c r="AD744" s="121" t="str">
        <f t="shared" si="193"/>
        <v>Q</v>
      </c>
      <c r="AE744" s="260">
        <v>3.14</v>
      </c>
      <c r="AF744" s="121" t="str">
        <f t="shared" si="194"/>
        <v>Q</v>
      </c>
      <c r="AG744" s="260">
        <v>1.78E-2</v>
      </c>
      <c r="AH744" s="121" t="str">
        <f t="shared" si="192"/>
        <v>Q</v>
      </c>
      <c r="AI744" s="278">
        <v>0.83030000000000004</v>
      </c>
      <c r="AJ744" s="121" t="str">
        <f t="shared" si="208"/>
        <v>Q</v>
      </c>
    </row>
    <row r="745" spans="1:36" x14ac:dyDescent="0.25">
      <c r="A745" s="119">
        <v>38</v>
      </c>
      <c r="B745" s="119">
        <v>101</v>
      </c>
      <c r="C745" s="119">
        <v>2001</v>
      </c>
      <c r="D745" s="127">
        <f t="shared" si="195"/>
        <v>36992</v>
      </c>
      <c r="E745" s="260">
        <v>37.1</v>
      </c>
      <c r="F745" s="213" t="str">
        <f t="shared" si="196"/>
        <v>UQ</v>
      </c>
      <c r="G745" s="260">
        <v>6.22</v>
      </c>
      <c r="H745" s="213" t="str">
        <f t="shared" si="197"/>
        <v>UQ</v>
      </c>
      <c r="I745" s="260">
        <v>6.1180000000000003</v>
      </c>
      <c r="J745" s="121" t="str">
        <f t="shared" si="209"/>
        <v>Q</v>
      </c>
      <c r="K745" s="260">
        <v>0.57899999999999996</v>
      </c>
      <c r="L745" s="121" t="str">
        <f t="shared" si="205"/>
        <v>Q</v>
      </c>
      <c r="M745" s="260">
        <v>0.57499999999999996</v>
      </c>
      <c r="N745" s="121" t="str">
        <f t="shared" si="206"/>
        <v>Q</v>
      </c>
      <c r="O745" s="260">
        <v>0.54100000000000004</v>
      </c>
      <c r="P745" s="121" t="str">
        <f t="shared" si="207"/>
        <v>Q</v>
      </c>
      <c r="Q745" s="260">
        <v>9.7000000000000003E-3</v>
      </c>
      <c r="R745" s="213" t="str">
        <f t="shared" si="198"/>
        <v>UQ</v>
      </c>
      <c r="S745" s="260">
        <v>0.1489</v>
      </c>
      <c r="T745" s="213" t="str">
        <f t="shared" si="199"/>
        <v>UQ</v>
      </c>
      <c r="U745" s="260">
        <v>4.9779333230000002</v>
      </c>
      <c r="V745" s="121" t="str">
        <f t="shared" si="200"/>
        <v>Q</v>
      </c>
      <c r="W745" s="329">
        <v>0.32</v>
      </c>
      <c r="X745" s="332" t="str">
        <f t="shared" si="201"/>
        <v>UQ</v>
      </c>
      <c r="Y745" s="260">
        <v>0.15034419099999999</v>
      </c>
      <c r="Z745" s="121" t="str">
        <f t="shared" si="202"/>
        <v>LQ</v>
      </c>
      <c r="AA745" s="260">
        <v>5.5970000000000004</v>
      </c>
      <c r="AB745" s="121" t="str">
        <f t="shared" si="203"/>
        <v>Q</v>
      </c>
      <c r="AC745" s="260">
        <v>8.66</v>
      </c>
      <c r="AD745" s="121" t="str">
        <f t="shared" si="193"/>
        <v>Q</v>
      </c>
      <c r="AE745" s="260">
        <v>3.71</v>
      </c>
      <c r="AF745" s="121" t="str">
        <f t="shared" si="194"/>
        <v>Q</v>
      </c>
      <c r="AG745" s="260">
        <v>1.41E-2</v>
      </c>
      <c r="AH745" s="121" t="str">
        <f t="shared" si="192"/>
        <v>Q</v>
      </c>
      <c r="AI745" s="278">
        <v>0.69240000000000002</v>
      </c>
      <c r="AJ745" s="121" t="str">
        <f t="shared" si="208"/>
        <v>Q</v>
      </c>
    </row>
    <row r="746" spans="1:36" x14ac:dyDescent="0.25">
      <c r="A746" s="119">
        <v>38</v>
      </c>
      <c r="B746" s="119">
        <v>102</v>
      </c>
      <c r="C746" s="119">
        <v>2001</v>
      </c>
      <c r="D746" s="127">
        <f t="shared" si="195"/>
        <v>36993</v>
      </c>
      <c r="E746" s="260">
        <v>29</v>
      </c>
      <c r="F746" s="213" t="str">
        <f t="shared" si="196"/>
        <v>UQ</v>
      </c>
      <c r="G746" s="260">
        <v>5.8</v>
      </c>
      <c r="H746" s="213" t="str">
        <f t="shared" si="197"/>
        <v>UQ</v>
      </c>
      <c r="I746" s="260">
        <v>4.26</v>
      </c>
      <c r="J746" s="121" t="str">
        <f t="shared" si="209"/>
        <v>Q</v>
      </c>
      <c r="K746" s="260">
        <v>0.45100000000000001</v>
      </c>
      <c r="L746" s="121" t="str">
        <f t="shared" si="205"/>
        <v>Q</v>
      </c>
      <c r="M746" s="260">
        <v>0.47199999999999998</v>
      </c>
      <c r="N746" s="121" t="str">
        <f t="shared" si="206"/>
        <v>Q</v>
      </c>
      <c r="O746" s="260">
        <v>0.69699999999999995</v>
      </c>
      <c r="P746" s="121" t="str">
        <f t="shared" si="207"/>
        <v>Q</v>
      </c>
      <c r="Q746" s="260">
        <v>2.0199999999999999E-2</v>
      </c>
      <c r="R746" s="213" t="str">
        <f t="shared" si="198"/>
        <v>UQ</v>
      </c>
      <c r="S746" s="260">
        <v>8.9800000000000005E-2</v>
      </c>
      <c r="T746" s="213" t="str">
        <f t="shared" si="199"/>
        <v>UQ</v>
      </c>
      <c r="U746" s="260">
        <v>3.8566571949999999</v>
      </c>
      <c r="V746" s="121" t="str">
        <f t="shared" si="200"/>
        <v>Q</v>
      </c>
      <c r="W746" s="329">
        <v>0.57599999999999996</v>
      </c>
      <c r="X746" s="332" t="str">
        <f t="shared" si="201"/>
        <v>UQ</v>
      </c>
      <c r="Y746" s="260">
        <v>0.16559245</v>
      </c>
      <c r="Z746" s="121" t="str">
        <f t="shared" si="202"/>
        <v>LQ</v>
      </c>
      <c r="AA746" s="260">
        <v>4.5979999999999999</v>
      </c>
      <c r="AB746" s="121" t="str">
        <f t="shared" si="203"/>
        <v>Q</v>
      </c>
      <c r="AC746" s="260">
        <v>8.44</v>
      </c>
      <c r="AD746" s="121" t="str">
        <f t="shared" si="193"/>
        <v>Q</v>
      </c>
      <c r="AE746" s="260">
        <v>2.37</v>
      </c>
      <c r="AF746" s="121" t="str">
        <f t="shared" si="194"/>
        <v>Q</v>
      </c>
      <c r="AG746" s="260">
        <v>1.7100000000000001E-2</v>
      </c>
      <c r="AH746" s="121" t="str">
        <f t="shared" si="192"/>
        <v>Q</v>
      </c>
      <c r="AI746" s="278">
        <v>1.0064</v>
      </c>
      <c r="AJ746" s="121" t="str">
        <f t="shared" si="208"/>
        <v>Q</v>
      </c>
    </row>
    <row r="747" spans="1:36" x14ac:dyDescent="0.25">
      <c r="A747" s="119">
        <v>38</v>
      </c>
      <c r="B747" s="119">
        <v>103</v>
      </c>
      <c r="C747" s="119">
        <v>2001</v>
      </c>
      <c r="D747" s="127">
        <f t="shared" si="195"/>
        <v>36994</v>
      </c>
      <c r="E747" s="260">
        <v>28.1</v>
      </c>
      <c r="F747" s="213" t="str">
        <f t="shared" si="196"/>
        <v>UQ</v>
      </c>
      <c r="G747" s="260">
        <v>5.85</v>
      </c>
      <c r="H747" s="213" t="str">
        <f t="shared" si="197"/>
        <v>UQ</v>
      </c>
      <c r="I747" s="260">
        <v>4.069</v>
      </c>
      <c r="J747" s="121" t="str">
        <f t="shared" si="209"/>
        <v>Q</v>
      </c>
      <c r="K747" s="260">
        <v>0.436</v>
      </c>
      <c r="L747" s="121" t="str">
        <f t="shared" si="205"/>
        <v>Q</v>
      </c>
      <c r="M747" s="260">
        <v>0.45500000000000002</v>
      </c>
      <c r="N747" s="121" t="str">
        <f t="shared" si="206"/>
        <v>Q</v>
      </c>
      <c r="O747" s="260">
        <v>0.64500000000000002</v>
      </c>
      <c r="P747" s="121" t="str">
        <f t="shared" si="207"/>
        <v>Q</v>
      </c>
      <c r="Q747" s="260">
        <v>1.4800000000000001E-2</v>
      </c>
      <c r="R747" s="213" t="str">
        <f t="shared" si="198"/>
        <v>UQ</v>
      </c>
      <c r="S747" s="260">
        <v>8.1900000000000001E-2</v>
      </c>
      <c r="T747" s="213" t="str">
        <f t="shared" si="199"/>
        <v>UQ</v>
      </c>
      <c r="U747" s="260">
        <v>4.025607129</v>
      </c>
      <c r="V747" s="121" t="str">
        <f t="shared" si="200"/>
        <v>Q</v>
      </c>
      <c r="W747" s="329">
        <v>0.49099999999999999</v>
      </c>
      <c r="X747" s="332" t="str">
        <f t="shared" si="201"/>
        <v>UQ</v>
      </c>
      <c r="Y747" s="260">
        <v>0.182185392</v>
      </c>
      <c r="Z747" s="121" t="str">
        <f t="shared" si="202"/>
        <v>LQ</v>
      </c>
      <c r="AA747" s="260">
        <v>4.4269999999999996</v>
      </c>
      <c r="AB747" s="121" t="str">
        <f t="shared" si="203"/>
        <v>Q</v>
      </c>
      <c r="AC747" s="260">
        <v>7.5060000000000002</v>
      </c>
      <c r="AD747" s="121" t="str">
        <f t="shared" si="193"/>
        <v>Q</v>
      </c>
      <c r="AE747" s="260">
        <v>2.2999999999999998</v>
      </c>
      <c r="AF747" s="121" t="str">
        <f t="shared" si="194"/>
        <v>Q</v>
      </c>
      <c r="AG747" s="260">
        <v>1.5299999999999999E-2</v>
      </c>
      <c r="AH747" s="121" t="str">
        <f t="shared" si="192"/>
        <v>Q</v>
      </c>
      <c r="AI747" s="278">
        <v>0.83030000000000004</v>
      </c>
      <c r="AJ747" s="121" t="str">
        <f t="shared" si="208"/>
        <v>Q</v>
      </c>
    </row>
    <row r="748" spans="1:36" x14ac:dyDescent="0.25">
      <c r="A748" s="119">
        <v>38</v>
      </c>
      <c r="B748" s="119">
        <v>106</v>
      </c>
      <c r="C748" s="119">
        <v>2001</v>
      </c>
      <c r="D748" s="127">
        <f t="shared" si="195"/>
        <v>36997</v>
      </c>
      <c r="E748" s="260">
        <v>30.2</v>
      </c>
      <c r="F748" s="213" t="str">
        <f t="shared" si="196"/>
        <v>UQ</v>
      </c>
      <c r="G748" s="260">
        <v>6.0860000000000003</v>
      </c>
      <c r="H748" s="213" t="str">
        <f t="shared" si="197"/>
        <v>UQ</v>
      </c>
      <c r="I748" s="260">
        <v>4.6980000000000004</v>
      </c>
      <c r="J748" s="121" t="str">
        <f t="shared" si="209"/>
        <v>Q</v>
      </c>
      <c r="K748" s="260">
        <v>0.46600000000000003</v>
      </c>
      <c r="L748" s="121" t="str">
        <f t="shared" si="205"/>
        <v>Q</v>
      </c>
      <c r="M748" s="260">
        <v>0.52700000000000002</v>
      </c>
      <c r="N748" s="121" t="str">
        <f t="shared" si="206"/>
        <v>Q</v>
      </c>
      <c r="O748" s="260">
        <v>0.52700000000000002</v>
      </c>
      <c r="P748" s="121" t="str">
        <f t="shared" si="207"/>
        <v>Q</v>
      </c>
      <c r="Q748" s="260">
        <v>1.3299999999999999E-2</v>
      </c>
      <c r="R748" s="213" t="str">
        <f t="shared" si="198"/>
        <v>UQ</v>
      </c>
      <c r="S748" s="260">
        <v>0.1202</v>
      </c>
      <c r="T748" s="213" t="str">
        <f t="shared" si="199"/>
        <v>UQ</v>
      </c>
      <c r="U748" s="260">
        <v>4.3880635090000002</v>
      </c>
      <c r="V748" s="121" t="str">
        <f t="shared" si="200"/>
        <v>Q</v>
      </c>
      <c r="W748" s="329">
        <v>0.27800000000000002</v>
      </c>
      <c r="X748" s="332" t="str">
        <f t="shared" si="201"/>
        <v>UQ</v>
      </c>
      <c r="Y748" s="260">
        <v>0.18586976499999999</v>
      </c>
      <c r="Z748" s="121" t="str">
        <f t="shared" si="202"/>
        <v>LQ</v>
      </c>
      <c r="AA748" s="260">
        <v>4.9050000000000002</v>
      </c>
      <c r="AB748" s="121" t="str">
        <f t="shared" si="203"/>
        <v>Q</v>
      </c>
      <c r="AC748" s="260">
        <v>6.1970000000000001</v>
      </c>
      <c r="AD748" s="121" t="str">
        <f t="shared" si="193"/>
        <v>Q</v>
      </c>
      <c r="AE748" s="260">
        <v>2.39</v>
      </c>
      <c r="AF748" s="121" t="str">
        <f t="shared" si="194"/>
        <v>Q</v>
      </c>
      <c r="AG748" s="260">
        <v>7.7999999999999996E-3</v>
      </c>
      <c r="AH748" s="121" t="str">
        <f t="shared" si="192"/>
        <v>Q</v>
      </c>
      <c r="AI748" s="278">
        <v>0.50790000000000002</v>
      </c>
      <c r="AJ748" s="121" t="str">
        <f t="shared" si="208"/>
        <v>Q</v>
      </c>
    </row>
    <row r="749" spans="1:36" x14ac:dyDescent="0.25">
      <c r="A749" s="119">
        <v>38</v>
      </c>
      <c r="B749" s="119">
        <v>107</v>
      </c>
      <c r="C749" s="119">
        <v>2001</v>
      </c>
      <c r="D749" s="127">
        <f t="shared" si="195"/>
        <v>36998</v>
      </c>
      <c r="E749" s="260">
        <v>30.3</v>
      </c>
      <c r="F749" s="213" t="str">
        <f t="shared" si="196"/>
        <v>UQ</v>
      </c>
      <c r="G749" s="260">
        <v>6.2050000000000001</v>
      </c>
      <c r="H749" s="213" t="str">
        <f t="shared" si="197"/>
        <v>UQ</v>
      </c>
      <c r="I749" s="260">
        <v>4.7469999999999999</v>
      </c>
      <c r="J749" s="121" t="str">
        <f t="shared" si="209"/>
        <v>Q</v>
      </c>
      <c r="K749" s="260">
        <v>0.46600000000000003</v>
      </c>
      <c r="L749" s="121" t="str">
        <f t="shared" si="205"/>
        <v>Q</v>
      </c>
      <c r="M749" s="260">
        <v>0.53800000000000003</v>
      </c>
      <c r="N749" s="121" t="str">
        <f t="shared" si="206"/>
        <v>Q</v>
      </c>
      <c r="O749" s="260">
        <v>0.503</v>
      </c>
      <c r="P749" s="121" t="str">
        <f t="shared" si="207"/>
        <v>Q</v>
      </c>
      <c r="Q749" s="260">
        <v>1.34E-2</v>
      </c>
      <c r="R749" s="213" t="str">
        <f t="shared" si="198"/>
        <v>UQ</v>
      </c>
      <c r="S749" s="260">
        <v>0.1216</v>
      </c>
      <c r="T749" s="213" t="str">
        <f t="shared" si="199"/>
        <v>UQ</v>
      </c>
      <c r="U749" s="260">
        <v>4.4091684850000004</v>
      </c>
      <c r="V749" s="121" t="str">
        <f t="shared" si="200"/>
        <v>Q</v>
      </c>
      <c r="W749" s="329">
        <v>0.251</v>
      </c>
      <c r="X749" s="332" t="str">
        <f t="shared" si="201"/>
        <v>UQ</v>
      </c>
      <c r="Y749" s="260">
        <v>0.18987660000000001</v>
      </c>
      <c r="Z749" s="121" t="str">
        <f t="shared" si="202"/>
        <v>LQ</v>
      </c>
      <c r="AA749" s="260">
        <v>5.0220000000000002</v>
      </c>
      <c r="AB749" s="121" t="str">
        <f t="shared" si="203"/>
        <v>Q</v>
      </c>
      <c r="AC749" s="260">
        <v>6.32</v>
      </c>
      <c r="AD749" s="121" t="str">
        <f t="shared" si="193"/>
        <v>Q</v>
      </c>
      <c r="AE749" s="260">
        <v>2.4500000000000002</v>
      </c>
      <c r="AF749" s="121" t="str">
        <f t="shared" si="194"/>
        <v>Q</v>
      </c>
      <c r="AG749" s="260">
        <v>7.7999999999999996E-3</v>
      </c>
      <c r="AH749" s="121" t="str">
        <f t="shared" si="192"/>
        <v>Q</v>
      </c>
      <c r="AI749" s="278">
        <v>0.51349999999999996</v>
      </c>
      <c r="AJ749" s="121" t="str">
        <f t="shared" si="208"/>
        <v>Q</v>
      </c>
    </row>
    <row r="750" spans="1:36" x14ac:dyDescent="0.25">
      <c r="A750" s="119">
        <v>38</v>
      </c>
      <c r="B750" s="119">
        <v>109</v>
      </c>
      <c r="C750" s="119">
        <v>2001</v>
      </c>
      <c r="D750" s="127">
        <f t="shared" si="195"/>
        <v>37000</v>
      </c>
      <c r="E750" s="260">
        <v>31.1</v>
      </c>
      <c r="F750" s="213" t="str">
        <f t="shared" si="196"/>
        <v>UQ</v>
      </c>
      <c r="G750" s="260">
        <v>6.2030000000000003</v>
      </c>
      <c r="H750" s="213" t="str">
        <f t="shared" si="197"/>
        <v>UQ</v>
      </c>
      <c r="I750" s="260">
        <v>3.839</v>
      </c>
      <c r="J750" s="121" t="str">
        <f t="shared" si="209"/>
        <v>Q</v>
      </c>
      <c r="K750" s="260">
        <v>0.38800000000000001</v>
      </c>
      <c r="L750" s="121" t="str">
        <f t="shared" si="205"/>
        <v>Q</v>
      </c>
      <c r="M750" s="260">
        <v>0.41099999999999998</v>
      </c>
      <c r="N750" s="121" t="str">
        <f t="shared" si="206"/>
        <v>Q</v>
      </c>
      <c r="O750" s="260">
        <v>0.37</v>
      </c>
      <c r="P750" s="121" t="str">
        <f t="shared" si="207"/>
        <v>Q</v>
      </c>
      <c r="Q750" s="260">
        <v>1.4E-2</v>
      </c>
      <c r="R750" s="213" t="str">
        <f t="shared" si="198"/>
        <v>UQ</v>
      </c>
      <c r="S750" s="260">
        <v>0.1323</v>
      </c>
      <c r="T750" s="213" t="str">
        <f t="shared" si="199"/>
        <v>UQ</v>
      </c>
      <c r="U750" s="260">
        <v>4.4292833380000003</v>
      </c>
      <c r="V750" s="121" t="str">
        <f t="shared" si="200"/>
        <v>Q</v>
      </c>
      <c r="W750" s="329">
        <v>0.21199999999999999</v>
      </c>
      <c r="X750" s="332" t="str">
        <f t="shared" si="201"/>
        <v>UQ</v>
      </c>
      <c r="Y750" s="260">
        <v>0.17328275300000001</v>
      </c>
      <c r="Z750" s="121" t="str">
        <f t="shared" si="202"/>
        <v>LQ</v>
      </c>
      <c r="AA750" s="260">
        <v>5.1740000000000004</v>
      </c>
      <c r="AB750" s="121" t="str">
        <f t="shared" si="203"/>
        <v>Q</v>
      </c>
      <c r="AC750" s="260">
        <v>5.9489999999999998</v>
      </c>
      <c r="AD750" s="121" t="str">
        <f t="shared" si="193"/>
        <v>Q</v>
      </c>
      <c r="AE750" s="260">
        <v>2.77</v>
      </c>
      <c r="AF750" s="121" t="str">
        <f t="shared" si="194"/>
        <v>Q</v>
      </c>
      <c r="AG750" s="260">
        <v>7.1999999999999998E-3</v>
      </c>
      <c r="AH750" s="121" t="str">
        <f t="shared" si="192"/>
        <v>Q</v>
      </c>
      <c r="AI750" s="278">
        <v>0.4587</v>
      </c>
      <c r="AJ750" s="121" t="str">
        <f t="shared" si="208"/>
        <v>Q</v>
      </c>
    </row>
    <row r="751" spans="1:36" x14ac:dyDescent="0.25">
      <c r="A751" s="119">
        <v>38</v>
      </c>
      <c r="B751" s="119">
        <v>114</v>
      </c>
      <c r="C751" s="119">
        <v>2001</v>
      </c>
      <c r="D751" s="127">
        <f t="shared" si="195"/>
        <v>37005</v>
      </c>
      <c r="E751" s="260">
        <v>25</v>
      </c>
      <c r="F751" s="213" t="str">
        <f t="shared" si="196"/>
        <v>UQ</v>
      </c>
      <c r="G751" s="260">
        <v>6.1890000000000001</v>
      </c>
      <c r="H751" s="213" t="str">
        <f t="shared" si="197"/>
        <v>UQ</v>
      </c>
      <c r="I751" s="260">
        <v>2.9820000000000002</v>
      </c>
      <c r="J751" s="121" t="str">
        <f t="shared" si="209"/>
        <v>Q</v>
      </c>
      <c r="K751" s="260">
        <v>0.29499999999999998</v>
      </c>
      <c r="L751" s="121" t="str">
        <f t="shared" si="205"/>
        <v>Q</v>
      </c>
      <c r="M751" s="260">
        <v>0.4</v>
      </c>
      <c r="N751" s="121" t="str">
        <f t="shared" si="206"/>
        <v>Q</v>
      </c>
      <c r="O751" s="260">
        <v>0.29599999999999999</v>
      </c>
      <c r="P751" s="121" t="str">
        <f t="shared" si="207"/>
        <v>Q</v>
      </c>
      <c r="Q751" s="260">
        <v>3.0999999999999999E-3</v>
      </c>
      <c r="R751" s="213" t="str">
        <f t="shared" si="198"/>
        <v>UQ</v>
      </c>
      <c r="S751" s="260">
        <v>0.1004</v>
      </c>
      <c r="T751" s="213" t="str">
        <f t="shared" si="199"/>
        <v>UQ</v>
      </c>
      <c r="U751" s="260">
        <v>3.6067583839999999</v>
      </c>
      <c r="V751" s="121" t="str">
        <f t="shared" si="200"/>
        <v>Q</v>
      </c>
      <c r="W751" s="329">
        <v>0.19600000000000001</v>
      </c>
      <c r="X751" s="332" t="str">
        <f t="shared" si="201"/>
        <v>UQ</v>
      </c>
      <c r="Y751" s="260">
        <v>0.180036434</v>
      </c>
      <c r="Z751" s="121" t="str">
        <f t="shared" si="202"/>
        <v>LQ</v>
      </c>
      <c r="AA751" s="260">
        <v>4.0389999999999997</v>
      </c>
      <c r="AB751" s="121" t="str">
        <f t="shared" si="203"/>
        <v>Q</v>
      </c>
      <c r="AC751" s="260">
        <v>5.3680000000000003</v>
      </c>
      <c r="AD751" s="121" t="str">
        <f t="shared" si="193"/>
        <v>Q</v>
      </c>
      <c r="AE751" s="260">
        <v>1.88</v>
      </c>
      <c r="AF751" s="121" t="str">
        <f t="shared" si="194"/>
        <v>Q</v>
      </c>
      <c r="AG751" s="260">
        <v>9.1000000000000004E-3</v>
      </c>
      <c r="AH751" s="121" t="str">
        <f t="shared" si="192"/>
        <v>Q</v>
      </c>
      <c r="AI751" s="278">
        <v>0.44579999999999997</v>
      </c>
      <c r="AJ751" s="121" t="str">
        <f t="shared" si="208"/>
        <v>Q</v>
      </c>
    </row>
    <row r="752" spans="1:36" x14ac:dyDescent="0.25">
      <c r="A752" s="119">
        <v>38</v>
      </c>
      <c r="B752" s="119">
        <v>128</v>
      </c>
      <c r="C752" s="119">
        <v>2001</v>
      </c>
      <c r="D752" s="127">
        <f t="shared" si="195"/>
        <v>37019</v>
      </c>
      <c r="E752" s="260">
        <v>31.1</v>
      </c>
      <c r="F752" s="213" t="str">
        <f t="shared" si="196"/>
        <v>UQ</v>
      </c>
      <c r="G752" s="260">
        <v>6.4379999999999997</v>
      </c>
      <c r="H752" s="213" t="str">
        <f t="shared" si="197"/>
        <v>UQ</v>
      </c>
      <c r="I752" s="260">
        <v>5.2160000000000002</v>
      </c>
      <c r="J752" s="121" t="str">
        <f t="shared" si="209"/>
        <v>Q</v>
      </c>
      <c r="K752" s="260">
        <v>0.45900000000000002</v>
      </c>
      <c r="L752" s="121" t="str">
        <f t="shared" si="205"/>
        <v>Q</v>
      </c>
      <c r="M752" s="260">
        <v>0.48799999999999999</v>
      </c>
      <c r="N752" s="121" t="str">
        <f t="shared" si="206"/>
        <v>Q</v>
      </c>
      <c r="O752" s="260">
        <v>0.40799999999999997</v>
      </c>
      <c r="P752" s="121" t="str">
        <f t="shared" si="207"/>
        <v>Q</v>
      </c>
      <c r="Q752" s="260">
        <v>1.8499999999999999E-2</v>
      </c>
      <c r="R752" s="213" t="str">
        <f t="shared" si="198"/>
        <v>UQ</v>
      </c>
      <c r="S752" s="260">
        <v>0.16830000000000001</v>
      </c>
      <c r="T752" s="213" t="str">
        <f t="shared" si="199"/>
        <v>UQ</v>
      </c>
      <c r="U752" s="260">
        <v>2.4610460129999998</v>
      </c>
      <c r="V752" s="121" t="str">
        <f t="shared" si="200"/>
        <v>Q</v>
      </c>
      <c r="W752" s="329">
        <v>1.4E-2</v>
      </c>
      <c r="X752" s="332" t="str">
        <f t="shared" si="201"/>
        <v>UQ</v>
      </c>
      <c r="Y752" s="260">
        <v>0.14919391700000001</v>
      </c>
      <c r="Z752" s="121" t="str">
        <f t="shared" si="202"/>
        <v>LQ</v>
      </c>
      <c r="AA752" s="260">
        <v>3.5510000000000002</v>
      </c>
      <c r="AB752" s="121" t="str">
        <f t="shared" si="203"/>
        <v>Q</v>
      </c>
      <c r="AC752" s="260">
        <v>10.461</v>
      </c>
      <c r="AD752" s="121" t="str">
        <f t="shared" si="193"/>
        <v>Q</v>
      </c>
      <c r="AE752" s="260">
        <v>3.38</v>
      </c>
      <c r="AF752" s="121" t="str">
        <f t="shared" si="194"/>
        <v>Q</v>
      </c>
      <c r="AG752" s="260">
        <v>1.55E-2</v>
      </c>
      <c r="AH752" s="121" t="str">
        <f t="shared" si="192"/>
        <v>Q</v>
      </c>
      <c r="AI752" s="278">
        <v>0.43669999999999998</v>
      </c>
      <c r="AJ752" s="121" t="str">
        <f t="shared" si="208"/>
        <v>Q</v>
      </c>
    </row>
    <row r="753" spans="1:36" x14ac:dyDescent="0.25">
      <c r="A753" s="119">
        <v>38</v>
      </c>
      <c r="B753" s="119">
        <v>142</v>
      </c>
      <c r="C753" s="119">
        <v>2001</v>
      </c>
      <c r="D753" s="127">
        <f t="shared" si="195"/>
        <v>37033</v>
      </c>
      <c r="E753" s="260">
        <v>37.5</v>
      </c>
      <c r="F753" s="213" t="str">
        <f t="shared" si="196"/>
        <v>UQ</v>
      </c>
      <c r="G753" s="260">
        <v>6.6630000000000003</v>
      </c>
      <c r="H753" s="213" t="str">
        <f t="shared" si="197"/>
        <v>UQ</v>
      </c>
      <c r="I753" s="260">
        <v>6.6269999999999998</v>
      </c>
      <c r="J753" s="121" t="str">
        <f t="shared" si="209"/>
        <v>Q</v>
      </c>
      <c r="K753" s="260">
        <v>0.58099999999999996</v>
      </c>
      <c r="L753" s="121" t="str">
        <f t="shared" si="205"/>
        <v>Q</v>
      </c>
      <c r="M753" s="260">
        <v>0.57399999999999995</v>
      </c>
      <c r="N753" s="121" t="str">
        <f t="shared" si="206"/>
        <v>Q</v>
      </c>
      <c r="O753" s="260">
        <v>0.33800000000000002</v>
      </c>
      <c r="P753" s="121" t="str">
        <f t="shared" si="207"/>
        <v>Q</v>
      </c>
      <c r="Q753" s="260">
        <v>8.2000000000000007E-3</v>
      </c>
      <c r="R753" s="213" t="str">
        <f t="shared" si="198"/>
        <v>UQ</v>
      </c>
      <c r="S753" s="260">
        <v>0.28899999999999998</v>
      </c>
      <c r="T753" s="213" t="str">
        <f t="shared" si="199"/>
        <v>UQ</v>
      </c>
      <c r="U753" s="260">
        <v>0.80308743699999996</v>
      </c>
      <c r="V753" s="121" t="str">
        <f t="shared" si="200"/>
        <v>Q</v>
      </c>
      <c r="W753" s="329">
        <v>0.02</v>
      </c>
      <c r="X753" s="332" t="str">
        <f t="shared" si="201"/>
        <v>UQ</v>
      </c>
      <c r="Y753" s="260">
        <v>8.8574661999999998E-2</v>
      </c>
      <c r="Z753" s="121" t="str">
        <f t="shared" si="202"/>
        <v>LQ</v>
      </c>
      <c r="AA753" s="260">
        <v>4.149</v>
      </c>
      <c r="AB753" s="121" t="str">
        <f t="shared" si="203"/>
        <v>Q</v>
      </c>
      <c r="AC753" s="260">
        <v>11.632</v>
      </c>
      <c r="AD753" s="121" t="str">
        <f t="shared" si="193"/>
        <v>Q</v>
      </c>
      <c r="AE753" s="260">
        <v>4.46</v>
      </c>
      <c r="AF753" s="121" t="str">
        <f t="shared" si="194"/>
        <v>Q</v>
      </c>
      <c r="AG753" s="260">
        <v>1.9E-2</v>
      </c>
      <c r="AH753" s="121" t="str">
        <f t="shared" si="192"/>
        <v>Q</v>
      </c>
      <c r="AI753" s="278">
        <v>0.44650000000000001</v>
      </c>
      <c r="AJ753" s="121" t="str">
        <f t="shared" si="208"/>
        <v>Q</v>
      </c>
    </row>
    <row r="754" spans="1:36" x14ac:dyDescent="0.25">
      <c r="A754" s="119">
        <v>38</v>
      </c>
      <c r="B754" s="119">
        <v>156</v>
      </c>
      <c r="C754" s="119">
        <v>2001</v>
      </c>
      <c r="D754" s="127">
        <f t="shared" si="195"/>
        <v>37047</v>
      </c>
      <c r="E754" s="260">
        <v>36.700000000000003</v>
      </c>
      <c r="F754" s="213" t="str">
        <f t="shared" si="196"/>
        <v>UQ</v>
      </c>
      <c r="G754" s="260">
        <v>6.7320000000000002</v>
      </c>
      <c r="H754" s="213" t="str">
        <f t="shared" si="197"/>
        <v>UQ</v>
      </c>
      <c r="I754" s="260">
        <v>6.6349999999999998</v>
      </c>
      <c r="J754" s="121" t="str">
        <f t="shared" si="209"/>
        <v>Q</v>
      </c>
      <c r="K754" s="260">
        <v>0.57599999999999996</v>
      </c>
      <c r="L754" s="121" t="str">
        <f t="shared" si="205"/>
        <v>Q</v>
      </c>
      <c r="M754" s="260">
        <v>0.59599999999999997</v>
      </c>
      <c r="N754" s="121" t="str">
        <f t="shared" si="206"/>
        <v>Q</v>
      </c>
      <c r="O754" s="260">
        <v>0.19700000000000001</v>
      </c>
      <c r="P754" s="121" t="str">
        <f t="shared" si="207"/>
        <v>Q</v>
      </c>
      <c r="Q754" s="260">
        <v>2.3E-2</v>
      </c>
      <c r="R754" s="213" t="str">
        <f t="shared" si="198"/>
        <v>UQ</v>
      </c>
      <c r="S754" s="260">
        <v>0.27429999999999999</v>
      </c>
      <c r="T754" s="213" t="str">
        <f t="shared" si="199"/>
        <v>UQ</v>
      </c>
      <c r="U754" s="260">
        <v>0.85062505600000005</v>
      </c>
      <c r="V754" s="121" t="str">
        <f t="shared" si="200"/>
        <v>Q</v>
      </c>
      <c r="W754" s="329">
        <v>2.8000000000000001E-2</v>
      </c>
      <c r="X754" s="332" t="str">
        <f t="shared" si="201"/>
        <v>UQ</v>
      </c>
      <c r="Y754" s="260">
        <v>8.1860000000000002E-2</v>
      </c>
      <c r="Z754" s="121" t="str">
        <f t="shared" si="202"/>
        <v>LQ</v>
      </c>
      <c r="AA754" s="260">
        <v>5.2779999999999996</v>
      </c>
      <c r="AB754" s="121" t="str">
        <f t="shared" si="203"/>
        <v>Q</v>
      </c>
      <c r="AC754" s="260">
        <v>11.78</v>
      </c>
      <c r="AD754" s="121" t="str">
        <f t="shared" si="193"/>
        <v>Q</v>
      </c>
      <c r="AE754" s="260">
        <v>3.85</v>
      </c>
      <c r="AF754" s="121" t="str">
        <f t="shared" si="194"/>
        <v>Q</v>
      </c>
      <c r="AG754" s="260">
        <v>1.8599999999999998E-2</v>
      </c>
      <c r="AH754" s="121" t="str">
        <f t="shared" si="192"/>
        <v>Q</v>
      </c>
      <c r="AI754" s="278">
        <v>0.36770000000000003</v>
      </c>
      <c r="AJ754" s="121" t="str">
        <f t="shared" si="208"/>
        <v>Q</v>
      </c>
    </row>
    <row r="755" spans="1:36" x14ac:dyDescent="0.25">
      <c r="A755" s="119">
        <v>38</v>
      </c>
      <c r="B755" s="119">
        <v>169</v>
      </c>
      <c r="C755" s="119">
        <v>2001</v>
      </c>
      <c r="D755" s="127">
        <f t="shared" si="195"/>
        <v>37060</v>
      </c>
      <c r="E755" s="260">
        <v>41.9</v>
      </c>
      <c r="F755" s="213" t="str">
        <f t="shared" si="196"/>
        <v>UQ</v>
      </c>
      <c r="G755" s="260">
        <v>6.7169999999999996</v>
      </c>
      <c r="H755" s="213" t="str">
        <f t="shared" si="197"/>
        <v>UQ</v>
      </c>
      <c r="I755" s="260">
        <v>6.6</v>
      </c>
      <c r="J755" s="121" t="str">
        <f t="shared" si="209"/>
        <v>Q</v>
      </c>
      <c r="K755" s="260">
        <v>0.55800000000000005</v>
      </c>
      <c r="L755" s="121" t="str">
        <f t="shared" si="205"/>
        <v>Q</v>
      </c>
      <c r="M755" s="260">
        <v>0.52200000000000002</v>
      </c>
      <c r="N755" s="121" t="str">
        <f t="shared" si="206"/>
        <v>Q</v>
      </c>
      <c r="O755" s="260">
        <v>0.20200000000000001</v>
      </c>
      <c r="P755" s="121" t="str">
        <f t="shared" si="207"/>
        <v>Q</v>
      </c>
      <c r="Q755" s="260">
        <v>1.8E-3</v>
      </c>
      <c r="R755" s="213" t="str">
        <f t="shared" si="198"/>
        <v>UQ</v>
      </c>
      <c r="S755" s="260">
        <v>0.32479999999999998</v>
      </c>
      <c r="T755" s="213" t="str">
        <f t="shared" si="199"/>
        <v>UQ</v>
      </c>
      <c r="U755" s="260">
        <v>0.692797</v>
      </c>
      <c r="V755" s="121" t="str">
        <f t="shared" si="200"/>
        <v>Q</v>
      </c>
      <c r="W755" s="329">
        <v>3.9E-2</v>
      </c>
      <c r="X755" s="332" t="str">
        <f t="shared" si="201"/>
        <v>UQ</v>
      </c>
      <c r="Y755" s="260">
        <v>0.110265</v>
      </c>
      <c r="Z755" s="121" t="str">
        <f t="shared" si="202"/>
        <v>LQ</v>
      </c>
      <c r="AA755" s="260">
        <v>6.423</v>
      </c>
      <c r="AB755" s="121" t="str">
        <f t="shared" si="203"/>
        <v>Q</v>
      </c>
      <c r="AC755" s="260">
        <v>14.893000000000001</v>
      </c>
      <c r="AD755" s="121" t="str">
        <f t="shared" si="193"/>
        <v>Q</v>
      </c>
      <c r="AE755" s="260">
        <v>4.53</v>
      </c>
      <c r="AF755" s="121" t="str">
        <f t="shared" si="194"/>
        <v>Q</v>
      </c>
      <c r="AG755" s="260">
        <v>2.4400000000000002E-2</v>
      </c>
      <c r="AH755" s="121" t="str">
        <f t="shared" si="192"/>
        <v>Q</v>
      </c>
      <c r="AI755" s="278">
        <v>0.59940000000000004</v>
      </c>
      <c r="AJ755" s="121" t="str">
        <f t="shared" si="208"/>
        <v>Q</v>
      </c>
    </row>
    <row r="756" spans="1:36" x14ac:dyDescent="0.25">
      <c r="A756" s="119">
        <v>38</v>
      </c>
      <c r="B756" s="119">
        <v>197</v>
      </c>
      <c r="C756" s="119">
        <v>2001</v>
      </c>
      <c r="D756" s="127">
        <f t="shared" si="195"/>
        <v>37088</v>
      </c>
      <c r="E756" s="260">
        <v>79.400000000000006</v>
      </c>
      <c r="F756" s="213" t="str">
        <f t="shared" si="196"/>
        <v>UQ</v>
      </c>
      <c r="G756" s="260">
        <v>6.6340000000000003</v>
      </c>
      <c r="H756" s="213" t="str">
        <f t="shared" si="197"/>
        <v>UQ</v>
      </c>
      <c r="I756" s="260">
        <v>12.855</v>
      </c>
      <c r="J756" s="121" t="str">
        <f t="shared" si="209"/>
        <v>Q</v>
      </c>
      <c r="K756" s="260">
        <v>0.91500000000000004</v>
      </c>
      <c r="L756" s="121" t="str">
        <f t="shared" si="205"/>
        <v>Q</v>
      </c>
      <c r="M756" s="260">
        <v>0.82699999999999996</v>
      </c>
      <c r="N756" s="121" t="str">
        <f t="shared" si="206"/>
        <v>Q</v>
      </c>
      <c r="O756" s="260">
        <v>0.245</v>
      </c>
      <c r="P756" s="121" t="str">
        <f t="shared" si="207"/>
        <v>Q</v>
      </c>
      <c r="Q756" s="260">
        <v>8.9999999999999998E-4</v>
      </c>
      <c r="R756" s="213" t="str">
        <f t="shared" si="198"/>
        <v>UQ</v>
      </c>
      <c r="S756" s="260">
        <v>0.53339999999999999</v>
      </c>
      <c r="T756" s="213" t="str">
        <f t="shared" si="199"/>
        <v>UQ</v>
      </c>
      <c r="U756" s="260">
        <v>8.6145371669999999</v>
      </c>
      <c r="V756" s="121" t="str">
        <f t="shared" si="200"/>
        <v>Q</v>
      </c>
      <c r="W756" s="329">
        <v>0.56799999999999995</v>
      </c>
      <c r="X756" s="332" t="str">
        <f t="shared" si="201"/>
        <v>UQ</v>
      </c>
      <c r="Y756" s="260">
        <v>0.19857886499999999</v>
      </c>
      <c r="Z756" s="121" t="str">
        <f t="shared" si="202"/>
        <v>LQ</v>
      </c>
      <c r="AA756" s="260">
        <v>7.0279999999999996</v>
      </c>
      <c r="AB756" s="121" t="str">
        <f t="shared" si="203"/>
        <v>Q</v>
      </c>
      <c r="AC756" s="260">
        <v>1.0509999999999999</v>
      </c>
      <c r="AD756" s="121" t="str">
        <f t="shared" si="193"/>
        <v>Q</v>
      </c>
      <c r="AE756" s="260">
        <v>8.59</v>
      </c>
      <c r="AF756" s="121" t="str">
        <f t="shared" si="194"/>
        <v>Q</v>
      </c>
      <c r="AH756" s="121" t="str">
        <f t="shared" si="192"/>
        <v>M</v>
      </c>
      <c r="AI756" s="278"/>
      <c r="AJ756" s="121" t="str">
        <f t="shared" si="208"/>
        <v>M</v>
      </c>
    </row>
    <row r="757" spans="1:36" x14ac:dyDescent="0.25">
      <c r="A757" s="119">
        <v>38</v>
      </c>
      <c r="B757" s="119">
        <v>254</v>
      </c>
      <c r="C757" s="119">
        <v>2001</v>
      </c>
      <c r="D757" s="127">
        <f t="shared" si="195"/>
        <v>37145</v>
      </c>
      <c r="E757" s="260">
        <v>150</v>
      </c>
      <c r="F757" s="213" t="str">
        <f t="shared" si="196"/>
        <v>UQ</v>
      </c>
      <c r="G757" s="260">
        <v>6.4329999999999998</v>
      </c>
      <c r="H757" s="213" t="str">
        <f t="shared" si="197"/>
        <v>UQ</v>
      </c>
      <c r="I757" s="260">
        <v>21.361000000000001</v>
      </c>
      <c r="J757" s="121" t="str">
        <f t="shared" si="209"/>
        <v>Q</v>
      </c>
      <c r="K757" s="260">
        <v>1.796</v>
      </c>
      <c r="L757" s="121" t="str">
        <f t="shared" si="205"/>
        <v>Q</v>
      </c>
      <c r="M757" s="260">
        <v>0.69899999999999995</v>
      </c>
      <c r="N757" s="121" t="str">
        <f t="shared" si="206"/>
        <v>Q</v>
      </c>
      <c r="O757" s="260">
        <v>0.35899999999999999</v>
      </c>
      <c r="P757" s="121" t="str">
        <f t="shared" si="207"/>
        <v>Q</v>
      </c>
      <c r="Q757" s="260">
        <v>1.6E-2</v>
      </c>
      <c r="R757" s="213" t="str">
        <f t="shared" si="198"/>
        <v>UQ</v>
      </c>
      <c r="S757" s="260">
        <v>0.12790000000000001</v>
      </c>
      <c r="T757" s="213" t="str">
        <f t="shared" si="199"/>
        <v>UQ</v>
      </c>
      <c r="U757" s="260">
        <v>55.629190000000001</v>
      </c>
      <c r="V757" s="121" t="str">
        <f t="shared" si="200"/>
        <v>Q</v>
      </c>
      <c r="W757" s="329">
        <v>0.41199999999999998</v>
      </c>
      <c r="X757" s="332" t="str">
        <f t="shared" si="201"/>
        <v>UQ</v>
      </c>
      <c r="Y757" s="260">
        <v>0.14182400000000001</v>
      </c>
      <c r="Z757" s="121" t="str">
        <f t="shared" si="202"/>
        <v>LQ</v>
      </c>
      <c r="AA757" s="260">
        <v>10.028</v>
      </c>
      <c r="AB757" s="121" t="str">
        <f t="shared" si="203"/>
        <v>Q</v>
      </c>
      <c r="AC757" s="260">
        <v>8.2840000000000007</v>
      </c>
      <c r="AD757" s="121" t="str">
        <f t="shared" si="193"/>
        <v>Q</v>
      </c>
      <c r="AE757" s="260">
        <v>2.23</v>
      </c>
      <c r="AF757" s="121" t="str">
        <f t="shared" si="194"/>
        <v>Q</v>
      </c>
      <c r="AH757" s="121" t="str">
        <f t="shared" si="192"/>
        <v>M</v>
      </c>
      <c r="AI757" s="278"/>
      <c r="AJ757" s="121" t="str">
        <f t="shared" si="208"/>
        <v>M</v>
      </c>
    </row>
    <row r="758" spans="1:36" x14ac:dyDescent="0.25">
      <c r="A758" s="119">
        <v>38</v>
      </c>
      <c r="B758" s="119">
        <v>267</v>
      </c>
      <c r="C758" s="119">
        <v>2001</v>
      </c>
      <c r="D758" s="127">
        <f t="shared" si="195"/>
        <v>37158</v>
      </c>
      <c r="E758" s="260">
        <v>126.6</v>
      </c>
      <c r="F758" s="213" t="str">
        <f t="shared" si="196"/>
        <v>UQ</v>
      </c>
      <c r="G758" s="260">
        <v>6.4409999999999998</v>
      </c>
      <c r="H758" s="213" t="str">
        <f t="shared" si="197"/>
        <v>UQ</v>
      </c>
      <c r="I758" s="260">
        <v>17.146999999999998</v>
      </c>
      <c r="J758" s="121" t="str">
        <f t="shared" si="209"/>
        <v>Q</v>
      </c>
      <c r="K758" s="260">
        <v>1.486</v>
      </c>
      <c r="L758" s="121" t="str">
        <f t="shared" si="205"/>
        <v>Q</v>
      </c>
      <c r="M758" s="260">
        <v>0.63300000000000001</v>
      </c>
      <c r="N758" s="121" t="str">
        <f t="shared" si="206"/>
        <v>Q</v>
      </c>
      <c r="O758" s="260">
        <v>0.216</v>
      </c>
      <c r="P758" s="121" t="str">
        <f t="shared" si="207"/>
        <v>Q</v>
      </c>
      <c r="Q758" s="260">
        <v>6.1999999999999998E-3</v>
      </c>
      <c r="R758" s="213" t="str">
        <f t="shared" si="198"/>
        <v>UQ</v>
      </c>
      <c r="S758" s="260">
        <v>0.13070000000000001</v>
      </c>
      <c r="T758" s="213" t="str">
        <f t="shared" si="199"/>
        <v>UQ</v>
      </c>
      <c r="U758" s="260">
        <v>45.641550000000002</v>
      </c>
      <c r="V758" s="121" t="str">
        <f t="shared" si="200"/>
        <v>Q</v>
      </c>
      <c r="W758" s="329">
        <v>4.4999999999999998E-2</v>
      </c>
      <c r="X758" s="332" t="str">
        <f t="shared" si="201"/>
        <v>UQ</v>
      </c>
      <c r="Y758" s="260">
        <v>0.11368</v>
      </c>
      <c r="Z758" s="121" t="str">
        <f t="shared" si="202"/>
        <v>LQ</v>
      </c>
      <c r="AA758" s="260">
        <v>4.7300000000000004</v>
      </c>
      <c r="AB758" s="121" t="str">
        <f t="shared" si="203"/>
        <v>Q</v>
      </c>
      <c r="AC758" s="260">
        <v>11.475</v>
      </c>
      <c r="AD758" s="121" t="str">
        <f t="shared" si="193"/>
        <v>Q</v>
      </c>
      <c r="AE758" s="260">
        <v>2.0299999999999998</v>
      </c>
      <c r="AF758" s="121" t="str">
        <f t="shared" si="194"/>
        <v>Q</v>
      </c>
      <c r="AH758" s="121" t="str">
        <f t="shared" si="192"/>
        <v>M</v>
      </c>
      <c r="AI758" s="278"/>
      <c r="AJ758" s="121" t="str">
        <f t="shared" si="208"/>
        <v>M</v>
      </c>
    </row>
    <row r="759" spans="1:36" x14ac:dyDescent="0.25">
      <c r="A759" s="119">
        <v>38</v>
      </c>
      <c r="B759" s="119">
        <v>282</v>
      </c>
      <c r="C759" s="119">
        <v>2001</v>
      </c>
      <c r="D759" s="127">
        <f t="shared" si="195"/>
        <v>37173</v>
      </c>
      <c r="E759" s="260">
        <v>122.3</v>
      </c>
      <c r="F759" s="213" t="str">
        <f t="shared" si="196"/>
        <v>UQ</v>
      </c>
      <c r="G759" s="260">
        <v>6.6470000000000002</v>
      </c>
      <c r="H759" s="213" t="str">
        <f t="shared" si="197"/>
        <v>UQ</v>
      </c>
      <c r="I759" s="260">
        <v>17.056000000000001</v>
      </c>
      <c r="J759" s="121" t="str">
        <f t="shared" si="209"/>
        <v>Q</v>
      </c>
      <c r="K759" s="260">
        <v>1.4770000000000001</v>
      </c>
      <c r="L759" s="121" t="str">
        <f t="shared" si="205"/>
        <v>Q</v>
      </c>
      <c r="M759" s="260">
        <v>0.69599999999999995</v>
      </c>
      <c r="N759" s="121" t="str">
        <f t="shared" si="206"/>
        <v>Q</v>
      </c>
      <c r="O759" s="260">
        <v>0.35899999999999999</v>
      </c>
      <c r="P759" s="121" t="str">
        <f t="shared" si="207"/>
        <v>Q</v>
      </c>
      <c r="Q759" s="260">
        <v>5.7000000000000002E-3</v>
      </c>
      <c r="R759" s="213" t="str">
        <f t="shared" si="198"/>
        <v>UQ</v>
      </c>
      <c r="S759" s="260">
        <v>0.13719999999999999</v>
      </c>
      <c r="T759" s="213" t="str">
        <f t="shared" si="199"/>
        <v>UQ</v>
      </c>
      <c r="U759" s="260">
        <v>42.190899999999999</v>
      </c>
      <c r="V759" s="121" t="str">
        <f t="shared" si="200"/>
        <v>Q</v>
      </c>
      <c r="W759" s="329">
        <v>0.106</v>
      </c>
      <c r="X759" s="332" t="str">
        <f t="shared" si="201"/>
        <v>UQ</v>
      </c>
      <c r="Y759" s="260">
        <v>0.67982699999999996</v>
      </c>
      <c r="Z759" s="121" t="str">
        <f t="shared" si="202"/>
        <v>Q</v>
      </c>
      <c r="AA759" s="260">
        <v>9.4350000000000005</v>
      </c>
      <c r="AB759" s="121" t="str">
        <f t="shared" si="203"/>
        <v>Q</v>
      </c>
      <c r="AC759" s="260">
        <v>12.323</v>
      </c>
      <c r="AD759" s="121" t="str">
        <f t="shared" si="193"/>
        <v>Q</v>
      </c>
      <c r="AE759" s="260">
        <v>2.67</v>
      </c>
      <c r="AF759" s="121" t="str">
        <f t="shared" si="194"/>
        <v>Q</v>
      </c>
      <c r="AH759" s="121" t="str">
        <f t="shared" si="192"/>
        <v>M</v>
      </c>
      <c r="AI759" s="278"/>
      <c r="AJ759" s="121" t="str">
        <f t="shared" si="208"/>
        <v>M</v>
      </c>
    </row>
    <row r="760" spans="1:36" x14ac:dyDescent="0.25">
      <c r="A760" s="119">
        <v>38</v>
      </c>
      <c r="B760" s="119">
        <v>296</v>
      </c>
      <c r="C760" s="119">
        <v>2001</v>
      </c>
      <c r="D760" s="127">
        <f t="shared" si="195"/>
        <v>37187</v>
      </c>
      <c r="E760" s="260">
        <v>57.6</v>
      </c>
      <c r="F760" s="213" t="str">
        <f t="shared" si="196"/>
        <v>UQ</v>
      </c>
      <c r="G760" s="260">
        <v>6.2779999999999996</v>
      </c>
      <c r="H760" s="213" t="str">
        <f t="shared" si="197"/>
        <v>UQ</v>
      </c>
      <c r="I760" s="260">
        <v>8.2509999999999994</v>
      </c>
      <c r="J760" s="121" t="str">
        <f t="shared" si="209"/>
        <v>Q</v>
      </c>
      <c r="K760" s="260">
        <v>0.749</v>
      </c>
      <c r="L760" s="121" t="str">
        <f t="shared" si="205"/>
        <v>Q</v>
      </c>
      <c r="M760" s="260">
        <v>0.59099999999999997</v>
      </c>
      <c r="N760" s="121" t="str">
        <f t="shared" si="206"/>
        <v>Q</v>
      </c>
      <c r="O760" s="260">
        <v>0.58699999999999997</v>
      </c>
      <c r="P760" s="121" t="str">
        <f t="shared" si="207"/>
        <v>Q</v>
      </c>
      <c r="Q760" s="260">
        <v>3.5000000000000001E-3</v>
      </c>
      <c r="R760" s="213" t="str">
        <f t="shared" si="198"/>
        <v>UQ</v>
      </c>
      <c r="S760" s="260">
        <v>0.13009999999999999</v>
      </c>
      <c r="T760" s="213" t="str">
        <f t="shared" si="199"/>
        <v>UQ</v>
      </c>
      <c r="U760" s="260">
        <v>14.298299999999999</v>
      </c>
      <c r="V760" s="121" t="str">
        <f t="shared" si="200"/>
        <v>Q</v>
      </c>
      <c r="W760" s="329">
        <v>3.0000000000000001E-3</v>
      </c>
      <c r="X760" s="332" t="str">
        <f t="shared" si="201"/>
        <v>UQ</v>
      </c>
      <c r="Y760" s="260">
        <v>0.40590100000000001</v>
      </c>
      <c r="Z760" s="121" t="str">
        <f t="shared" si="202"/>
        <v>Q</v>
      </c>
      <c r="AA760" s="260">
        <v>6.141</v>
      </c>
      <c r="AB760" s="121" t="str">
        <f t="shared" si="203"/>
        <v>Q</v>
      </c>
      <c r="AC760" s="260">
        <v>15.180999999999999</v>
      </c>
      <c r="AD760" s="121" t="str">
        <f t="shared" si="193"/>
        <v>Q</v>
      </c>
      <c r="AE760" s="260">
        <v>2.42</v>
      </c>
      <c r="AF760" s="121" t="str">
        <f t="shared" si="194"/>
        <v>Q</v>
      </c>
      <c r="AH760" s="121" t="str">
        <f t="shared" si="192"/>
        <v>M</v>
      </c>
      <c r="AI760" s="278"/>
      <c r="AJ760" s="121" t="str">
        <f t="shared" si="208"/>
        <v>M</v>
      </c>
    </row>
    <row r="761" spans="1:36" x14ac:dyDescent="0.25">
      <c r="A761" s="119">
        <v>38</v>
      </c>
      <c r="B761" s="119">
        <v>310</v>
      </c>
      <c r="C761" s="119">
        <v>2001</v>
      </c>
      <c r="D761" s="127">
        <f t="shared" si="195"/>
        <v>37201</v>
      </c>
      <c r="E761" s="260">
        <v>43.7</v>
      </c>
      <c r="F761" s="213" t="str">
        <f t="shared" si="196"/>
        <v>UQ</v>
      </c>
      <c r="G761" s="260">
        <v>6.3220000000000001</v>
      </c>
      <c r="H761" s="213" t="str">
        <f t="shared" si="197"/>
        <v>UQ</v>
      </c>
      <c r="I761" s="260">
        <v>6.0709999999999997</v>
      </c>
      <c r="J761" s="121" t="str">
        <f t="shared" si="209"/>
        <v>Q</v>
      </c>
      <c r="K761" s="260">
        <v>0.55300000000000005</v>
      </c>
      <c r="L761" s="121" t="str">
        <f t="shared" si="205"/>
        <v>Q</v>
      </c>
      <c r="M761" s="260">
        <v>0.56899999999999995</v>
      </c>
      <c r="N761" s="121" t="str">
        <f t="shared" si="206"/>
        <v>Q</v>
      </c>
      <c r="O761" s="260">
        <v>0.25600000000000001</v>
      </c>
      <c r="P761" s="121" t="str">
        <f t="shared" si="207"/>
        <v>Q</v>
      </c>
      <c r="Q761" s="260">
        <v>9.2999999999999992E-3</v>
      </c>
      <c r="R761" s="213" t="str">
        <f t="shared" si="198"/>
        <v>UQ</v>
      </c>
      <c r="S761" s="260">
        <v>0.1195</v>
      </c>
      <c r="T761" s="213" t="str">
        <f t="shared" si="199"/>
        <v>UQ</v>
      </c>
      <c r="U761" s="260">
        <v>9.7366200000000003</v>
      </c>
      <c r="V761" s="121" t="str">
        <f t="shared" si="200"/>
        <v>Q</v>
      </c>
      <c r="W761" s="329">
        <v>1.4E-2</v>
      </c>
      <c r="X761" s="332" t="str">
        <f t="shared" si="201"/>
        <v>UQ</v>
      </c>
      <c r="Y761" s="260">
        <v>0.22768099999999999</v>
      </c>
      <c r="Z761" s="121" t="str">
        <f t="shared" si="202"/>
        <v>Q</v>
      </c>
      <c r="AA761" s="260">
        <v>5.7279999999999998</v>
      </c>
      <c r="AB761" s="121" t="str">
        <f t="shared" si="203"/>
        <v>Q</v>
      </c>
      <c r="AC761" s="260">
        <v>10.805</v>
      </c>
      <c r="AD761" s="121" t="str">
        <f t="shared" si="193"/>
        <v>Q</v>
      </c>
      <c r="AE761" s="260">
        <v>2.2400000000000002</v>
      </c>
      <c r="AF761" s="121" t="str">
        <f t="shared" si="194"/>
        <v>Q</v>
      </c>
      <c r="AH761" s="121" t="str">
        <f t="shared" si="192"/>
        <v>M</v>
      </c>
      <c r="AI761" s="278"/>
      <c r="AJ761" s="121" t="str">
        <f t="shared" si="208"/>
        <v>M</v>
      </c>
    </row>
    <row r="762" spans="1:36" x14ac:dyDescent="0.25">
      <c r="A762" s="119">
        <v>38</v>
      </c>
      <c r="B762" s="119">
        <v>324</v>
      </c>
      <c r="C762" s="119">
        <v>2001</v>
      </c>
      <c r="D762" s="127">
        <f t="shared" si="195"/>
        <v>37215</v>
      </c>
      <c r="E762" s="260">
        <v>39.299999999999997</v>
      </c>
      <c r="F762" s="213" t="str">
        <f t="shared" si="196"/>
        <v>UQ</v>
      </c>
      <c r="G762" s="260">
        <v>6.3550000000000004</v>
      </c>
      <c r="H762" s="213" t="str">
        <f t="shared" si="197"/>
        <v>UQ</v>
      </c>
      <c r="I762" s="260">
        <v>5.6420000000000003</v>
      </c>
      <c r="J762" s="121" t="str">
        <f t="shared" si="209"/>
        <v>Q</v>
      </c>
      <c r="K762" s="260">
        <v>0.51200000000000001</v>
      </c>
      <c r="L762" s="121" t="str">
        <f t="shared" si="205"/>
        <v>Q</v>
      </c>
      <c r="M762" s="260">
        <v>0.58399999999999996</v>
      </c>
      <c r="N762" s="121" t="str">
        <f t="shared" si="206"/>
        <v>Q</v>
      </c>
      <c r="O762" s="260">
        <v>0.16500000000000001</v>
      </c>
      <c r="P762" s="121" t="str">
        <f t="shared" si="207"/>
        <v>Q</v>
      </c>
      <c r="Q762" s="260">
        <v>6.7000000000000002E-3</v>
      </c>
      <c r="R762" s="213" t="str">
        <f t="shared" si="198"/>
        <v>UQ</v>
      </c>
      <c r="S762" s="260">
        <v>0.1091</v>
      </c>
      <c r="T762" s="213" t="str">
        <f t="shared" si="199"/>
        <v>UQ</v>
      </c>
      <c r="U762" s="260">
        <v>8.1160560000000004</v>
      </c>
      <c r="V762" s="121" t="str">
        <f t="shared" si="200"/>
        <v>Q</v>
      </c>
      <c r="W762" s="329">
        <v>1.9E-2</v>
      </c>
      <c r="X762" s="332" t="str">
        <f t="shared" si="201"/>
        <v>UQ</v>
      </c>
      <c r="Y762" s="260">
        <v>0.19949600000000001</v>
      </c>
      <c r="Z762" s="121" t="str">
        <f t="shared" si="202"/>
        <v>LQ</v>
      </c>
      <c r="AA762" s="260">
        <v>5.7949999999999999</v>
      </c>
      <c r="AB762" s="121" t="str">
        <f t="shared" si="203"/>
        <v>Q</v>
      </c>
      <c r="AC762" s="260">
        <v>11.337</v>
      </c>
      <c r="AD762" s="121" t="str">
        <f t="shared" si="193"/>
        <v>Q</v>
      </c>
      <c r="AE762" s="260">
        <v>2</v>
      </c>
      <c r="AF762" s="121" t="str">
        <f t="shared" si="194"/>
        <v>Q</v>
      </c>
      <c r="AH762" s="121" t="str">
        <f t="shared" si="192"/>
        <v>M</v>
      </c>
      <c r="AI762" s="278"/>
      <c r="AJ762" s="121" t="str">
        <f t="shared" si="208"/>
        <v>M</v>
      </c>
    </row>
    <row r="763" spans="1:36" x14ac:dyDescent="0.25">
      <c r="A763" s="119">
        <v>38</v>
      </c>
      <c r="B763" s="119">
        <v>338</v>
      </c>
      <c r="C763" s="119">
        <v>2001</v>
      </c>
      <c r="D763" s="127">
        <f t="shared" si="195"/>
        <v>37229</v>
      </c>
      <c r="E763" s="260">
        <v>34.9</v>
      </c>
      <c r="F763" s="213" t="str">
        <f t="shared" si="196"/>
        <v>UQ</v>
      </c>
      <c r="G763" s="260">
        <v>6.4710000000000001</v>
      </c>
      <c r="H763" s="213" t="str">
        <f t="shared" si="197"/>
        <v>UQ</v>
      </c>
      <c r="I763" s="260">
        <v>4.8630000000000004</v>
      </c>
      <c r="J763" s="121" t="str">
        <f t="shared" si="209"/>
        <v>Q</v>
      </c>
      <c r="K763" s="260">
        <v>0.45700000000000002</v>
      </c>
      <c r="L763" s="121" t="str">
        <f t="shared" si="205"/>
        <v>Q</v>
      </c>
      <c r="M763" s="260">
        <v>0.54</v>
      </c>
      <c r="N763" s="121" t="str">
        <f t="shared" si="206"/>
        <v>Q</v>
      </c>
      <c r="O763" s="260">
        <v>0.122</v>
      </c>
      <c r="P763" s="121" t="str">
        <f t="shared" si="207"/>
        <v>Q</v>
      </c>
      <c r="Q763" s="260">
        <v>8.3999999999999995E-3</v>
      </c>
      <c r="R763" s="213" t="str">
        <f t="shared" si="198"/>
        <v>UQ</v>
      </c>
      <c r="S763" s="260">
        <v>0.1052</v>
      </c>
      <c r="T763" s="213" t="str">
        <f t="shared" si="199"/>
        <v>UQ</v>
      </c>
      <c r="U763" s="260">
        <v>7.0476159999999997</v>
      </c>
      <c r="V763" s="121" t="str">
        <f t="shared" si="200"/>
        <v>Q</v>
      </c>
      <c r="W763" s="329">
        <v>0.112</v>
      </c>
      <c r="X763" s="332" t="str">
        <f t="shared" si="201"/>
        <v>UQ</v>
      </c>
      <c r="Y763" s="260">
        <v>0.1469</v>
      </c>
      <c r="Z763" s="121" t="str">
        <f t="shared" si="202"/>
        <v>LQ</v>
      </c>
      <c r="AA763" s="260">
        <v>5.3410000000000002</v>
      </c>
      <c r="AB763" s="121" t="str">
        <f t="shared" si="203"/>
        <v>Q</v>
      </c>
      <c r="AC763" s="260">
        <v>8.1820000000000004</v>
      </c>
      <c r="AD763" s="121" t="str">
        <f t="shared" si="193"/>
        <v>Q</v>
      </c>
      <c r="AE763" s="260">
        <v>1.84</v>
      </c>
      <c r="AF763" s="121" t="str">
        <f t="shared" si="194"/>
        <v>Q</v>
      </c>
      <c r="AH763" s="121" t="str">
        <f t="shared" si="192"/>
        <v>M</v>
      </c>
      <c r="AI763" s="278"/>
      <c r="AJ763" s="121" t="str">
        <f t="shared" si="208"/>
        <v>M</v>
      </c>
    </row>
    <row r="764" spans="1:36" x14ac:dyDescent="0.25">
      <c r="A764" s="119">
        <v>38</v>
      </c>
      <c r="B764" s="119">
        <v>352</v>
      </c>
      <c r="C764" s="119">
        <v>2001</v>
      </c>
      <c r="D764" s="127">
        <f t="shared" si="195"/>
        <v>37243</v>
      </c>
      <c r="E764" s="260">
        <v>34.700000000000003</v>
      </c>
      <c r="F764" s="213" t="str">
        <f t="shared" si="196"/>
        <v>UQ</v>
      </c>
      <c r="G764" s="260">
        <v>6.5620000000000003</v>
      </c>
      <c r="H764" s="213" t="str">
        <f t="shared" si="197"/>
        <v>UQ</v>
      </c>
      <c r="I764" s="260">
        <v>4.7670000000000003</v>
      </c>
      <c r="J764" s="121" t="str">
        <f t="shared" si="209"/>
        <v>Q</v>
      </c>
      <c r="K764" s="260">
        <v>0.45</v>
      </c>
      <c r="L764" s="121" t="str">
        <f t="shared" si="205"/>
        <v>Q</v>
      </c>
      <c r="M764" s="260">
        <v>0.54300000000000004</v>
      </c>
      <c r="N764" s="121" t="str">
        <f t="shared" si="206"/>
        <v>Q</v>
      </c>
      <c r="O764" s="260">
        <v>0.13100000000000001</v>
      </c>
      <c r="P764" s="121" t="str">
        <f t="shared" si="207"/>
        <v>Q</v>
      </c>
      <c r="Q764" s="260">
        <v>4.4999999999999997E-3</v>
      </c>
      <c r="R764" s="213" t="str">
        <f t="shared" si="198"/>
        <v>UQ</v>
      </c>
      <c r="S764" s="260">
        <v>0.1174</v>
      </c>
      <c r="T764" s="213" t="str">
        <f t="shared" si="199"/>
        <v>UQ</v>
      </c>
      <c r="U764" s="260">
        <v>6.7864824690000001</v>
      </c>
      <c r="V764" s="121" t="str">
        <f t="shared" si="200"/>
        <v>Q</v>
      </c>
      <c r="W764" s="329">
        <v>0.105</v>
      </c>
      <c r="X764" s="332" t="str">
        <f t="shared" si="201"/>
        <v>UQ</v>
      </c>
      <c r="Y764" s="260">
        <v>0.13333472399999999</v>
      </c>
      <c r="Z764" s="121" t="str">
        <f t="shared" si="202"/>
        <v>LQ</v>
      </c>
      <c r="AA764" s="260">
        <v>5.306</v>
      </c>
      <c r="AB764" s="121" t="str">
        <f t="shared" si="203"/>
        <v>Q</v>
      </c>
      <c r="AC764" s="260">
        <v>6.8230000000000004</v>
      </c>
      <c r="AD764" s="121" t="str">
        <f t="shared" si="193"/>
        <v>Q</v>
      </c>
      <c r="AE764" s="260">
        <v>2.41</v>
      </c>
      <c r="AF764" s="121" t="str">
        <f t="shared" si="194"/>
        <v>Q</v>
      </c>
      <c r="AH764" s="121" t="str">
        <f t="shared" si="192"/>
        <v>M</v>
      </c>
      <c r="AI764" s="278"/>
      <c r="AJ764" s="121" t="str">
        <f t="shared" si="208"/>
        <v>M</v>
      </c>
    </row>
    <row r="765" spans="1:36" x14ac:dyDescent="0.25">
      <c r="A765" s="119">
        <v>38</v>
      </c>
      <c r="B765" s="119">
        <v>2</v>
      </c>
      <c r="C765" s="119">
        <v>2002</v>
      </c>
      <c r="D765" s="127">
        <f t="shared" si="195"/>
        <v>37258</v>
      </c>
      <c r="E765" s="260">
        <v>38.299999999999997</v>
      </c>
      <c r="F765" s="213" t="str">
        <f t="shared" si="196"/>
        <v>UQ</v>
      </c>
      <c r="G765" s="260">
        <v>6.5519999999999996</v>
      </c>
      <c r="H765" s="213" t="str">
        <f t="shared" si="197"/>
        <v>UQ</v>
      </c>
      <c r="I765" s="260">
        <v>5.306</v>
      </c>
      <c r="J765" s="121" t="str">
        <f t="shared" si="209"/>
        <v>Q</v>
      </c>
      <c r="K765" s="260">
        <v>0.504</v>
      </c>
      <c r="L765" s="121" t="str">
        <f t="shared" si="205"/>
        <v>Q</v>
      </c>
      <c r="M765" s="260">
        <v>0.61699999999999999</v>
      </c>
      <c r="N765" s="121" t="str">
        <f t="shared" si="206"/>
        <v>Q</v>
      </c>
      <c r="O765" s="260">
        <v>0.129</v>
      </c>
      <c r="P765" s="121" t="str">
        <f t="shared" si="207"/>
        <v>Q</v>
      </c>
      <c r="Q765" s="260">
        <v>2.5999999999999999E-3</v>
      </c>
      <c r="R765" s="213" t="str">
        <f t="shared" si="198"/>
        <v>UQ</v>
      </c>
      <c r="S765" s="260">
        <v>0.124</v>
      </c>
      <c r="T765" s="213" t="str">
        <f t="shared" si="199"/>
        <v>UQ</v>
      </c>
      <c r="U765" s="260">
        <v>7.9097075090000004</v>
      </c>
      <c r="V765" s="121" t="str">
        <f t="shared" si="200"/>
        <v>Q</v>
      </c>
      <c r="W765" s="329">
        <v>0.14000000000000001</v>
      </c>
      <c r="X765" s="332" t="str">
        <f t="shared" si="201"/>
        <v>UQ</v>
      </c>
      <c r="Y765" s="260">
        <v>0.120018372</v>
      </c>
      <c r="Z765" s="121" t="str">
        <f t="shared" si="202"/>
        <v>LQ</v>
      </c>
      <c r="AA765" s="260">
        <v>6.3289999999999997</v>
      </c>
      <c r="AB765" s="121" t="str">
        <f t="shared" si="203"/>
        <v>Q</v>
      </c>
      <c r="AC765" s="260">
        <v>6.4779999999999998</v>
      </c>
      <c r="AD765" s="121" t="str">
        <f t="shared" si="193"/>
        <v>Q</v>
      </c>
      <c r="AE765" s="260">
        <v>2.2000000000000002</v>
      </c>
      <c r="AF765" s="121" t="str">
        <f t="shared" si="194"/>
        <v>Q</v>
      </c>
      <c r="AG765" s="260">
        <v>5.4000000000000003E-3</v>
      </c>
      <c r="AH765" s="121" t="str">
        <f t="shared" si="192"/>
        <v>Q</v>
      </c>
      <c r="AI765" s="278">
        <v>0.38369999999999999</v>
      </c>
      <c r="AJ765" s="121" t="str">
        <f t="shared" si="208"/>
        <v>Q</v>
      </c>
    </row>
    <row r="766" spans="1:36" x14ac:dyDescent="0.25">
      <c r="A766" s="119">
        <v>38</v>
      </c>
      <c r="B766" s="119">
        <v>15</v>
      </c>
      <c r="C766" s="119">
        <v>2002</v>
      </c>
      <c r="D766" s="127">
        <f t="shared" si="195"/>
        <v>37271</v>
      </c>
      <c r="E766" s="260">
        <v>40.5</v>
      </c>
      <c r="F766" s="213" t="str">
        <f t="shared" si="196"/>
        <v>UQ</v>
      </c>
      <c r="G766" s="260">
        <v>6.532</v>
      </c>
      <c r="H766" s="213" t="str">
        <f t="shared" si="197"/>
        <v>UQ</v>
      </c>
      <c r="I766" s="260">
        <v>5.78</v>
      </c>
      <c r="J766" s="121" t="str">
        <f t="shared" si="209"/>
        <v>Q</v>
      </c>
      <c r="K766" s="260">
        <v>0.54700000000000004</v>
      </c>
      <c r="L766" s="121" t="str">
        <f t="shared" si="205"/>
        <v>Q</v>
      </c>
      <c r="M766" s="260">
        <v>0.65</v>
      </c>
      <c r="N766" s="121" t="str">
        <f t="shared" si="206"/>
        <v>Q</v>
      </c>
      <c r="O766" s="260">
        <v>0.13700000000000001</v>
      </c>
      <c r="P766" s="121" t="str">
        <f t="shared" si="207"/>
        <v>Q</v>
      </c>
      <c r="Q766" s="260">
        <v>1.04E-2</v>
      </c>
      <c r="R766" s="213" t="str">
        <f t="shared" si="198"/>
        <v>UQ</v>
      </c>
      <c r="S766" s="260">
        <v>0.1149</v>
      </c>
      <c r="T766" s="213" t="str">
        <f t="shared" si="199"/>
        <v>UQ</v>
      </c>
      <c r="U766" s="260">
        <v>8.6968757750000005</v>
      </c>
      <c r="V766" s="121" t="str">
        <f t="shared" si="200"/>
        <v>Q</v>
      </c>
      <c r="W766" s="329">
        <v>0.15</v>
      </c>
      <c r="X766" s="332" t="str">
        <f t="shared" si="201"/>
        <v>UQ</v>
      </c>
      <c r="Y766" s="260">
        <v>9.5227423000000005E-2</v>
      </c>
      <c r="Z766" s="121" t="str">
        <f t="shared" si="202"/>
        <v>LQ</v>
      </c>
      <c r="AA766" s="260">
        <v>6.5529999999999999</v>
      </c>
      <c r="AB766" s="121" t="str">
        <f t="shared" si="203"/>
        <v>Q</v>
      </c>
      <c r="AC766" s="260">
        <v>6.6820000000000004</v>
      </c>
      <c r="AD766" s="121" t="str">
        <f t="shared" si="193"/>
        <v>Q</v>
      </c>
      <c r="AE766" s="260">
        <v>1.96</v>
      </c>
      <c r="AF766" s="121" t="str">
        <f t="shared" si="194"/>
        <v>Q</v>
      </c>
      <c r="AG766" s="260">
        <v>6.1000000000000004E-3</v>
      </c>
      <c r="AH766" s="121" t="str">
        <f t="shared" si="192"/>
        <v>Q</v>
      </c>
      <c r="AI766" s="278">
        <v>0.40860000000000002</v>
      </c>
      <c r="AJ766" s="121" t="str">
        <f t="shared" si="208"/>
        <v>Q</v>
      </c>
    </row>
    <row r="767" spans="1:36" x14ac:dyDescent="0.25">
      <c r="A767" s="119">
        <v>38</v>
      </c>
      <c r="B767" s="119">
        <v>29</v>
      </c>
      <c r="C767" s="119">
        <v>2002</v>
      </c>
      <c r="D767" s="127">
        <f t="shared" si="195"/>
        <v>37285</v>
      </c>
      <c r="E767" s="260">
        <v>43.4</v>
      </c>
      <c r="F767" s="213" t="str">
        <f t="shared" si="196"/>
        <v>UQ</v>
      </c>
      <c r="G767" s="260">
        <v>6.51</v>
      </c>
      <c r="H767" s="213" t="str">
        <f t="shared" si="197"/>
        <v>UQ</v>
      </c>
      <c r="I767" s="260">
        <v>6.1390000000000002</v>
      </c>
      <c r="J767" s="121" t="str">
        <f t="shared" si="209"/>
        <v>Q</v>
      </c>
      <c r="K767" s="260">
        <v>0.58499999999999996</v>
      </c>
      <c r="L767" s="121" t="str">
        <f t="shared" si="205"/>
        <v>Q</v>
      </c>
      <c r="M767" s="260">
        <v>0.70199999999999996</v>
      </c>
      <c r="N767" s="121" t="str">
        <f t="shared" si="206"/>
        <v>Q</v>
      </c>
      <c r="O767" s="260">
        <v>0.156</v>
      </c>
      <c r="P767" s="121" t="str">
        <f t="shared" si="207"/>
        <v>Q</v>
      </c>
      <c r="Q767" s="260">
        <v>5.7000000000000002E-3</v>
      </c>
      <c r="R767" s="213" t="str">
        <f t="shared" si="198"/>
        <v>UQ</v>
      </c>
      <c r="S767" s="260">
        <v>0.13159999999999999</v>
      </c>
      <c r="T767" s="213" t="str">
        <f t="shared" si="199"/>
        <v>UQ</v>
      </c>
      <c r="U767" s="260">
        <v>9.5694384760000002</v>
      </c>
      <c r="V767" s="121" t="str">
        <f t="shared" si="200"/>
        <v>Q</v>
      </c>
      <c r="W767" s="329">
        <v>0.17199999999999999</v>
      </c>
      <c r="X767" s="332" t="str">
        <f t="shared" si="201"/>
        <v>UQ</v>
      </c>
      <c r="Y767" s="260">
        <v>9.2183186E-2</v>
      </c>
      <c r="Z767" s="121" t="str">
        <f t="shared" si="202"/>
        <v>LQ</v>
      </c>
      <c r="AA767" s="260">
        <v>6.7329999999999997</v>
      </c>
      <c r="AB767" s="121" t="str">
        <f t="shared" si="203"/>
        <v>Q</v>
      </c>
      <c r="AC767" s="260">
        <v>6.5110000000000001</v>
      </c>
      <c r="AD767" s="121" t="str">
        <f t="shared" si="193"/>
        <v>Q</v>
      </c>
      <c r="AE767" s="260">
        <v>1.95</v>
      </c>
      <c r="AF767" s="121" t="str">
        <f t="shared" si="194"/>
        <v>Q</v>
      </c>
      <c r="AG767" s="260">
        <v>6.0000000000000001E-3</v>
      </c>
      <c r="AH767" s="121" t="str">
        <f t="shared" si="192"/>
        <v>Q</v>
      </c>
      <c r="AI767" s="278">
        <v>0.41810000000000003</v>
      </c>
      <c r="AJ767" s="121" t="str">
        <f t="shared" si="208"/>
        <v>Q</v>
      </c>
    </row>
    <row r="768" spans="1:36" x14ac:dyDescent="0.25">
      <c r="A768" s="119">
        <v>38</v>
      </c>
      <c r="B768" s="119">
        <v>44</v>
      </c>
      <c r="C768" s="119">
        <v>2002</v>
      </c>
      <c r="D768" s="127">
        <f t="shared" si="195"/>
        <v>37300</v>
      </c>
      <c r="E768" s="260">
        <v>46.2</v>
      </c>
      <c r="F768" s="213" t="str">
        <f t="shared" si="196"/>
        <v>UQ</v>
      </c>
      <c r="G768" s="260">
        <v>6.5250000000000004</v>
      </c>
      <c r="H768" s="213" t="str">
        <f t="shared" si="197"/>
        <v>UQ</v>
      </c>
      <c r="I768" s="260">
        <v>6.4489999999999998</v>
      </c>
      <c r="J768" s="121" t="str">
        <f t="shared" si="209"/>
        <v>Q</v>
      </c>
      <c r="K768" s="260">
        <v>0.61299999999999999</v>
      </c>
      <c r="L768" s="121" t="str">
        <f t="shared" si="205"/>
        <v>Q</v>
      </c>
      <c r="M768" s="260">
        <v>0.747</v>
      </c>
      <c r="N768" s="121" t="str">
        <f t="shared" si="206"/>
        <v>Q</v>
      </c>
      <c r="O768" s="260">
        <v>0.17399999999999999</v>
      </c>
      <c r="P768" s="121" t="str">
        <f t="shared" si="207"/>
        <v>Q</v>
      </c>
      <c r="Q768" s="260">
        <v>8.9999999999999993E-3</v>
      </c>
      <c r="R768" s="213" t="str">
        <f t="shared" si="198"/>
        <v>UQ</v>
      </c>
      <c r="S768" s="260">
        <v>0.1328</v>
      </c>
      <c r="T768" s="213" t="str">
        <f t="shared" si="199"/>
        <v>UQ</v>
      </c>
      <c r="U768" s="260">
        <v>10.507099999999999</v>
      </c>
      <c r="V768" s="121" t="str">
        <f t="shared" si="200"/>
        <v>Q</v>
      </c>
      <c r="W768" s="329">
        <v>0.19800000000000001</v>
      </c>
      <c r="X768" s="332" t="str">
        <f t="shared" si="201"/>
        <v>UQ</v>
      </c>
      <c r="Y768" s="260">
        <v>0.136499811</v>
      </c>
      <c r="Z768" s="121" t="str">
        <f t="shared" si="202"/>
        <v>LQ</v>
      </c>
      <c r="AA768" s="260">
        <v>6.9390000000000001</v>
      </c>
      <c r="AB768" s="121" t="str">
        <f t="shared" si="203"/>
        <v>Q</v>
      </c>
      <c r="AC768" s="260">
        <v>5.9829999999999997</v>
      </c>
      <c r="AD768" s="121" t="str">
        <f t="shared" si="193"/>
        <v>Q</v>
      </c>
      <c r="AE768" s="260">
        <v>2.0099999999999998</v>
      </c>
      <c r="AF768" s="121" t="str">
        <f t="shared" si="194"/>
        <v>Q</v>
      </c>
      <c r="AG768" s="260">
        <v>8.3999999999999995E-3</v>
      </c>
      <c r="AH768" s="121" t="str">
        <f t="shared" ref="AH768:AH831" si="210">IF(AG768&gt;=0.001,"Q",IF(AG768="","M","LQ"))</f>
        <v>Q</v>
      </c>
      <c r="AI768" s="278">
        <v>0.46789999999999998</v>
      </c>
      <c r="AJ768" s="121" t="str">
        <f t="shared" si="208"/>
        <v>Q</v>
      </c>
    </row>
    <row r="769" spans="1:36" x14ac:dyDescent="0.25">
      <c r="A769" s="119">
        <v>38</v>
      </c>
      <c r="B769" s="119">
        <v>58</v>
      </c>
      <c r="C769" s="119">
        <v>2002</v>
      </c>
      <c r="D769" s="127">
        <f t="shared" si="195"/>
        <v>37314</v>
      </c>
      <c r="E769" s="260">
        <v>46.8</v>
      </c>
      <c r="F769" s="213" t="str">
        <f t="shared" si="196"/>
        <v>UQ</v>
      </c>
      <c r="G769" s="260">
        <v>6.5359999999999996</v>
      </c>
      <c r="H769" s="213" t="str">
        <f t="shared" si="197"/>
        <v>UQ</v>
      </c>
      <c r="I769" s="260">
        <v>6.5119999999999996</v>
      </c>
      <c r="J769" s="121" t="str">
        <f t="shared" si="209"/>
        <v>Q</v>
      </c>
      <c r="K769" s="260">
        <v>0.627</v>
      </c>
      <c r="L769" s="121" t="str">
        <f t="shared" si="205"/>
        <v>Q</v>
      </c>
      <c r="M769" s="260">
        <v>0.754</v>
      </c>
      <c r="N769" s="121" t="str">
        <f t="shared" si="206"/>
        <v>Q</v>
      </c>
      <c r="O769" s="260">
        <v>0.17699999999999999</v>
      </c>
      <c r="P769" s="121" t="str">
        <f t="shared" si="207"/>
        <v>Q</v>
      </c>
      <c r="Q769" s="260">
        <v>7.0000000000000001E-3</v>
      </c>
      <c r="R769" s="213" t="str">
        <f t="shared" si="198"/>
        <v>UQ</v>
      </c>
      <c r="S769" s="260">
        <v>0.15110000000000001</v>
      </c>
      <c r="T769" s="213" t="str">
        <f t="shared" si="199"/>
        <v>UQ</v>
      </c>
      <c r="U769" s="260">
        <v>10.882300000000001</v>
      </c>
      <c r="V769" s="121" t="str">
        <f t="shared" si="200"/>
        <v>Q</v>
      </c>
      <c r="W769" s="329">
        <v>0.216</v>
      </c>
      <c r="X769" s="332" t="str">
        <f t="shared" si="201"/>
        <v>UQ</v>
      </c>
      <c r="Y769" s="260">
        <v>0.173504468</v>
      </c>
      <c r="Z769" s="121" t="str">
        <f t="shared" si="202"/>
        <v>LQ</v>
      </c>
      <c r="AA769" s="260">
        <v>7.3529999999999998</v>
      </c>
      <c r="AB769" s="121" t="str">
        <f t="shared" si="203"/>
        <v>Q</v>
      </c>
      <c r="AC769" s="260">
        <v>6.6139999999999999</v>
      </c>
      <c r="AD769" s="121" t="str">
        <f t="shared" si="193"/>
        <v>Q</v>
      </c>
      <c r="AE769" s="260">
        <v>2.09</v>
      </c>
      <c r="AF769" s="121" t="str">
        <f t="shared" si="194"/>
        <v>Q</v>
      </c>
      <c r="AG769" s="260">
        <v>7.7999999999999996E-3</v>
      </c>
      <c r="AH769" s="121" t="str">
        <f t="shared" si="210"/>
        <v>Q</v>
      </c>
      <c r="AI769" s="278">
        <v>0.44929999999999998</v>
      </c>
      <c r="AJ769" s="121" t="str">
        <f t="shared" si="208"/>
        <v>Q</v>
      </c>
    </row>
    <row r="770" spans="1:36" x14ac:dyDescent="0.25">
      <c r="A770" s="119">
        <v>38</v>
      </c>
      <c r="B770" s="119">
        <v>71</v>
      </c>
      <c r="C770" s="119">
        <v>2002</v>
      </c>
      <c r="D770" s="127">
        <f t="shared" si="195"/>
        <v>37327</v>
      </c>
      <c r="E770" s="260">
        <v>40.5</v>
      </c>
      <c r="F770" s="213" t="str">
        <f t="shared" si="196"/>
        <v>UQ</v>
      </c>
      <c r="G770" s="260">
        <v>6.3360000000000003</v>
      </c>
      <c r="H770" s="213" t="str">
        <f t="shared" si="197"/>
        <v>UQ</v>
      </c>
      <c r="I770" s="260">
        <v>5.8019999999999996</v>
      </c>
      <c r="J770" s="121" t="str">
        <f t="shared" si="209"/>
        <v>Q</v>
      </c>
      <c r="K770" s="260">
        <v>0.55000000000000004</v>
      </c>
      <c r="L770" s="121" t="str">
        <f t="shared" si="205"/>
        <v>Q</v>
      </c>
      <c r="M770" s="260">
        <v>0.58099999999999996</v>
      </c>
      <c r="N770" s="121" t="str">
        <f t="shared" si="206"/>
        <v>Q</v>
      </c>
      <c r="O770" s="260">
        <v>0.23300000000000001</v>
      </c>
      <c r="P770" s="121" t="str">
        <f t="shared" si="207"/>
        <v>Q</v>
      </c>
      <c r="Q770" s="260">
        <v>1.24E-2</v>
      </c>
      <c r="R770" s="213" t="str">
        <f t="shared" si="198"/>
        <v>UQ</v>
      </c>
      <c r="S770" s="260">
        <v>0.14560000000000001</v>
      </c>
      <c r="T770" s="213" t="str">
        <f t="shared" si="199"/>
        <v>UQ</v>
      </c>
      <c r="U770" s="260">
        <v>7.7756034100000004</v>
      </c>
      <c r="V770" s="121" t="str">
        <f t="shared" si="200"/>
        <v>Q</v>
      </c>
      <c r="W770" s="329">
        <v>0.20300000000000001</v>
      </c>
      <c r="X770" s="332" t="str">
        <f t="shared" si="201"/>
        <v>UQ</v>
      </c>
      <c r="Y770" s="260">
        <v>0.113653685</v>
      </c>
      <c r="Z770" s="121" t="str">
        <f t="shared" si="202"/>
        <v>LQ</v>
      </c>
      <c r="AA770" s="260">
        <v>5.0810000000000004</v>
      </c>
      <c r="AB770" s="121" t="str">
        <f t="shared" si="203"/>
        <v>Q</v>
      </c>
      <c r="AC770" s="260">
        <v>7.7370000000000001</v>
      </c>
      <c r="AD770" s="121" t="str">
        <f t="shared" si="193"/>
        <v>Q</v>
      </c>
      <c r="AE770" s="260">
        <v>2.5499999999999998</v>
      </c>
      <c r="AF770" s="121" t="str">
        <f t="shared" si="194"/>
        <v>Q</v>
      </c>
      <c r="AG770" s="260">
        <v>1.1299999999999999E-2</v>
      </c>
      <c r="AH770" s="121" t="str">
        <f t="shared" si="210"/>
        <v>Q</v>
      </c>
      <c r="AI770" s="278">
        <v>0.46970000000000001</v>
      </c>
      <c r="AJ770" s="121" t="str">
        <f t="shared" si="208"/>
        <v>Q</v>
      </c>
    </row>
    <row r="771" spans="1:36" x14ac:dyDescent="0.25">
      <c r="A771" s="119">
        <v>38</v>
      </c>
      <c r="B771" s="119">
        <v>79</v>
      </c>
      <c r="C771" s="119">
        <v>2002</v>
      </c>
      <c r="D771" s="127">
        <f t="shared" si="195"/>
        <v>37335</v>
      </c>
      <c r="E771" s="260">
        <v>42.3</v>
      </c>
      <c r="F771" s="213" t="str">
        <f t="shared" si="196"/>
        <v>UQ</v>
      </c>
      <c r="G771" s="260">
        <v>6.375</v>
      </c>
      <c r="H771" s="213" t="str">
        <f t="shared" si="197"/>
        <v>UQ</v>
      </c>
      <c r="I771" s="260">
        <v>5.9349999999999996</v>
      </c>
      <c r="J771" s="121" t="str">
        <f t="shared" si="209"/>
        <v>Q</v>
      </c>
      <c r="K771" s="260">
        <v>0.56299999999999994</v>
      </c>
      <c r="L771" s="121" t="str">
        <f t="shared" si="205"/>
        <v>Q</v>
      </c>
      <c r="M771" s="260">
        <v>0.63600000000000001</v>
      </c>
      <c r="N771" s="121" t="str">
        <f t="shared" si="206"/>
        <v>Q</v>
      </c>
      <c r="O771" s="260">
        <v>0.223</v>
      </c>
      <c r="P771" s="121" t="str">
        <f t="shared" si="207"/>
        <v>Q</v>
      </c>
      <c r="Q771" s="260">
        <v>1.5E-3</v>
      </c>
      <c r="R771" s="213" t="str">
        <f t="shared" si="198"/>
        <v>UQ</v>
      </c>
      <c r="S771" s="260">
        <v>0.14649999999999999</v>
      </c>
      <c r="T771" s="213" t="str">
        <f t="shared" si="199"/>
        <v>UQ</v>
      </c>
      <c r="U771" s="260">
        <v>8.1604774619999993</v>
      </c>
      <c r="V771" s="121" t="str">
        <f t="shared" si="200"/>
        <v>Q</v>
      </c>
      <c r="W771" s="329">
        <v>0.19500000000000001</v>
      </c>
      <c r="X771" s="332" t="str">
        <f t="shared" si="201"/>
        <v>UQ</v>
      </c>
      <c r="Y771" s="260">
        <v>0.16576770399999999</v>
      </c>
      <c r="Z771" s="121" t="str">
        <f t="shared" si="202"/>
        <v>LQ</v>
      </c>
      <c r="AA771" s="260">
        <v>5.7779999999999996</v>
      </c>
      <c r="AB771" s="121" t="str">
        <f t="shared" si="203"/>
        <v>Q</v>
      </c>
      <c r="AC771" s="260">
        <v>6.4770000000000003</v>
      </c>
      <c r="AD771" s="121" t="str">
        <f t="shared" si="193"/>
        <v>Q</v>
      </c>
      <c r="AE771" s="260">
        <v>1.73</v>
      </c>
      <c r="AF771" s="121" t="str">
        <f t="shared" si="194"/>
        <v>Q</v>
      </c>
      <c r="AG771" s="260">
        <v>7.3000000000000001E-3</v>
      </c>
      <c r="AH771" s="121" t="str">
        <f t="shared" si="210"/>
        <v>Q</v>
      </c>
      <c r="AI771" s="278">
        <v>0.4607</v>
      </c>
      <c r="AJ771" s="121" t="str">
        <f t="shared" si="208"/>
        <v>Q</v>
      </c>
    </row>
    <row r="772" spans="1:36" x14ac:dyDescent="0.25">
      <c r="A772" s="119">
        <v>38</v>
      </c>
      <c r="B772" s="119">
        <v>85</v>
      </c>
      <c r="C772" s="119">
        <v>2002</v>
      </c>
      <c r="D772" s="127">
        <f t="shared" si="195"/>
        <v>37341</v>
      </c>
      <c r="E772" s="260">
        <v>42.2</v>
      </c>
      <c r="F772" s="213" t="str">
        <f t="shared" si="196"/>
        <v>UQ</v>
      </c>
      <c r="G772" s="260">
        <v>6.5449999999999999</v>
      </c>
      <c r="H772" s="213" t="str">
        <f t="shared" si="197"/>
        <v>UQ</v>
      </c>
      <c r="I772" s="260">
        <v>5.8819999999999997</v>
      </c>
      <c r="J772" s="121" t="str">
        <f t="shared" si="209"/>
        <v>Q</v>
      </c>
      <c r="K772" s="260">
        <v>0.55600000000000005</v>
      </c>
      <c r="L772" s="121" t="str">
        <f t="shared" si="205"/>
        <v>Q</v>
      </c>
      <c r="M772" s="260">
        <v>0.63600000000000001</v>
      </c>
      <c r="N772" s="121" t="str">
        <f t="shared" si="206"/>
        <v>Q</v>
      </c>
      <c r="O772" s="260">
        <v>0.22700000000000001</v>
      </c>
      <c r="P772" s="121" t="str">
        <f t="shared" si="207"/>
        <v>Q</v>
      </c>
      <c r="Q772" s="260">
        <v>4.1000000000000003E-3</v>
      </c>
      <c r="R772" s="213" t="str">
        <f t="shared" si="198"/>
        <v>UQ</v>
      </c>
      <c r="S772" s="260">
        <v>0.154</v>
      </c>
      <c r="T772" s="213" t="str">
        <f t="shared" si="199"/>
        <v>UQ</v>
      </c>
      <c r="U772" s="260">
        <v>8.2376430920000008</v>
      </c>
      <c r="V772" s="121" t="str">
        <f t="shared" si="200"/>
        <v>Q</v>
      </c>
      <c r="W772" s="329">
        <v>0.184</v>
      </c>
      <c r="X772" s="332" t="str">
        <f t="shared" si="201"/>
        <v>UQ</v>
      </c>
      <c r="Y772" s="260">
        <v>9.3982766999999995E-2</v>
      </c>
      <c r="Z772" s="121" t="str">
        <f t="shared" si="202"/>
        <v>LQ</v>
      </c>
      <c r="AA772" s="260">
        <v>6.1479999999999997</v>
      </c>
      <c r="AB772" s="121" t="str">
        <f t="shared" si="203"/>
        <v>Q</v>
      </c>
      <c r="AC772" s="260">
        <v>6.3959999999999999</v>
      </c>
      <c r="AD772" s="121" t="str">
        <f t="shared" si="193"/>
        <v>Q</v>
      </c>
      <c r="AE772" s="260">
        <v>2.58</v>
      </c>
      <c r="AF772" s="121" t="str">
        <f t="shared" si="194"/>
        <v>Q</v>
      </c>
      <c r="AG772" s="260">
        <v>8.5000000000000006E-3</v>
      </c>
      <c r="AH772" s="121" t="str">
        <f t="shared" si="210"/>
        <v>Q</v>
      </c>
      <c r="AI772" s="278">
        <v>0.42070000000000002</v>
      </c>
      <c r="AJ772" s="121" t="str">
        <f t="shared" si="208"/>
        <v>Q</v>
      </c>
    </row>
    <row r="773" spans="1:36" x14ac:dyDescent="0.25">
      <c r="A773" s="119">
        <v>38</v>
      </c>
      <c r="B773" s="119">
        <v>99</v>
      </c>
      <c r="C773" s="119">
        <v>2002</v>
      </c>
      <c r="D773" s="127">
        <f t="shared" si="195"/>
        <v>37355</v>
      </c>
      <c r="E773" s="260">
        <v>44.3</v>
      </c>
      <c r="F773" s="213" t="str">
        <f t="shared" si="196"/>
        <v>UQ</v>
      </c>
      <c r="G773" s="260">
        <v>6.3789999999999996</v>
      </c>
      <c r="H773" s="213" t="str">
        <f t="shared" si="197"/>
        <v>UQ</v>
      </c>
      <c r="I773" s="260">
        <v>5.718</v>
      </c>
      <c r="J773" s="121" t="str">
        <f t="shared" si="209"/>
        <v>Q</v>
      </c>
      <c r="K773" s="260">
        <v>0.54100000000000004</v>
      </c>
      <c r="L773" s="121" t="str">
        <f t="shared" si="205"/>
        <v>Q</v>
      </c>
      <c r="M773" s="260">
        <v>0.61299999999999999</v>
      </c>
      <c r="N773" s="121" t="str">
        <f t="shared" si="206"/>
        <v>Q</v>
      </c>
      <c r="O773" s="260">
        <v>0.22</v>
      </c>
      <c r="P773" s="121" t="str">
        <f t="shared" si="207"/>
        <v>Q</v>
      </c>
      <c r="Q773" s="260">
        <v>2.2599999999999999E-2</v>
      </c>
      <c r="R773" s="213" t="str">
        <f t="shared" si="198"/>
        <v>UQ</v>
      </c>
      <c r="S773" s="260">
        <v>0.1716</v>
      </c>
      <c r="T773" s="213" t="str">
        <f t="shared" si="199"/>
        <v>UQ</v>
      </c>
      <c r="U773" s="260">
        <v>7.5849016499999999</v>
      </c>
      <c r="V773" s="121" t="str">
        <f t="shared" si="200"/>
        <v>Q</v>
      </c>
      <c r="W773" s="329">
        <v>0.311</v>
      </c>
      <c r="X773" s="332" t="str">
        <f t="shared" si="201"/>
        <v>UQ</v>
      </c>
      <c r="Y773" s="260">
        <v>0.21896315199999999</v>
      </c>
      <c r="Z773" s="121" t="str">
        <f t="shared" si="202"/>
        <v>Q</v>
      </c>
      <c r="AA773" s="260">
        <v>6.07</v>
      </c>
      <c r="AB773" s="121" t="str">
        <f t="shared" si="203"/>
        <v>Q</v>
      </c>
      <c r="AC773" s="260">
        <v>6.92</v>
      </c>
      <c r="AD773" s="121" t="str">
        <f t="shared" si="193"/>
        <v>Q</v>
      </c>
      <c r="AE773" s="260">
        <v>3.64</v>
      </c>
      <c r="AF773" s="121" t="str">
        <f t="shared" si="194"/>
        <v>Q</v>
      </c>
      <c r="AG773" s="260">
        <v>6.0000000000000001E-3</v>
      </c>
      <c r="AH773" s="121" t="str">
        <f t="shared" si="210"/>
        <v>Q</v>
      </c>
      <c r="AI773" s="278">
        <v>0.55789999999999995</v>
      </c>
      <c r="AJ773" s="121" t="str">
        <f t="shared" si="208"/>
        <v>Q</v>
      </c>
    </row>
    <row r="774" spans="1:36" x14ac:dyDescent="0.25">
      <c r="A774" s="119">
        <v>38</v>
      </c>
      <c r="B774" s="119">
        <v>101</v>
      </c>
      <c r="C774" s="119">
        <v>2002</v>
      </c>
      <c r="D774" s="127">
        <f t="shared" si="195"/>
        <v>37357</v>
      </c>
      <c r="E774" s="260">
        <v>42.1</v>
      </c>
      <c r="F774" s="213" t="str">
        <f t="shared" si="196"/>
        <v>UQ</v>
      </c>
      <c r="G774" s="260">
        <v>6.282</v>
      </c>
      <c r="H774" s="213" t="str">
        <f t="shared" si="197"/>
        <v>UQ</v>
      </c>
      <c r="I774" s="260">
        <v>5.3570000000000002</v>
      </c>
      <c r="J774" s="121" t="str">
        <f t="shared" si="209"/>
        <v>Q</v>
      </c>
      <c r="K774" s="260">
        <v>0.51100000000000001</v>
      </c>
      <c r="L774" s="121" t="str">
        <f t="shared" si="205"/>
        <v>Q</v>
      </c>
      <c r="M774" s="260">
        <v>0.54800000000000004</v>
      </c>
      <c r="N774" s="121" t="str">
        <f t="shared" si="206"/>
        <v>Q</v>
      </c>
      <c r="O774" s="260">
        <v>0.214</v>
      </c>
      <c r="P774" s="121" t="str">
        <f t="shared" si="207"/>
        <v>Q</v>
      </c>
      <c r="Q774" s="260">
        <v>2.3E-2</v>
      </c>
      <c r="R774" s="213" t="str">
        <f t="shared" si="198"/>
        <v>UQ</v>
      </c>
      <c r="S774" s="260">
        <v>0.1472</v>
      </c>
      <c r="T774" s="213" t="str">
        <f t="shared" si="199"/>
        <v>UQ</v>
      </c>
      <c r="U774" s="260">
        <v>6.9928642510000003</v>
      </c>
      <c r="V774" s="121" t="str">
        <f t="shared" si="200"/>
        <v>Q</v>
      </c>
      <c r="W774" s="329">
        <v>0.39500000000000002</v>
      </c>
      <c r="X774" s="332" t="str">
        <f t="shared" si="201"/>
        <v>UQ</v>
      </c>
      <c r="Y774" s="260">
        <v>0.143075855</v>
      </c>
      <c r="Z774" s="121" t="str">
        <f t="shared" si="202"/>
        <v>LQ</v>
      </c>
      <c r="AA774" s="260">
        <v>5.5129999999999999</v>
      </c>
      <c r="AB774" s="121" t="str">
        <f t="shared" si="203"/>
        <v>Q</v>
      </c>
      <c r="AC774" s="260">
        <v>6.7160000000000002</v>
      </c>
      <c r="AD774" s="121" t="str">
        <f t="shared" si="193"/>
        <v>Q</v>
      </c>
      <c r="AE774" s="260">
        <v>3.78</v>
      </c>
      <c r="AF774" s="121" t="str">
        <f t="shared" si="194"/>
        <v>Q</v>
      </c>
      <c r="AG774" s="260">
        <v>7.4999999999999997E-3</v>
      </c>
      <c r="AH774" s="121" t="str">
        <f t="shared" si="210"/>
        <v>Q</v>
      </c>
      <c r="AI774" s="278">
        <v>0.67159999999999997</v>
      </c>
      <c r="AJ774" s="121" t="str">
        <f t="shared" si="208"/>
        <v>Q</v>
      </c>
    </row>
    <row r="775" spans="1:36" x14ac:dyDescent="0.25">
      <c r="A775" s="119">
        <v>38</v>
      </c>
      <c r="B775" s="119">
        <v>103</v>
      </c>
      <c r="C775" s="119">
        <v>2002</v>
      </c>
      <c r="D775" s="127">
        <f t="shared" si="195"/>
        <v>37359</v>
      </c>
      <c r="E775" s="260">
        <v>40.6</v>
      </c>
      <c r="F775" s="213" t="str">
        <f t="shared" si="196"/>
        <v>UQ</v>
      </c>
      <c r="G775" s="260">
        <v>6.2389999999999999</v>
      </c>
      <c r="H775" s="213" t="str">
        <f t="shared" si="197"/>
        <v>UQ</v>
      </c>
      <c r="I775" s="260">
        <v>5.2729999999999997</v>
      </c>
      <c r="J775" s="121" t="str">
        <f t="shared" si="209"/>
        <v>Q</v>
      </c>
      <c r="K775" s="260">
        <v>0.497</v>
      </c>
      <c r="L775" s="121" t="str">
        <f t="shared" si="205"/>
        <v>Q</v>
      </c>
      <c r="M775" s="260">
        <v>0.53700000000000003</v>
      </c>
      <c r="N775" s="121" t="str">
        <f t="shared" si="206"/>
        <v>Q</v>
      </c>
      <c r="O775" s="260">
        <v>0.214</v>
      </c>
      <c r="P775" s="121" t="str">
        <f t="shared" si="207"/>
        <v>Q</v>
      </c>
      <c r="Q775" s="260">
        <v>9.5999999999999992E-3</v>
      </c>
      <c r="R775" s="213" t="str">
        <f t="shared" si="198"/>
        <v>UQ</v>
      </c>
      <c r="S775" s="260">
        <v>0.17760000000000001</v>
      </c>
      <c r="T775" s="213" t="str">
        <f t="shared" si="199"/>
        <v>UQ</v>
      </c>
      <c r="U775" s="260">
        <v>6.0520349370000002</v>
      </c>
      <c r="V775" s="121" t="str">
        <f t="shared" si="200"/>
        <v>Q</v>
      </c>
      <c r="W775" s="329">
        <v>0.32800000000000001</v>
      </c>
      <c r="X775" s="332" t="str">
        <f t="shared" si="201"/>
        <v>UQ</v>
      </c>
      <c r="Y775" s="260">
        <v>0.15039730200000001</v>
      </c>
      <c r="Z775" s="121" t="str">
        <f t="shared" si="202"/>
        <v>LQ</v>
      </c>
      <c r="AA775" s="260">
        <v>4.9649999999999999</v>
      </c>
      <c r="AB775" s="121" t="str">
        <f t="shared" si="203"/>
        <v>Q</v>
      </c>
      <c r="AC775" s="260">
        <v>6.3129999999999997</v>
      </c>
      <c r="AD775" s="121" t="str">
        <f t="shared" ref="AD775:AD838" si="211">IF(AC775&gt;=0.4,"Q",IF(AC775="","M","LQ"))</f>
        <v>Q</v>
      </c>
      <c r="AE775" s="260">
        <v>3.81</v>
      </c>
      <c r="AF775" s="121" t="str">
        <f t="shared" ref="AF775:AF838" si="212">IF(AE775&gt;=0.5,"Q",IF(AE775="","M","LQ"))</f>
        <v>Q</v>
      </c>
      <c r="AG775" s="260">
        <v>7.4000000000000003E-3</v>
      </c>
      <c r="AH775" s="121" t="str">
        <f t="shared" si="210"/>
        <v>Q</v>
      </c>
      <c r="AI775" s="278">
        <v>0.61780000000000002</v>
      </c>
      <c r="AJ775" s="121" t="str">
        <f t="shared" si="208"/>
        <v>Q</v>
      </c>
    </row>
    <row r="776" spans="1:36" x14ac:dyDescent="0.25">
      <c r="A776" s="119">
        <v>38</v>
      </c>
      <c r="B776" s="119">
        <v>105</v>
      </c>
      <c r="C776" s="119">
        <v>2002</v>
      </c>
      <c r="D776" s="127">
        <f t="shared" si="195"/>
        <v>37361</v>
      </c>
      <c r="E776" s="260">
        <v>36.700000000000003</v>
      </c>
      <c r="F776" s="213" t="str">
        <f t="shared" si="196"/>
        <v>UQ</v>
      </c>
      <c r="G776" s="260">
        <v>6.2530000000000001</v>
      </c>
      <c r="H776" s="213" t="str">
        <f t="shared" si="197"/>
        <v>UQ</v>
      </c>
      <c r="I776" s="260">
        <v>5.24</v>
      </c>
      <c r="J776" s="121" t="str">
        <f t="shared" si="209"/>
        <v>Q</v>
      </c>
      <c r="K776" s="260">
        <v>0.51700000000000002</v>
      </c>
      <c r="L776" s="121" t="str">
        <f t="shared" si="205"/>
        <v>Q</v>
      </c>
      <c r="M776" s="260">
        <v>0.53400000000000003</v>
      </c>
      <c r="N776" s="121" t="str">
        <f t="shared" si="206"/>
        <v>Q</v>
      </c>
      <c r="O776" s="260">
        <v>0.247</v>
      </c>
      <c r="P776" s="121" t="str">
        <f t="shared" si="207"/>
        <v>Q</v>
      </c>
      <c r="Q776" s="260">
        <v>1.1900000000000001E-2</v>
      </c>
      <c r="R776" s="213" t="str">
        <f t="shared" si="198"/>
        <v>UQ</v>
      </c>
      <c r="S776" s="260">
        <v>0.1646</v>
      </c>
      <c r="T776" s="213" t="str">
        <f t="shared" si="199"/>
        <v>UQ</v>
      </c>
      <c r="U776" s="260">
        <v>5.2567647309999996</v>
      </c>
      <c r="V776" s="121" t="str">
        <f t="shared" si="200"/>
        <v>Q</v>
      </c>
      <c r="W776" s="329">
        <v>0.39500000000000002</v>
      </c>
      <c r="X776" s="332" t="str">
        <f t="shared" si="201"/>
        <v>UQ</v>
      </c>
      <c r="Y776" s="260">
        <v>0.236739319</v>
      </c>
      <c r="Z776" s="121" t="str">
        <f t="shared" si="202"/>
        <v>Q</v>
      </c>
      <c r="AA776" s="260">
        <v>4.5919999999999996</v>
      </c>
      <c r="AB776" s="121" t="str">
        <f t="shared" si="203"/>
        <v>Q</v>
      </c>
      <c r="AC776" s="260">
        <v>5.4969999999999999</v>
      </c>
      <c r="AD776" s="121" t="str">
        <f t="shared" si="211"/>
        <v>Q</v>
      </c>
      <c r="AE776" s="260">
        <v>4.32</v>
      </c>
      <c r="AF776" s="121" t="str">
        <f t="shared" si="212"/>
        <v>Q</v>
      </c>
      <c r="AG776" s="260">
        <v>7.4000000000000003E-3</v>
      </c>
      <c r="AH776" s="121" t="str">
        <f t="shared" si="210"/>
        <v>Q</v>
      </c>
      <c r="AI776" s="278">
        <v>0.65149999999999997</v>
      </c>
      <c r="AJ776" s="121" t="str">
        <f t="shared" si="208"/>
        <v>Q</v>
      </c>
    </row>
    <row r="777" spans="1:36" x14ac:dyDescent="0.25">
      <c r="A777" s="119">
        <v>38</v>
      </c>
      <c r="B777" s="119">
        <v>106</v>
      </c>
      <c r="C777" s="119">
        <v>2002</v>
      </c>
      <c r="D777" s="127">
        <f t="shared" si="195"/>
        <v>37362</v>
      </c>
      <c r="E777" s="260">
        <v>30.4</v>
      </c>
      <c r="F777" s="213" t="str">
        <f t="shared" si="196"/>
        <v>UQ</v>
      </c>
      <c r="G777" s="260">
        <v>6.0030000000000001</v>
      </c>
      <c r="H777" s="213" t="str">
        <f t="shared" si="197"/>
        <v>UQ</v>
      </c>
      <c r="I777" s="260">
        <v>4.0860000000000003</v>
      </c>
      <c r="J777" s="121" t="str">
        <f t="shared" si="209"/>
        <v>Q</v>
      </c>
      <c r="K777" s="260">
        <v>0.42499999999999999</v>
      </c>
      <c r="L777" s="121" t="str">
        <f t="shared" si="205"/>
        <v>Q</v>
      </c>
      <c r="M777" s="260">
        <v>0.46899999999999997</v>
      </c>
      <c r="N777" s="121" t="str">
        <f t="shared" si="206"/>
        <v>Q</v>
      </c>
      <c r="O777" s="260">
        <v>0.28999999999999998</v>
      </c>
      <c r="P777" s="121" t="str">
        <f t="shared" si="207"/>
        <v>Q</v>
      </c>
      <c r="Q777" s="260">
        <v>7.3000000000000001E-3</v>
      </c>
      <c r="R777" s="213" t="str">
        <f t="shared" si="198"/>
        <v>UQ</v>
      </c>
      <c r="S777" s="260">
        <v>0.1123</v>
      </c>
      <c r="T777" s="213" t="str">
        <f t="shared" si="199"/>
        <v>UQ</v>
      </c>
      <c r="U777" s="260">
        <v>4.2053647879999998</v>
      </c>
      <c r="V777" s="121" t="str">
        <f t="shared" si="200"/>
        <v>Q</v>
      </c>
      <c r="W777" s="329">
        <v>0.42899999999999999</v>
      </c>
      <c r="X777" s="332" t="str">
        <f t="shared" si="201"/>
        <v>UQ</v>
      </c>
      <c r="Y777" s="260">
        <v>0.22158299200000001</v>
      </c>
      <c r="Z777" s="121" t="str">
        <f t="shared" si="202"/>
        <v>Q</v>
      </c>
      <c r="AA777" s="260">
        <v>4.3259999999999996</v>
      </c>
      <c r="AB777" s="121" t="str">
        <f t="shared" si="203"/>
        <v>Q</v>
      </c>
      <c r="AC777" s="260">
        <v>5.41</v>
      </c>
      <c r="AD777" s="121" t="str">
        <f t="shared" si="211"/>
        <v>Q</v>
      </c>
      <c r="AE777" s="260">
        <v>3.42</v>
      </c>
      <c r="AF777" s="121" t="str">
        <f t="shared" si="212"/>
        <v>Q</v>
      </c>
      <c r="AG777" s="260">
        <v>1.01E-2</v>
      </c>
      <c r="AH777" s="121" t="str">
        <f t="shared" si="210"/>
        <v>Q</v>
      </c>
      <c r="AI777" s="278">
        <v>0.6966</v>
      </c>
      <c r="AJ777" s="121" t="str">
        <f t="shared" si="208"/>
        <v>Q</v>
      </c>
    </row>
    <row r="778" spans="1:36" x14ac:dyDescent="0.25">
      <c r="A778" s="119">
        <v>38</v>
      </c>
      <c r="B778" s="119">
        <v>107</v>
      </c>
      <c r="C778" s="119">
        <v>2002</v>
      </c>
      <c r="D778" s="127">
        <f t="shared" si="195"/>
        <v>37363</v>
      </c>
      <c r="E778" s="260">
        <v>25.2</v>
      </c>
      <c r="F778" s="213" t="str">
        <f t="shared" si="196"/>
        <v>UQ</v>
      </c>
      <c r="G778" s="260">
        <v>5.8440000000000003</v>
      </c>
      <c r="H778" s="213" t="str">
        <f t="shared" si="197"/>
        <v>UQ</v>
      </c>
      <c r="I778" s="260">
        <v>3.2250000000000001</v>
      </c>
      <c r="J778" s="121" t="str">
        <f t="shared" si="209"/>
        <v>Q</v>
      </c>
      <c r="K778" s="260">
        <v>0.35199999999999998</v>
      </c>
      <c r="L778" s="121" t="str">
        <f t="shared" si="205"/>
        <v>Q</v>
      </c>
      <c r="M778" s="260">
        <v>0.41</v>
      </c>
      <c r="N778" s="121" t="str">
        <f t="shared" si="206"/>
        <v>Q</v>
      </c>
      <c r="O778" s="260">
        <v>0.30599999999999999</v>
      </c>
      <c r="P778" s="121" t="str">
        <f t="shared" si="207"/>
        <v>Q</v>
      </c>
      <c r="Q778" s="260">
        <v>1.55E-2</v>
      </c>
      <c r="R778" s="213" t="str">
        <f t="shared" si="198"/>
        <v>UQ</v>
      </c>
      <c r="S778" s="260">
        <v>8.3699999999999997E-2</v>
      </c>
      <c r="T778" s="213" t="str">
        <f t="shared" si="199"/>
        <v>UQ</v>
      </c>
      <c r="U778" s="260">
        <v>3.8310657739999998</v>
      </c>
      <c r="V778" s="121" t="str">
        <f t="shared" si="200"/>
        <v>Q</v>
      </c>
      <c r="W778" s="329">
        <v>0.4</v>
      </c>
      <c r="X778" s="332" t="str">
        <f t="shared" si="201"/>
        <v>UQ</v>
      </c>
      <c r="Y778" s="260">
        <v>0.124377712</v>
      </c>
      <c r="Z778" s="121" t="str">
        <f t="shared" si="202"/>
        <v>LQ</v>
      </c>
      <c r="AA778" s="260">
        <v>3.7949999999999999</v>
      </c>
      <c r="AB778" s="121" t="str">
        <f t="shared" si="203"/>
        <v>Q</v>
      </c>
      <c r="AC778" s="260">
        <v>5.0830000000000002</v>
      </c>
      <c r="AD778" s="121" t="str">
        <f t="shared" si="211"/>
        <v>Q</v>
      </c>
      <c r="AE778" s="260">
        <v>2.74</v>
      </c>
      <c r="AF778" s="121" t="str">
        <f t="shared" si="212"/>
        <v>Q</v>
      </c>
      <c r="AG778" s="260">
        <v>1.09E-2</v>
      </c>
      <c r="AH778" s="121" t="str">
        <f t="shared" si="210"/>
        <v>Q</v>
      </c>
      <c r="AI778" s="278">
        <v>0.64510000000000001</v>
      </c>
      <c r="AJ778" s="121" t="str">
        <f t="shared" si="208"/>
        <v>Q</v>
      </c>
    </row>
    <row r="779" spans="1:36" x14ac:dyDescent="0.25">
      <c r="A779" s="119">
        <v>38</v>
      </c>
      <c r="B779" s="119">
        <v>108</v>
      </c>
      <c r="C779" s="119">
        <v>2002</v>
      </c>
      <c r="D779" s="127">
        <f t="shared" si="195"/>
        <v>37364</v>
      </c>
      <c r="E779" s="260">
        <v>25.9</v>
      </c>
      <c r="F779" s="213" t="str">
        <f t="shared" si="196"/>
        <v>UQ</v>
      </c>
      <c r="G779" s="260">
        <v>5.8280000000000003</v>
      </c>
      <c r="H779" s="213" t="str">
        <f t="shared" si="197"/>
        <v>UQ</v>
      </c>
      <c r="I779" s="260">
        <v>3.1829999999999998</v>
      </c>
      <c r="J779" s="121" t="str">
        <f t="shared" si="209"/>
        <v>Q</v>
      </c>
      <c r="K779" s="260">
        <v>0.34699999999999998</v>
      </c>
      <c r="L779" s="121" t="str">
        <f t="shared" si="205"/>
        <v>Q</v>
      </c>
      <c r="M779" s="260">
        <v>0.40300000000000002</v>
      </c>
      <c r="N779" s="121" t="str">
        <f t="shared" si="206"/>
        <v>Q</v>
      </c>
      <c r="O779" s="260">
        <v>0.30399999999999999</v>
      </c>
      <c r="P779" s="121" t="str">
        <f t="shared" si="207"/>
        <v>Q</v>
      </c>
      <c r="Q779" s="260">
        <v>1.11E-2</v>
      </c>
      <c r="R779" s="213" t="str">
        <f t="shared" si="198"/>
        <v>UQ</v>
      </c>
      <c r="S779" s="260">
        <v>7.8700000000000006E-2</v>
      </c>
      <c r="T779" s="213" t="str">
        <f t="shared" si="199"/>
        <v>UQ</v>
      </c>
      <c r="U779" s="260">
        <v>4.2160451080000003</v>
      </c>
      <c r="V779" s="121" t="str">
        <f t="shared" si="200"/>
        <v>Q</v>
      </c>
      <c r="W779" s="329">
        <v>0.34300000000000003</v>
      </c>
      <c r="X779" s="332" t="str">
        <f t="shared" si="201"/>
        <v>UQ</v>
      </c>
      <c r="Y779" s="260">
        <v>0.119463426</v>
      </c>
      <c r="Z779" s="121" t="str">
        <f t="shared" si="202"/>
        <v>LQ</v>
      </c>
      <c r="AA779" s="260">
        <v>3.7330000000000001</v>
      </c>
      <c r="AB779" s="121" t="str">
        <f t="shared" si="203"/>
        <v>Q</v>
      </c>
      <c r="AC779" s="260">
        <v>4.7779999999999996</v>
      </c>
      <c r="AD779" s="121" t="str">
        <f t="shared" si="211"/>
        <v>Q</v>
      </c>
      <c r="AE779" s="260">
        <v>3.1</v>
      </c>
      <c r="AF779" s="121" t="str">
        <f t="shared" si="212"/>
        <v>Q</v>
      </c>
      <c r="AG779" s="260">
        <v>6.4000000000000003E-3</v>
      </c>
      <c r="AH779" s="121" t="str">
        <f t="shared" si="210"/>
        <v>Q</v>
      </c>
      <c r="AI779" s="278">
        <v>0.5716</v>
      </c>
      <c r="AJ779" s="121" t="str">
        <f t="shared" si="208"/>
        <v>Q</v>
      </c>
    </row>
    <row r="780" spans="1:36" x14ac:dyDescent="0.25">
      <c r="A780" s="119">
        <v>38</v>
      </c>
      <c r="B780" s="119">
        <v>109</v>
      </c>
      <c r="C780" s="119">
        <v>2002</v>
      </c>
      <c r="D780" s="127">
        <f t="shared" si="195"/>
        <v>37365</v>
      </c>
      <c r="E780" s="260">
        <v>24.2</v>
      </c>
      <c r="F780" s="213" t="str">
        <f t="shared" si="196"/>
        <v>UQ</v>
      </c>
      <c r="G780" s="260">
        <v>5.9589999999999996</v>
      </c>
      <c r="H780" s="213" t="str">
        <f t="shared" si="197"/>
        <v>UQ</v>
      </c>
      <c r="I780" s="260">
        <v>2.996</v>
      </c>
      <c r="J780" s="121" t="str">
        <f t="shared" si="209"/>
        <v>Q</v>
      </c>
      <c r="K780" s="260">
        <v>0.32400000000000001</v>
      </c>
      <c r="L780" s="121" t="str">
        <f t="shared" si="205"/>
        <v>Q</v>
      </c>
      <c r="M780" s="260">
        <v>0.40100000000000002</v>
      </c>
      <c r="N780" s="121" t="str">
        <f t="shared" si="206"/>
        <v>Q</v>
      </c>
      <c r="O780" s="260">
        <v>0.27100000000000002</v>
      </c>
      <c r="P780" s="121" t="str">
        <f t="shared" si="207"/>
        <v>Q</v>
      </c>
      <c r="Q780" s="260">
        <v>3.5000000000000001E-3</v>
      </c>
      <c r="R780" s="213" t="str">
        <f t="shared" si="198"/>
        <v>UQ</v>
      </c>
      <c r="S780" s="260">
        <v>7.4399999999999994E-2</v>
      </c>
      <c r="T780" s="213" t="str">
        <f t="shared" si="199"/>
        <v>UQ</v>
      </c>
      <c r="U780" s="260">
        <v>3.7377598609999998</v>
      </c>
      <c r="V780" s="121" t="str">
        <f t="shared" si="200"/>
        <v>Q</v>
      </c>
      <c r="W780" s="329">
        <v>0.33100000000000002</v>
      </c>
      <c r="X780" s="332" t="str">
        <f t="shared" si="201"/>
        <v>UQ</v>
      </c>
      <c r="Y780" s="260">
        <v>0.142873207</v>
      </c>
      <c r="Z780" s="121" t="str">
        <f t="shared" si="202"/>
        <v>LQ</v>
      </c>
      <c r="AA780" s="260">
        <v>3.6190000000000002</v>
      </c>
      <c r="AB780" s="121" t="str">
        <f t="shared" si="203"/>
        <v>Q</v>
      </c>
      <c r="AC780" s="260">
        <v>4.4109999999999996</v>
      </c>
      <c r="AD780" s="121" t="str">
        <f t="shared" si="211"/>
        <v>Q</v>
      </c>
      <c r="AE780" s="260">
        <v>2.86</v>
      </c>
      <c r="AF780" s="121" t="str">
        <f t="shared" si="212"/>
        <v>Q</v>
      </c>
      <c r="AG780" s="260">
        <v>6.1000000000000004E-3</v>
      </c>
      <c r="AH780" s="121" t="str">
        <f t="shared" si="210"/>
        <v>Q</v>
      </c>
      <c r="AI780" s="278">
        <v>0.51470000000000005</v>
      </c>
      <c r="AJ780" s="121" t="str">
        <f t="shared" si="208"/>
        <v>Q</v>
      </c>
    </row>
    <row r="781" spans="1:36" x14ac:dyDescent="0.25">
      <c r="A781" s="119">
        <v>38</v>
      </c>
      <c r="B781" s="119">
        <v>129</v>
      </c>
      <c r="C781" s="119">
        <v>2002</v>
      </c>
      <c r="D781" s="127">
        <f t="shared" si="195"/>
        <v>37385</v>
      </c>
      <c r="E781" s="260">
        <v>24.6</v>
      </c>
      <c r="F781" s="213" t="str">
        <f t="shared" si="196"/>
        <v>UQ</v>
      </c>
      <c r="G781" s="260">
        <v>6.367</v>
      </c>
      <c r="H781" s="213" t="str">
        <f t="shared" si="197"/>
        <v>UQ</v>
      </c>
      <c r="I781" s="260">
        <v>2.907</v>
      </c>
      <c r="J781" s="121" t="str">
        <f t="shared" si="209"/>
        <v>Q</v>
      </c>
      <c r="K781" s="260">
        <v>0.27300000000000002</v>
      </c>
      <c r="L781" s="121" t="str">
        <f t="shared" si="205"/>
        <v>Q</v>
      </c>
      <c r="M781" s="260">
        <v>0.43099999999999999</v>
      </c>
      <c r="N781" s="121" t="str">
        <f t="shared" si="206"/>
        <v>Q</v>
      </c>
      <c r="O781" s="260">
        <v>0.153</v>
      </c>
      <c r="P781" s="121" t="str">
        <f t="shared" si="207"/>
        <v>Q</v>
      </c>
      <c r="Q781" s="260">
        <v>3.8E-3</v>
      </c>
      <c r="R781" s="213" t="str">
        <f t="shared" si="198"/>
        <v>UQ</v>
      </c>
      <c r="S781" s="260">
        <v>0.1055</v>
      </c>
      <c r="T781" s="213" t="str">
        <f t="shared" si="199"/>
        <v>UQ</v>
      </c>
      <c r="U781" s="260">
        <v>3.290875148</v>
      </c>
      <c r="V781" s="121" t="str">
        <f t="shared" si="200"/>
        <v>Q</v>
      </c>
      <c r="W781" s="329">
        <v>6.0999999999999999E-2</v>
      </c>
      <c r="X781" s="332" t="str">
        <f t="shared" si="201"/>
        <v>UQ</v>
      </c>
      <c r="Y781" s="260">
        <v>0.140352699</v>
      </c>
      <c r="Z781" s="121" t="str">
        <f t="shared" si="202"/>
        <v>LQ</v>
      </c>
      <c r="AA781" s="260">
        <v>3.0670000000000002</v>
      </c>
      <c r="AB781" s="121" t="str">
        <f t="shared" si="203"/>
        <v>Q</v>
      </c>
      <c r="AC781" s="260">
        <v>5.6920000000000002</v>
      </c>
      <c r="AD781" s="121" t="str">
        <f t="shared" si="211"/>
        <v>Q</v>
      </c>
      <c r="AE781" s="260">
        <v>1.96</v>
      </c>
      <c r="AF781" s="121" t="str">
        <f t="shared" si="212"/>
        <v>Q</v>
      </c>
      <c r="AG781" s="260">
        <v>8.6999999999999994E-3</v>
      </c>
      <c r="AH781" s="121" t="str">
        <f t="shared" si="210"/>
        <v>Q</v>
      </c>
      <c r="AI781" s="278">
        <v>0.30840000000000001</v>
      </c>
      <c r="AJ781" s="121" t="str">
        <f t="shared" si="208"/>
        <v>Q</v>
      </c>
    </row>
    <row r="782" spans="1:36" x14ac:dyDescent="0.25">
      <c r="A782" s="119">
        <v>38</v>
      </c>
      <c r="B782" s="119">
        <v>141</v>
      </c>
      <c r="C782" s="119">
        <v>2002</v>
      </c>
      <c r="D782" s="127">
        <f t="shared" si="195"/>
        <v>37397</v>
      </c>
      <c r="E782" s="260">
        <v>29.5</v>
      </c>
      <c r="F782" s="213" t="str">
        <f t="shared" si="196"/>
        <v>UQ</v>
      </c>
      <c r="G782" s="260">
        <v>6.6310000000000002</v>
      </c>
      <c r="H782" s="213" t="str">
        <f t="shared" si="197"/>
        <v>UQ</v>
      </c>
      <c r="I782" s="260">
        <v>4.157</v>
      </c>
      <c r="J782" s="121" t="str">
        <f t="shared" si="209"/>
        <v>Q</v>
      </c>
      <c r="K782" s="260">
        <v>0.38900000000000001</v>
      </c>
      <c r="L782" s="121" t="str">
        <f t="shared" si="205"/>
        <v>Q</v>
      </c>
      <c r="M782" s="260">
        <v>0.39500000000000002</v>
      </c>
      <c r="N782" s="121" t="str">
        <f t="shared" si="206"/>
        <v>Q</v>
      </c>
      <c r="O782" s="260">
        <v>0.13500000000000001</v>
      </c>
      <c r="P782" s="121" t="str">
        <f t="shared" si="207"/>
        <v>Q</v>
      </c>
      <c r="Q782" s="260">
        <v>4.4000000000000003E-3</v>
      </c>
      <c r="R782" s="213" t="str">
        <f t="shared" si="198"/>
        <v>UQ</v>
      </c>
      <c r="S782" s="260">
        <v>0.12720000000000001</v>
      </c>
      <c r="T782" s="213" t="str">
        <f t="shared" si="199"/>
        <v>UQ</v>
      </c>
      <c r="U782" s="260">
        <v>4.4949891739999996</v>
      </c>
      <c r="V782" s="121" t="str">
        <f t="shared" si="200"/>
        <v>Q</v>
      </c>
      <c r="W782" s="329">
        <v>5.8000000000000003E-2</v>
      </c>
      <c r="X782" s="332" t="str">
        <f t="shared" si="201"/>
        <v>UQ</v>
      </c>
      <c r="Y782" s="260">
        <v>5.1938999999999999E-2</v>
      </c>
      <c r="Z782" s="121" t="str">
        <f t="shared" si="202"/>
        <v>LQ</v>
      </c>
      <c r="AA782" s="260">
        <v>3.2080000000000002</v>
      </c>
      <c r="AB782" s="121" t="str">
        <f t="shared" si="203"/>
        <v>Q</v>
      </c>
      <c r="AC782" s="260">
        <v>5.9039999999999999</v>
      </c>
      <c r="AD782" s="121" t="str">
        <f t="shared" si="211"/>
        <v>Q</v>
      </c>
      <c r="AE782" s="260">
        <v>1.72</v>
      </c>
      <c r="AF782" s="121" t="str">
        <f t="shared" si="212"/>
        <v>Q</v>
      </c>
      <c r="AG782" s="260">
        <v>7.1000000000000004E-3</v>
      </c>
      <c r="AH782" s="121" t="str">
        <f t="shared" si="210"/>
        <v>Q</v>
      </c>
      <c r="AI782" s="278">
        <v>0.27679999999999999</v>
      </c>
      <c r="AJ782" s="121" t="str">
        <f t="shared" si="208"/>
        <v>Q</v>
      </c>
    </row>
    <row r="783" spans="1:36" x14ac:dyDescent="0.25">
      <c r="A783" s="119">
        <v>38</v>
      </c>
      <c r="B783" s="119">
        <v>155</v>
      </c>
      <c r="C783" s="119">
        <v>2002</v>
      </c>
      <c r="D783" s="127">
        <f t="shared" ref="D783:D846" si="213">DATE(C783,1,B783)</f>
        <v>37411</v>
      </c>
      <c r="E783" s="260">
        <v>32.799999999999997</v>
      </c>
      <c r="F783" s="213" t="str">
        <f t="shared" si="196"/>
        <v>UQ</v>
      </c>
      <c r="G783" s="260">
        <v>6.6840000000000002</v>
      </c>
      <c r="H783" s="213" t="str">
        <f t="shared" si="197"/>
        <v>UQ</v>
      </c>
      <c r="I783" s="260">
        <v>5.3150000000000004</v>
      </c>
      <c r="J783" s="121" t="str">
        <f t="shared" si="209"/>
        <v>Q</v>
      </c>
      <c r="K783" s="260">
        <v>0.46400000000000002</v>
      </c>
      <c r="L783" s="121" t="str">
        <f t="shared" si="205"/>
        <v>Q</v>
      </c>
      <c r="M783" s="260">
        <v>0.622</v>
      </c>
      <c r="N783" s="121" t="str">
        <f t="shared" si="206"/>
        <v>Q</v>
      </c>
      <c r="O783" s="260">
        <v>0.20300000000000001</v>
      </c>
      <c r="P783" s="121" t="str">
        <f t="shared" si="207"/>
        <v>Q</v>
      </c>
      <c r="Q783" s="260">
        <v>1.35E-2</v>
      </c>
      <c r="R783" s="213" t="str">
        <f t="shared" si="198"/>
        <v>UQ</v>
      </c>
      <c r="S783" s="260">
        <v>0.21829999999999999</v>
      </c>
      <c r="T783" s="213" t="str">
        <f t="shared" si="199"/>
        <v>UQ</v>
      </c>
      <c r="U783" s="260">
        <v>2.3220130000000001</v>
      </c>
      <c r="V783" s="121" t="str">
        <f t="shared" si="200"/>
        <v>Q</v>
      </c>
      <c r="W783" s="329">
        <v>2.5999999999999999E-2</v>
      </c>
      <c r="X783" s="332" t="str">
        <f t="shared" si="201"/>
        <v>UQ</v>
      </c>
      <c r="Y783" s="260">
        <v>0.10166500000000001</v>
      </c>
      <c r="Z783" s="121" t="str">
        <f t="shared" si="202"/>
        <v>LQ</v>
      </c>
      <c r="AA783" s="260">
        <v>4.5439999999999996</v>
      </c>
      <c r="AB783" s="121" t="str">
        <f t="shared" si="203"/>
        <v>Q</v>
      </c>
      <c r="AC783" s="260">
        <v>10.23</v>
      </c>
      <c r="AD783" s="121" t="str">
        <f t="shared" si="211"/>
        <v>Q</v>
      </c>
      <c r="AE783" s="260">
        <v>2.83</v>
      </c>
      <c r="AF783" s="121" t="str">
        <f t="shared" si="212"/>
        <v>Q</v>
      </c>
      <c r="AG783" s="260">
        <v>1.7299999999999999E-2</v>
      </c>
      <c r="AH783" s="121" t="str">
        <f t="shared" si="210"/>
        <v>Q</v>
      </c>
      <c r="AI783" s="278">
        <v>0.44140000000000001</v>
      </c>
      <c r="AJ783" s="121" t="str">
        <f t="shared" si="208"/>
        <v>Q</v>
      </c>
    </row>
    <row r="784" spans="1:36" x14ac:dyDescent="0.25">
      <c r="A784" s="119">
        <v>38</v>
      </c>
      <c r="B784" s="119">
        <v>169</v>
      </c>
      <c r="C784" s="119">
        <v>2002</v>
      </c>
      <c r="D784" s="127">
        <f t="shared" si="213"/>
        <v>37425</v>
      </c>
      <c r="E784" s="260">
        <v>33.1</v>
      </c>
      <c r="F784" s="213" t="str">
        <f t="shared" ref="F784:F847" si="214">IF(E784&gt;0,"UQ","M")</f>
        <v>UQ</v>
      </c>
      <c r="G784" s="260">
        <v>6.5940000000000003</v>
      </c>
      <c r="H784" s="213" t="str">
        <f t="shared" ref="H784:H847" si="215">IF(G784&gt;0,"UQ","M")</f>
        <v>UQ</v>
      </c>
      <c r="I784" s="260">
        <v>5.9050000000000002</v>
      </c>
      <c r="J784" s="121" t="str">
        <f t="shared" si="209"/>
        <v>Q</v>
      </c>
      <c r="K784" s="260">
        <v>0.48599999999999999</v>
      </c>
      <c r="L784" s="121" t="str">
        <f t="shared" si="205"/>
        <v>Q</v>
      </c>
      <c r="M784" s="260">
        <v>0.57099999999999995</v>
      </c>
      <c r="N784" s="121" t="str">
        <f t="shared" si="206"/>
        <v>Q</v>
      </c>
      <c r="O784" s="260">
        <v>0.20799999999999999</v>
      </c>
      <c r="P784" s="121" t="str">
        <f t="shared" si="207"/>
        <v>Q</v>
      </c>
      <c r="Q784" s="260">
        <v>7.9000000000000008E-3</v>
      </c>
      <c r="R784" s="213" t="str">
        <f t="shared" ref="R784:R847" si="216">IF(Q784&gt;0,"UQ","M")</f>
        <v>UQ</v>
      </c>
      <c r="S784" s="260">
        <v>0.23400000000000001</v>
      </c>
      <c r="T784" s="213" t="str">
        <f t="shared" ref="T784:T847" si="217">IF(S784&gt;0,"UQ","M")</f>
        <v>UQ</v>
      </c>
      <c r="U784" s="260">
        <v>1.271735262</v>
      </c>
      <c r="V784" s="121" t="str">
        <f t="shared" ref="V784:V847" si="218">IF(U784&gt;=0.5,"Q",IF(U784="","M","LQ"))</f>
        <v>Q</v>
      </c>
      <c r="W784" s="329">
        <v>2.3E-2</v>
      </c>
      <c r="X784" s="332" t="str">
        <f t="shared" ref="X784:X847" si="219">IF(W784&gt;0,"UQ","M")</f>
        <v>UQ</v>
      </c>
      <c r="Y784" s="260">
        <v>5.3345999999999998E-2</v>
      </c>
      <c r="Z784" s="121" t="str">
        <f t="shared" ref="Z784:Z847" si="220">IF(Y784&gt;=0.2,"Q",IF(Y784="","M","LQ"))</f>
        <v>LQ</v>
      </c>
      <c r="AA784" s="260">
        <v>5.008</v>
      </c>
      <c r="AB784" s="121" t="str">
        <f t="shared" ref="AB784:AB847" si="221">IF(AA784&gt;=0.5,"Q",IF(AA784="","M","LQ"))</f>
        <v>Q</v>
      </c>
      <c r="AC784" s="260">
        <v>12.291</v>
      </c>
      <c r="AD784" s="121" t="str">
        <f t="shared" si="211"/>
        <v>Q</v>
      </c>
      <c r="AE784" s="260">
        <v>3.68</v>
      </c>
      <c r="AF784" s="121" t="str">
        <f t="shared" si="212"/>
        <v>Q</v>
      </c>
      <c r="AG784" s="260">
        <v>1.55E-2</v>
      </c>
      <c r="AH784" s="121" t="str">
        <f t="shared" si="210"/>
        <v>Q</v>
      </c>
      <c r="AI784" s="278">
        <v>0.5796</v>
      </c>
      <c r="AJ784" s="121" t="str">
        <f t="shared" si="208"/>
        <v>Q</v>
      </c>
    </row>
    <row r="785" spans="1:36" x14ac:dyDescent="0.25">
      <c r="A785" s="119">
        <v>38</v>
      </c>
      <c r="B785" s="119">
        <v>183</v>
      </c>
      <c r="C785" s="119">
        <v>2002</v>
      </c>
      <c r="D785" s="127">
        <f t="shared" si="213"/>
        <v>37439</v>
      </c>
      <c r="E785" s="260">
        <v>37.799999999999997</v>
      </c>
      <c r="F785" s="213" t="str">
        <f t="shared" si="214"/>
        <v>UQ</v>
      </c>
      <c r="G785" s="260">
        <v>6.8460000000000001</v>
      </c>
      <c r="H785" s="213" t="str">
        <f t="shared" si="215"/>
        <v>UQ</v>
      </c>
      <c r="I785" s="260">
        <v>6.4509999999999996</v>
      </c>
      <c r="J785" s="121" t="str">
        <f t="shared" si="209"/>
        <v>Q</v>
      </c>
      <c r="K785" s="260">
        <v>0.54700000000000004</v>
      </c>
      <c r="L785" s="121" t="str">
        <f t="shared" si="205"/>
        <v>Q</v>
      </c>
      <c r="M785" s="260">
        <v>0.69899999999999995</v>
      </c>
      <c r="N785" s="121" t="str">
        <f t="shared" si="206"/>
        <v>Q</v>
      </c>
      <c r="O785" s="260">
        <v>0.26700000000000002</v>
      </c>
      <c r="P785" s="121" t="str">
        <f t="shared" si="207"/>
        <v>Q</v>
      </c>
      <c r="Q785" s="260">
        <v>1.14E-2</v>
      </c>
      <c r="R785" s="213" t="str">
        <f t="shared" si="216"/>
        <v>UQ</v>
      </c>
      <c r="S785" s="260">
        <v>0.27829999999999999</v>
      </c>
      <c r="T785" s="213" t="str">
        <f t="shared" si="217"/>
        <v>UQ</v>
      </c>
      <c r="U785" s="260">
        <v>1.1317299999999999</v>
      </c>
      <c r="V785" s="121" t="str">
        <f t="shared" si="218"/>
        <v>Q</v>
      </c>
      <c r="W785" s="329">
        <v>0.105</v>
      </c>
      <c r="X785" s="332" t="str">
        <f t="shared" si="219"/>
        <v>UQ</v>
      </c>
      <c r="Y785" s="260">
        <v>6.1778E-2</v>
      </c>
      <c r="Z785" s="121" t="str">
        <f t="shared" si="220"/>
        <v>LQ</v>
      </c>
      <c r="AA785" s="260">
        <v>7.3940000000000001</v>
      </c>
      <c r="AB785" s="121" t="str">
        <f t="shared" si="221"/>
        <v>Q</v>
      </c>
      <c r="AC785" s="260">
        <v>11.842000000000001</v>
      </c>
      <c r="AD785" s="121" t="str">
        <f t="shared" si="211"/>
        <v>Q</v>
      </c>
      <c r="AE785" s="260">
        <v>3.41</v>
      </c>
      <c r="AF785" s="121" t="str">
        <f t="shared" si="212"/>
        <v>Q</v>
      </c>
      <c r="AG785" s="260">
        <v>2.2599999999999999E-2</v>
      </c>
      <c r="AH785" s="121" t="str">
        <f t="shared" si="210"/>
        <v>Q</v>
      </c>
      <c r="AI785" s="278">
        <v>0.5605</v>
      </c>
      <c r="AJ785" s="121" t="str">
        <f t="shared" si="208"/>
        <v>Q</v>
      </c>
    </row>
    <row r="786" spans="1:36" x14ac:dyDescent="0.25">
      <c r="A786" s="119">
        <v>38</v>
      </c>
      <c r="B786" s="119">
        <v>211</v>
      </c>
      <c r="C786" s="119">
        <v>2002</v>
      </c>
      <c r="D786" s="127">
        <f t="shared" si="213"/>
        <v>37467</v>
      </c>
      <c r="E786" s="260">
        <v>69.7</v>
      </c>
      <c r="F786" s="213" t="str">
        <f t="shared" si="214"/>
        <v>UQ</v>
      </c>
      <c r="G786" s="260">
        <v>6.7910000000000004</v>
      </c>
      <c r="H786" s="213" t="str">
        <f t="shared" si="215"/>
        <v>UQ</v>
      </c>
      <c r="I786" s="260">
        <v>11</v>
      </c>
      <c r="J786" s="121" t="str">
        <f t="shared" si="209"/>
        <v>Q</v>
      </c>
      <c r="K786" s="260">
        <v>0.92300000000000004</v>
      </c>
      <c r="L786" s="121" t="str">
        <f t="shared" si="205"/>
        <v>Q</v>
      </c>
      <c r="M786" s="260">
        <v>0.65100000000000002</v>
      </c>
      <c r="N786" s="121" t="str">
        <f t="shared" si="206"/>
        <v>Q</v>
      </c>
      <c r="O786" s="260">
        <v>0.26300000000000001</v>
      </c>
      <c r="P786" s="121" t="str">
        <f t="shared" si="207"/>
        <v>Q</v>
      </c>
      <c r="Q786" s="260">
        <v>7.7000000000000002E-3</v>
      </c>
      <c r="R786" s="213" t="str">
        <f t="shared" si="216"/>
        <v>UQ</v>
      </c>
      <c r="S786" s="260">
        <v>0.1714</v>
      </c>
      <c r="T786" s="213" t="str">
        <f t="shared" si="217"/>
        <v>UQ</v>
      </c>
      <c r="U786" s="260">
        <v>18.254538</v>
      </c>
      <c r="V786" s="121" t="str">
        <f t="shared" si="218"/>
        <v>Q</v>
      </c>
      <c r="W786" s="329">
        <v>9.4E-2</v>
      </c>
      <c r="X786" s="332" t="str">
        <f t="shared" si="219"/>
        <v>UQ</v>
      </c>
      <c r="Y786" s="260">
        <v>9.5710000000000003E-2</v>
      </c>
      <c r="Z786" s="121" t="str">
        <f t="shared" si="220"/>
        <v>LQ</v>
      </c>
      <c r="AA786" s="260">
        <v>8.6769999999999996</v>
      </c>
      <c r="AB786" s="121" t="str">
        <f t="shared" si="221"/>
        <v>Q</v>
      </c>
      <c r="AC786" s="260">
        <v>13.006</v>
      </c>
      <c r="AD786" s="121" t="str">
        <f t="shared" si="211"/>
        <v>Q</v>
      </c>
      <c r="AE786" s="260">
        <v>2.4900000000000002</v>
      </c>
      <c r="AF786" s="121" t="str">
        <f t="shared" si="212"/>
        <v>Q</v>
      </c>
      <c r="AG786" s="260">
        <v>1.5800000000000002E-2</v>
      </c>
      <c r="AH786" s="121" t="str">
        <f t="shared" si="210"/>
        <v>Q</v>
      </c>
      <c r="AI786" s="278">
        <v>0.57350000000000001</v>
      </c>
      <c r="AJ786" s="121" t="str">
        <f t="shared" si="208"/>
        <v>Q</v>
      </c>
    </row>
    <row r="787" spans="1:36" x14ac:dyDescent="0.25">
      <c r="A787" s="119">
        <v>38</v>
      </c>
      <c r="B787" s="119">
        <v>267</v>
      </c>
      <c r="C787" s="119">
        <v>2002</v>
      </c>
      <c r="D787" s="127">
        <f t="shared" si="213"/>
        <v>37523</v>
      </c>
      <c r="E787" s="260">
        <v>65.099999999999994</v>
      </c>
      <c r="F787" s="213" t="str">
        <f t="shared" si="214"/>
        <v>UQ</v>
      </c>
      <c r="G787" s="260">
        <v>6.65</v>
      </c>
      <c r="H787" s="213" t="str">
        <f t="shared" si="215"/>
        <v>UQ</v>
      </c>
      <c r="I787" s="260">
        <v>10.65</v>
      </c>
      <c r="J787" s="121" t="str">
        <f t="shared" si="209"/>
        <v>Q</v>
      </c>
      <c r="K787" s="260">
        <v>0.86</v>
      </c>
      <c r="L787" s="121" t="str">
        <f t="shared" si="205"/>
        <v>Q</v>
      </c>
      <c r="M787" s="260">
        <v>0.55000000000000004</v>
      </c>
      <c r="N787" s="121" t="str">
        <f t="shared" si="206"/>
        <v>Q</v>
      </c>
      <c r="O787" s="260">
        <v>0.20899999999999999</v>
      </c>
      <c r="P787" s="121" t="str">
        <f t="shared" si="207"/>
        <v>Q</v>
      </c>
      <c r="Q787" s="260">
        <v>1.8E-3</v>
      </c>
      <c r="R787" s="213" t="str">
        <f t="shared" si="216"/>
        <v>UQ</v>
      </c>
      <c r="S787" s="260">
        <v>0.20250000000000001</v>
      </c>
      <c r="T787" s="213" t="str">
        <f t="shared" si="217"/>
        <v>UQ</v>
      </c>
      <c r="U787" s="260">
        <v>13.332506</v>
      </c>
      <c r="V787" s="121" t="str">
        <f t="shared" si="218"/>
        <v>Q</v>
      </c>
      <c r="W787" s="329">
        <v>4.8000000000000001E-2</v>
      </c>
      <c r="X787" s="332" t="str">
        <f t="shared" si="219"/>
        <v>UQ</v>
      </c>
      <c r="Y787" s="260">
        <v>0.180783</v>
      </c>
      <c r="Z787" s="121" t="str">
        <f t="shared" si="220"/>
        <v>LQ</v>
      </c>
      <c r="AA787" s="260">
        <v>7.968</v>
      </c>
      <c r="AB787" s="121" t="str">
        <f t="shared" si="221"/>
        <v>Q</v>
      </c>
      <c r="AC787" s="260">
        <v>21.635999999999999</v>
      </c>
      <c r="AD787" s="121" t="str">
        <f t="shared" si="211"/>
        <v>Q</v>
      </c>
      <c r="AE787" s="260">
        <v>2.76</v>
      </c>
      <c r="AF787" s="121" t="str">
        <f t="shared" si="212"/>
        <v>Q</v>
      </c>
      <c r="AG787" s="260">
        <v>1.6400000000000001E-2</v>
      </c>
      <c r="AH787" s="121" t="str">
        <f t="shared" si="210"/>
        <v>Q</v>
      </c>
      <c r="AI787" s="278">
        <v>0.72829999999999995</v>
      </c>
      <c r="AJ787" s="121" t="str">
        <f t="shared" si="208"/>
        <v>Q</v>
      </c>
    </row>
    <row r="788" spans="1:36" x14ac:dyDescent="0.25">
      <c r="A788" s="119">
        <v>38</v>
      </c>
      <c r="B788" s="119">
        <v>280</v>
      </c>
      <c r="C788" s="119">
        <v>2002</v>
      </c>
      <c r="D788" s="127">
        <f t="shared" si="213"/>
        <v>37536</v>
      </c>
      <c r="E788" s="260">
        <v>44.3</v>
      </c>
      <c r="F788" s="213" t="str">
        <f t="shared" si="214"/>
        <v>UQ</v>
      </c>
      <c r="G788" s="260">
        <v>6.5860000000000003</v>
      </c>
      <c r="H788" s="213" t="str">
        <f t="shared" si="215"/>
        <v>UQ</v>
      </c>
      <c r="I788" s="260">
        <v>7.1909999999999998</v>
      </c>
      <c r="J788" s="121" t="str">
        <f t="shared" si="209"/>
        <v>Q</v>
      </c>
      <c r="K788" s="260">
        <v>0.60299999999999998</v>
      </c>
      <c r="L788" s="121" t="str">
        <f t="shared" si="205"/>
        <v>Q</v>
      </c>
      <c r="M788" s="260">
        <v>0.46899999999999997</v>
      </c>
      <c r="N788" s="121" t="str">
        <f t="shared" si="206"/>
        <v>Q</v>
      </c>
      <c r="O788" s="260">
        <v>0.55900000000000005</v>
      </c>
      <c r="P788" s="121" t="str">
        <f t="shared" si="207"/>
        <v>Q</v>
      </c>
      <c r="Q788" s="260">
        <v>6.6000000000000003E-2</v>
      </c>
      <c r="R788" s="213" t="str">
        <f t="shared" si="216"/>
        <v>UQ</v>
      </c>
      <c r="S788" s="260">
        <v>0.1618</v>
      </c>
      <c r="T788" s="213" t="str">
        <f t="shared" si="217"/>
        <v>UQ</v>
      </c>
      <c r="U788" s="260">
        <v>6.5458472700000003</v>
      </c>
      <c r="V788" s="121" t="str">
        <f t="shared" si="218"/>
        <v>Q</v>
      </c>
      <c r="W788" s="329">
        <v>0.01</v>
      </c>
      <c r="X788" s="332" t="str">
        <f t="shared" si="219"/>
        <v>UQ</v>
      </c>
      <c r="Y788" s="260">
        <v>0.43653551699999998</v>
      </c>
      <c r="Z788" s="121" t="str">
        <f t="shared" si="220"/>
        <v>Q</v>
      </c>
      <c r="AA788" s="260">
        <v>4.9320000000000004</v>
      </c>
      <c r="AB788" s="121" t="str">
        <f t="shared" si="221"/>
        <v>Q</v>
      </c>
      <c r="AC788" s="260">
        <v>20.689</v>
      </c>
      <c r="AD788" s="121" t="str">
        <f t="shared" si="211"/>
        <v>Q</v>
      </c>
      <c r="AE788" s="260">
        <v>2.2000000000000002</v>
      </c>
      <c r="AF788" s="121" t="str">
        <f t="shared" si="212"/>
        <v>Q</v>
      </c>
      <c r="AG788" s="260">
        <v>1.26E-2</v>
      </c>
      <c r="AH788" s="121" t="str">
        <f t="shared" si="210"/>
        <v>Q</v>
      </c>
      <c r="AI788" s="278">
        <v>0.69279999999999997</v>
      </c>
      <c r="AJ788" s="121" t="str">
        <f t="shared" si="208"/>
        <v>Q</v>
      </c>
    </row>
    <row r="789" spans="1:36" x14ac:dyDescent="0.25">
      <c r="A789" s="119">
        <v>38</v>
      </c>
      <c r="B789" s="119">
        <v>295</v>
      </c>
      <c r="C789" s="119">
        <v>2002</v>
      </c>
      <c r="D789" s="127">
        <f t="shared" si="213"/>
        <v>37551</v>
      </c>
      <c r="E789" s="260">
        <v>36.9</v>
      </c>
      <c r="F789" s="213" t="str">
        <f t="shared" si="214"/>
        <v>UQ</v>
      </c>
      <c r="G789" s="260">
        <v>6.6230000000000002</v>
      </c>
      <c r="H789" s="213" t="str">
        <f t="shared" si="215"/>
        <v>UQ</v>
      </c>
      <c r="I789" s="260">
        <v>6.0880000000000001</v>
      </c>
      <c r="J789" s="121" t="str">
        <f t="shared" si="209"/>
        <v>Q</v>
      </c>
      <c r="K789" s="260">
        <v>0.53400000000000003</v>
      </c>
      <c r="L789" s="121" t="str">
        <f t="shared" si="205"/>
        <v>Q</v>
      </c>
      <c r="M789" s="260">
        <v>0.55400000000000005</v>
      </c>
      <c r="N789" s="121" t="str">
        <f t="shared" si="206"/>
        <v>Q</v>
      </c>
      <c r="O789" s="260">
        <v>0.52900000000000003</v>
      </c>
      <c r="P789" s="121" t="str">
        <f t="shared" si="207"/>
        <v>Q</v>
      </c>
      <c r="Q789" s="260">
        <v>5.8999999999999999E-3</v>
      </c>
      <c r="R789" s="213" t="str">
        <f t="shared" si="216"/>
        <v>UQ</v>
      </c>
      <c r="S789" s="260">
        <v>0.13730000000000001</v>
      </c>
      <c r="T789" s="213" t="str">
        <f t="shared" si="217"/>
        <v>UQ</v>
      </c>
      <c r="U789" s="260">
        <v>4.3342809999999998</v>
      </c>
      <c r="V789" s="121" t="str">
        <f t="shared" si="218"/>
        <v>Q</v>
      </c>
      <c r="W789" s="329">
        <v>2.3E-2</v>
      </c>
      <c r="X789" s="332" t="str">
        <f t="shared" si="219"/>
        <v>UQ</v>
      </c>
      <c r="Y789" s="260">
        <v>0.38938699999999998</v>
      </c>
      <c r="Z789" s="121" t="str">
        <f t="shared" si="220"/>
        <v>Q</v>
      </c>
      <c r="AA789" s="260">
        <v>5.7519999999999998</v>
      </c>
      <c r="AB789" s="121" t="str">
        <f t="shared" si="221"/>
        <v>Q</v>
      </c>
      <c r="AC789" s="260">
        <v>14.114000000000001</v>
      </c>
      <c r="AD789" s="121" t="str">
        <f t="shared" si="211"/>
        <v>Q</v>
      </c>
      <c r="AE789" s="260">
        <v>2.42</v>
      </c>
      <c r="AF789" s="121" t="str">
        <f t="shared" si="212"/>
        <v>Q</v>
      </c>
      <c r="AG789" s="260">
        <v>8.8999999999999999E-3</v>
      </c>
      <c r="AH789" s="121" t="str">
        <f t="shared" si="210"/>
        <v>Q</v>
      </c>
      <c r="AI789" s="278">
        <v>0.54120000000000001</v>
      </c>
      <c r="AJ789" s="121" t="str">
        <f t="shared" si="208"/>
        <v>Q</v>
      </c>
    </row>
    <row r="790" spans="1:36" x14ac:dyDescent="0.25">
      <c r="A790" s="119">
        <v>38</v>
      </c>
      <c r="B790" s="119">
        <v>309</v>
      </c>
      <c r="C790" s="119">
        <v>2002</v>
      </c>
      <c r="D790" s="127">
        <f t="shared" si="213"/>
        <v>37565</v>
      </c>
      <c r="E790" s="260">
        <v>36.700000000000003</v>
      </c>
      <c r="F790" s="213" t="str">
        <f t="shared" si="214"/>
        <v>UQ</v>
      </c>
      <c r="G790" s="260">
        <v>6.516</v>
      </c>
      <c r="H790" s="213" t="str">
        <f t="shared" si="215"/>
        <v>UQ</v>
      </c>
      <c r="I790" s="260">
        <v>5.8330000000000002</v>
      </c>
      <c r="J790" s="121" t="str">
        <f t="shared" si="209"/>
        <v>Q</v>
      </c>
      <c r="K790" s="260">
        <v>0.52500000000000002</v>
      </c>
      <c r="L790" s="121" t="str">
        <f t="shared" si="205"/>
        <v>Q</v>
      </c>
      <c r="M790" s="260">
        <v>0.63800000000000001</v>
      </c>
      <c r="N790" s="121" t="str">
        <f t="shared" si="206"/>
        <v>Q</v>
      </c>
      <c r="O790" s="260">
        <v>0.44500000000000001</v>
      </c>
      <c r="P790" s="121" t="str">
        <f t="shared" si="207"/>
        <v>Q</v>
      </c>
      <c r="Q790" s="260">
        <v>3.0000000000000001E-3</v>
      </c>
      <c r="R790" s="213" t="str">
        <f t="shared" si="216"/>
        <v>UQ</v>
      </c>
      <c r="S790" s="260">
        <v>0.16489999999999999</v>
      </c>
      <c r="T790" s="213" t="str">
        <f t="shared" si="217"/>
        <v>UQ</v>
      </c>
      <c r="U790" s="260">
        <v>4.6364761669999996</v>
      </c>
      <c r="V790" s="121" t="str">
        <f t="shared" si="218"/>
        <v>Q</v>
      </c>
      <c r="W790" s="329">
        <v>7.5999999999999998E-2</v>
      </c>
      <c r="X790" s="332" t="str">
        <f t="shared" si="219"/>
        <v>UQ</v>
      </c>
      <c r="Y790" s="260">
        <v>0.26580416499999998</v>
      </c>
      <c r="Z790" s="121" t="str">
        <f t="shared" si="220"/>
        <v>Q</v>
      </c>
      <c r="AA790" s="260">
        <v>6.5810000000000004</v>
      </c>
      <c r="AB790" s="121" t="str">
        <f t="shared" si="221"/>
        <v>Q</v>
      </c>
      <c r="AC790" s="260">
        <v>12.552</v>
      </c>
      <c r="AD790" s="121" t="str">
        <f t="shared" si="211"/>
        <v>Q</v>
      </c>
      <c r="AE790" s="260">
        <v>2.59</v>
      </c>
      <c r="AF790" s="121" t="str">
        <f t="shared" si="212"/>
        <v>Q</v>
      </c>
      <c r="AG790" s="260">
        <v>6.8999999999999999E-3</v>
      </c>
      <c r="AH790" s="121" t="str">
        <f t="shared" si="210"/>
        <v>Q</v>
      </c>
      <c r="AI790" s="278">
        <v>0.47170000000000001</v>
      </c>
      <c r="AJ790" s="121" t="str">
        <f t="shared" si="208"/>
        <v>Q</v>
      </c>
    </row>
    <row r="791" spans="1:36" x14ac:dyDescent="0.25">
      <c r="A791" s="119">
        <v>38</v>
      </c>
      <c r="B791" s="119">
        <v>323</v>
      </c>
      <c r="C791" s="119">
        <v>2002</v>
      </c>
      <c r="D791" s="127">
        <f t="shared" si="213"/>
        <v>37579</v>
      </c>
      <c r="E791" s="260">
        <v>36.700000000000003</v>
      </c>
      <c r="F791" s="213" t="str">
        <f t="shared" si="214"/>
        <v>UQ</v>
      </c>
      <c r="G791" s="260">
        <v>6.484</v>
      </c>
      <c r="H791" s="213" t="str">
        <f t="shared" si="215"/>
        <v>UQ</v>
      </c>
      <c r="I791" s="260">
        <v>5.4089999999999998</v>
      </c>
      <c r="J791" s="121" t="str">
        <f t="shared" si="209"/>
        <v>Q</v>
      </c>
      <c r="K791" s="260">
        <v>0.504</v>
      </c>
      <c r="L791" s="121" t="str">
        <f t="shared" si="205"/>
        <v>Q</v>
      </c>
      <c r="M791" s="260">
        <v>0.61499999999999999</v>
      </c>
      <c r="N791" s="121" t="str">
        <f t="shared" si="206"/>
        <v>Q</v>
      </c>
      <c r="O791" s="260">
        <v>0.36499999999999999</v>
      </c>
      <c r="P791" s="121" t="str">
        <f t="shared" si="207"/>
        <v>Q</v>
      </c>
      <c r="Q791" s="260">
        <v>2E-3</v>
      </c>
      <c r="R791" s="213" t="str">
        <f t="shared" si="216"/>
        <v>UQ</v>
      </c>
      <c r="S791" s="260">
        <v>0.15690000000000001</v>
      </c>
      <c r="T791" s="213" t="str">
        <f t="shared" si="217"/>
        <v>UQ</v>
      </c>
      <c r="U791" s="260">
        <v>5.1317670590000004</v>
      </c>
      <c r="V791" s="121" t="str">
        <f t="shared" si="218"/>
        <v>Q</v>
      </c>
      <c r="W791" s="329">
        <v>0.13600000000000001</v>
      </c>
      <c r="X791" s="332" t="str">
        <f t="shared" si="219"/>
        <v>UQ</v>
      </c>
      <c r="Y791" s="260">
        <v>0.14255843600000001</v>
      </c>
      <c r="Z791" s="121" t="str">
        <f t="shared" si="220"/>
        <v>LQ</v>
      </c>
      <c r="AA791" s="260">
        <v>6.516</v>
      </c>
      <c r="AB791" s="121" t="str">
        <f t="shared" si="221"/>
        <v>Q</v>
      </c>
      <c r="AC791" s="260">
        <v>10.116</v>
      </c>
      <c r="AD791" s="121" t="str">
        <f t="shared" si="211"/>
        <v>Q</v>
      </c>
      <c r="AE791" s="260">
        <v>2.61</v>
      </c>
      <c r="AF791" s="121" t="str">
        <f t="shared" si="212"/>
        <v>Q</v>
      </c>
      <c r="AG791" s="260">
        <v>8.3000000000000001E-3</v>
      </c>
      <c r="AH791" s="121" t="str">
        <f t="shared" si="210"/>
        <v>Q</v>
      </c>
      <c r="AI791" s="278">
        <v>0.48620000000000002</v>
      </c>
      <c r="AJ791" s="121" t="str">
        <f t="shared" si="208"/>
        <v>Q</v>
      </c>
    </row>
    <row r="792" spans="1:36" x14ac:dyDescent="0.25">
      <c r="A792" s="119">
        <v>38</v>
      </c>
      <c r="B792" s="119">
        <v>337</v>
      </c>
      <c r="C792" s="119">
        <v>2002</v>
      </c>
      <c r="D792" s="127">
        <f t="shared" si="213"/>
        <v>37593</v>
      </c>
      <c r="E792" s="260">
        <v>36.4</v>
      </c>
      <c r="F792" s="213" t="str">
        <f t="shared" si="214"/>
        <v>UQ</v>
      </c>
      <c r="G792" s="260">
        <v>6.4619999999999997</v>
      </c>
      <c r="H792" s="213" t="str">
        <f t="shared" si="215"/>
        <v>UQ</v>
      </c>
      <c r="I792" s="260">
        <v>5.3780000000000001</v>
      </c>
      <c r="J792" s="121" t="str">
        <f t="shared" si="209"/>
        <v>Q</v>
      </c>
      <c r="K792" s="260">
        <v>0.499</v>
      </c>
      <c r="L792" s="121" t="str">
        <f t="shared" si="205"/>
        <v>Q</v>
      </c>
      <c r="M792" s="260">
        <v>0.57199999999999995</v>
      </c>
      <c r="N792" s="121" t="str">
        <f t="shared" si="206"/>
        <v>Q</v>
      </c>
      <c r="O792" s="260">
        <v>0.30599999999999999</v>
      </c>
      <c r="P792" s="121" t="str">
        <f t="shared" si="207"/>
        <v>Q</v>
      </c>
      <c r="Q792" s="260">
        <v>2.0500000000000001E-2</v>
      </c>
      <c r="R792" s="213" t="str">
        <f t="shared" si="216"/>
        <v>UQ</v>
      </c>
      <c r="S792" s="260">
        <v>0.15890000000000001</v>
      </c>
      <c r="T792" s="213" t="str">
        <f t="shared" si="217"/>
        <v>UQ</v>
      </c>
      <c r="U792" s="260">
        <v>5.0125181640000003</v>
      </c>
      <c r="V792" s="121" t="str">
        <f t="shared" si="218"/>
        <v>Q</v>
      </c>
      <c r="W792" s="329">
        <v>0.14499999999999999</v>
      </c>
      <c r="X792" s="332" t="str">
        <f t="shared" si="219"/>
        <v>UQ</v>
      </c>
      <c r="Y792" s="260">
        <v>0.13646304100000001</v>
      </c>
      <c r="Z792" s="121" t="str">
        <f t="shared" si="220"/>
        <v>LQ</v>
      </c>
      <c r="AA792" s="260">
        <v>6.5529999999999999</v>
      </c>
      <c r="AB792" s="121" t="str">
        <f t="shared" si="221"/>
        <v>Q</v>
      </c>
      <c r="AC792" s="260">
        <v>9.7970000000000006</v>
      </c>
      <c r="AD792" s="121" t="str">
        <f t="shared" si="211"/>
        <v>Q</v>
      </c>
      <c r="AE792" s="260">
        <v>2.4700000000000002</v>
      </c>
      <c r="AF792" s="121" t="str">
        <f t="shared" si="212"/>
        <v>Q</v>
      </c>
      <c r="AG792" s="260">
        <v>7.3000000000000001E-3</v>
      </c>
      <c r="AH792" s="121" t="str">
        <f t="shared" si="210"/>
        <v>Q</v>
      </c>
      <c r="AI792" s="278">
        <v>0.48</v>
      </c>
      <c r="AJ792" s="121" t="str">
        <f t="shared" si="208"/>
        <v>Q</v>
      </c>
    </row>
    <row r="793" spans="1:36" x14ac:dyDescent="0.25">
      <c r="A793" s="119">
        <v>38</v>
      </c>
      <c r="B793" s="119">
        <v>351</v>
      </c>
      <c r="C793" s="119">
        <v>2002</v>
      </c>
      <c r="D793" s="127">
        <f t="shared" si="213"/>
        <v>37607</v>
      </c>
      <c r="E793" s="260">
        <v>38.4</v>
      </c>
      <c r="F793" s="213" t="str">
        <f t="shared" si="214"/>
        <v>UQ</v>
      </c>
      <c r="G793" s="260">
        <v>6.4740000000000002</v>
      </c>
      <c r="H793" s="213" t="str">
        <f t="shared" si="215"/>
        <v>UQ</v>
      </c>
      <c r="I793" s="260">
        <v>5.7350000000000003</v>
      </c>
      <c r="J793" s="121" t="str">
        <f t="shared" si="209"/>
        <v>Q</v>
      </c>
      <c r="K793" s="260">
        <v>0.52500000000000002</v>
      </c>
      <c r="L793" s="121" t="str">
        <f t="shared" ref="L793:L856" si="222">IF(K793&gt;=0.02,"Q",IF(K793="","M","LQ"))</f>
        <v>Q</v>
      </c>
      <c r="M793" s="260">
        <v>0.61699999999999999</v>
      </c>
      <c r="N793" s="121" t="str">
        <f t="shared" ref="N793:N856" si="223">IF(M793&gt;=0.02,"Q",IF(M793="","M","LQ"))</f>
        <v>Q</v>
      </c>
      <c r="O793" s="260">
        <v>0.27400000000000002</v>
      </c>
      <c r="P793" s="121" t="str">
        <f t="shared" ref="P793:P856" si="224">IF(O793&gt;=0.02,"Q",IF(O793="","M","LQ"))</f>
        <v>Q</v>
      </c>
      <c r="Q793" s="260">
        <v>6.4999999999999997E-3</v>
      </c>
      <c r="R793" s="213" t="str">
        <f t="shared" si="216"/>
        <v>UQ</v>
      </c>
      <c r="S793" s="260">
        <v>0.16700000000000001</v>
      </c>
      <c r="T793" s="213" t="str">
        <f t="shared" si="217"/>
        <v>UQ</v>
      </c>
      <c r="U793" s="260">
        <v>5.2611420000000004</v>
      </c>
      <c r="V793" s="121" t="str">
        <f t="shared" si="218"/>
        <v>Q</v>
      </c>
      <c r="W793" s="329">
        <v>0.216</v>
      </c>
      <c r="X793" s="332" t="str">
        <f t="shared" si="219"/>
        <v>UQ</v>
      </c>
      <c r="Y793" s="260">
        <v>0.12642400000000001</v>
      </c>
      <c r="Z793" s="121" t="str">
        <f t="shared" si="220"/>
        <v>LQ</v>
      </c>
      <c r="AA793" s="260">
        <v>7.2069999999999999</v>
      </c>
      <c r="AB793" s="121" t="str">
        <f t="shared" si="221"/>
        <v>Q</v>
      </c>
      <c r="AC793" s="260">
        <v>9.173</v>
      </c>
      <c r="AD793" s="121" t="str">
        <f t="shared" si="211"/>
        <v>Q</v>
      </c>
      <c r="AE793" s="260">
        <v>2.78</v>
      </c>
      <c r="AF793" s="121" t="str">
        <f t="shared" si="212"/>
        <v>Q</v>
      </c>
      <c r="AG793" s="260">
        <v>8.8999999999999999E-3</v>
      </c>
      <c r="AH793" s="121" t="str">
        <f t="shared" si="210"/>
        <v>Q</v>
      </c>
      <c r="AI793" s="278">
        <v>0.55510000000000004</v>
      </c>
      <c r="AJ793" s="121" t="str">
        <f t="shared" ref="AJ793:AJ856" si="225">IF(AI793&gt;=0.05,"Q",IF(AI793="","M","LQ"))</f>
        <v>Q</v>
      </c>
    </row>
    <row r="794" spans="1:36" x14ac:dyDescent="0.25">
      <c r="A794" s="119">
        <v>38</v>
      </c>
      <c r="B794" s="119">
        <v>364</v>
      </c>
      <c r="C794" s="119">
        <v>2002</v>
      </c>
      <c r="D794" s="127">
        <f t="shared" si="213"/>
        <v>37620</v>
      </c>
      <c r="E794" s="260">
        <v>38.200000000000003</v>
      </c>
      <c r="F794" s="213" t="str">
        <f t="shared" si="214"/>
        <v>UQ</v>
      </c>
      <c r="G794" s="260">
        <v>6.88</v>
      </c>
      <c r="H794" s="213" t="str">
        <f t="shared" si="215"/>
        <v>UQ</v>
      </c>
      <c r="I794" s="260">
        <v>5.5490000000000004</v>
      </c>
      <c r="J794" s="121" t="str">
        <f t="shared" si="209"/>
        <v>Q</v>
      </c>
      <c r="K794" s="260">
        <v>0.505</v>
      </c>
      <c r="L794" s="121" t="str">
        <f t="shared" si="222"/>
        <v>Q</v>
      </c>
      <c r="M794" s="260">
        <v>0.56999999999999995</v>
      </c>
      <c r="N794" s="121" t="str">
        <f t="shared" si="223"/>
        <v>Q</v>
      </c>
      <c r="O794" s="260">
        <v>0.28899999999999998</v>
      </c>
      <c r="P794" s="121" t="str">
        <f t="shared" si="224"/>
        <v>Q</v>
      </c>
      <c r="Q794" s="260">
        <v>2.5000000000000001E-3</v>
      </c>
      <c r="R794" s="213" t="str">
        <f t="shared" si="216"/>
        <v>UQ</v>
      </c>
      <c r="S794" s="260">
        <v>0.1802</v>
      </c>
      <c r="T794" s="213" t="str">
        <f t="shared" si="217"/>
        <v>UQ</v>
      </c>
      <c r="U794" s="260">
        <v>5.0173120000000004</v>
      </c>
      <c r="V794" s="121" t="str">
        <f t="shared" si="218"/>
        <v>Q</v>
      </c>
      <c r="W794" s="329">
        <v>0.17899999999999999</v>
      </c>
      <c r="X794" s="332" t="str">
        <f t="shared" si="219"/>
        <v>UQ</v>
      </c>
      <c r="Y794" s="260">
        <v>0.104879</v>
      </c>
      <c r="Z794" s="121" t="str">
        <f t="shared" si="220"/>
        <v>LQ</v>
      </c>
      <c r="AA794" s="260">
        <v>6.41</v>
      </c>
      <c r="AB794" s="121" t="str">
        <f t="shared" si="221"/>
        <v>Q</v>
      </c>
      <c r="AC794" s="260">
        <v>8.58</v>
      </c>
      <c r="AD794" s="121" t="str">
        <f t="shared" si="211"/>
        <v>Q</v>
      </c>
      <c r="AE794" s="260">
        <v>8</v>
      </c>
      <c r="AF794" s="121" t="str">
        <f t="shared" si="212"/>
        <v>Q</v>
      </c>
      <c r="AG794" s="260">
        <v>7.6E-3</v>
      </c>
      <c r="AH794" s="121" t="str">
        <f t="shared" si="210"/>
        <v>Q</v>
      </c>
      <c r="AI794" s="278">
        <v>0.47449999999999998</v>
      </c>
      <c r="AJ794" s="121" t="str">
        <f t="shared" si="225"/>
        <v>Q</v>
      </c>
    </row>
    <row r="795" spans="1:36" x14ac:dyDescent="0.25">
      <c r="A795" s="119">
        <v>38</v>
      </c>
      <c r="B795" s="119">
        <v>14</v>
      </c>
      <c r="C795" s="119">
        <v>2003</v>
      </c>
      <c r="D795" s="127">
        <f t="shared" si="213"/>
        <v>37635</v>
      </c>
      <c r="E795" s="260">
        <v>38.4</v>
      </c>
      <c r="F795" s="213" t="str">
        <f t="shared" si="214"/>
        <v>UQ</v>
      </c>
      <c r="G795" s="260">
        <v>6.5579999999999998</v>
      </c>
      <c r="H795" s="213" t="str">
        <f t="shared" si="215"/>
        <v>UQ</v>
      </c>
      <c r="I795" s="260">
        <v>5.7809999999999997</v>
      </c>
      <c r="J795" s="121" t="str">
        <f t="shared" si="209"/>
        <v>Q</v>
      </c>
      <c r="K795" s="260">
        <v>0.51</v>
      </c>
      <c r="L795" s="121" t="str">
        <f t="shared" si="222"/>
        <v>Q</v>
      </c>
      <c r="M795" s="260">
        <v>0.61799999999999999</v>
      </c>
      <c r="N795" s="121" t="str">
        <f t="shared" si="223"/>
        <v>Q</v>
      </c>
      <c r="O795" s="260">
        <v>0.255</v>
      </c>
      <c r="P795" s="121" t="str">
        <f t="shared" si="224"/>
        <v>Q</v>
      </c>
      <c r="Q795" s="260">
        <v>0.01</v>
      </c>
      <c r="R795" s="213" t="str">
        <f t="shared" si="216"/>
        <v>UQ</v>
      </c>
      <c r="S795" s="260">
        <v>0.1772</v>
      </c>
      <c r="T795" s="213" t="str">
        <f t="shared" si="217"/>
        <v>UQ</v>
      </c>
      <c r="U795" s="260">
        <v>5.1415550000000003</v>
      </c>
      <c r="V795" s="121" t="str">
        <f t="shared" si="218"/>
        <v>Q</v>
      </c>
      <c r="W795" s="329">
        <v>0.21</v>
      </c>
      <c r="X795" s="332" t="str">
        <f t="shared" si="219"/>
        <v>UQ</v>
      </c>
      <c r="Y795" s="260">
        <v>9.8896999999999999E-2</v>
      </c>
      <c r="Z795" s="121" t="str">
        <f t="shared" si="220"/>
        <v>LQ</v>
      </c>
      <c r="AA795" s="260">
        <v>6.891</v>
      </c>
      <c r="AB795" s="121" t="str">
        <f t="shared" si="221"/>
        <v>Q</v>
      </c>
      <c r="AC795" s="260">
        <v>8.8339999999999996</v>
      </c>
      <c r="AD795" s="121" t="str">
        <f t="shared" si="211"/>
        <v>Q</v>
      </c>
      <c r="AE795" s="260">
        <v>2.73</v>
      </c>
      <c r="AF795" s="121" t="str">
        <f t="shared" si="212"/>
        <v>Q</v>
      </c>
      <c r="AG795" s="260">
        <v>7.6E-3</v>
      </c>
      <c r="AH795" s="121" t="str">
        <f t="shared" si="210"/>
        <v>Q</v>
      </c>
      <c r="AI795" s="278">
        <v>0.50170000000000003</v>
      </c>
      <c r="AJ795" s="121" t="str">
        <f t="shared" si="225"/>
        <v>Q</v>
      </c>
    </row>
    <row r="796" spans="1:36" x14ac:dyDescent="0.25">
      <c r="A796" s="119">
        <v>38</v>
      </c>
      <c r="B796" s="119">
        <v>28</v>
      </c>
      <c r="C796" s="119">
        <v>2003</v>
      </c>
      <c r="D796" s="127">
        <f t="shared" si="213"/>
        <v>37649</v>
      </c>
      <c r="E796" s="260">
        <v>40.4</v>
      </c>
      <c r="F796" s="213" t="str">
        <f t="shared" si="214"/>
        <v>UQ</v>
      </c>
      <c r="G796" s="260">
        <v>6.5890000000000004</v>
      </c>
      <c r="H796" s="213" t="str">
        <f t="shared" si="215"/>
        <v>UQ</v>
      </c>
      <c r="I796" s="260">
        <v>5.8259999999999996</v>
      </c>
      <c r="J796" s="121" t="str">
        <f t="shared" ref="J796:J859" si="226">IF(I796&gt;=0.02,"Q",IF(I796="","M","LQ"))</f>
        <v>Q</v>
      </c>
      <c r="K796" s="260">
        <v>0.53700000000000003</v>
      </c>
      <c r="L796" s="121" t="str">
        <f t="shared" si="222"/>
        <v>Q</v>
      </c>
      <c r="M796" s="260">
        <v>0.66200000000000003</v>
      </c>
      <c r="N796" s="121" t="str">
        <f t="shared" si="223"/>
        <v>Q</v>
      </c>
      <c r="O796" s="260">
        <v>0.24299999999999999</v>
      </c>
      <c r="P796" s="121" t="str">
        <f t="shared" si="224"/>
        <v>Q</v>
      </c>
      <c r="Q796" s="260">
        <v>8.6E-3</v>
      </c>
      <c r="R796" s="213" t="str">
        <f t="shared" si="216"/>
        <v>UQ</v>
      </c>
      <c r="S796" s="260">
        <v>0.18379999999999999</v>
      </c>
      <c r="T796" s="213" t="str">
        <f t="shared" si="217"/>
        <v>UQ</v>
      </c>
      <c r="U796" s="260">
        <v>5.434704</v>
      </c>
      <c r="V796" s="121" t="str">
        <f t="shared" si="218"/>
        <v>Q</v>
      </c>
      <c r="W796" s="329">
        <v>0.23899999999999999</v>
      </c>
      <c r="X796" s="332" t="str">
        <f t="shared" si="219"/>
        <v>UQ</v>
      </c>
      <c r="Y796" s="260">
        <v>9.8537E-2</v>
      </c>
      <c r="Z796" s="121" t="str">
        <f t="shared" si="220"/>
        <v>LQ</v>
      </c>
      <c r="AA796" s="260">
        <v>7.3719999999999999</v>
      </c>
      <c r="AB796" s="121" t="str">
        <f t="shared" si="221"/>
        <v>Q</v>
      </c>
      <c r="AC796" s="260">
        <v>8.0459999999999994</v>
      </c>
      <c r="AD796" s="121" t="str">
        <f t="shared" si="211"/>
        <v>Q</v>
      </c>
      <c r="AE796" s="260">
        <v>2.8</v>
      </c>
      <c r="AF796" s="121" t="str">
        <f t="shared" si="212"/>
        <v>Q</v>
      </c>
      <c r="AG796" s="260">
        <v>7.4999999999999997E-3</v>
      </c>
      <c r="AH796" s="121" t="str">
        <f t="shared" si="210"/>
        <v>Q</v>
      </c>
      <c r="AI796" s="278">
        <v>0.52780000000000005</v>
      </c>
      <c r="AJ796" s="121" t="str">
        <f t="shared" si="225"/>
        <v>Q</v>
      </c>
    </row>
    <row r="797" spans="1:36" x14ac:dyDescent="0.25">
      <c r="A797" s="119">
        <v>38</v>
      </c>
      <c r="B797" s="119">
        <v>42</v>
      </c>
      <c r="C797" s="119">
        <v>2003</v>
      </c>
      <c r="D797" s="127">
        <f t="shared" si="213"/>
        <v>37663</v>
      </c>
      <c r="E797" s="260">
        <v>41.8</v>
      </c>
      <c r="F797" s="213" t="str">
        <f t="shared" si="214"/>
        <v>UQ</v>
      </c>
      <c r="G797" s="260">
        <v>6.5960000000000001</v>
      </c>
      <c r="H797" s="213" t="str">
        <f t="shared" si="215"/>
        <v>UQ</v>
      </c>
      <c r="I797" s="260">
        <v>5.6859999999999999</v>
      </c>
      <c r="J797" s="121" t="str">
        <f t="shared" si="226"/>
        <v>Q</v>
      </c>
      <c r="K797" s="260">
        <v>0.52200000000000002</v>
      </c>
      <c r="L797" s="121" t="str">
        <f t="shared" si="222"/>
        <v>Q</v>
      </c>
      <c r="M797" s="260">
        <v>0.72899999999999998</v>
      </c>
      <c r="N797" s="121" t="str">
        <f t="shared" si="223"/>
        <v>Q</v>
      </c>
      <c r="O797" s="260">
        <v>0.30099999999999999</v>
      </c>
      <c r="P797" s="121" t="str">
        <f t="shared" si="224"/>
        <v>Q</v>
      </c>
      <c r="Q797" s="260">
        <v>6.1000000000000004E-3</v>
      </c>
      <c r="R797" s="213" t="str">
        <f t="shared" si="216"/>
        <v>UQ</v>
      </c>
      <c r="S797" s="260">
        <v>0.18870000000000001</v>
      </c>
      <c r="T797" s="213" t="str">
        <f t="shared" si="217"/>
        <v>UQ</v>
      </c>
      <c r="U797" s="260">
        <v>5.6691599999999998</v>
      </c>
      <c r="V797" s="121" t="str">
        <f t="shared" si="218"/>
        <v>Q</v>
      </c>
      <c r="W797" s="329">
        <v>0.26800000000000002</v>
      </c>
      <c r="X797" s="332" t="str">
        <f t="shared" si="219"/>
        <v>UQ</v>
      </c>
      <c r="Y797" s="260">
        <v>0.140682</v>
      </c>
      <c r="Z797" s="121" t="str">
        <f t="shared" si="220"/>
        <v>LQ</v>
      </c>
      <c r="AA797" s="260">
        <v>7.633</v>
      </c>
      <c r="AB797" s="121" t="str">
        <f t="shared" si="221"/>
        <v>Q</v>
      </c>
      <c r="AC797" s="260">
        <v>7.7720000000000002</v>
      </c>
      <c r="AD797" s="121" t="str">
        <f t="shared" si="211"/>
        <v>Q</v>
      </c>
      <c r="AE797" s="260">
        <v>2.06</v>
      </c>
      <c r="AF797" s="121" t="str">
        <f t="shared" si="212"/>
        <v>Q</v>
      </c>
      <c r="AG797" s="260">
        <v>7.7000000000000002E-3</v>
      </c>
      <c r="AH797" s="121" t="str">
        <f t="shared" si="210"/>
        <v>Q</v>
      </c>
      <c r="AI797" s="278">
        <v>0.57469999999999999</v>
      </c>
      <c r="AJ797" s="121" t="str">
        <f t="shared" si="225"/>
        <v>Q</v>
      </c>
    </row>
    <row r="798" spans="1:36" x14ac:dyDescent="0.25">
      <c r="A798" s="119">
        <v>38</v>
      </c>
      <c r="B798" s="119">
        <v>56</v>
      </c>
      <c r="C798" s="119">
        <v>2003</v>
      </c>
      <c r="D798" s="127">
        <f t="shared" si="213"/>
        <v>37677</v>
      </c>
      <c r="E798" s="260">
        <v>43.7</v>
      </c>
      <c r="F798" s="213" t="str">
        <f t="shared" si="214"/>
        <v>UQ</v>
      </c>
      <c r="G798" s="260">
        <v>6.7220000000000004</v>
      </c>
      <c r="H798" s="213" t="str">
        <f t="shared" si="215"/>
        <v>UQ</v>
      </c>
      <c r="I798" s="260">
        <v>5.1340000000000003</v>
      </c>
      <c r="J798" s="121" t="str">
        <f t="shared" si="226"/>
        <v>Q</v>
      </c>
      <c r="K798" s="260">
        <v>0.48399999999999999</v>
      </c>
      <c r="L798" s="121" t="str">
        <f t="shared" si="222"/>
        <v>Q</v>
      </c>
      <c r="M798" s="260">
        <v>0.73099999999999998</v>
      </c>
      <c r="N798" s="121" t="str">
        <f t="shared" si="223"/>
        <v>Q</v>
      </c>
      <c r="O798" s="260">
        <v>0.29599999999999999</v>
      </c>
      <c r="P798" s="121" t="str">
        <f t="shared" si="224"/>
        <v>Q</v>
      </c>
      <c r="Q798" s="260">
        <v>6.1999999999999998E-3</v>
      </c>
      <c r="R798" s="213" t="str">
        <f t="shared" si="216"/>
        <v>UQ</v>
      </c>
      <c r="S798" s="260">
        <v>0.19819999999999999</v>
      </c>
      <c r="T798" s="213" t="str">
        <f t="shared" si="217"/>
        <v>UQ</v>
      </c>
      <c r="U798" s="260">
        <v>6.139106</v>
      </c>
      <c r="V798" s="121" t="str">
        <f t="shared" si="218"/>
        <v>Q</v>
      </c>
      <c r="W798" s="329">
        <v>0.29899999999999999</v>
      </c>
      <c r="X798" s="332" t="str">
        <f t="shared" si="219"/>
        <v>UQ</v>
      </c>
      <c r="Y798" s="260">
        <v>0.136128</v>
      </c>
      <c r="Z798" s="121" t="str">
        <f t="shared" si="220"/>
        <v>LQ</v>
      </c>
      <c r="AA798" s="260">
        <v>7.9669999999999996</v>
      </c>
      <c r="AB798" s="121" t="str">
        <f t="shared" si="221"/>
        <v>Q</v>
      </c>
      <c r="AC798" s="260">
        <v>7.1550000000000002</v>
      </c>
      <c r="AD798" s="121" t="str">
        <f t="shared" si="211"/>
        <v>Q</v>
      </c>
      <c r="AE798" s="260">
        <v>2.91</v>
      </c>
      <c r="AF798" s="121" t="str">
        <f t="shared" si="212"/>
        <v>Q</v>
      </c>
      <c r="AG798" s="260">
        <v>8.3999999999999995E-3</v>
      </c>
      <c r="AH798" s="121" t="str">
        <f t="shared" si="210"/>
        <v>Q</v>
      </c>
      <c r="AI798" s="278">
        <v>0.60980000000000001</v>
      </c>
      <c r="AJ798" s="121" t="str">
        <f t="shared" si="225"/>
        <v>Q</v>
      </c>
    </row>
    <row r="799" spans="1:36" x14ac:dyDescent="0.25">
      <c r="A799" s="119">
        <v>38</v>
      </c>
      <c r="B799" s="119">
        <v>70</v>
      </c>
      <c r="C799" s="119">
        <v>2003</v>
      </c>
      <c r="D799" s="127">
        <f t="shared" si="213"/>
        <v>37691</v>
      </c>
      <c r="E799" s="260">
        <v>44.8</v>
      </c>
      <c r="F799" s="213" t="str">
        <f t="shared" si="214"/>
        <v>UQ</v>
      </c>
      <c r="G799" s="260">
        <v>6.6840000000000002</v>
      </c>
      <c r="H799" s="213" t="str">
        <f t="shared" si="215"/>
        <v>UQ</v>
      </c>
      <c r="I799" s="260">
        <v>5.3550000000000004</v>
      </c>
      <c r="J799" s="121" t="str">
        <f t="shared" si="226"/>
        <v>Q</v>
      </c>
      <c r="K799" s="260">
        <v>0.42299999999999999</v>
      </c>
      <c r="L799" s="121" t="str">
        <f t="shared" si="222"/>
        <v>Q</v>
      </c>
      <c r="M799" s="260">
        <v>0.65100000000000002</v>
      </c>
      <c r="N799" s="121" t="str">
        <f t="shared" si="223"/>
        <v>Q</v>
      </c>
      <c r="O799" s="260">
        <v>0.23599999999999999</v>
      </c>
      <c r="P799" s="121" t="str">
        <f t="shared" si="224"/>
        <v>Q</v>
      </c>
      <c r="Q799" s="260">
        <v>5.1999999999999998E-3</v>
      </c>
      <c r="R799" s="213" t="str">
        <f t="shared" si="216"/>
        <v>UQ</v>
      </c>
      <c r="S799" s="260">
        <v>0.2092</v>
      </c>
      <c r="T799" s="213" t="str">
        <f t="shared" si="217"/>
        <v>UQ</v>
      </c>
      <c r="U799" s="260">
        <v>6.3390120000000003</v>
      </c>
      <c r="V799" s="121" t="str">
        <f t="shared" si="218"/>
        <v>Q</v>
      </c>
      <c r="W799" s="329">
        <v>0.32200000000000001</v>
      </c>
      <c r="X799" s="332" t="str">
        <f t="shared" si="219"/>
        <v>UQ</v>
      </c>
      <c r="Y799" s="260">
        <v>0.12366000000000001</v>
      </c>
      <c r="Z799" s="121" t="str">
        <f t="shared" si="220"/>
        <v>LQ</v>
      </c>
      <c r="AA799" s="260">
        <v>8.2070000000000007</v>
      </c>
      <c r="AB799" s="121" t="str">
        <f t="shared" si="221"/>
        <v>Q</v>
      </c>
      <c r="AC799" s="260">
        <v>6.2690000000000001</v>
      </c>
      <c r="AD799" s="121" t="str">
        <f t="shared" si="211"/>
        <v>Q</v>
      </c>
      <c r="AE799" s="260">
        <v>2.91</v>
      </c>
      <c r="AF799" s="121" t="str">
        <f t="shared" si="212"/>
        <v>Q</v>
      </c>
      <c r="AG799" s="260">
        <v>9.7999999999999997E-3</v>
      </c>
      <c r="AH799" s="121" t="str">
        <f t="shared" si="210"/>
        <v>Q</v>
      </c>
      <c r="AI799" s="278">
        <v>0.59319999999999995</v>
      </c>
      <c r="AJ799" s="121" t="str">
        <f t="shared" si="225"/>
        <v>Q</v>
      </c>
    </row>
    <row r="800" spans="1:36" x14ac:dyDescent="0.25">
      <c r="A800" s="119">
        <v>38</v>
      </c>
      <c r="B800" s="119">
        <v>81</v>
      </c>
      <c r="C800" s="119">
        <v>2003</v>
      </c>
      <c r="D800" s="127">
        <f t="shared" si="213"/>
        <v>37702</v>
      </c>
      <c r="E800" s="260">
        <v>45.4</v>
      </c>
      <c r="F800" s="213" t="str">
        <f t="shared" si="214"/>
        <v>UQ</v>
      </c>
      <c r="G800" s="260">
        <v>6.4269999999999996</v>
      </c>
      <c r="H800" s="213" t="str">
        <f t="shared" si="215"/>
        <v>UQ</v>
      </c>
      <c r="I800" s="260">
        <v>6.6070000000000002</v>
      </c>
      <c r="J800" s="121" t="str">
        <f t="shared" si="226"/>
        <v>Q</v>
      </c>
      <c r="K800" s="260">
        <v>0.57199999999999995</v>
      </c>
      <c r="L800" s="121" t="str">
        <f t="shared" si="222"/>
        <v>Q</v>
      </c>
      <c r="M800" s="260">
        <v>0.68300000000000005</v>
      </c>
      <c r="N800" s="121" t="str">
        <f t="shared" si="223"/>
        <v>Q</v>
      </c>
      <c r="O800" s="260">
        <v>0.499</v>
      </c>
      <c r="P800" s="121" t="str">
        <f t="shared" si="224"/>
        <v>Q</v>
      </c>
      <c r="Q800" s="260">
        <v>6.7000000000000002E-3</v>
      </c>
      <c r="R800" s="213" t="str">
        <f t="shared" si="216"/>
        <v>UQ</v>
      </c>
      <c r="S800" s="260">
        <v>0.20599999999999999</v>
      </c>
      <c r="T800" s="213" t="str">
        <f t="shared" si="217"/>
        <v>UQ</v>
      </c>
      <c r="U800" s="260">
        <v>5.9031678940000001</v>
      </c>
      <c r="V800" s="121" t="str">
        <f t="shared" si="218"/>
        <v>Q</v>
      </c>
      <c r="W800" s="329">
        <v>0.57499999999999996</v>
      </c>
      <c r="X800" s="332" t="str">
        <f t="shared" si="219"/>
        <v>UQ</v>
      </c>
      <c r="Y800" s="260">
        <v>0.27071032900000003</v>
      </c>
      <c r="Z800" s="121" t="str">
        <f t="shared" si="220"/>
        <v>Q</v>
      </c>
      <c r="AA800" s="260">
        <v>5.9489999999999998</v>
      </c>
      <c r="AB800" s="121" t="str">
        <f t="shared" si="221"/>
        <v>Q</v>
      </c>
      <c r="AC800" s="260">
        <v>7.8220000000000001</v>
      </c>
      <c r="AD800" s="121" t="str">
        <f t="shared" si="211"/>
        <v>Q</v>
      </c>
      <c r="AE800" s="260">
        <v>3.45</v>
      </c>
      <c r="AF800" s="121" t="str">
        <f t="shared" si="212"/>
        <v>Q</v>
      </c>
      <c r="AG800" s="260">
        <v>1.2E-2</v>
      </c>
      <c r="AH800" s="121" t="str">
        <f t="shared" si="210"/>
        <v>Q</v>
      </c>
      <c r="AI800" s="278">
        <v>0.9335</v>
      </c>
      <c r="AJ800" s="121" t="str">
        <f t="shared" si="225"/>
        <v>Q</v>
      </c>
    </row>
    <row r="801" spans="1:36" x14ac:dyDescent="0.25">
      <c r="A801" s="119">
        <v>38</v>
      </c>
      <c r="B801" s="119">
        <v>85</v>
      </c>
      <c r="C801" s="119">
        <v>2003</v>
      </c>
      <c r="D801" s="127">
        <f t="shared" si="213"/>
        <v>37706</v>
      </c>
      <c r="E801" s="260">
        <v>43.3</v>
      </c>
      <c r="F801" s="213" t="str">
        <f t="shared" si="214"/>
        <v>UQ</v>
      </c>
      <c r="G801" s="260">
        <v>6.3949999999999996</v>
      </c>
      <c r="H801" s="213" t="str">
        <f t="shared" si="215"/>
        <v>UQ</v>
      </c>
      <c r="I801" s="260">
        <v>5.77</v>
      </c>
      <c r="J801" s="121" t="str">
        <f t="shared" si="226"/>
        <v>Q</v>
      </c>
      <c r="K801" s="260">
        <v>0.53200000000000003</v>
      </c>
      <c r="L801" s="121" t="str">
        <f t="shared" si="222"/>
        <v>Q</v>
      </c>
      <c r="M801" s="260">
        <v>0.60599999999999998</v>
      </c>
      <c r="N801" s="121" t="str">
        <f t="shared" si="223"/>
        <v>Q</v>
      </c>
      <c r="O801" s="260">
        <v>0.45700000000000002</v>
      </c>
      <c r="P801" s="121" t="str">
        <f t="shared" si="224"/>
        <v>Q</v>
      </c>
      <c r="Q801" s="260">
        <v>9.9000000000000008E-3</v>
      </c>
      <c r="R801" s="213" t="str">
        <f t="shared" si="216"/>
        <v>UQ</v>
      </c>
      <c r="S801" s="260">
        <v>0.19600000000000001</v>
      </c>
      <c r="T801" s="213" t="str">
        <f t="shared" si="217"/>
        <v>UQ</v>
      </c>
      <c r="U801" s="260">
        <v>6.0709418980000001</v>
      </c>
      <c r="V801" s="121" t="str">
        <f t="shared" si="218"/>
        <v>Q</v>
      </c>
      <c r="W801" s="329">
        <v>0.46400000000000002</v>
      </c>
      <c r="X801" s="332" t="str">
        <f t="shared" si="219"/>
        <v>UQ</v>
      </c>
      <c r="Y801" s="260">
        <v>0.22701777400000001</v>
      </c>
      <c r="Z801" s="121" t="str">
        <f t="shared" si="220"/>
        <v>Q</v>
      </c>
      <c r="AA801" s="260">
        <v>5.8419999999999996</v>
      </c>
      <c r="AB801" s="121" t="str">
        <f t="shared" si="221"/>
        <v>Q</v>
      </c>
      <c r="AC801" s="260">
        <v>8.0530000000000008</v>
      </c>
      <c r="AD801" s="121" t="str">
        <f t="shared" si="211"/>
        <v>Q</v>
      </c>
      <c r="AE801" s="260">
        <v>3.23</v>
      </c>
      <c r="AF801" s="121" t="str">
        <f t="shared" si="212"/>
        <v>Q</v>
      </c>
      <c r="AG801" s="260">
        <v>1.0699999999999999E-2</v>
      </c>
      <c r="AH801" s="121" t="str">
        <f t="shared" si="210"/>
        <v>Q</v>
      </c>
      <c r="AI801" s="278">
        <v>0.81810000000000005</v>
      </c>
      <c r="AJ801" s="121" t="str">
        <f t="shared" si="225"/>
        <v>Q</v>
      </c>
    </row>
    <row r="802" spans="1:36" x14ac:dyDescent="0.25">
      <c r="A802" s="119">
        <v>38</v>
      </c>
      <c r="B802" s="119">
        <v>88</v>
      </c>
      <c r="C802" s="119">
        <v>2003</v>
      </c>
      <c r="D802" s="127">
        <f t="shared" si="213"/>
        <v>37709</v>
      </c>
      <c r="E802" s="260">
        <v>41.5</v>
      </c>
      <c r="F802" s="213" t="str">
        <f t="shared" si="214"/>
        <v>UQ</v>
      </c>
      <c r="G802" s="260">
        <v>6.3220000000000001</v>
      </c>
      <c r="H802" s="213" t="str">
        <f t="shared" si="215"/>
        <v>UQ</v>
      </c>
      <c r="I802" s="260">
        <v>5.7969999999999997</v>
      </c>
      <c r="J802" s="121" t="str">
        <f t="shared" si="226"/>
        <v>Q</v>
      </c>
      <c r="K802" s="260">
        <v>0.55600000000000005</v>
      </c>
      <c r="L802" s="121" t="str">
        <f t="shared" si="222"/>
        <v>Q</v>
      </c>
      <c r="M802" s="260">
        <v>0.56799999999999995</v>
      </c>
      <c r="N802" s="121" t="str">
        <f t="shared" si="223"/>
        <v>Q</v>
      </c>
      <c r="O802" s="260">
        <v>0.64</v>
      </c>
      <c r="P802" s="121" t="str">
        <f t="shared" si="224"/>
        <v>Q</v>
      </c>
      <c r="Q802" s="260">
        <v>1.4800000000000001E-2</v>
      </c>
      <c r="R802" s="213" t="str">
        <f t="shared" si="216"/>
        <v>UQ</v>
      </c>
      <c r="S802" s="260">
        <v>0.16539999999999999</v>
      </c>
      <c r="T802" s="213" t="str">
        <f t="shared" si="217"/>
        <v>UQ</v>
      </c>
      <c r="U802" s="260">
        <v>5.7108750779999999</v>
      </c>
      <c r="V802" s="121" t="str">
        <f t="shared" si="218"/>
        <v>Q</v>
      </c>
      <c r="W802" s="329">
        <v>0.58199999999999996</v>
      </c>
      <c r="X802" s="332" t="str">
        <f t="shared" si="219"/>
        <v>UQ</v>
      </c>
      <c r="Y802" s="260">
        <v>0.24405686900000001</v>
      </c>
      <c r="Z802" s="121" t="str">
        <f t="shared" si="220"/>
        <v>Q</v>
      </c>
      <c r="AA802" s="260">
        <v>5.08</v>
      </c>
      <c r="AB802" s="121" t="str">
        <f t="shared" si="221"/>
        <v>Q</v>
      </c>
      <c r="AC802" s="260">
        <v>7.9809999999999999</v>
      </c>
      <c r="AD802" s="121" t="str">
        <f t="shared" si="211"/>
        <v>Q</v>
      </c>
      <c r="AE802" s="260">
        <v>2.88</v>
      </c>
      <c r="AF802" s="121" t="str">
        <f t="shared" si="212"/>
        <v>Q</v>
      </c>
      <c r="AG802" s="260">
        <v>1.23E-2</v>
      </c>
      <c r="AH802" s="121" t="str">
        <f t="shared" si="210"/>
        <v>Q</v>
      </c>
      <c r="AI802" s="278">
        <v>1.0031000000000001</v>
      </c>
      <c r="AJ802" s="121" t="str">
        <f t="shared" si="225"/>
        <v>Q</v>
      </c>
    </row>
    <row r="803" spans="1:36" x14ac:dyDescent="0.25">
      <c r="A803" s="119">
        <v>38</v>
      </c>
      <c r="B803" s="119">
        <v>91</v>
      </c>
      <c r="C803" s="119">
        <v>2003</v>
      </c>
      <c r="D803" s="127">
        <f t="shared" si="213"/>
        <v>37712</v>
      </c>
      <c r="E803" s="260">
        <v>40.5</v>
      </c>
      <c r="F803" s="213" t="str">
        <f t="shared" si="214"/>
        <v>UQ</v>
      </c>
      <c r="G803" s="260">
        <v>6.55</v>
      </c>
      <c r="H803" s="213" t="str">
        <f t="shared" si="215"/>
        <v>UQ</v>
      </c>
      <c r="I803" s="260">
        <v>5.492</v>
      </c>
      <c r="J803" s="121" t="str">
        <f t="shared" si="226"/>
        <v>Q</v>
      </c>
      <c r="K803" s="260">
        <v>0.52100000000000002</v>
      </c>
      <c r="L803" s="121" t="str">
        <f t="shared" si="222"/>
        <v>Q</v>
      </c>
      <c r="M803" s="260">
        <v>0.53700000000000003</v>
      </c>
      <c r="N803" s="121" t="str">
        <f t="shared" si="223"/>
        <v>Q</v>
      </c>
      <c r="O803" s="260">
        <v>0.502</v>
      </c>
      <c r="P803" s="121" t="str">
        <f t="shared" si="224"/>
        <v>Q</v>
      </c>
      <c r="Q803" s="260">
        <v>7.3000000000000001E-3</v>
      </c>
      <c r="R803" s="213" t="str">
        <f t="shared" si="216"/>
        <v>UQ</v>
      </c>
      <c r="S803" s="260">
        <v>0.1726</v>
      </c>
      <c r="T803" s="213" t="str">
        <f t="shared" si="217"/>
        <v>UQ</v>
      </c>
      <c r="U803" s="260">
        <v>5.6030029609999996</v>
      </c>
      <c r="V803" s="121" t="str">
        <f t="shared" si="218"/>
        <v>Q</v>
      </c>
      <c r="W803" s="329">
        <v>0.40500000000000003</v>
      </c>
      <c r="X803" s="332" t="str">
        <f t="shared" si="219"/>
        <v>UQ</v>
      </c>
      <c r="Y803" s="260">
        <v>0.187568453</v>
      </c>
      <c r="Z803" s="121" t="str">
        <f t="shared" si="220"/>
        <v>LQ</v>
      </c>
      <c r="AA803" s="260">
        <v>5.6459999999999999</v>
      </c>
      <c r="AB803" s="121" t="str">
        <f t="shared" si="221"/>
        <v>Q</v>
      </c>
      <c r="AC803" s="260">
        <v>7.6639999999999997</v>
      </c>
      <c r="AD803" s="121" t="str">
        <f t="shared" si="211"/>
        <v>Q</v>
      </c>
      <c r="AE803" s="260">
        <v>2.98</v>
      </c>
      <c r="AF803" s="121" t="str">
        <f t="shared" si="212"/>
        <v>Q</v>
      </c>
      <c r="AG803" s="260">
        <v>8.3000000000000001E-3</v>
      </c>
      <c r="AH803" s="121" t="str">
        <f t="shared" si="210"/>
        <v>Q</v>
      </c>
      <c r="AI803" s="278">
        <v>0.80459999999999998</v>
      </c>
      <c r="AJ803" s="121" t="str">
        <f t="shared" si="225"/>
        <v>Q</v>
      </c>
    </row>
    <row r="804" spans="1:36" x14ac:dyDescent="0.25">
      <c r="A804" s="119">
        <v>38</v>
      </c>
      <c r="B804" s="119">
        <v>97</v>
      </c>
      <c r="C804" s="119">
        <v>2003</v>
      </c>
      <c r="D804" s="127">
        <f t="shared" si="213"/>
        <v>37718</v>
      </c>
      <c r="E804" s="260">
        <v>39.200000000000003</v>
      </c>
      <c r="F804" s="213" t="str">
        <f t="shared" si="214"/>
        <v>UQ</v>
      </c>
      <c r="G804" s="260">
        <v>6.6130000000000004</v>
      </c>
      <c r="H804" s="213" t="str">
        <f t="shared" si="215"/>
        <v>UQ</v>
      </c>
      <c r="I804" s="260">
        <v>5.1929999999999996</v>
      </c>
      <c r="J804" s="121" t="str">
        <f t="shared" si="226"/>
        <v>Q</v>
      </c>
      <c r="K804" s="260">
        <v>0.49299999999999999</v>
      </c>
      <c r="L804" s="121" t="str">
        <f t="shared" si="222"/>
        <v>Q</v>
      </c>
      <c r="M804" s="260">
        <v>0.56599999999999995</v>
      </c>
      <c r="N804" s="121" t="str">
        <f t="shared" si="223"/>
        <v>Q</v>
      </c>
      <c r="O804" s="260">
        <v>0.432</v>
      </c>
      <c r="P804" s="121" t="str">
        <f t="shared" si="224"/>
        <v>Q</v>
      </c>
      <c r="Q804" s="260">
        <v>1.0999999999999999E-2</v>
      </c>
      <c r="R804" s="213" t="str">
        <f t="shared" si="216"/>
        <v>UQ</v>
      </c>
      <c r="S804" s="260">
        <v>0.16950000000000001</v>
      </c>
      <c r="T804" s="213" t="str">
        <f t="shared" si="217"/>
        <v>UQ</v>
      </c>
      <c r="U804" s="260">
        <v>5.5573375580000004</v>
      </c>
      <c r="V804" s="121" t="str">
        <f t="shared" si="218"/>
        <v>Q</v>
      </c>
      <c r="W804" s="329">
        <v>0.318</v>
      </c>
      <c r="X804" s="332" t="str">
        <f t="shared" si="219"/>
        <v>UQ</v>
      </c>
      <c r="Y804" s="260">
        <v>0.13050899999999999</v>
      </c>
      <c r="Z804" s="121" t="str">
        <f t="shared" si="220"/>
        <v>LQ</v>
      </c>
      <c r="AA804" s="260">
        <v>6.024</v>
      </c>
      <c r="AB804" s="121" t="str">
        <f t="shared" si="221"/>
        <v>Q</v>
      </c>
      <c r="AC804" s="260">
        <v>7.1820000000000004</v>
      </c>
      <c r="AD804" s="121" t="str">
        <f t="shared" si="211"/>
        <v>Q</v>
      </c>
      <c r="AE804" s="260">
        <v>2.57</v>
      </c>
      <c r="AF804" s="121" t="str">
        <f t="shared" si="212"/>
        <v>Q</v>
      </c>
      <c r="AG804" s="260">
        <v>8.5000000000000006E-3</v>
      </c>
      <c r="AH804" s="121" t="str">
        <f t="shared" si="210"/>
        <v>Q</v>
      </c>
      <c r="AI804" s="278">
        <v>0.69059999999999999</v>
      </c>
      <c r="AJ804" s="121" t="str">
        <f t="shared" si="225"/>
        <v>Q</v>
      </c>
    </row>
    <row r="805" spans="1:36" x14ac:dyDescent="0.25">
      <c r="A805" s="119">
        <v>38</v>
      </c>
      <c r="B805" s="119">
        <v>100</v>
      </c>
      <c r="C805" s="119">
        <v>2003</v>
      </c>
      <c r="D805" s="127">
        <f t="shared" si="213"/>
        <v>37721</v>
      </c>
      <c r="E805" s="260">
        <v>40.799999999999997</v>
      </c>
      <c r="F805" s="213" t="str">
        <f t="shared" si="214"/>
        <v>UQ</v>
      </c>
      <c r="G805" s="260">
        <v>6.4020000000000001</v>
      </c>
      <c r="H805" s="213" t="str">
        <f t="shared" si="215"/>
        <v>UQ</v>
      </c>
      <c r="I805" s="260">
        <v>5.9109999999999996</v>
      </c>
      <c r="J805" s="121" t="str">
        <f t="shared" si="226"/>
        <v>Q</v>
      </c>
      <c r="K805" s="260">
        <v>0.53900000000000003</v>
      </c>
      <c r="L805" s="121" t="str">
        <f t="shared" si="222"/>
        <v>Q</v>
      </c>
      <c r="M805" s="260">
        <v>0.61699999999999999</v>
      </c>
      <c r="N805" s="121" t="str">
        <f t="shared" si="223"/>
        <v>Q</v>
      </c>
      <c r="O805" s="260">
        <v>0.46100000000000002</v>
      </c>
      <c r="P805" s="121" t="str">
        <f t="shared" si="224"/>
        <v>Q</v>
      </c>
      <c r="Q805" s="260">
        <v>7.7799999999999994E-2</v>
      </c>
      <c r="R805" s="213" t="str">
        <f t="shared" si="216"/>
        <v>UQ</v>
      </c>
      <c r="S805" s="260">
        <v>0.1905</v>
      </c>
      <c r="T805" s="213" t="str">
        <f t="shared" si="217"/>
        <v>UQ</v>
      </c>
      <c r="U805" s="260">
        <v>5.454722061</v>
      </c>
      <c r="V805" s="121" t="str">
        <f t="shared" si="218"/>
        <v>Q</v>
      </c>
      <c r="W805" s="329">
        <v>0.29599999999999999</v>
      </c>
      <c r="X805" s="332" t="str">
        <f t="shared" si="219"/>
        <v>UQ</v>
      </c>
      <c r="Y805" s="260">
        <v>0.167253079</v>
      </c>
      <c r="Z805" s="121" t="str">
        <f t="shared" si="220"/>
        <v>LQ</v>
      </c>
      <c r="AA805" s="260">
        <v>6.2160000000000002</v>
      </c>
      <c r="AB805" s="121" t="str">
        <f t="shared" si="221"/>
        <v>Q</v>
      </c>
      <c r="AC805" s="260">
        <v>6.7130000000000001</v>
      </c>
      <c r="AD805" s="121" t="str">
        <f t="shared" si="211"/>
        <v>Q</v>
      </c>
      <c r="AE805" s="260">
        <v>3.33</v>
      </c>
      <c r="AF805" s="121" t="str">
        <f t="shared" si="212"/>
        <v>Q</v>
      </c>
      <c r="AG805" s="260">
        <v>8.6999999999999994E-3</v>
      </c>
      <c r="AH805" s="121" t="str">
        <f t="shared" si="210"/>
        <v>Q</v>
      </c>
      <c r="AI805" s="278">
        <v>0.69140000000000001</v>
      </c>
      <c r="AJ805" s="121" t="str">
        <f t="shared" si="225"/>
        <v>Q</v>
      </c>
    </row>
    <row r="806" spans="1:36" x14ac:dyDescent="0.25">
      <c r="A806" s="119">
        <v>38</v>
      </c>
      <c r="B806" s="119">
        <v>104</v>
      </c>
      <c r="C806" s="119">
        <v>2003</v>
      </c>
      <c r="D806" s="127">
        <f t="shared" si="213"/>
        <v>37725</v>
      </c>
      <c r="E806" s="260">
        <v>37.799999999999997</v>
      </c>
      <c r="F806" s="213" t="str">
        <f t="shared" si="214"/>
        <v>UQ</v>
      </c>
      <c r="G806" s="260">
        <v>6.3680000000000003</v>
      </c>
      <c r="H806" s="213" t="str">
        <f t="shared" si="215"/>
        <v>UQ</v>
      </c>
      <c r="I806" s="260">
        <v>5.3120000000000003</v>
      </c>
      <c r="J806" s="121" t="str">
        <f t="shared" si="226"/>
        <v>Q</v>
      </c>
      <c r="K806" s="260">
        <v>0.498</v>
      </c>
      <c r="L806" s="121" t="str">
        <f t="shared" si="222"/>
        <v>Q</v>
      </c>
      <c r="M806" s="260">
        <v>0.56499999999999995</v>
      </c>
      <c r="N806" s="121" t="str">
        <f t="shared" si="223"/>
        <v>Q</v>
      </c>
      <c r="O806" s="260">
        <v>0.45300000000000001</v>
      </c>
      <c r="P806" s="121" t="str">
        <f t="shared" si="224"/>
        <v>Q</v>
      </c>
      <c r="Q806" s="260">
        <v>1.01E-2</v>
      </c>
      <c r="R806" s="213" t="str">
        <f t="shared" si="216"/>
        <v>UQ</v>
      </c>
      <c r="S806" s="260">
        <v>0.1726</v>
      </c>
      <c r="T806" s="213" t="str">
        <f t="shared" si="217"/>
        <v>UQ</v>
      </c>
      <c r="U806" s="260">
        <v>4.8546760000000004</v>
      </c>
      <c r="V806" s="121" t="str">
        <f t="shared" si="218"/>
        <v>Q</v>
      </c>
      <c r="W806" s="329">
        <v>0.33700000000000002</v>
      </c>
      <c r="X806" s="332" t="str">
        <f t="shared" si="219"/>
        <v>UQ</v>
      </c>
      <c r="Y806" s="260">
        <v>0.19758800000000001</v>
      </c>
      <c r="Z806" s="121" t="str">
        <f t="shared" si="220"/>
        <v>LQ</v>
      </c>
      <c r="AA806" s="260">
        <v>5.3840000000000003</v>
      </c>
      <c r="AB806" s="121" t="str">
        <f t="shared" si="221"/>
        <v>Q</v>
      </c>
      <c r="AC806" s="260">
        <v>6.8559999999999999</v>
      </c>
      <c r="AD806" s="121" t="str">
        <f t="shared" si="211"/>
        <v>Q</v>
      </c>
      <c r="AE806" s="260">
        <v>3.22</v>
      </c>
      <c r="AF806" s="121" t="str">
        <f t="shared" si="212"/>
        <v>Q</v>
      </c>
      <c r="AG806" s="260">
        <v>5.7999999999999996E-3</v>
      </c>
      <c r="AH806" s="121" t="str">
        <f t="shared" si="210"/>
        <v>Q</v>
      </c>
      <c r="AI806" s="278">
        <v>0.62760000000000005</v>
      </c>
      <c r="AJ806" s="121" t="str">
        <f t="shared" si="225"/>
        <v>Q</v>
      </c>
    </row>
    <row r="807" spans="1:36" x14ac:dyDescent="0.25">
      <c r="A807" s="119">
        <v>38</v>
      </c>
      <c r="B807" s="119">
        <v>106</v>
      </c>
      <c r="C807" s="119">
        <v>2003</v>
      </c>
      <c r="D807" s="127">
        <f t="shared" si="213"/>
        <v>37727</v>
      </c>
      <c r="E807" s="260">
        <v>34.200000000000003</v>
      </c>
      <c r="F807" s="213" t="str">
        <f t="shared" si="214"/>
        <v>UQ</v>
      </c>
      <c r="G807" s="260">
        <v>6.2060000000000004</v>
      </c>
      <c r="H807" s="213" t="str">
        <f t="shared" si="215"/>
        <v>UQ</v>
      </c>
      <c r="I807" s="260">
        <v>4.5650000000000004</v>
      </c>
      <c r="J807" s="121" t="str">
        <f t="shared" si="226"/>
        <v>Q</v>
      </c>
      <c r="K807" s="260">
        <v>0.45200000000000001</v>
      </c>
      <c r="L807" s="121" t="str">
        <f t="shared" si="222"/>
        <v>Q</v>
      </c>
      <c r="M807" s="260">
        <v>0.48</v>
      </c>
      <c r="N807" s="121" t="str">
        <f t="shared" si="223"/>
        <v>Q</v>
      </c>
      <c r="O807" s="260">
        <v>0.56999999999999995</v>
      </c>
      <c r="P807" s="121" t="str">
        <f t="shared" si="224"/>
        <v>Q</v>
      </c>
      <c r="Q807" s="260">
        <v>2.35E-2</v>
      </c>
      <c r="R807" s="213" t="str">
        <f t="shared" si="216"/>
        <v>UQ</v>
      </c>
      <c r="S807" s="260">
        <v>0.1283</v>
      </c>
      <c r="T807" s="213" t="str">
        <f t="shared" si="217"/>
        <v>UQ</v>
      </c>
      <c r="U807" s="260">
        <v>3.9739100000000001</v>
      </c>
      <c r="V807" s="121" t="str">
        <f t="shared" si="218"/>
        <v>Q</v>
      </c>
      <c r="W807" s="329">
        <v>0.53800000000000003</v>
      </c>
      <c r="X807" s="332" t="str">
        <f t="shared" si="219"/>
        <v>UQ</v>
      </c>
      <c r="Y807" s="260">
        <v>0.222881</v>
      </c>
      <c r="Z807" s="121" t="str">
        <f t="shared" si="220"/>
        <v>Q</v>
      </c>
      <c r="AA807" s="260">
        <v>4.7830000000000004</v>
      </c>
      <c r="AB807" s="121" t="str">
        <f t="shared" si="221"/>
        <v>Q</v>
      </c>
      <c r="AC807" s="260">
        <v>6.649</v>
      </c>
      <c r="AD807" s="121" t="str">
        <f t="shared" si="211"/>
        <v>Q</v>
      </c>
      <c r="AE807" s="260">
        <v>3.39</v>
      </c>
      <c r="AF807" s="121" t="str">
        <f t="shared" si="212"/>
        <v>Q</v>
      </c>
      <c r="AG807" s="260">
        <v>8.9999999999999993E-3</v>
      </c>
      <c r="AH807" s="121" t="str">
        <f t="shared" si="210"/>
        <v>Q</v>
      </c>
      <c r="AI807" s="278">
        <v>0.84150000000000003</v>
      </c>
      <c r="AJ807" s="121" t="str">
        <f t="shared" si="225"/>
        <v>Q</v>
      </c>
    </row>
    <row r="808" spans="1:36" x14ac:dyDescent="0.25">
      <c r="A808" s="119">
        <v>38</v>
      </c>
      <c r="B808" s="119">
        <v>108</v>
      </c>
      <c r="C808" s="119">
        <v>2003</v>
      </c>
      <c r="D808" s="127">
        <f t="shared" si="213"/>
        <v>37729</v>
      </c>
      <c r="E808" s="260">
        <v>35.799999999999997</v>
      </c>
      <c r="F808" s="213" t="str">
        <f t="shared" si="214"/>
        <v>UQ</v>
      </c>
      <c r="G808" s="260">
        <v>6.3730000000000002</v>
      </c>
      <c r="H808" s="213" t="str">
        <f t="shared" si="215"/>
        <v>UQ</v>
      </c>
      <c r="I808" s="260">
        <v>5.0359999999999996</v>
      </c>
      <c r="J808" s="121" t="str">
        <f t="shared" si="226"/>
        <v>Q</v>
      </c>
      <c r="K808" s="260">
        <v>0.47199999999999998</v>
      </c>
      <c r="L808" s="121" t="str">
        <f t="shared" si="222"/>
        <v>Q</v>
      </c>
      <c r="M808" s="260">
        <v>0.53700000000000003</v>
      </c>
      <c r="N808" s="121" t="str">
        <f t="shared" si="223"/>
        <v>Q</v>
      </c>
      <c r="O808" s="260">
        <v>0.56699999999999995</v>
      </c>
      <c r="P808" s="121" t="str">
        <f t="shared" si="224"/>
        <v>Q</v>
      </c>
      <c r="Q808" s="260">
        <v>1.4999999999999999E-2</v>
      </c>
      <c r="R808" s="213" t="str">
        <f t="shared" si="216"/>
        <v>UQ</v>
      </c>
      <c r="S808" s="260">
        <v>0.1447</v>
      </c>
      <c r="T808" s="213" t="str">
        <f t="shared" si="217"/>
        <v>UQ</v>
      </c>
      <c r="U808" s="260">
        <v>4.5529650000000004</v>
      </c>
      <c r="V808" s="121" t="str">
        <f t="shared" si="218"/>
        <v>Q</v>
      </c>
      <c r="W808" s="329">
        <v>0.45100000000000001</v>
      </c>
      <c r="X808" s="332" t="str">
        <f t="shared" si="219"/>
        <v>UQ</v>
      </c>
      <c r="Y808" s="260">
        <v>0.191714</v>
      </c>
      <c r="Z808" s="121" t="str">
        <f t="shared" si="220"/>
        <v>LQ</v>
      </c>
      <c r="AA808" s="260">
        <v>5.1710000000000003</v>
      </c>
      <c r="AB808" s="121" t="str">
        <f t="shared" si="221"/>
        <v>Q</v>
      </c>
      <c r="AC808" s="260">
        <v>5.867</v>
      </c>
      <c r="AD808" s="121" t="str">
        <f t="shared" si="211"/>
        <v>Q</v>
      </c>
      <c r="AE808" s="260">
        <v>3.17</v>
      </c>
      <c r="AF808" s="121" t="str">
        <f t="shared" si="212"/>
        <v>Q</v>
      </c>
      <c r="AG808" s="260">
        <v>6.7000000000000002E-3</v>
      </c>
      <c r="AH808" s="121" t="str">
        <f t="shared" si="210"/>
        <v>Q</v>
      </c>
      <c r="AI808" s="278">
        <v>0.70930000000000004</v>
      </c>
      <c r="AJ808" s="121" t="str">
        <f t="shared" si="225"/>
        <v>Q</v>
      </c>
    </row>
    <row r="809" spans="1:36" x14ac:dyDescent="0.25">
      <c r="A809" s="119">
        <v>38</v>
      </c>
      <c r="B809" s="119">
        <v>110</v>
      </c>
      <c r="C809" s="119">
        <v>2003</v>
      </c>
      <c r="D809" s="127">
        <f t="shared" si="213"/>
        <v>37731</v>
      </c>
      <c r="E809" s="260">
        <v>26.3</v>
      </c>
      <c r="F809" s="213" t="str">
        <f t="shared" si="214"/>
        <v>UQ</v>
      </c>
      <c r="G809" s="260">
        <v>5.9770000000000003</v>
      </c>
      <c r="H809" s="213" t="str">
        <f t="shared" si="215"/>
        <v>UQ</v>
      </c>
      <c r="I809" s="260">
        <v>3.2629999999999999</v>
      </c>
      <c r="J809" s="121" t="str">
        <f t="shared" si="226"/>
        <v>Q</v>
      </c>
      <c r="K809" s="260">
        <v>0.34100000000000003</v>
      </c>
      <c r="L809" s="121" t="str">
        <f t="shared" si="222"/>
        <v>Q</v>
      </c>
      <c r="M809" s="260">
        <v>0.45600000000000002</v>
      </c>
      <c r="N809" s="121" t="str">
        <f t="shared" si="223"/>
        <v>Q</v>
      </c>
      <c r="O809" s="260">
        <v>0.66</v>
      </c>
      <c r="P809" s="121" t="str">
        <f t="shared" si="224"/>
        <v>Q</v>
      </c>
      <c r="Q809" s="260">
        <v>2.3099999999999999E-2</v>
      </c>
      <c r="R809" s="213" t="str">
        <f t="shared" si="216"/>
        <v>UQ</v>
      </c>
      <c r="S809" s="260">
        <v>6.0100000000000001E-2</v>
      </c>
      <c r="T809" s="213" t="str">
        <f t="shared" si="217"/>
        <v>UQ</v>
      </c>
      <c r="U809" s="260">
        <v>3.4255170000000001</v>
      </c>
      <c r="V809" s="121" t="str">
        <f t="shared" si="218"/>
        <v>Q</v>
      </c>
      <c r="W809" s="329">
        <v>0.56200000000000006</v>
      </c>
      <c r="X809" s="332" t="str">
        <f t="shared" si="219"/>
        <v>UQ</v>
      </c>
      <c r="Y809" s="260">
        <v>0.16089999999999999</v>
      </c>
      <c r="Z809" s="121" t="str">
        <f t="shared" si="220"/>
        <v>LQ</v>
      </c>
      <c r="AA809" s="260">
        <v>3.968</v>
      </c>
      <c r="AB809" s="121" t="str">
        <f t="shared" si="221"/>
        <v>Q</v>
      </c>
      <c r="AC809" s="260">
        <v>1.0629999999999999</v>
      </c>
      <c r="AD809" s="121" t="str">
        <f t="shared" si="211"/>
        <v>Q</v>
      </c>
      <c r="AE809" s="260">
        <v>0.15</v>
      </c>
      <c r="AF809" s="121" t="str">
        <f t="shared" si="212"/>
        <v>LQ</v>
      </c>
      <c r="AG809" s="260">
        <v>1.09E-2</v>
      </c>
      <c r="AH809" s="121" t="str">
        <f t="shared" si="210"/>
        <v>Q</v>
      </c>
      <c r="AI809" s="278">
        <v>0.83409999999999995</v>
      </c>
      <c r="AJ809" s="121" t="str">
        <f t="shared" si="225"/>
        <v>Q</v>
      </c>
    </row>
    <row r="810" spans="1:36" x14ac:dyDescent="0.25">
      <c r="A810" s="119">
        <v>38</v>
      </c>
      <c r="B810" s="119">
        <v>111</v>
      </c>
      <c r="C810" s="119">
        <v>2003</v>
      </c>
      <c r="D810" s="127">
        <f t="shared" si="213"/>
        <v>37732</v>
      </c>
      <c r="E810" s="260">
        <v>28.1</v>
      </c>
      <c r="F810" s="213" t="str">
        <f t="shared" si="214"/>
        <v>UQ</v>
      </c>
      <c r="G810" s="260">
        <v>6.0540000000000003</v>
      </c>
      <c r="H810" s="213" t="str">
        <f t="shared" si="215"/>
        <v>UQ</v>
      </c>
      <c r="I810" s="260">
        <v>3.6160000000000001</v>
      </c>
      <c r="J810" s="121" t="str">
        <f t="shared" si="226"/>
        <v>Q</v>
      </c>
      <c r="K810" s="260">
        <v>0.36799999999999999</v>
      </c>
      <c r="L810" s="121" t="str">
        <f t="shared" si="222"/>
        <v>Q</v>
      </c>
      <c r="M810" s="260">
        <v>0.44500000000000001</v>
      </c>
      <c r="N810" s="121" t="str">
        <f t="shared" si="223"/>
        <v>Q</v>
      </c>
      <c r="O810" s="260">
        <v>0.59599999999999997</v>
      </c>
      <c r="P810" s="121" t="str">
        <f t="shared" si="224"/>
        <v>Q</v>
      </c>
      <c r="Q810" s="260">
        <v>6.7999999999999996E-3</v>
      </c>
      <c r="R810" s="213" t="str">
        <f t="shared" si="216"/>
        <v>UQ</v>
      </c>
      <c r="S810" s="260">
        <v>7.9799999999999996E-2</v>
      </c>
      <c r="T810" s="213" t="str">
        <f t="shared" si="217"/>
        <v>UQ</v>
      </c>
      <c r="U810" s="260">
        <v>3.6422310000000002</v>
      </c>
      <c r="V810" s="121" t="str">
        <f t="shared" si="218"/>
        <v>Q</v>
      </c>
      <c r="W810" s="329">
        <v>0.56299999999999994</v>
      </c>
      <c r="X810" s="332" t="str">
        <f t="shared" si="219"/>
        <v>UQ</v>
      </c>
      <c r="Y810" s="260">
        <v>0.185556</v>
      </c>
      <c r="Z810" s="121" t="str">
        <f t="shared" si="220"/>
        <v>LQ</v>
      </c>
      <c r="AA810" s="260">
        <v>4.0110000000000001</v>
      </c>
      <c r="AB810" s="121" t="str">
        <f t="shared" si="221"/>
        <v>Q</v>
      </c>
      <c r="AC810" s="260">
        <v>5.4020000000000001</v>
      </c>
      <c r="AD810" s="121" t="str">
        <f t="shared" si="211"/>
        <v>Q</v>
      </c>
      <c r="AE810" s="260">
        <v>2.2799999999999998</v>
      </c>
      <c r="AF810" s="121" t="str">
        <f t="shared" si="212"/>
        <v>Q</v>
      </c>
      <c r="AG810" s="260">
        <v>9.1999999999999998E-3</v>
      </c>
      <c r="AH810" s="121" t="str">
        <f t="shared" si="210"/>
        <v>Q</v>
      </c>
      <c r="AI810" s="278">
        <v>0.77290000000000003</v>
      </c>
      <c r="AJ810" s="121" t="str">
        <f t="shared" si="225"/>
        <v>Q</v>
      </c>
    </row>
    <row r="811" spans="1:36" x14ac:dyDescent="0.25">
      <c r="A811" s="119">
        <v>38</v>
      </c>
      <c r="B811" s="119">
        <v>126</v>
      </c>
      <c r="C811" s="119">
        <v>2003</v>
      </c>
      <c r="D811" s="127">
        <f t="shared" si="213"/>
        <v>37747</v>
      </c>
      <c r="E811" s="260">
        <v>28</v>
      </c>
      <c r="F811" s="213" t="str">
        <f t="shared" si="214"/>
        <v>UQ</v>
      </c>
      <c r="G811" s="260">
        <v>6.6449999999999996</v>
      </c>
      <c r="H811" s="213" t="str">
        <f t="shared" si="215"/>
        <v>UQ</v>
      </c>
      <c r="I811" s="260">
        <v>4.0069999999999997</v>
      </c>
      <c r="J811" s="121" t="str">
        <f t="shared" si="226"/>
        <v>Q</v>
      </c>
      <c r="K811" s="260">
        <v>0.34200000000000003</v>
      </c>
      <c r="L811" s="121" t="str">
        <f t="shared" si="222"/>
        <v>Q</v>
      </c>
      <c r="M811" s="260">
        <v>0.52400000000000002</v>
      </c>
      <c r="N811" s="121" t="str">
        <f t="shared" si="223"/>
        <v>Q</v>
      </c>
      <c r="O811" s="260">
        <v>0.35899999999999999</v>
      </c>
      <c r="P811" s="121" t="str">
        <f t="shared" si="224"/>
        <v>Q</v>
      </c>
      <c r="Q811" s="260">
        <v>8.6E-3</v>
      </c>
      <c r="R811" s="213" t="str">
        <f t="shared" si="216"/>
        <v>UQ</v>
      </c>
      <c r="S811" s="260">
        <v>0.15029999999999999</v>
      </c>
      <c r="T811" s="213" t="str">
        <f t="shared" si="217"/>
        <v>UQ</v>
      </c>
      <c r="U811" s="260">
        <v>3.0953300000000001</v>
      </c>
      <c r="V811" s="121" t="str">
        <f t="shared" si="218"/>
        <v>Q</v>
      </c>
      <c r="W811" s="329">
        <v>3.6999999999999998E-2</v>
      </c>
      <c r="X811" s="332" t="str">
        <f t="shared" si="219"/>
        <v>UQ</v>
      </c>
      <c r="Y811" s="260">
        <v>7.5594999999999996E-2</v>
      </c>
      <c r="Z811" s="121" t="str">
        <f t="shared" si="220"/>
        <v>LQ</v>
      </c>
      <c r="AA811" s="260">
        <v>3.5</v>
      </c>
      <c r="AB811" s="121" t="str">
        <f t="shared" si="221"/>
        <v>Q</v>
      </c>
      <c r="AC811" s="260">
        <v>7.3920000000000003</v>
      </c>
      <c r="AD811" s="121" t="str">
        <f t="shared" si="211"/>
        <v>Q</v>
      </c>
      <c r="AE811" s="260">
        <v>2.06</v>
      </c>
      <c r="AF811" s="121" t="str">
        <f t="shared" si="212"/>
        <v>Q</v>
      </c>
      <c r="AG811" s="260">
        <v>8.9999999999999993E-3</v>
      </c>
      <c r="AH811" s="121" t="str">
        <f t="shared" si="210"/>
        <v>Q</v>
      </c>
      <c r="AI811" s="278">
        <v>0.30409999999999998</v>
      </c>
      <c r="AJ811" s="121" t="str">
        <f t="shared" si="225"/>
        <v>Q</v>
      </c>
    </row>
    <row r="812" spans="1:36" x14ac:dyDescent="0.25">
      <c r="A812" s="119">
        <v>38</v>
      </c>
      <c r="B812" s="119">
        <v>140</v>
      </c>
      <c r="C812" s="119">
        <v>2003</v>
      </c>
      <c r="D812" s="127">
        <f t="shared" si="213"/>
        <v>37761</v>
      </c>
      <c r="E812" s="260">
        <v>34.799999999999997</v>
      </c>
      <c r="F812" s="213" t="str">
        <f t="shared" si="214"/>
        <v>UQ</v>
      </c>
      <c r="G812" s="260">
        <v>6.7889999999999997</v>
      </c>
      <c r="H812" s="213" t="str">
        <f t="shared" si="215"/>
        <v>UQ</v>
      </c>
      <c r="I812" s="260">
        <v>5.7240000000000002</v>
      </c>
      <c r="J812" s="121" t="str">
        <f t="shared" si="226"/>
        <v>Q</v>
      </c>
      <c r="K812" s="260">
        <v>0.5</v>
      </c>
      <c r="L812" s="121" t="str">
        <f t="shared" si="222"/>
        <v>Q</v>
      </c>
      <c r="M812" s="260">
        <v>0.59</v>
      </c>
      <c r="N812" s="121" t="str">
        <f t="shared" si="223"/>
        <v>Q</v>
      </c>
      <c r="O812" s="260">
        <v>0.438</v>
      </c>
      <c r="P812" s="121" t="str">
        <f t="shared" si="224"/>
        <v>Q</v>
      </c>
      <c r="Q812" s="260">
        <v>3.2000000000000002E-3</v>
      </c>
      <c r="R812" s="213" t="str">
        <f t="shared" si="216"/>
        <v>UQ</v>
      </c>
      <c r="S812" s="260">
        <v>0.24440000000000001</v>
      </c>
      <c r="T812" s="213" t="str">
        <f t="shared" si="217"/>
        <v>UQ</v>
      </c>
      <c r="U812" s="260">
        <v>1.6175120000000001</v>
      </c>
      <c r="V812" s="121" t="str">
        <f t="shared" si="218"/>
        <v>Q</v>
      </c>
      <c r="W812" s="329">
        <v>3.7999999999999999E-2</v>
      </c>
      <c r="X812" s="332" t="str">
        <f t="shared" si="219"/>
        <v>UQ</v>
      </c>
      <c r="Y812" s="260">
        <v>9.8674999999999999E-2</v>
      </c>
      <c r="Z812" s="121" t="str">
        <f t="shared" si="220"/>
        <v>LQ</v>
      </c>
      <c r="AA812" s="260">
        <v>3.8450000000000002</v>
      </c>
      <c r="AB812" s="121" t="str">
        <f t="shared" si="221"/>
        <v>Q</v>
      </c>
      <c r="AC812" s="260">
        <v>10.832000000000001</v>
      </c>
      <c r="AD812" s="121" t="str">
        <f t="shared" si="211"/>
        <v>Q</v>
      </c>
      <c r="AE812" s="260">
        <v>3.1</v>
      </c>
      <c r="AF812" s="121" t="str">
        <f t="shared" si="212"/>
        <v>Q</v>
      </c>
      <c r="AG812" s="260">
        <v>1.72E-2</v>
      </c>
      <c r="AH812" s="121" t="str">
        <f t="shared" si="210"/>
        <v>Q</v>
      </c>
      <c r="AI812" s="278">
        <v>0.48780000000000001</v>
      </c>
      <c r="AJ812" s="121" t="str">
        <f t="shared" si="225"/>
        <v>Q</v>
      </c>
    </row>
    <row r="813" spans="1:36" x14ac:dyDescent="0.25">
      <c r="A813" s="119">
        <v>38</v>
      </c>
      <c r="B813" s="119">
        <v>154</v>
      </c>
      <c r="C813" s="119">
        <v>2003</v>
      </c>
      <c r="D813" s="127">
        <f t="shared" si="213"/>
        <v>37775</v>
      </c>
      <c r="E813" s="260">
        <v>35.1</v>
      </c>
      <c r="F813" s="213" t="str">
        <f t="shared" si="214"/>
        <v>UQ</v>
      </c>
      <c r="G813" s="260">
        <v>6.6980000000000004</v>
      </c>
      <c r="H813" s="213" t="str">
        <f t="shared" si="215"/>
        <v>UQ</v>
      </c>
      <c r="I813" s="260">
        <v>5.3559999999999999</v>
      </c>
      <c r="J813" s="121" t="str">
        <f t="shared" si="226"/>
        <v>Q</v>
      </c>
      <c r="K813" s="260">
        <v>0.439</v>
      </c>
      <c r="L813" s="121" t="str">
        <f t="shared" si="222"/>
        <v>Q</v>
      </c>
      <c r="M813" s="260">
        <v>0.57799999999999996</v>
      </c>
      <c r="N813" s="121" t="str">
        <f t="shared" si="223"/>
        <v>Q</v>
      </c>
      <c r="O813" s="260">
        <v>0.28000000000000003</v>
      </c>
      <c r="P813" s="121" t="str">
        <f t="shared" si="224"/>
        <v>Q</v>
      </c>
      <c r="Q813" s="260">
        <v>6.7000000000000002E-3</v>
      </c>
      <c r="R813" s="213" t="str">
        <f t="shared" si="216"/>
        <v>UQ</v>
      </c>
      <c r="S813" s="260">
        <v>0.2606</v>
      </c>
      <c r="T813" s="213" t="str">
        <f t="shared" si="217"/>
        <v>UQ</v>
      </c>
      <c r="U813" s="260">
        <v>1.1023080000000001</v>
      </c>
      <c r="V813" s="121" t="str">
        <f t="shared" si="218"/>
        <v>Q</v>
      </c>
      <c r="W813" s="329">
        <v>4.4999999999999998E-2</v>
      </c>
      <c r="X813" s="332" t="str">
        <f t="shared" si="219"/>
        <v>UQ</v>
      </c>
      <c r="Y813" s="260">
        <v>8.6421999999999999E-2</v>
      </c>
      <c r="Z813" s="121" t="str">
        <f t="shared" si="220"/>
        <v>LQ</v>
      </c>
      <c r="AA813" s="260">
        <v>5.2720000000000002</v>
      </c>
      <c r="AB813" s="121" t="str">
        <f t="shared" si="221"/>
        <v>Q</v>
      </c>
      <c r="AC813" s="260">
        <v>10.928000000000001</v>
      </c>
      <c r="AD813" s="121" t="str">
        <f t="shared" si="211"/>
        <v>Q</v>
      </c>
      <c r="AE813" s="260">
        <v>3.68</v>
      </c>
      <c r="AF813" s="121" t="str">
        <f t="shared" si="212"/>
        <v>Q</v>
      </c>
      <c r="AG813" s="260">
        <v>1.3100000000000001E-2</v>
      </c>
      <c r="AH813" s="121" t="str">
        <f t="shared" si="210"/>
        <v>Q</v>
      </c>
      <c r="AI813" s="278">
        <v>0.46189999999999998</v>
      </c>
      <c r="AJ813" s="121" t="str">
        <f t="shared" si="225"/>
        <v>Q</v>
      </c>
    </row>
    <row r="814" spans="1:36" x14ac:dyDescent="0.25">
      <c r="A814" s="119">
        <v>38</v>
      </c>
      <c r="B814" s="119">
        <v>167</v>
      </c>
      <c r="C814" s="119">
        <v>2003</v>
      </c>
      <c r="D814" s="127">
        <f t="shared" si="213"/>
        <v>37788</v>
      </c>
      <c r="E814" s="260">
        <v>39.299999999999997</v>
      </c>
      <c r="F814" s="213" t="str">
        <f t="shared" si="214"/>
        <v>UQ</v>
      </c>
      <c r="G814" s="260">
        <v>6.7149999999999999</v>
      </c>
      <c r="H814" s="213" t="str">
        <f t="shared" si="215"/>
        <v>UQ</v>
      </c>
      <c r="I814" s="260">
        <v>6.032</v>
      </c>
      <c r="J814" s="121" t="str">
        <f t="shared" si="226"/>
        <v>Q</v>
      </c>
      <c r="K814" s="260">
        <v>0.504</v>
      </c>
      <c r="L814" s="121" t="str">
        <f t="shared" si="222"/>
        <v>Q</v>
      </c>
      <c r="M814" s="260">
        <v>0.64300000000000002</v>
      </c>
      <c r="N814" s="121" t="str">
        <f t="shared" si="223"/>
        <v>Q</v>
      </c>
      <c r="O814" s="260">
        <v>0.26900000000000002</v>
      </c>
      <c r="P814" s="121" t="str">
        <f t="shared" si="224"/>
        <v>Q</v>
      </c>
      <c r="Q814" s="260">
        <v>1.5800000000000002E-2</v>
      </c>
      <c r="R814" s="213" t="str">
        <f t="shared" si="216"/>
        <v>UQ</v>
      </c>
      <c r="S814" s="260">
        <v>0.29399999999999998</v>
      </c>
      <c r="T814" s="213" t="str">
        <f t="shared" si="217"/>
        <v>UQ</v>
      </c>
      <c r="U814" s="260">
        <v>1.115178</v>
      </c>
      <c r="V814" s="121" t="str">
        <f t="shared" si="218"/>
        <v>Q</v>
      </c>
      <c r="W814" s="329">
        <v>6.8000000000000005E-2</v>
      </c>
      <c r="X814" s="332" t="str">
        <f t="shared" si="219"/>
        <v>UQ</v>
      </c>
      <c r="Y814" s="260">
        <v>0.119545</v>
      </c>
      <c r="Z814" s="121" t="str">
        <f t="shared" si="220"/>
        <v>LQ</v>
      </c>
      <c r="AA814" s="260">
        <v>6.2539999999999996</v>
      </c>
      <c r="AB814" s="121" t="str">
        <f t="shared" si="221"/>
        <v>Q</v>
      </c>
      <c r="AC814" s="260">
        <v>12.302</v>
      </c>
      <c r="AD814" s="121" t="str">
        <f t="shared" si="211"/>
        <v>Q</v>
      </c>
      <c r="AE814" s="260">
        <v>4.0999999999999996</v>
      </c>
      <c r="AF814" s="121" t="str">
        <f t="shared" si="212"/>
        <v>Q</v>
      </c>
      <c r="AG814" s="260">
        <v>1.4800000000000001E-2</v>
      </c>
      <c r="AH814" s="121" t="str">
        <f t="shared" si="210"/>
        <v>Q</v>
      </c>
      <c r="AI814" s="278">
        <v>0.54649999999999999</v>
      </c>
      <c r="AJ814" s="121" t="str">
        <f t="shared" si="225"/>
        <v>Q</v>
      </c>
    </row>
    <row r="815" spans="1:36" x14ac:dyDescent="0.25">
      <c r="A815" s="119">
        <v>38</v>
      </c>
      <c r="B815" s="119">
        <v>196</v>
      </c>
      <c r="C815" s="119">
        <v>2003</v>
      </c>
      <c r="D815" s="127">
        <f t="shared" si="213"/>
        <v>37817</v>
      </c>
      <c r="E815" s="260">
        <v>43.9</v>
      </c>
      <c r="F815" s="213" t="str">
        <f t="shared" si="214"/>
        <v>UQ</v>
      </c>
      <c r="G815" s="260">
        <v>6.3070000000000004</v>
      </c>
      <c r="H815" s="213" t="str">
        <f t="shared" si="215"/>
        <v>UQ</v>
      </c>
      <c r="I815" s="260">
        <v>7.306</v>
      </c>
      <c r="J815" s="121" t="str">
        <f t="shared" si="226"/>
        <v>Q</v>
      </c>
      <c r="K815" s="260">
        <v>0.57499999999999996</v>
      </c>
      <c r="L815" s="121" t="str">
        <f t="shared" si="222"/>
        <v>Q</v>
      </c>
      <c r="M815" s="260">
        <v>0.437</v>
      </c>
      <c r="N815" s="121" t="str">
        <f t="shared" si="223"/>
        <v>Q</v>
      </c>
      <c r="O815" s="260">
        <v>0.28399999999999997</v>
      </c>
      <c r="P815" s="121" t="str">
        <f t="shared" si="224"/>
        <v>Q</v>
      </c>
      <c r="Q815" s="260">
        <v>1.2500000000000001E-2</v>
      </c>
      <c r="R815" s="213" t="str">
        <f t="shared" si="216"/>
        <v>UQ</v>
      </c>
      <c r="S815" s="260">
        <v>0.1278</v>
      </c>
      <c r="T815" s="213" t="str">
        <f t="shared" si="217"/>
        <v>UQ</v>
      </c>
      <c r="U815" s="260">
        <v>7.9390539999999996</v>
      </c>
      <c r="V815" s="121" t="str">
        <f t="shared" si="218"/>
        <v>Q</v>
      </c>
      <c r="W815" s="329">
        <v>7.2999999999999995E-2</v>
      </c>
      <c r="X815" s="332" t="str">
        <f t="shared" si="219"/>
        <v>UQ</v>
      </c>
      <c r="Y815" s="260">
        <v>0.116284</v>
      </c>
      <c r="Z815" s="121" t="str">
        <f t="shared" si="220"/>
        <v>LQ</v>
      </c>
      <c r="AA815" s="260">
        <v>4.3869999999999996</v>
      </c>
      <c r="AB815" s="121" t="str">
        <f t="shared" si="221"/>
        <v>Q</v>
      </c>
      <c r="AC815" s="260">
        <v>15.531000000000001</v>
      </c>
      <c r="AD815" s="121" t="str">
        <f t="shared" si="211"/>
        <v>Q</v>
      </c>
      <c r="AE815" s="260">
        <v>2.13</v>
      </c>
      <c r="AF815" s="121" t="str">
        <f t="shared" si="212"/>
        <v>Q</v>
      </c>
      <c r="AG815" s="260">
        <v>2.3199999999999998E-2</v>
      </c>
      <c r="AH815" s="121" t="str">
        <f t="shared" si="210"/>
        <v>Q</v>
      </c>
      <c r="AI815" s="278">
        <v>0.71870000000000001</v>
      </c>
      <c r="AJ815" s="121" t="str">
        <f t="shared" si="225"/>
        <v>Q</v>
      </c>
    </row>
    <row r="816" spans="1:36" x14ac:dyDescent="0.25">
      <c r="A816" s="119">
        <v>38</v>
      </c>
      <c r="B816" s="119">
        <v>210</v>
      </c>
      <c r="C816" s="119">
        <v>2003</v>
      </c>
      <c r="D816" s="127">
        <f t="shared" si="213"/>
        <v>37831</v>
      </c>
      <c r="E816" s="260">
        <v>51.9</v>
      </c>
      <c r="F816" s="213" t="str">
        <f t="shared" si="214"/>
        <v>UQ</v>
      </c>
      <c r="G816" s="260">
        <v>6.5519999999999996</v>
      </c>
      <c r="H816" s="213" t="str">
        <f t="shared" si="215"/>
        <v>UQ</v>
      </c>
      <c r="I816" s="260">
        <v>8.4019999999999992</v>
      </c>
      <c r="J816" s="121" t="str">
        <f t="shared" si="226"/>
        <v>Q</v>
      </c>
      <c r="K816" s="260">
        <v>0.65900000000000003</v>
      </c>
      <c r="L816" s="121" t="str">
        <f t="shared" si="222"/>
        <v>Q</v>
      </c>
      <c r="M816" s="260">
        <v>0.55200000000000005</v>
      </c>
      <c r="N816" s="121" t="str">
        <f t="shared" si="223"/>
        <v>Q</v>
      </c>
      <c r="O816" s="260">
        <v>0.182</v>
      </c>
      <c r="P816" s="121" t="str">
        <f t="shared" si="224"/>
        <v>Q</v>
      </c>
      <c r="Q816" s="260">
        <v>7.7799999999999994E-2</v>
      </c>
      <c r="R816" s="213" t="str">
        <f t="shared" si="216"/>
        <v>UQ</v>
      </c>
      <c r="S816" s="260">
        <v>0.20860000000000001</v>
      </c>
      <c r="T816" s="213" t="str">
        <f t="shared" si="217"/>
        <v>UQ</v>
      </c>
      <c r="U816" s="260">
        <v>8.2366010000000003</v>
      </c>
      <c r="V816" s="121" t="str">
        <f t="shared" si="218"/>
        <v>Q</v>
      </c>
      <c r="W816" s="329">
        <v>0.03</v>
      </c>
      <c r="X816" s="332" t="str">
        <f t="shared" si="219"/>
        <v>UQ</v>
      </c>
      <c r="Y816" s="260">
        <v>0.121395</v>
      </c>
      <c r="Z816" s="121" t="str">
        <f t="shared" si="220"/>
        <v>LQ</v>
      </c>
      <c r="AA816" s="260">
        <v>6.9160000000000004</v>
      </c>
      <c r="AB816" s="121" t="str">
        <f t="shared" si="221"/>
        <v>Q</v>
      </c>
      <c r="AC816" s="260">
        <v>16.43</v>
      </c>
      <c r="AD816" s="121" t="str">
        <f t="shared" si="211"/>
        <v>Q</v>
      </c>
      <c r="AE816" s="260">
        <v>2.93</v>
      </c>
      <c r="AF816" s="121" t="str">
        <f t="shared" si="212"/>
        <v>Q</v>
      </c>
      <c r="AG816" s="260">
        <v>1.4200000000000001E-2</v>
      </c>
      <c r="AH816" s="121" t="str">
        <f t="shared" si="210"/>
        <v>Q</v>
      </c>
      <c r="AI816" s="278">
        <v>0.57889999999999997</v>
      </c>
      <c r="AJ816" s="121" t="str">
        <f t="shared" si="225"/>
        <v>Q</v>
      </c>
    </row>
    <row r="817" spans="1:36" x14ac:dyDescent="0.25">
      <c r="A817" s="119">
        <v>38</v>
      </c>
      <c r="B817" s="119">
        <v>224</v>
      </c>
      <c r="C817" s="119">
        <v>2003</v>
      </c>
      <c r="D817" s="127">
        <f t="shared" si="213"/>
        <v>37845</v>
      </c>
      <c r="E817" s="260">
        <v>42.5</v>
      </c>
      <c r="F817" s="213" t="str">
        <f t="shared" si="214"/>
        <v>UQ</v>
      </c>
      <c r="G817" s="260">
        <v>6.8330000000000002</v>
      </c>
      <c r="H817" s="213" t="str">
        <f t="shared" si="215"/>
        <v>UQ</v>
      </c>
      <c r="I817" s="260">
        <v>8.5050000000000008</v>
      </c>
      <c r="J817" s="121" t="str">
        <f t="shared" si="226"/>
        <v>Q</v>
      </c>
      <c r="K817" s="260">
        <v>0.66</v>
      </c>
      <c r="L817" s="121" t="str">
        <f t="shared" si="222"/>
        <v>Q</v>
      </c>
      <c r="M817" s="260">
        <v>0.61199999999999999</v>
      </c>
      <c r="N817" s="121" t="str">
        <f t="shared" si="223"/>
        <v>Q</v>
      </c>
      <c r="O817" s="260">
        <v>0.189</v>
      </c>
      <c r="P817" s="121" t="str">
        <f t="shared" si="224"/>
        <v>Q</v>
      </c>
      <c r="Q817" s="260">
        <v>0</v>
      </c>
      <c r="R817" s="213" t="s">
        <v>238</v>
      </c>
      <c r="S817" s="260">
        <v>0.29530000000000001</v>
      </c>
      <c r="T817" s="213" t="str">
        <f t="shared" si="217"/>
        <v>UQ</v>
      </c>
      <c r="U817" s="260">
        <v>1.2015880000000001</v>
      </c>
      <c r="V817" s="121" t="str">
        <f t="shared" si="218"/>
        <v>Q</v>
      </c>
      <c r="W817" s="329">
        <v>4.2999999999999997E-2</v>
      </c>
      <c r="X817" s="332" t="str">
        <f t="shared" si="219"/>
        <v>UQ</v>
      </c>
      <c r="Y817" s="260">
        <v>7.9259999999999997E-2</v>
      </c>
      <c r="Z817" s="121" t="str">
        <f t="shared" si="220"/>
        <v>LQ</v>
      </c>
      <c r="AA817" s="260">
        <v>7.8</v>
      </c>
      <c r="AB817" s="121" t="str">
        <f t="shared" si="221"/>
        <v>Q</v>
      </c>
      <c r="AC817" s="260">
        <v>17.506</v>
      </c>
      <c r="AD817" s="121" t="str">
        <f t="shared" si="211"/>
        <v>Q</v>
      </c>
      <c r="AE817" s="260">
        <v>3.48</v>
      </c>
      <c r="AF817" s="121" t="str">
        <f t="shared" si="212"/>
        <v>Q</v>
      </c>
      <c r="AG817" s="260">
        <v>1.83E-2</v>
      </c>
      <c r="AH817" s="121" t="str">
        <f t="shared" si="210"/>
        <v>Q</v>
      </c>
      <c r="AI817" s="278">
        <v>0.7833</v>
      </c>
      <c r="AJ817" s="121" t="str">
        <f t="shared" si="225"/>
        <v>Q</v>
      </c>
    </row>
    <row r="818" spans="1:36" x14ac:dyDescent="0.25">
      <c r="A818" s="119">
        <v>38</v>
      </c>
      <c r="B818" s="119">
        <v>266</v>
      </c>
      <c r="C818" s="119">
        <v>2003</v>
      </c>
      <c r="D818" s="127">
        <f t="shared" si="213"/>
        <v>37887</v>
      </c>
      <c r="E818" s="260">
        <v>62.1</v>
      </c>
      <c r="F818" s="213" t="str">
        <f t="shared" si="214"/>
        <v>UQ</v>
      </c>
      <c r="G818" s="260">
        <v>6.6820000000000004</v>
      </c>
      <c r="H818" s="213" t="str">
        <f t="shared" si="215"/>
        <v>UQ</v>
      </c>
      <c r="I818" s="260">
        <v>9.8539999999999992</v>
      </c>
      <c r="J818" s="121" t="str">
        <f t="shared" si="226"/>
        <v>Q</v>
      </c>
      <c r="K818" s="260">
        <v>0.83299999999999996</v>
      </c>
      <c r="L818" s="121" t="str">
        <f t="shared" si="222"/>
        <v>Q</v>
      </c>
      <c r="M818" s="260">
        <v>0.6</v>
      </c>
      <c r="N818" s="121" t="str">
        <f t="shared" si="223"/>
        <v>Q</v>
      </c>
      <c r="O818" s="260">
        <v>0.17199999999999999</v>
      </c>
      <c r="P818" s="121" t="str">
        <f t="shared" si="224"/>
        <v>Q</v>
      </c>
      <c r="Q818" s="260">
        <v>4.7000000000000002E-3</v>
      </c>
      <c r="R818" s="213" t="str">
        <f t="shared" si="216"/>
        <v>UQ</v>
      </c>
      <c r="S818" s="260">
        <v>0.2354</v>
      </c>
      <c r="T818" s="213" t="str">
        <f t="shared" si="217"/>
        <v>UQ</v>
      </c>
      <c r="U818" s="260">
        <v>11.727600000000001</v>
      </c>
      <c r="V818" s="121" t="str">
        <f t="shared" si="218"/>
        <v>Q</v>
      </c>
      <c r="W818" s="329">
        <v>4.2999999999999997E-2</v>
      </c>
      <c r="X818" s="332" t="str">
        <f t="shared" si="219"/>
        <v>UQ</v>
      </c>
      <c r="Y818" s="260">
        <v>0.25162685000000001</v>
      </c>
      <c r="Z818" s="121" t="str">
        <f t="shared" si="220"/>
        <v>Q</v>
      </c>
      <c r="AA818" s="260">
        <v>9.2530000000000001</v>
      </c>
      <c r="AB818" s="121" t="str">
        <f t="shared" si="221"/>
        <v>Q</v>
      </c>
      <c r="AC818" s="260">
        <v>16.472000000000001</v>
      </c>
      <c r="AD818" s="121" t="str">
        <f t="shared" si="211"/>
        <v>Q</v>
      </c>
      <c r="AE818" s="260">
        <v>2.99</v>
      </c>
      <c r="AF818" s="121" t="str">
        <f t="shared" si="212"/>
        <v>Q</v>
      </c>
      <c r="AG818" s="260">
        <v>1.11E-2</v>
      </c>
      <c r="AH818" s="121" t="str">
        <f t="shared" si="210"/>
        <v>Q</v>
      </c>
      <c r="AI818" s="278">
        <v>0.64029999999999998</v>
      </c>
      <c r="AJ818" s="121" t="str">
        <f t="shared" si="225"/>
        <v>Q</v>
      </c>
    </row>
    <row r="819" spans="1:36" x14ac:dyDescent="0.25">
      <c r="A819" s="119">
        <v>38</v>
      </c>
      <c r="B819" s="119">
        <v>279</v>
      </c>
      <c r="C819" s="119">
        <v>2003</v>
      </c>
      <c r="D819" s="127">
        <f t="shared" si="213"/>
        <v>37900</v>
      </c>
      <c r="E819" s="260">
        <v>41.7</v>
      </c>
      <c r="F819" s="213" t="str">
        <f t="shared" si="214"/>
        <v>UQ</v>
      </c>
      <c r="G819" s="260">
        <v>6.3390000000000004</v>
      </c>
      <c r="H819" s="213" t="str">
        <f t="shared" si="215"/>
        <v>UQ</v>
      </c>
      <c r="I819" s="260">
        <v>6.4960000000000004</v>
      </c>
      <c r="J819" s="121" t="str">
        <f t="shared" si="226"/>
        <v>Q</v>
      </c>
      <c r="K819" s="260">
        <v>0.56000000000000005</v>
      </c>
      <c r="L819" s="121" t="str">
        <f t="shared" si="222"/>
        <v>Q</v>
      </c>
      <c r="M819" s="260">
        <v>0.53300000000000003</v>
      </c>
      <c r="N819" s="121" t="str">
        <f t="shared" si="223"/>
        <v>Q</v>
      </c>
      <c r="O819" s="260">
        <v>0.31900000000000001</v>
      </c>
      <c r="P819" s="121" t="str">
        <f t="shared" si="224"/>
        <v>Q</v>
      </c>
      <c r="Q819" s="260">
        <v>6.4999999999999997E-3</v>
      </c>
      <c r="R819" s="213" t="str">
        <f t="shared" si="216"/>
        <v>UQ</v>
      </c>
      <c r="S819" s="260">
        <v>0.1333</v>
      </c>
      <c r="T819" s="213" t="str">
        <f t="shared" si="217"/>
        <v>UQ</v>
      </c>
      <c r="U819" s="260">
        <v>6.9234108049999996</v>
      </c>
      <c r="V819" s="121" t="str">
        <f t="shared" si="218"/>
        <v>Q</v>
      </c>
      <c r="W819" s="329">
        <v>1.7999999999999999E-2</v>
      </c>
      <c r="X819" s="332" t="str">
        <f t="shared" si="219"/>
        <v>UQ</v>
      </c>
      <c r="Y819" s="260">
        <v>0.27029553299999998</v>
      </c>
      <c r="Z819" s="121" t="str">
        <f t="shared" si="220"/>
        <v>Q</v>
      </c>
      <c r="AA819" s="260">
        <v>5.47</v>
      </c>
      <c r="AB819" s="121" t="str">
        <f t="shared" si="221"/>
        <v>Q</v>
      </c>
      <c r="AC819" s="260">
        <v>15.617000000000001</v>
      </c>
      <c r="AD819" s="121" t="str">
        <f t="shared" si="211"/>
        <v>Q</v>
      </c>
      <c r="AE819" s="260">
        <v>2.35</v>
      </c>
      <c r="AF819" s="121" t="str">
        <f t="shared" si="212"/>
        <v>Q</v>
      </c>
      <c r="AG819" s="260">
        <v>7.7000000000000002E-3</v>
      </c>
      <c r="AH819" s="121" t="str">
        <f t="shared" si="210"/>
        <v>Q</v>
      </c>
      <c r="AI819" s="278">
        <v>0.56310000000000004</v>
      </c>
      <c r="AJ819" s="121" t="str">
        <f t="shared" si="225"/>
        <v>Q</v>
      </c>
    </row>
    <row r="820" spans="1:36" x14ac:dyDescent="0.25">
      <c r="A820" s="119">
        <v>38</v>
      </c>
      <c r="B820" s="119">
        <v>294</v>
      </c>
      <c r="C820" s="119">
        <v>2003</v>
      </c>
      <c r="D820" s="127">
        <f t="shared" si="213"/>
        <v>37915</v>
      </c>
      <c r="E820" s="260">
        <v>39.9</v>
      </c>
      <c r="F820" s="213" t="str">
        <f t="shared" si="214"/>
        <v>UQ</v>
      </c>
      <c r="G820" s="260">
        <v>6.4649999999999999</v>
      </c>
      <c r="H820" s="213" t="str">
        <f t="shared" si="215"/>
        <v>UQ</v>
      </c>
      <c r="I820" s="260">
        <v>6.577</v>
      </c>
      <c r="J820" s="121" t="str">
        <f t="shared" si="226"/>
        <v>Q</v>
      </c>
      <c r="K820" s="260">
        <v>0.55100000000000005</v>
      </c>
      <c r="L820" s="121" t="str">
        <f t="shared" si="222"/>
        <v>Q</v>
      </c>
      <c r="M820" s="260">
        <v>0.56999999999999995</v>
      </c>
      <c r="N820" s="121" t="str">
        <f t="shared" si="223"/>
        <v>Q</v>
      </c>
      <c r="O820" s="260">
        <v>0.46400000000000002</v>
      </c>
      <c r="P820" s="121" t="str">
        <f t="shared" si="224"/>
        <v>Q</v>
      </c>
      <c r="Q820" s="260">
        <v>5.4999999999999997E-3</v>
      </c>
      <c r="R820" s="213" t="str">
        <f t="shared" si="216"/>
        <v>UQ</v>
      </c>
      <c r="S820" s="260">
        <v>0.2074</v>
      </c>
      <c r="T820" s="213" t="str">
        <f t="shared" si="217"/>
        <v>UQ</v>
      </c>
      <c r="U820" s="260">
        <v>3.6358164159999999</v>
      </c>
      <c r="V820" s="121" t="str">
        <f t="shared" si="218"/>
        <v>Q</v>
      </c>
      <c r="W820" s="329">
        <v>1.6E-2</v>
      </c>
      <c r="X820" s="332" t="str">
        <f t="shared" si="219"/>
        <v>UQ</v>
      </c>
      <c r="Y820" s="260">
        <v>0.49876431799999998</v>
      </c>
      <c r="Z820" s="121" t="str">
        <f t="shared" si="220"/>
        <v>Q</v>
      </c>
      <c r="AA820" s="260">
        <v>6.3979999999999997</v>
      </c>
      <c r="AB820" s="121" t="str">
        <f t="shared" si="221"/>
        <v>Q</v>
      </c>
      <c r="AC820" s="260">
        <v>15.467000000000001</v>
      </c>
      <c r="AD820" s="121" t="str">
        <f t="shared" si="211"/>
        <v>Q</v>
      </c>
      <c r="AE820" s="260">
        <v>3.25</v>
      </c>
      <c r="AF820" s="121" t="str">
        <f t="shared" si="212"/>
        <v>Q</v>
      </c>
      <c r="AG820" s="260">
        <v>8.8000000000000005E-3</v>
      </c>
      <c r="AH820" s="121" t="str">
        <f t="shared" si="210"/>
        <v>Q</v>
      </c>
      <c r="AI820" s="278">
        <v>0.5554</v>
      </c>
      <c r="AJ820" s="121" t="str">
        <f t="shared" si="225"/>
        <v>Q</v>
      </c>
    </row>
    <row r="821" spans="1:36" x14ac:dyDescent="0.25">
      <c r="A821" s="119">
        <v>38</v>
      </c>
      <c r="B821" s="119">
        <v>308</v>
      </c>
      <c r="C821" s="119">
        <v>2003</v>
      </c>
      <c r="D821" s="127">
        <f t="shared" si="213"/>
        <v>37929</v>
      </c>
      <c r="E821" s="260">
        <v>36</v>
      </c>
      <c r="F821" s="213" t="str">
        <f t="shared" si="214"/>
        <v>UQ</v>
      </c>
      <c r="G821" s="260">
        <v>6.6459999999999999</v>
      </c>
      <c r="H821" s="213" t="str">
        <f t="shared" si="215"/>
        <v>UQ</v>
      </c>
      <c r="I821" s="260">
        <v>5.7889999999999997</v>
      </c>
      <c r="J821" s="121" t="str">
        <f t="shared" si="226"/>
        <v>Q</v>
      </c>
      <c r="K821" s="260">
        <v>0.47099999999999997</v>
      </c>
      <c r="L821" s="121" t="str">
        <f t="shared" si="222"/>
        <v>Q</v>
      </c>
      <c r="M821" s="260">
        <v>0.58199999999999996</v>
      </c>
      <c r="N821" s="121" t="str">
        <f t="shared" si="223"/>
        <v>Q</v>
      </c>
      <c r="O821" s="260">
        <v>0.42199999999999999</v>
      </c>
      <c r="P821" s="121" t="str">
        <f t="shared" si="224"/>
        <v>Q</v>
      </c>
      <c r="Q821" s="260">
        <v>7.1999999999999998E-3</v>
      </c>
      <c r="R821" s="213" t="str">
        <f t="shared" si="216"/>
        <v>UQ</v>
      </c>
      <c r="S821" s="260">
        <v>0.19109999999999999</v>
      </c>
      <c r="T821" s="213" t="str">
        <f t="shared" si="217"/>
        <v>UQ</v>
      </c>
      <c r="U821" s="260">
        <v>3.4843358109999998</v>
      </c>
      <c r="V821" s="121" t="str">
        <f t="shared" si="218"/>
        <v>Q</v>
      </c>
      <c r="W821" s="329">
        <v>1.6E-2</v>
      </c>
      <c r="X821" s="332" t="str">
        <f t="shared" si="219"/>
        <v>UQ</v>
      </c>
      <c r="Y821" s="260">
        <v>0.30664851500000001</v>
      </c>
      <c r="Z821" s="121" t="str">
        <f t="shared" si="220"/>
        <v>Q</v>
      </c>
      <c r="AA821" s="260">
        <v>6.3659999999999997</v>
      </c>
      <c r="AB821" s="121" t="str">
        <f t="shared" si="221"/>
        <v>Q</v>
      </c>
      <c r="AC821" s="260">
        <v>13.771000000000001</v>
      </c>
      <c r="AD821" s="121" t="str">
        <f t="shared" si="211"/>
        <v>Q</v>
      </c>
      <c r="AE821" s="260">
        <v>2.75</v>
      </c>
      <c r="AF821" s="121" t="str">
        <f t="shared" si="212"/>
        <v>Q</v>
      </c>
      <c r="AG821" s="260">
        <v>6.0000000000000001E-3</v>
      </c>
      <c r="AH821" s="121" t="str">
        <f t="shared" si="210"/>
        <v>Q</v>
      </c>
      <c r="AI821" s="278">
        <v>0.51490000000000002</v>
      </c>
      <c r="AJ821" s="121" t="str">
        <f t="shared" si="225"/>
        <v>Q</v>
      </c>
    </row>
    <row r="822" spans="1:36" x14ac:dyDescent="0.25">
      <c r="A822" s="119">
        <v>38</v>
      </c>
      <c r="B822" s="119">
        <v>322</v>
      </c>
      <c r="C822" s="119">
        <v>2003</v>
      </c>
      <c r="D822" s="127">
        <f t="shared" si="213"/>
        <v>37943</v>
      </c>
      <c r="E822" s="260">
        <v>29.1</v>
      </c>
      <c r="F822" s="213" t="str">
        <f t="shared" si="214"/>
        <v>UQ</v>
      </c>
      <c r="G822" s="260">
        <v>6.359</v>
      </c>
      <c r="H822" s="213" t="str">
        <f t="shared" si="215"/>
        <v>UQ</v>
      </c>
      <c r="I822" s="260">
        <v>4.2770000000000001</v>
      </c>
      <c r="J822" s="121" t="str">
        <f t="shared" si="226"/>
        <v>Q</v>
      </c>
      <c r="K822" s="260">
        <v>0.40400000000000003</v>
      </c>
      <c r="L822" s="121" t="str">
        <f t="shared" si="222"/>
        <v>Q</v>
      </c>
      <c r="M822" s="260">
        <v>0.51300000000000001</v>
      </c>
      <c r="N822" s="121" t="str">
        <f t="shared" si="223"/>
        <v>Q</v>
      </c>
      <c r="O822" s="260">
        <v>0.41899999999999998</v>
      </c>
      <c r="P822" s="121" t="str">
        <f t="shared" si="224"/>
        <v>Q</v>
      </c>
      <c r="Q822" s="260">
        <v>1.8E-3</v>
      </c>
      <c r="R822" s="213" t="str">
        <f t="shared" si="216"/>
        <v>UQ</v>
      </c>
      <c r="S822" s="260">
        <v>0.1212</v>
      </c>
      <c r="T822" s="213" t="str">
        <f t="shared" si="217"/>
        <v>UQ</v>
      </c>
      <c r="U822" s="260">
        <v>3.5010157670000002</v>
      </c>
      <c r="V822" s="121" t="str">
        <f t="shared" si="218"/>
        <v>Q</v>
      </c>
      <c r="W822" s="329">
        <v>0.56599999999999995</v>
      </c>
      <c r="X822" s="332" t="str">
        <f t="shared" si="219"/>
        <v>UQ</v>
      </c>
      <c r="Y822" s="260">
        <v>0.21074077499999999</v>
      </c>
      <c r="Z822" s="121" t="str">
        <f t="shared" si="220"/>
        <v>Q</v>
      </c>
      <c r="AA822" s="260">
        <v>4.8499999999999996</v>
      </c>
      <c r="AB822" s="121" t="str">
        <f t="shared" si="221"/>
        <v>Q</v>
      </c>
      <c r="AC822" s="260">
        <v>4.0019999999999998</v>
      </c>
      <c r="AD822" s="121" t="str">
        <f t="shared" si="211"/>
        <v>Q</v>
      </c>
      <c r="AE822" s="260">
        <v>4.0599999999999996</v>
      </c>
      <c r="AF822" s="121" t="str">
        <f t="shared" si="212"/>
        <v>Q</v>
      </c>
      <c r="AG822" s="260">
        <v>6.6E-3</v>
      </c>
      <c r="AH822" s="121" t="str">
        <f t="shared" si="210"/>
        <v>Q</v>
      </c>
      <c r="AI822" s="278">
        <v>0.40089999999999998</v>
      </c>
      <c r="AJ822" s="121" t="str">
        <f t="shared" si="225"/>
        <v>Q</v>
      </c>
    </row>
    <row r="823" spans="1:36" x14ac:dyDescent="0.25">
      <c r="A823" s="119">
        <v>38</v>
      </c>
      <c r="B823" s="119">
        <v>336</v>
      </c>
      <c r="C823" s="119">
        <v>2003</v>
      </c>
      <c r="D823" s="127">
        <f t="shared" si="213"/>
        <v>37957</v>
      </c>
      <c r="E823" s="260">
        <v>31.5</v>
      </c>
      <c r="F823" s="213" t="str">
        <f t="shared" si="214"/>
        <v>UQ</v>
      </c>
      <c r="G823" s="260">
        <v>6.5789999999999997</v>
      </c>
      <c r="H823" s="213" t="str">
        <f t="shared" si="215"/>
        <v>UQ</v>
      </c>
      <c r="I823" s="260">
        <v>4.8209999999999997</v>
      </c>
      <c r="J823" s="121" t="str">
        <f t="shared" si="226"/>
        <v>Q</v>
      </c>
      <c r="K823" s="260">
        <v>0.45</v>
      </c>
      <c r="L823" s="121" t="str">
        <f t="shared" si="222"/>
        <v>Q</v>
      </c>
      <c r="M823" s="260">
        <v>0.61099999999999999</v>
      </c>
      <c r="N823" s="121" t="str">
        <f t="shared" si="223"/>
        <v>Q</v>
      </c>
      <c r="O823" s="260">
        <v>0.29899999999999999</v>
      </c>
      <c r="P823" s="121" t="str">
        <f t="shared" si="224"/>
        <v>Q</v>
      </c>
      <c r="Q823" s="260">
        <v>1.44E-2</v>
      </c>
      <c r="R823" s="213" t="str">
        <f t="shared" si="216"/>
        <v>UQ</v>
      </c>
      <c r="S823" s="260">
        <v>0.1394</v>
      </c>
      <c r="T823" s="213" t="str">
        <f t="shared" si="217"/>
        <v>UQ</v>
      </c>
      <c r="U823" s="260">
        <v>4.2907725919999997</v>
      </c>
      <c r="V823" s="121" t="str">
        <f t="shared" si="218"/>
        <v>Q</v>
      </c>
      <c r="W823" s="329">
        <v>5.6000000000000001E-2</v>
      </c>
      <c r="X823" s="332" t="str">
        <f t="shared" si="219"/>
        <v>UQ</v>
      </c>
      <c r="Y823" s="260">
        <v>0.146109038</v>
      </c>
      <c r="Z823" s="121" t="str">
        <f t="shared" si="220"/>
        <v>LQ</v>
      </c>
      <c r="AA823" s="260">
        <v>5.9249999999999998</v>
      </c>
      <c r="AB823" s="121" t="str">
        <f t="shared" si="221"/>
        <v>Q</v>
      </c>
      <c r="AC823" s="260">
        <v>7.6369999999999996</v>
      </c>
      <c r="AD823" s="121" t="str">
        <f t="shared" si="211"/>
        <v>Q</v>
      </c>
      <c r="AE823" s="260">
        <v>2.31</v>
      </c>
      <c r="AF823" s="121" t="str">
        <f t="shared" si="212"/>
        <v>Q</v>
      </c>
      <c r="AG823" s="260">
        <v>5.0000000000000001E-3</v>
      </c>
      <c r="AH823" s="121" t="str">
        <f t="shared" si="210"/>
        <v>Q</v>
      </c>
      <c r="AI823" s="278">
        <v>0.3211</v>
      </c>
      <c r="AJ823" s="121" t="str">
        <f t="shared" si="225"/>
        <v>Q</v>
      </c>
    </row>
    <row r="824" spans="1:36" x14ac:dyDescent="0.25">
      <c r="A824" s="119">
        <v>38</v>
      </c>
      <c r="B824" s="119">
        <v>350</v>
      </c>
      <c r="C824" s="119">
        <v>2003</v>
      </c>
      <c r="D824" s="127">
        <f t="shared" si="213"/>
        <v>37971</v>
      </c>
      <c r="E824" s="260">
        <v>33.9</v>
      </c>
      <c r="F824" s="213" t="str">
        <f t="shared" si="214"/>
        <v>UQ</v>
      </c>
      <c r="G824" s="260">
        <v>6.5739999999999998</v>
      </c>
      <c r="H824" s="213" t="str">
        <f t="shared" si="215"/>
        <v>UQ</v>
      </c>
      <c r="I824" s="260">
        <v>4.8890000000000002</v>
      </c>
      <c r="J824" s="121" t="str">
        <f t="shared" si="226"/>
        <v>Q</v>
      </c>
      <c r="K824" s="260">
        <v>0.44600000000000001</v>
      </c>
      <c r="L824" s="121" t="str">
        <f t="shared" si="222"/>
        <v>Q</v>
      </c>
      <c r="M824" s="260">
        <v>0.60599999999999998</v>
      </c>
      <c r="N824" s="121" t="str">
        <f t="shared" si="223"/>
        <v>Q</v>
      </c>
      <c r="O824" s="260">
        <v>0.247</v>
      </c>
      <c r="P824" s="121" t="str">
        <f t="shared" si="224"/>
        <v>Q</v>
      </c>
      <c r="Q824" s="260">
        <v>6.7000000000000002E-3</v>
      </c>
      <c r="R824" s="213" t="str">
        <f t="shared" si="216"/>
        <v>UQ</v>
      </c>
      <c r="S824" s="260">
        <v>0.1767</v>
      </c>
      <c r="T824" s="213" t="str">
        <f t="shared" si="217"/>
        <v>UQ</v>
      </c>
      <c r="U824" s="260">
        <v>4.5412530889999996</v>
      </c>
      <c r="V824" s="121" t="str">
        <f t="shared" si="218"/>
        <v>Q</v>
      </c>
      <c r="W824" s="329">
        <v>9.1999999999999998E-2</v>
      </c>
      <c r="X824" s="332" t="str">
        <f t="shared" si="219"/>
        <v>UQ</v>
      </c>
      <c r="Y824" s="260">
        <v>0.12929053800000001</v>
      </c>
      <c r="Z824" s="121" t="str">
        <f t="shared" si="220"/>
        <v>LQ</v>
      </c>
      <c r="AA824" s="260">
        <v>6.7380000000000004</v>
      </c>
      <c r="AB824" s="121" t="str">
        <f t="shared" si="221"/>
        <v>Q</v>
      </c>
      <c r="AC824" s="260">
        <v>7.423</v>
      </c>
      <c r="AD824" s="121" t="str">
        <f t="shared" si="211"/>
        <v>Q</v>
      </c>
      <c r="AE824" s="260">
        <v>2.59</v>
      </c>
      <c r="AF824" s="121" t="str">
        <f t="shared" si="212"/>
        <v>Q</v>
      </c>
      <c r="AG824" s="260">
        <v>5.5999999999999999E-3</v>
      </c>
      <c r="AH824" s="121" t="str">
        <f t="shared" si="210"/>
        <v>Q</v>
      </c>
      <c r="AI824" s="278">
        <v>0.37259999999999999</v>
      </c>
      <c r="AJ824" s="121" t="str">
        <f t="shared" si="225"/>
        <v>Q</v>
      </c>
    </row>
    <row r="825" spans="1:36" x14ac:dyDescent="0.25">
      <c r="A825" s="119">
        <v>38</v>
      </c>
      <c r="B825" s="119">
        <v>363</v>
      </c>
      <c r="C825" s="119">
        <v>2003</v>
      </c>
      <c r="D825" s="127">
        <f t="shared" si="213"/>
        <v>37984</v>
      </c>
      <c r="E825" s="260">
        <v>35.299999999999997</v>
      </c>
      <c r="F825" s="213" t="str">
        <f t="shared" si="214"/>
        <v>UQ</v>
      </c>
      <c r="G825" s="260">
        <v>6.51</v>
      </c>
      <c r="H825" s="213" t="str">
        <f t="shared" si="215"/>
        <v>UQ</v>
      </c>
      <c r="I825" s="260">
        <v>5.1539999999999999</v>
      </c>
      <c r="J825" s="121" t="str">
        <f t="shared" si="226"/>
        <v>Q</v>
      </c>
      <c r="K825" s="260">
        <v>0.47499999999999998</v>
      </c>
      <c r="L825" s="121" t="str">
        <f t="shared" si="222"/>
        <v>Q</v>
      </c>
      <c r="M825" s="260">
        <v>0.60099999999999998</v>
      </c>
      <c r="N825" s="121" t="str">
        <f t="shared" si="223"/>
        <v>Q</v>
      </c>
      <c r="O825" s="260">
        <v>0.22800000000000001</v>
      </c>
      <c r="P825" s="121" t="str">
        <f t="shared" si="224"/>
        <v>Q</v>
      </c>
      <c r="Q825" s="260">
        <v>2.1499999999999998E-2</v>
      </c>
      <c r="R825" s="213" t="str">
        <f t="shared" si="216"/>
        <v>UQ</v>
      </c>
      <c r="S825" s="260">
        <v>0.17730000000000001</v>
      </c>
      <c r="T825" s="213" t="str">
        <f t="shared" si="217"/>
        <v>UQ</v>
      </c>
      <c r="U825" s="260">
        <v>4.2931827719999998</v>
      </c>
      <c r="V825" s="121" t="str">
        <f t="shared" si="218"/>
        <v>Q</v>
      </c>
      <c r="W825" s="329">
        <v>0.124</v>
      </c>
      <c r="X825" s="332" t="str">
        <f t="shared" si="219"/>
        <v>UQ</v>
      </c>
      <c r="Y825" s="260">
        <v>0.157629783</v>
      </c>
      <c r="Z825" s="121" t="str">
        <f t="shared" si="220"/>
        <v>LQ</v>
      </c>
      <c r="AA825" s="260">
        <v>6.399</v>
      </c>
      <c r="AB825" s="121" t="str">
        <f t="shared" si="221"/>
        <v>Q</v>
      </c>
      <c r="AC825" s="260">
        <v>7.0880000000000001</v>
      </c>
      <c r="AD825" s="121" t="str">
        <f t="shared" si="211"/>
        <v>Q</v>
      </c>
      <c r="AE825" s="260">
        <v>2.77</v>
      </c>
      <c r="AF825" s="121" t="str">
        <f t="shared" si="212"/>
        <v>Q</v>
      </c>
      <c r="AG825" s="260">
        <v>8.0000000000000002E-3</v>
      </c>
      <c r="AH825" s="121" t="str">
        <f t="shared" si="210"/>
        <v>Q</v>
      </c>
      <c r="AI825" s="278">
        <v>0.44790000000000002</v>
      </c>
      <c r="AJ825" s="121" t="str">
        <f t="shared" si="225"/>
        <v>Q</v>
      </c>
    </row>
    <row r="826" spans="1:36" x14ac:dyDescent="0.25">
      <c r="A826" s="119">
        <v>38</v>
      </c>
      <c r="B826" s="119">
        <v>13</v>
      </c>
      <c r="C826" s="119">
        <v>2004</v>
      </c>
      <c r="D826" s="127">
        <f t="shared" si="213"/>
        <v>37999</v>
      </c>
      <c r="E826" s="260">
        <v>36.299999999999997</v>
      </c>
      <c r="F826" s="213" t="str">
        <f t="shared" si="214"/>
        <v>UQ</v>
      </c>
      <c r="G826" s="260">
        <v>6.5410000000000004</v>
      </c>
      <c r="H826" s="213" t="str">
        <f t="shared" si="215"/>
        <v>UQ</v>
      </c>
      <c r="I826" s="34">
        <v>5.5426000000000002</v>
      </c>
      <c r="J826" s="121" t="str">
        <f t="shared" si="226"/>
        <v>Q</v>
      </c>
      <c r="K826" s="34">
        <v>0.49959999999999999</v>
      </c>
      <c r="L826" s="121" t="str">
        <f t="shared" si="222"/>
        <v>Q</v>
      </c>
      <c r="M826" s="34">
        <v>0.64727000000000001</v>
      </c>
      <c r="N826" s="121" t="str">
        <f t="shared" si="223"/>
        <v>Q</v>
      </c>
      <c r="O826" s="34">
        <v>0.24723000000000001</v>
      </c>
      <c r="P826" s="121" t="str">
        <f t="shared" si="224"/>
        <v>Q</v>
      </c>
      <c r="Q826" s="279">
        <v>5.4999999999999997E-3</v>
      </c>
      <c r="R826" s="213" t="str">
        <f t="shared" si="216"/>
        <v>UQ</v>
      </c>
      <c r="S826" s="260">
        <v>0.1749</v>
      </c>
      <c r="T826" s="213" t="str">
        <f t="shared" si="217"/>
        <v>UQ</v>
      </c>
      <c r="U826" s="260">
        <v>4.6528150000000004</v>
      </c>
      <c r="V826" s="121" t="str">
        <f t="shared" si="218"/>
        <v>Q</v>
      </c>
      <c r="W826" s="335">
        <v>0.124</v>
      </c>
      <c r="X826" s="332" t="str">
        <f t="shared" si="219"/>
        <v>UQ</v>
      </c>
      <c r="Y826" s="280">
        <v>0.122972</v>
      </c>
      <c r="Z826" s="121" t="str">
        <f t="shared" si="220"/>
        <v>LQ</v>
      </c>
      <c r="AA826" s="260">
        <v>7.1950000000000003</v>
      </c>
      <c r="AB826" s="121" t="str">
        <f t="shared" si="221"/>
        <v>Q</v>
      </c>
      <c r="AC826" s="34">
        <v>7.6609999999999996</v>
      </c>
      <c r="AD826" s="121" t="str">
        <f t="shared" si="211"/>
        <v>Q</v>
      </c>
      <c r="AE826" s="281">
        <v>2.8</v>
      </c>
      <c r="AF826" s="121" t="str">
        <f t="shared" si="212"/>
        <v>Q</v>
      </c>
      <c r="AG826" s="282">
        <v>6.4999999999999997E-3</v>
      </c>
      <c r="AH826" s="121" t="str">
        <f t="shared" si="210"/>
        <v>Q</v>
      </c>
      <c r="AI826" s="278">
        <v>0.56740000000000002</v>
      </c>
      <c r="AJ826" s="121" t="str">
        <f t="shared" si="225"/>
        <v>Q</v>
      </c>
    </row>
    <row r="827" spans="1:36" x14ac:dyDescent="0.25">
      <c r="A827" s="119">
        <v>38</v>
      </c>
      <c r="B827" s="119">
        <v>28</v>
      </c>
      <c r="C827" s="119">
        <v>2004</v>
      </c>
      <c r="D827" s="127">
        <f t="shared" si="213"/>
        <v>38014</v>
      </c>
      <c r="E827" s="260">
        <v>38.200000000000003</v>
      </c>
      <c r="F827" s="213" t="str">
        <f t="shared" si="214"/>
        <v>UQ</v>
      </c>
      <c r="G827" s="260">
        <v>6.6239999999999997</v>
      </c>
      <c r="H827" s="213" t="str">
        <f t="shared" si="215"/>
        <v>UQ</v>
      </c>
      <c r="I827" s="34">
        <v>5.7713999999999999</v>
      </c>
      <c r="J827" s="121" t="str">
        <f t="shared" si="226"/>
        <v>Q</v>
      </c>
      <c r="K827" s="34">
        <v>0.52558000000000005</v>
      </c>
      <c r="L827" s="121" t="str">
        <f t="shared" si="222"/>
        <v>Q</v>
      </c>
      <c r="M827" s="34">
        <v>0.67954000000000003</v>
      </c>
      <c r="N827" s="121" t="str">
        <f t="shared" si="223"/>
        <v>Q</v>
      </c>
      <c r="O827" s="34">
        <v>0.24765000000000001</v>
      </c>
      <c r="P827" s="121" t="str">
        <f t="shared" si="224"/>
        <v>Q</v>
      </c>
      <c r="Q827" s="279">
        <v>6.4999999999999997E-3</v>
      </c>
      <c r="R827" s="213" t="str">
        <f t="shared" si="216"/>
        <v>UQ</v>
      </c>
      <c r="S827" s="260">
        <v>0.186</v>
      </c>
      <c r="T827" s="213" t="str">
        <f t="shared" si="217"/>
        <v>UQ</v>
      </c>
      <c r="U827" s="260">
        <v>5.167765062</v>
      </c>
      <c r="V827" s="121" t="str">
        <f t="shared" si="218"/>
        <v>Q</v>
      </c>
      <c r="W827" s="335">
        <v>0.14599999999999999</v>
      </c>
      <c r="X827" s="332" t="str">
        <f t="shared" si="219"/>
        <v>UQ</v>
      </c>
      <c r="Y827" s="280">
        <v>0.106354</v>
      </c>
      <c r="Z827" s="121" t="str">
        <f t="shared" si="220"/>
        <v>LQ</v>
      </c>
      <c r="AA827" s="260">
        <v>7.7140000000000004</v>
      </c>
      <c r="AB827" s="121" t="str">
        <f t="shared" si="221"/>
        <v>Q</v>
      </c>
      <c r="AC827" s="34">
        <v>6.7030000000000003</v>
      </c>
      <c r="AD827" s="121" t="str">
        <f t="shared" si="211"/>
        <v>Q</v>
      </c>
      <c r="AE827" s="281">
        <v>2.4300000000000002</v>
      </c>
      <c r="AF827" s="121" t="str">
        <f t="shared" si="212"/>
        <v>Q</v>
      </c>
      <c r="AG827" s="282">
        <v>8.8000000000000005E-3</v>
      </c>
      <c r="AH827" s="121" t="str">
        <f t="shared" si="210"/>
        <v>Q</v>
      </c>
      <c r="AI827" s="278">
        <v>0.41880000000000001</v>
      </c>
      <c r="AJ827" s="121" t="str">
        <f t="shared" si="225"/>
        <v>Q</v>
      </c>
    </row>
    <row r="828" spans="1:36" x14ac:dyDescent="0.25">
      <c r="A828" s="119">
        <v>38</v>
      </c>
      <c r="B828" s="119">
        <v>41</v>
      </c>
      <c r="C828" s="119">
        <v>2004</v>
      </c>
      <c r="D828" s="127">
        <f t="shared" si="213"/>
        <v>38027</v>
      </c>
      <c r="E828" s="260">
        <v>41.2</v>
      </c>
      <c r="F828" s="213" t="str">
        <f t="shared" si="214"/>
        <v>UQ</v>
      </c>
      <c r="G828" s="260">
        <v>6.8010000000000002</v>
      </c>
      <c r="H828" s="213" t="str">
        <f t="shared" si="215"/>
        <v>UQ</v>
      </c>
      <c r="I828" s="34">
        <v>6.0879000000000003</v>
      </c>
      <c r="J828" s="121" t="str">
        <f t="shared" si="226"/>
        <v>Q</v>
      </c>
      <c r="K828" s="34">
        <v>0.55667</v>
      </c>
      <c r="L828" s="121" t="str">
        <f t="shared" si="222"/>
        <v>Q</v>
      </c>
      <c r="M828" s="34">
        <v>0.74173</v>
      </c>
      <c r="N828" s="121" t="str">
        <f t="shared" si="223"/>
        <v>Q</v>
      </c>
      <c r="O828" s="34">
        <v>0.25474999999999998</v>
      </c>
      <c r="P828" s="121" t="str">
        <f t="shared" si="224"/>
        <v>Q</v>
      </c>
      <c r="Q828" s="282">
        <v>1.1599999999999999E-2</v>
      </c>
      <c r="R828" s="213" t="str">
        <f t="shared" si="216"/>
        <v>UQ</v>
      </c>
      <c r="S828" s="260">
        <v>0.2082</v>
      </c>
      <c r="T828" s="213" t="str">
        <f t="shared" si="217"/>
        <v>UQ</v>
      </c>
      <c r="U828" s="260">
        <v>5.4084641739999997</v>
      </c>
      <c r="V828" s="121" t="str">
        <f t="shared" si="218"/>
        <v>Q</v>
      </c>
      <c r="W828" s="335">
        <v>0.17100000000000001</v>
      </c>
      <c r="X828" s="332" t="str">
        <f t="shared" si="219"/>
        <v>UQ</v>
      </c>
      <c r="Y828" s="280">
        <v>0.145882227</v>
      </c>
      <c r="Z828" s="121" t="str">
        <f t="shared" si="220"/>
        <v>LQ</v>
      </c>
      <c r="AA828" s="260">
        <v>8.1129999999999995</v>
      </c>
      <c r="AB828" s="121" t="str">
        <f t="shared" si="221"/>
        <v>Q</v>
      </c>
      <c r="AC828" s="34">
        <v>6.3419999999999996</v>
      </c>
      <c r="AD828" s="121" t="str">
        <f t="shared" si="211"/>
        <v>Q</v>
      </c>
      <c r="AE828" s="281">
        <v>3.04</v>
      </c>
      <c r="AF828" s="121" t="str">
        <f t="shared" si="212"/>
        <v>Q</v>
      </c>
      <c r="AG828" s="282">
        <v>7.6E-3</v>
      </c>
      <c r="AH828" s="121" t="str">
        <f t="shared" si="210"/>
        <v>Q</v>
      </c>
      <c r="AI828" s="278">
        <v>0.3831</v>
      </c>
      <c r="AJ828" s="121" t="str">
        <f t="shared" si="225"/>
        <v>Q</v>
      </c>
    </row>
    <row r="829" spans="1:36" x14ac:dyDescent="0.25">
      <c r="A829" s="119">
        <v>38</v>
      </c>
      <c r="B829" s="119">
        <v>56</v>
      </c>
      <c r="C829" s="119">
        <v>2004</v>
      </c>
      <c r="D829" s="127">
        <f t="shared" si="213"/>
        <v>38042</v>
      </c>
      <c r="E829" s="260">
        <v>43.1</v>
      </c>
      <c r="F829" s="213" t="str">
        <f t="shared" si="214"/>
        <v>UQ</v>
      </c>
      <c r="G829" s="260">
        <v>6.7469999999999999</v>
      </c>
      <c r="H829" s="213" t="str">
        <f t="shared" si="215"/>
        <v>UQ</v>
      </c>
      <c r="I829" s="34">
        <v>6.4494999999999996</v>
      </c>
      <c r="J829" s="121" t="str">
        <f t="shared" si="226"/>
        <v>Q</v>
      </c>
      <c r="K829" s="34">
        <v>0.59301000000000004</v>
      </c>
      <c r="L829" s="121" t="str">
        <f t="shared" si="222"/>
        <v>Q</v>
      </c>
      <c r="M829" s="34">
        <v>0.78735999999999995</v>
      </c>
      <c r="N829" s="121" t="str">
        <f t="shared" si="223"/>
        <v>Q</v>
      </c>
      <c r="O829" s="34">
        <v>0.26618000000000003</v>
      </c>
      <c r="P829" s="121" t="str">
        <f t="shared" si="224"/>
        <v>Q</v>
      </c>
      <c r="Q829" s="279">
        <v>9.4000000000000004E-3</v>
      </c>
      <c r="R829" s="213" t="str">
        <f t="shared" si="216"/>
        <v>UQ</v>
      </c>
      <c r="S829" s="260">
        <v>0.22550000000000001</v>
      </c>
      <c r="T829" s="213" t="str">
        <f t="shared" si="217"/>
        <v>UQ</v>
      </c>
      <c r="U829" s="260">
        <v>5.4393159129999997</v>
      </c>
      <c r="V829" s="121" t="str">
        <f t="shared" si="218"/>
        <v>Q</v>
      </c>
      <c r="W829" s="335">
        <v>0.182</v>
      </c>
      <c r="X829" s="332" t="str">
        <f t="shared" si="219"/>
        <v>UQ</v>
      </c>
      <c r="Y829" s="280">
        <v>0.128617536</v>
      </c>
      <c r="Z829" s="121" t="str">
        <f t="shared" si="220"/>
        <v>LQ</v>
      </c>
      <c r="AA829" s="260">
        <v>8.1890000000000001</v>
      </c>
      <c r="AB829" s="121" t="str">
        <f t="shared" si="221"/>
        <v>Q</v>
      </c>
      <c r="AC829" s="34">
        <v>6.0659999999999998</v>
      </c>
      <c r="AD829" s="121" t="str">
        <f t="shared" si="211"/>
        <v>Q</v>
      </c>
      <c r="AE829" s="281">
        <v>2.94</v>
      </c>
      <c r="AF829" s="121" t="str">
        <f t="shared" si="212"/>
        <v>Q</v>
      </c>
      <c r="AG829" s="282">
        <v>7.1999999999999998E-3</v>
      </c>
      <c r="AH829" s="121" t="str">
        <f t="shared" si="210"/>
        <v>Q</v>
      </c>
      <c r="AI829" s="278">
        <v>0.3871</v>
      </c>
      <c r="AJ829" s="121" t="str">
        <f t="shared" si="225"/>
        <v>Q</v>
      </c>
    </row>
    <row r="830" spans="1:36" x14ac:dyDescent="0.25">
      <c r="A830" s="119">
        <v>38</v>
      </c>
      <c r="B830" s="119">
        <v>69</v>
      </c>
      <c r="C830" s="119">
        <v>2004</v>
      </c>
      <c r="D830" s="127">
        <f t="shared" si="213"/>
        <v>38055</v>
      </c>
      <c r="E830" s="260">
        <v>41.5</v>
      </c>
      <c r="F830" s="213" t="str">
        <f t="shared" si="214"/>
        <v>UQ</v>
      </c>
      <c r="G830" s="260">
        <v>6.6790000000000003</v>
      </c>
      <c r="H830" s="213" t="str">
        <f t="shared" si="215"/>
        <v>UQ</v>
      </c>
      <c r="I830" s="34">
        <v>6.2828999999999997</v>
      </c>
      <c r="J830" s="121" t="str">
        <f t="shared" si="226"/>
        <v>Q</v>
      </c>
      <c r="K830" s="34">
        <v>0.56833</v>
      </c>
      <c r="L830" s="121" t="str">
        <f t="shared" si="222"/>
        <v>Q</v>
      </c>
      <c r="M830" s="34">
        <v>0.72284000000000004</v>
      </c>
      <c r="N830" s="121" t="str">
        <f t="shared" si="223"/>
        <v>Q</v>
      </c>
      <c r="O830" s="34">
        <v>0.29862</v>
      </c>
      <c r="P830" s="121" t="str">
        <f t="shared" si="224"/>
        <v>Q</v>
      </c>
      <c r="Q830" s="279">
        <v>7.9000000000000008E-3</v>
      </c>
      <c r="R830" s="213" t="str">
        <f t="shared" si="216"/>
        <v>UQ</v>
      </c>
      <c r="S830" s="260">
        <v>0.19980000000000001</v>
      </c>
      <c r="T830" s="213" t="str">
        <f t="shared" si="217"/>
        <v>UQ</v>
      </c>
      <c r="U830" s="260">
        <v>5.3676658780000004</v>
      </c>
      <c r="V830" s="121" t="str">
        <f t="shared" si="218"/>
        <v>Q</v>
      </c>
      <c r="W830" s="335">
        <v>0.16400000000000001</v>
      </c>
      <c r="X830" s="332" t="str">
        <f t="shared" si="219"/>
        <v>UQ</v>
      </c>
      <c r="Y830" s="280">
        <v>0.15292881799999999</v>
      </c>
      <c r="Z830" s="121" t="str">
        <f t="shared" si="220"/>
        <v>LQ</v>
      </c>
      <c r="AA830" s="260">
        <v>7.1879999999999997</v>
      </c>
      <c r="AB830" s="121" t="str">
        <f t="shared" si="221"/>
        <v>Q</v>
      </c>
      <c r="AC830" s="34">
        <v>7.1989999999999998</v>
      </c>
      <c r="AD830" s="121" t="str">
        <f t="shared" si="211"/>
        <v>Q</v>
      </c>
      <c r="AE830" s="281">
        <v>2.88</v>
      </c>
      <c r="AF830" s="121" t="str">
        <f t="shared" si="212"/>
        <v>Q</v>
      </c>
      <c r="AG830" s="282">
        <v>7.4000000000000003E-3</v>
      </c>
      <c r="AH830" s="121" t="str">
        <f t="shared" si="210"/>
        <v>Q</v>
      </c>
      <c r="AI830" s="278">
        <v>0.40400000000000003</v>
      </c>
      <c r="AJ830" s="121" t="str">
        <f t="shared" si="225"/>
        <v>Q</v>
      </c>
    </row>
    <row r="831" spans="1:36" x14ac:dyDescent="0.25">
      <c r="A831" s="119">
        <v>38</v>
      </c>
      <c r="B831" s="119">
        <v>84</v>
      </c>
      <c r="C831" s="119">
        <v>2004</v>
      </c>
      <c r="D831" s="127">
        <f t="shared" si="213"/>
        <v>38070</v>
      </c>
      <c r="E831" s="260">
        <v>43.4</v>
      </c>
      <c r="F831" s="213" t="str">
        <f t="shared" si="214"/>
        <v>UQ</v>
      </c>
      <c r="G831" s="260">
        <v>6.6859999999999999</v>
      </c>
      <c r="H831" s="213" t="str">
        <f t="shared" si="215"/>
        <v>UQ</v>
      </c>
      <c r="I831" s="34">
        <v>6.5930999999999997</v>
      </c>
      <c r="J831" s="121" t="str">
        <f t="shared" si="226"/>
        <v>Q</v>
      </c>
      <c r="K831" s="34">
        <v>0.60445000000000004</v>
      </c>
      <c r="L831" s="121" t="str">
        <f t="shared" si="222"/>
        <v>Q</v>
      </c>
      <c r="M831" s="34">
        <v>0.71899999999999997</v>
      </c>
      <c r="N831" s="121" t="str">
        <f t="shared" si="223"/>
        <v>Q</v>
      </c>
      <c r="O831" s="34">
        <v>0.30107</v>
      </c>
      <c r="P831" s="121" t="str">
        <f t="shared" si="224"/>
        <v>Q</v>
      </c>
      <c r="Q831" s="279">
        <v>7.9000000000000008E-3</v>
      </c>
      <c r="R831" s="213" t="str">
        <f t="shared" si="216"/>
        <v>UQ</v>
      </c>
      <c r="S831" s="260">
        <v>0.21690000000000001</v>
      </c>
      <c r="T831" s="213" t="str">
        <f t="shared" si="217"/>
        <v>UQ</v>
      </c>
      <c r="U831" s="260">
        <v>5.5496135659999997</v>
      </c>
      <c r="V831" s="121" t="str">
        <f t="shared" si="218"/>
        <v>Q</v>
      </c>
      <c r="W831" s="335">
        <v>0.20200000000000001</v>
      </c>
      <c r="X831" s="332" t="str">
        <f t="shared" si="219"/>
        <v>UQ</v>
      </c>
      <c r="Y831" s="280">
        <v>0.126499521</v>
      </c>
      <c r="Z831" s="121" t="str">
        <f t="shared" si="220"/>
        <v>LQ</v>
      </c>
      <c r="AA831" s="260">
        <v>7.2539999999999996</v>
      </c>
      <c r="AB831" s="121" t="str">
        <f t="shared" si="221"/>
        <v>Q</v>
      </c>
      <c r="AC831" s="34">
        <v>7.5510000000000002</v>
      </c>
      <c r="AD831" s="121" t="str">
        <f t="shared" si="211"/>
        <v>Q</v>
      </c>
      <c r="AE831" s="281">
        <v>3.28</v>
      </c>
      <c r="AF831" s="121" t="str">
        <f t="shared" si="212"/>
        <v>Q</v>
      </c>
      <c r="AG831" s="282">
        <v>6.7999999999999996E-3</v>
      </c>
      <c r="AH831" s="121" t="str">
        <f t="shared" si="210"/>
        <v>Q</v>
      </c>
      <c r="AI831" s="278">
        <v>0.42180000000000001</v>
      </c>
      <c r="AJ831" s="121" t="str">
        <f t="shared" si="225"/>
        <v>Q</v>
      </c>
    </row>
    <row r="832" spans="1:36" x14ac:dyDescent="0.25">
      <c r="A832" s="119">
        <v>38</v>
      </c>
      <c r="B832" s="119">
        <v>89</v>
      </c>
      <c r="C832" s="119">
        <v>2004</v>
      </c>
      <c r="D832" s="127">
        <f t="shared" si="213"/>
        <v>38075</v>
      </c>
      <c r="E832" s="260">
        <v>35.5</v>
      </c>
      <c r="F832" s="213" t="str">
        <f t="shared" si="214"/>
        <v>UQ</v>
      </c>
      <c r="G832" s="260">
        <v>6.2279999999999998</v>
      </c>
      <c r="H832" s="213" t="str">
        <f t="shared" si="215"/>
        <v>UQ</v>
      </c>
      <c r="I832" s="34">
        <v>5.0277000000000003</v>
      </c>
      <c r="J832" s="121" t="str">
        <f t="shared" si="226"/>
        <v>Q</v>
      </c>
      <c r="K832" s="34">
        <v>0.49481999999999998</v>
      </c>
      <c r="L832" s="121" t="str">
        <f t="shared" si="222"/>
        <v>Q</v>
      </c>
      <c r="M832" s="34">
        <v>0.56947000000000003</v>
      </c>
      <c r="N832" s="121" t="str">
        <f t="shared" si="223"/>
        <v>Q</v>
      </c>
      <c r="O832" s="34">
        <v>0.43669999999999998</v>
      </c>
      <c r="P832" s="121" t="str">
        <f t="shared" si="224"/>
        <v>Q</v>
      </c>
      <c r="Q832" s="282">
        <v>1.4E-2</v>
      </c>
      <c r="R832" s="213" t="str">
        <f t="shared" si="216"/>
        <v>UQ</v>
      </c>
      <c r="S832" s="260">
        <v>0.1333</v>
      </c>
      <c r="T832" s="213" t="str">
        <f t="shared" si="217"/>
        <v>UQ</v>
      </c>
      <c r="U832" s="260">
        <v>4.2539710749999999</v>
      </c>
      <c r="V832" s="121" t="str">
        <f t="shared" si="218"/>
        <v>Q</v>
      </c>
      <c r="W832" s="335">
        <v>0.54200000000000004</v>
      </c>
      <c r="X832" s="332" t="str">
        <f t="shared" si="219"/>
        <v>UQ</v>
      </c>
      <c r="Y832" s="280">
        <v>0.14673239799999999</v>
      </c>
      <c r="Z832" s="121" t="str">
        <f t="shared" si="220"/>
        <v>LQ</v>
      </c>
      <c r="AA832" s="260">
        <v>4.6500000000000004</v>
      </c>
      <c r="AB832" s="121" t="str">
        <f t="shared" si="221"/>
        <v>Q</v>
      </c>
      <c r="AC832" s="34">
        <v>6.944</v>
      </c>
      <c r="AD832" s="121" t="str">
        <f t="shared" si="211"/>
        <v>Q</v>
      </c>
      <c r="AE832" s="281">
        <v>2.87</v>
      </c>
      <c r="AF832" s="121" t="str">
        <f t="shared" si="212"/>
        <v>Q</v>
      </c>
      <c r="AG832" s="282">
        <v>1.18E-2</v>
      </c>
      <c r="AH832" s="121" t="str">
        <f t="shared" ref="AH832:AH860" si="227">IF(AG832&gt;=0.001,"Q",IF(AG832="","M","LQ"))</f>
        <v>Q</v>
      </c>
      <c r="AI832" s="278">
        <v>0.75980000000000003</v>
      </c>
      <c r="AJ832" s="121" t="str">
        <f t="shared" si="225"/>
        <v>Q</v>
      </c>
    </row>
    <row r="833" spans="1:36" x14ac:dyDescent="0.25">
      <c r="A833" s="119">
        <v>38</v>
      </c>
      <c r="B833" s="119">
        <v>92</v>
      </c>
      <c r="C833" s="119">
        <v>2004</v>
      </c>
      <c r="D833" s="127">
        <f t="shared" si="213"/>
        <v>38078</v>
      </c>
      <c r="E833" s="260">
        <v>33.4</v>
      </c>
      <c r="F833" s="213" t="str">
        <f t="shared" si="214"/>
        <v>UQ</v>
      </c>
      <c r="G833" s="260">
        <v>6.2850000000000001</v>
      </c>
      <c r="H833" s="213" t="str">
        <f t="shared" si="215"/>
        <v>UQ</v>
      </c>
      <c r="I833" s="34">
        <v>4.8621999999999996</v>
      </c>
      <c r="J833" s="121" t="str">
        <f t="shared" si="226"/>
        <v>Q</v>
      </c>
      <c r="K833" s="34">
        <v>0.45665</v>
      </c>
      <c r="L833" s="121" t="str">
        <f t="shared" si="222"/>
        <v>Q</v>
      </c>
      <c r="M833" s="34">
        <v>0.53027000000000002</v>
      </c>
      <c r="N833" s="121" t="str">
        <f t="shared" si="223"/>
        <v>Q</v>
      </c>
      <c r="O833" s="34">
        <v>0.40866000000000002</v>
      </c>
      <c r="P833" s="121" t="str">
        <f t="shared" si="224"/>
        <v>Q</v>
      </c>
      <c r="Q833" s="279">
        <v>4.1999999999999997E-3</v>
      </c>
      <c r="R833" s="213" t="str">
        <f t="shared" si="216"/>
        <v>UQ</v>
      </c>
      <c r="S833" s="260">
        <v>0.1366</v>
      </c>
      <c r="T833" s="213" t="str">
        <f t="shared" si="217"/>
        <v>UQ</v>
      </c>
      <c r="U833" s="260">
        <v>4.5091898820000003</v>
      </c>
      <c r="V833" s="121" t="str">
        <f t="shared" si="218"/>
        <v>Q</v>
      </c>
      <c r="W833" s="335">
        <v>0.26500000000000001</v>
      </c>
      <c r="X833" s="332" t="str">
        <f t="shared" si="219"/>
        <v>UQ</v>
      </c>
      <c r="Y833" s="280">
        <v>0.111858253</v>
      </c>
      <c r="Z833" s="121" t="str">
        <f t="shared" si="220"/>
        <v>LQ</v>
      </c>
      <c r="AA833" s="260">
        <v>5.0519999999999996</v>
      </c>
      <c r="AB833" s="121" t="str">
        <f t="shared" si="221"/>
        <v>Q</v>
      </c>
      <c r="AC833" s="34">
        <v>6.867</v>
      </c>
      <c r="AD833" s="121" t="str">
        <f t="shared" si="211"/>
        <v>Q</v>
      </c>
      <c r="AE833" s="281">
        <v>3.01</v>
      </c>
      <c r="AF833" s="121" t="str">
        <f t="shared" si="212"/>
        <v>Q</v>
      </c>
      <c r="AG833" s="282">
        <v>1.0500000000000001E-2</v>
      </c>
      <c r="AH833" s="121" t="str">
        <f t="shared" si="227"/>
        <v>Q</v>
      </c>
      <c r="AI833" s="278">
        <v>0.44969999999999999</v>
      </c>
      <c r="AJ833" s="121" t="str">
        <f t="shared" si="225"/>
        <v>Q</v>
      </c>
    </row>
    <row r="834" spans="1:36" x14ac:dyDescent="0.25">
      <c r="A834" s="119">
        <v>38</v>
      </c>
      <c r="B834" s="119">
        <v>96</v>
      </c>
      <c r="C834" s="119">
        <v>2004</v>
      </c>
      <c r="D834" s="127">
        <f t="shared" si="213"/>
        <v>38082</v>
      </c>
      <c r="E834" s="260">
        <v>33.6</v>
      </c>
      <c r="F834" s="213" t="str">
        <f t="shared" si="214"/>
        <v>UQ</v>
      </c>
      <c r="G834" s="260">
        <v>6.32</v>
      </c>
      <c r="H834" s="213" t="str">
        <f t="shared" si="215"/>
        <v>UQ</v>
      </c>
      <c r="I834" s="34">
        <v>4.8787000000000003</v>
      </c>
      <c r="J834" s="121" t="str">
        <f t="shared" si="226"/>
        <v>Q</v>
      </c>
      <c r="K834" s="34">
        <v>0.45383000000000001</v>
      </c>
      <c r="L834" s="121" t="str">
        <f t="shared" si="222"/>
        <v>Q</v>
      </c>
      <c r="M834" s="34">
        <v>0.54988000000000004</v>
      </c>
      <c r="N834" s="121" t="str">
        <f t="shared" si="223"/>
        <v>Q</v>
      </c>
      <c r="O834" s="34">
        <v>0.38317000000000001</v>
      </c>
      <c r="P834" s="121" t="str">
        <f t="shared" si="224"/>
        <v>Q</v>
      </c>
      <c r="Q834" s="279">
        <v>6.8999999999999999E-3</v>
      </c>
      <c r="R834" s="213" t="str">
        <f t="shared" si="216"/>
        <v>UQ</v>
      </c>
      <c r="S834" s="260">
        <v>0.1459</v>
      </c>
      <c r="T834" s="213" t="str">
        <f t="shared" si="217"/>
        <v>UQ</v>
      </c>
      <c r="U834" s="260">
        <v>4.497281793</v>
      </c>
      <c r="V834" s="121" t="str">
        <f t="shared" si="218"/>
        <v>Q</v>
      </c>
      <c r="W834" s="335">
        <v>0.21299999999999999</v>
      </c>
      <c r="X834" s="332" t="str">
        <f t="shared" si="219"/>
        <v>UQ</v>
      </c>
      <c r="Y834" s="280">
        <v>0.15956663099999999</v>
      </c>
      <c r="Z834" s="121" t="str">
        <f t="shared" si="220"/>
        <v>LQ</v>
      </c>
      <c r="AA834" s="260">
        <v>5.2</v>
      </c>
      <c r="AB834" s="121" t="str">
        <f t="shared" si="221"/>
        <v>Q</v>
      </c>
      <c r="AC834" s="34">
        <v>5.7069999999999999</v>
      </c>
      <c r="AD834" s="121" t="str">
        <f t="shared" si="211"/>
        <v>Q</v>
      </c>
      <c r="AE834" s="281">
        <v>2.56</v>
      </c>
      <c r="AF834" s="121" t="str">
        <f t="shared" si="212"/>
        <v>Q</v>
      </c>
      <c r="AG834" s="282">
        <v>7.6E-3</v>
      </c>
      <c r="AH834" s="121" t="str">
        <f t="shared" si="227"/>
        <v>Q</v>
      </c>
      <c r="AI834" s="278">
        <v>0.39939999999999998</v>
      </c>
      <c r="AJ834" s="121" t="str">
        <f t="shared" si="225"/>
        <v>Q</v>
      </c>
    </row>
    <row r="835" spans="1:36" x14ac:dyDescent="0.25">
      <c r="A835" s="119">
        <v>38</v>
      </c>
      <c r="B835" s="119">
        <v>98</v>
      </c>
      <c r="C835" s="119">
        <v>2004</v>
      </c>
      <c r="D835" s="127">
        <f t="shared" si="213"/>
        <v>38084</v>
      </c>
      <c r="E835" s="260">
        <v>34.9</v>
      </c>
      <c r="F835" s="213" t="str">
        <f t="shared" si="214"/>
        <v>UQ</v>
      </c>
      <c r="G835" s="260">
        <v>6.4269999999999996</v>
      </c>
      <c r="H835" s="213" t="str">
        <f t="shared" si="215"/>
        <v>UQ</v>
      </c>
      <c r="I835" s="34">
        <v>4.9203999999999999</v>
      </c>
      <c r="J835" s="121" t="str">
        <f t="shared" si="226"/>
        <v>Q</v>
      </c>
      <c r="K835" s="34">
        <v>0.47354000000000002</v>
      </c>
      <c r="L835" s="121" t="str">
        <f t="shared" si="222"/>
        <v>Q</v>
      </c>
      <c r="M835" s="34">
        <v>0.59236</v>
      </c>
      <c r="N835" s="121" t="str">
        <f t="shared" si="223"/>
        <v>Q</v>
      </c>
      <c r="O835" s="34">
        <v>0.38431999999999999</v>
      </c>
      <c r="P835" s="121" t="str">
        <f t="shared" si="224"/>
        <v>Q</v>
      </c>
      <c r="Q835" s="282">
        <v>9.5500000000000002E-2</v>
      </c>
      <c r="R835" s="213" t="str">
        <f t="shared" si="216"/>
        <v>UQ</v>
      </c>
      <c r="S835" s="260">
        <v>0.16039999999999999</v>
      </c>
      <c r="T835" s="213" t="str">
        <f t="shared" si="217"/>
        <v>UQ</v>
      </c>
      <c r="U835" s="260">
        <v>4.8365148390000003</v>
      </c>
      <c r="V835" s="121" t="str">
        <f t="shared" si="218"/>
        <v>Q</v>
      </c>
      <c r="W835" s="335">
        <v>0.187</v>
      </c>
      <c r="X835" s="332" t="str">
        <f t="shared" si="219"/>
        <v>UQ</v>
      </c>
      <c r="Y835" s="280">
        <v>8.3392735999999995E-2</v>
      </c>
      <c r="Z835" s="121" t="str">
        <f t="shared" si="220"/>
        <v>LQ</v>
      </c>
      <c r="AA835" s="260">
        <v>5.5229999999999997</v>
      </c>
      <c r="AB835" s="121" t="str">
        <f t="shared" si="221"/>
        <v>Q</v>
      </c>
      <c r="AC835" s="34">
        <v>6.9550000000000001</v>
      </c>
      <c r="AD835" s="121" t="str">
        <f t="shared" si="211"/>
        <v>Q</v>
      </c>
      <c r="AE835" s="281">
        <v>2.5299999999999998</v>
      </c>
      <c r="AF835" s="121" t="str">
        <f t="shared" si="212"/>
        <v>Q</v>
      </c>
      <c r="AG835" s="282">
        <v>5.8999999999999999E-3</v>
      </c>
      <c r="AH835" s="121" t="str">
        <f t="shared" si="227"/>
        <v>Q</v>
      </c>
      <c r="AI835" s="278">
        <v>0.37290000000000001</v>
      </c>
      <c r="AJ835" s="121" t="str">
        <f t="shared" si="225"/>
        <v>Q</v>
      </c>
    </row>
    <row r="836" spans="1:36" x14ac:dyDescent="0.25">
      <c r="A836" s="119">
        <v>38</v>
      </c>
      <c r="B836" s="119">
        <v>103</v>
      </c>
      <c r="C836" s="119">
        <v>2004</v>
      </c>
      <c r="D836" s="127">
        <f t="shared" si="213"/>
        <v>38089</v>
      </c>
      <c r="E836" s="260">
        <v>34.1</v>
      </c>
      <c r="F836" s="213" t="str">
        <f t="shared" si="214"/>
        <v>UQ</v>
      </c>
      <c r="G836" s="260">
        <v>6.43</v>
      </c>
      <c r="H836" s="213" t="str">
        <f t="shared" si="215"/>
        <v>UQ</v>
      </c>
      <c r="I836" s="34">
        <v>5.0096999999999996</v>
      </c>
      <c r="J836" s="121" t="str">
        <f t="shared" si="226"/>
        <v>Q</v>
      </c>
      <c r="K836" s="34">
        <v>0.46531</v>
      </c>
      <c r="L836" s="121" t="str">
        <f t="shared" si="222"/>
        <v>Q</v>
      </c>
      <c r="M836" s="34">
        <v>0.57425999999999999</v>
      </c>
      <c r="N836" s="121" t="str">
        <f t="shared" si="223"/>
        <v>Q</v>
      </c>
      <c r="O836" s="34">
        <v>0.37298999999999999</v>
      </c>
      <c r="P836" s="121" t="str">
        <f t="shared" si="224"/>
        <v>Q</v>
      </c>
      <c r="Q836" s="282">
        <v>2.0500000000000001E-2</v>
      </c>
      <c r="R836" s="213" t="str">
        <f t="shared" si="216"/>
        <v>UQ</v>
      </c>
      <c r="S836" s="260">
        <v>0.16289999999999999</v>
      </c>
      <c r="T836" s="213" t="str">
        <f t="shared" si="217"/>
        <v>UQ</v>
      </c>
      <c r="U836" s="260">
        <v>4.839200495</v>
      </c>
      <c r="V836" s="121" t="str">
        <f t="shared" si="218"/>
        <v>Q</v>
      </c>
      <c r="W836" s="335">
        <v>0.17399999999999999</v>
      </c>
      <c r="X836" s="332" t="str">
        <f t="shared" si="219"/>
        <v>UQ</v>
      </c>
      <c r="Y836" s="280">
        <v>8.8079552000000005E-2</v>
      </c>
      <c r="Z836" s="121" t="str">
        <f t="shared" si="220"/>
        <v>LQ</v>
      </c>
      <c r="AA836" s="260">
        <v>5.4210000000000003</v>
      </c>
      <c r="AB836" s="121" t="str">
        <f t="shared" si="221"/>
        <v>Q</v>
      </c>
      <c r="AC836" s="34">
        <v>8.0630000000000006</v>
      </c>
      <c r="AD836" s="121" t="str">
        <f t="shared" si="211"/>
        <v>Q</v>
      </c>
      <c r="AE836" s="281">
        <v>1.76</v>
      </c>
      <c r="AF836" s="121" t="str">
        <f t="shared" si="212"/>
        <v>Q</v>
      </c>
      <c r="AG836" s="282">
        <v>6.6E-3</v>
      </c>
      <c r="AH836" s="121" t="str">
        <f t="shared" si="227"/>
        <v>Q</v>
      </c>
      <c r="AI836" s="278">
        <v>0.36459999999999998</v>
      </c>
      <c r="AJ836" s="121" t="str">
        <f t="shared" si="225"/>
        <v>Q</v>
      </c>
    </row>
    <row r="837" spans="1:36" x14ac:dyDescent="0.25">
      <c r="A837" s="119">
        <v>38</v>
      </c>
      <c r="B837" s="119">
        <v>106</v>
      </c>
      <c r="C837" s="119">
        <v>2004</v>
      </c>
      <c r="D837" s="127">
        <f t="shared" si="213"/>
        <v>38092</v>
      </c>
      <c r="E837" s="260">
        <v>33.1</v>
      </c>
      <c r="F837" s="213" t="str">
        <f t="shared" si="214"/>
        <v>UQ</v>
      </c>
      <c r="G837" s="260">
        <v>6.4039999999999999</v>
      </c>
      <c r="H837" s="213" t="str">
        <f t="shared" si="215"/>
        <v>UQ</v>
      </c>
      <c r="I837" s="34">
        <v>4.6036999999999999</v>
      </c>
      <c r="J837" s="121" t="str">
        <f t="shared" si="226"/>
        <v>Q</v>
      </c>
      <c r="K837" s="34">
        <v>0.42871999999999999</v>
      </c>
      <c r="L837" s="121" t="str">
        <f t="shared" si="222"/>
        <v>Q</v>
      </c>
      <c r="M837" s="34">
        <v>0.51100999999999996</v>
      </c>
      <c r="N837" s="121" t="str">
        <f t="shared" si="223"/>
        <v>Q</v>
      </c>
      <c r="O837" s="34">
        <v>0.31130999999999998</v>
      </c>
      <c r="P837" s="121" t="str">
        <f t="shared" si="224"/>
        <v>Q</v>
      </c>
      <c r="Q837" s="282">
        <v>7.6600000000000001E-2</v>
      </c>
      <c r="R837" s="213" t="str">
        <f t="shared" si="216"/>
        <v>UQ</v>
      </c>
      <c r="S837" s="260">
        <v>0.16589999999999999</v>
      </c>
      <c r="T837" s="213" t="str">
        <f t="shared" si="217"/>
        <v>UQ</v>
      </c>
      <c r="U837" s="260">
        <v>4.1855614169999997</v>
      </c>
      <c r="V837" s="121" t="str">
        <f t="shared" si="218"/>
        <v>Q</v>
      </c>
      <c r="W837" s="335">
        <v>0.16</v>
      </c>
      <c r="X837" s="332" t="str">
        <f t="shared" si="219"/>
        <v>UQ</v>
      </c>
      <c r="Y837" s="280">
        <v>0.101326051</v>
      </c>
      <c r="Z837" s="121" t="str">
        <f t="shared" si="220"/>
        <v>LQ</v>
      </c>
      <c r="AA837" s="260">
        <v>5.2939999999999996</v>
      </c>
      <c r="AB837" s="121" t="str">
        <f t="shared" si="221"/>
        <v>Q</v>
      </c>
      <c r="AC837" s="34">
        <v>6.4130000000000003</v>
      </c>
      <c r="AD837" s="121" t="str">
        <f t="shared" si="211"/>
        <v>Q</v>
      </c>
      <c r="AE837" s="281">
        <v>2.6</v>
      </c>
      <c r="AF837" s="121" t="str">
        <f t="shared" si="212"/>
        <v>Q</v>
      </c>
      <c r="AG837" s="282">
        <v>4.3E-3</v>
      </c>
      <c r="AH837" s="121" t="str">
        <f t="shared" si="227"/>
        <v>Q</v>
      </c>
      <c r="AI837" s="278">
        <v>0.34179999999999999</v>
      </c>
      <c r="AJ837" s="121" t="str">
        <f t="shared" si="225"/>
        <v>Q</v>
      </c>
    </row>
    <row r="838" spans="1:36" x14ac:dyDescent="0.25">
      <c r="A838" s="119">
        <v>38</v>
      </c>
      <c r="B838" s="119">
        <v>112</v>
      </c>
      <c r="C838" s="119">
        <v>2004</v>
      </c>
      <c r="D838" s="127">
        <f t="shared" si="213"/>
        <v>38098</v>
      </c>
      <c r="E838" s="260">
        <v>24.6</v>
      </c>
      <c r="F838" s="213" t="str">
        <f t="shared" si="214"/>
        <v>UQ</v>
      </c>
      <c r="G838" s="260">
        <v>6.15</v>
      </c>
      <c r="H838" s="213" t="str">
        <f t="shared" si="215"/>
        <v>UQ</v>
      </c>
      <c r="I838" s="34">
        <v>3.3694000000000002</v>
      </c>
      <c r="J838" s="121" t="str">
        <f t="shared" si="226"/>
        <v>Q</v>
      </c>
      <c r="K838" s="34">
        <v>0.32084000000000001</v>
      </c>
      <c r="L838" s="121" t="str">
        <f t="shared" si="222"/>
        <v>Q</v>
      </c>
      <c r="M838" s="34">
        <v>0.43051</v>
      </c>
      <c r="N838" s="121" t="str">
        <f t="shared" si="223"/>
        <v>Q</v>
      </c>
      <c r="O838" s="34">
        <v>0.31980999999999998</v>
      </c>
      <c r="P838" s="121" t="str">
        <f t="shared" si="224"/>
        <v>Q</v>
      </c>
      <c r="Q838" s="279">
        <v>6.4000000000000003E-3</v>
      </c>
      <c r="R838" s="213" t="str">
        <f t="shared" si="216"/>
        <v>UQ</v>
      </c>
      <c r="S838" s="260">
        <v>0.1017</v>
      </c>
      <c r="T838" s="213" t="str">
        <f t="shared" si="217"/>
        <v>UQ</v>
      </c>
      <c r="U838" s="260">
        <v>3.3497196389999999</v>
      </c>
      <c r="V838" s="121" t="str">
        <f t="shared" si="218"/>
        <v>Q</v>
      </c>
      <c r="W838" s="335">
        <v>0.23899999999999999</v>
      </c>
      <c r="X838" s="332" t="str">
        <f t="shared" si="219"/>
        <v>UQ</v>
      </c>
      <c r="Y838" s="280">
        <v>0.13933763399999999</v>
      </c>
      <c r="Z838" s="121" t="str">
        <f t="shared" si="220"/>
        <v>LQ</v>
      </c>
      <c r="AA838" s="260">
        <v>4.6420000000000003</v>
      </c>
      <c r="AB838" s="121" t="str">
        <f t="shared" si="221"/>
        <v>Q</v>
      </c>
      <c r="AC838" s="34">
        <v>4.4409999999999998</v>
      </c>
      <c r="AD838" s="121" t="str">
        <f t="shared" si="211"/>
        <v>Q</v>
      </c>
      <c r="AE838" s="281">
        <v>1.79</v>
      </c>
      <c r="AF838" s="121" t="str">
        <f t="shared" si="212"/>
        <v>Q</v>
      </c>
      <c r="AG838" s="282">
        <v>9.1000000000000004E-3</v>
      </c>
      <c r="AH838" s="121" t="str">
        <f t="shared" si="227"/>
        <v>Q</v>
      </c>
      <c r="AI838" s="278">
        <v>0.4647</v>
      </c>
      <c r="AJ838" s="121" t="str">
        <f t="shared" si="225"/>
        <v>Q</v>
      </c>
    </row>
    <row r="839" spans="1:36" x14ac:dyDescent="0.25">
      <c r="A839" s="119">
        <v>38</v>
      </c>
      <c r="B839" s="119">
        <v>113</v>
      </c>
      <c r="C839" s="119">
        <v>2004</v>
      </c>
      <c r="D839" s="127">
        <f t="shared" si="213"/>
        <v>38099</v>
      </c>
      <c r="E839" s="260">
        <v>24.5</v>
      </c>
      <c r="F839" s="213" t="str">
        <f t="shared" si="214"/>
        <v>UQ</v>
      </c>
      <c r="G839" s="260">
        <v>6.6260000000000003</v>
      </c>
      <c r="H839" s="213" t="str">
        <f t="shared" si="215"/>
        <v>UQ</v>
      </c>
      <c r="I839" s="34">
        <v>3.4849000000000001</v>
      </c>
      <c r="J839" s="121" t="str">
        <f t="shared" si="226"/>
        <v>Q</v>
      </c>
      <c r="K839" s="34">
        <v>0.31769999999999998</v>
      </c>
      <c r="L839" s="121" t="str">
        <f t="shared" si="222"/>
        <v>Q</v>
      </c>
      <c r="M839" s="34">
        <v>0.45512999999999998</v>
      </c>
      <c r="N839" s="121" t="str">
        <f t="shared" si="223"/>
        <v>Q</v>
      </c>
      <c r="O839" s="34">
        <v>0.30486999999999997</v>
      </c>
      <c r="P839" s="121" t="str">
        <f t="shared" si="224"/>
        <v>Q</v>
      </c>
      <c r="Q839" s="282">
        <v>2.3699999999999999E-2</v>
      </c>
      <c r="R839" s="213" t="str">
        <f t="shared" si="216"/>
        <v>UQ</v>
      </c>
      <c r="S839" s="260">
        <v>9.9299999999999999E-2</v>
      </c>
      <c r="T839" s="213" t="str">
        <f t="shared" si="217"/>
        <v>UQ</v>
      </c>
      <c r="U839" s="259">
        <v>3.3919476940000002</v>
      </c>
      <c r="V839" s="121" t="str">
        <f t="shared" si="218"/>
        <v>Q</v>
      </c>
      <c r="W839" s="335">
        <v>0.18</v>
      </c>
      <c r="X839" s="332" t="str">
        <f t="shared" si="219"/>
        <v>UQ</v>
      </c>
      <c r="Y839" s="42">
        <v>0.13830917500000001</v>
      </c>
      <c r="Z839" s="121" t="str">
        <f t="shared" si="220"/>
        <v>LQ</v>
      </c>
      <c r="AA839" s="260">
        <v>3.9220000000000002</v>
      </c>
      <c r="AB839" s="121" t="str">
        <f t="shared" si="221"/>
        <v>Q</v>
      </c>
      <c r="AC839" s="34">
        <v>4.5069999999999997</v>
      </c>
      <c r="AD839" s="121" t="str">
        <f t="shared" ref="AD839:AD860" si="228">IF(AC839&gt;=0.4,"Q",IF(AC839="","M","LQ"))</f>
        <v>Q</v>
      </c>
      <c r="AE839" s="281">
        <v>1.28</v>
      </c>
      <c r="AF839" s="121" t="str">
        <f t="shared" ref="AF839:AF860" si="229">IF(AE839&gt;=0.5,"Q",IF(AE839="","M","LQ"))</f>
        <v>Q</v>
      </c>
      <c r="AG839" s="282">
        <v>5.4999999999999997E-3</v>
      </c>
      <c r="AH839" s="121" t="str">
        <f t="shared" si="227"/>
        <v>Q</v>
      </c>
      <c r="AI839" s="278">
        <v>0.34110000000000001</v>
      </c>
      <c r="AJ839" s="121" t="str">
        <f t="shared" si="225"/>
        <v>Q</v>
      </c>
    </row>
    <row r="840" spans="1:36" x14ac:dyDescent="0.25">
      <c r="A840" s="119">
        <v>38</v>
      </c>
      <c r="B840" s="119">
        <v>116</v>
      </c>
      <c r="C840" s="119">
        <v>2004</v>
      </c>
      <c r="D840" s="127">
        <f t="shared" si="213"/>
        <v>38102</v>
      </c>
      <c r="E840" s="260">
        <v>27</v>
      </c>
      <c r="F840" s="213" t="str">
        <f t="shared" si="214"/>
        <v>UQ</v>
      </c>
      <c r="G840" s="260">
        <v>6.657</v>
      </c>
      <c r="H840" s="213" t="str">
        <f t="shared" si="215"/>
        <v>UQ</v>
      </c>
      <c r="I840" s="34">
        <v>3.8519999999999999</v>
      </c>
      <c r="J840" s="121" t="str">
        <f t="shared" si="226"/>
        <v>Q</v>
      </c>
      <c r="K840" s="34">
        <v>0.34934999999999999</v>
      </c>
      <c r="L840" s="121" t="str">
        <f t="shared" si="222"/>
        <v>Q</v>
      </c>
      <c r="M840" s="34">
        <v>0.53298999999999996</v>
      </c>
      <c r="N840" s="121" t="str">
        <f t="shared" si="223"/>
        <v>Q</v>
      </c>
      <c r="O840" s="34">
        <v>0.29981000000000002</v>
      </c>
      <c r="P840" s="121" t="str">
        <f t="shared" si="224"/>
        <v>Q</v>
      </c>
      <c r="Q840" s="282">
        <v>1.8700000000000001E-2</v>
      </c>
      <c r="R840" s="213" t="str">
        <f t="shared" si="216"/>
        <v>UQ</v>
      </c>
      <c r="S840" s="260">
        <v>0.123</v>
      </c>
      <c r="T840" s="213" t="str">
        <f t="shared" si="217"/>
        <v>UQ</v>
      </c>
      <c r="U840" s="259">
        <v>3.7385629530000002</v>
      </c>
      <c r="V840" s="121" t="str">
        <f t="shared" si="218"/>
        <v>Q</v>
      </c>
      <c r="W840" s="335">
        <v>0.11799999999999999</v>
      </c>
      <c r="X840" s="332" t="str">
        <f t="shared" si="219"/>
        <v>UQ</v>
      </c>
      <c r="Y840" s="42">
        <v>0.14664324500000001</v>
      </c>
      <c r="Z840" s="121" t="str">
        <f t="shared" si="220"/>
        <v>LQ</v>
      </c>
      <c r="AA840" s="260">
        <v>4.3470000000000004</v>
      </c>
      <c r="AB840" s="121" t="str">
        <f t="shared" si="221"/>
        <v>Q</v>
      </c>
      <c r="AC840" s="34">
        <v>4.8499999999999996</v>
      </c>
      <c r="AD840" s="121" t="str">
        <f t="shared" si="228"/>
        <v>Q</v>
      </c>
      <c r="AE840" s="281">
        <v>1.79</v>
      </c>
      <c r="AF840" s="121" t="str">
        <f t="shared" si="229"/>
        <v>Q</v>
      </c>
      <c r="AG840" s="282">
        <v>2.0799999999999999E-2</v>
      </c>
      <c r="AH840" s="121" t="str">
        <f t="shared" si="227"/>
        <v>Q</v>
      </c>
      <c r="AI840" s="278">
        <v>0.31540000000000001</v>
      </c>
      <c r="AJ840" s="121" t="str">
        <f t="shared" si="225"/>
        <v>Q</v>
      </c>
    </row>
    <row r="841" spans="1:36" x14ac:dyDescent="0.25">
      <c r="A841" s="119">
        <v>38</v>
      </c>
      <c r="B841" s="119">
        <v>119</v>
      </c>
      <c r="C841" s="119">
        <v>2004</v>
      </c>
      <c r="D841" s="127">
        <f t="shared" si="213"/>
        <v>38105</v>
      </c>
      <c r="E841" s="260">
        <v>27.4</v>
      </c>
      <c r="F841" s="213" t="str">
        <f t="shared" si="214"/>
        <v>UQ</v>
      </c>
      <c r="G841" s="260">
        <v>6.6550000000000002</v>
      </c>
      <c r="H841" s="213" t="str">
        <f t="shared" si="215"/>
        <v>UQ</v>
      </c>
      <c r="I841" s="34">
        <v>3.9649000000000001</v>
      </c>
      <c r="J841" s="121" t="str">
        <f t="shared" si="226"/>
        <v>Q</v>
      </c>
      <c r="K841" s="34">
        <v>0.35266999999999998</v>
      </c>
      <c r="L841" s="121" t="str">
        <f t="shared" si="222"/>
        <v>Q</v>
      </c>
      <c r="M841" s="34">
        <v>0.50366999999999995</v>
      </c>
      <c r="N841" s="121" t="str">
        <f t="shared" si="223"/>
        <v>Q</v>
      </c>
      <c r="O841" s="34">
        <v>0.26767000000000002</v>
      </c>
      <c r="P841" s="121" t="str">
        <f t="shared" si="224"/>
        <v>Q</v>
      </c>
      <c r="Q841" s="282">
        <v>1.2200000000000001E-2</v>
      </c>
      <c r="R841" s="213" t="str">
        <f t="shared" si="216"/>
        <v>UQ</v>
      </c>
      <c r="S841" s="260">
        <v>0.12509999999999999</v>
      </c>
      <c r="T841" s="213" t="str">
        <f t="shared" si="217"/>
        <v>UQ</v>
      </c>
      <c r="U841" s="259">
        <v>3.8376371140000001</v>
      </c>
      <c r="V841" s="121" t="str">
        <f t="shared" si="218"/>
        <v>Q</v>
      </c>
      <c r="W841" s="335">
        <v>0.115</v>
      </c>
      <c r="X841" s="332" t="str">
        <f t="shared" si="219"/>
        <v>UQ</v>
      </c>
      <c r="Y841" s="280">
        <v>0</v>
      </c>
      <c r="Z841" s="121" t="str">
        <f t="shared" si="220"/>
        <v>LQ</v>
      </c>
      <c r="AA841" s="260">
        <v>4.476</v>
      </c>
      <c r="AB841" s="121" t="str">
        <f t="shared" si="221"/>
        <v>Q</v>
      </c>
      <c r="AC841" s="34">
        <v>5.2380000000000004</v>
      </c>
      <c r="AD841" s="121" t="str">
        <f t="shared" si="228"/>
        <v>Q</v>
      </c>
      <c r="AE841" s="281">
        <v>1.72</v>
      </c>
      <c r="AF841" s="121" t="str">
        <f t="shared" si="229"/>
        <v>Q</v>
      </c>
      <c r="AG841" s="282">
        <v>1.3100000000000001E-2</v>
      </c>
      <c r="AH841" s="121" t="str">
        <f t="shared" si="227"/>
        <v>Q</v>
      </c>
      <c r="AI841" s="278">
        <v>0.34860000000000002</v>
      </c>
      <c r="AJ841" s="121" t="str">
        <f t="shared" si="225"/>
        <v>Q</v>
      </c>
    </row>
    <row r="842" spans="1:36" x14ac:dyDescent="0.25">
      <c r="A842" s="119">
        <v>38</v>
      </c>
      <c r="B842" s="119">
        <v>122</v>
      </c>
      <c r="C842" s="119">
        <v>2004</v>
      </c>
      <c r="D842" s="127">
        <f t="shared" si="213"/>
        <v>38108</v>
      </c>
      <c r="E842" s="260">
        <v>26</v>
      </c>
      <c r="F842" s="213" t="str">
        <f t="shared" si="214"/>
        <v>UQ</v>
      </c>
      <c r="G842" s="260">
        <v>6.72</v>
      </c>
      <c r="H842" s="213" t="str">
        <f t="shared" si="215"/>
        <v>UQ</v>
      </c>
      <c r="I842" s="34">
        <v>3.8613</v>
      </c>
      <c r="J842" s="121" t="str">
        <f t="shared" si="226"/>
        <v>Q</v>
      </c>
      <c r="K842" s="34">
        <v>0.33624999999999999</v>
      </c>
      <c r="L842" s="121" t="str">
        <f t="shared" si="222"/>
        <v>Q</v>
      </c>
      <c r="M842" s="34">
        <v>0.49630999999999997</v>
      </c>
      <c r="N842" s="121" t="str">
        <f t="shared" si="223"/>
        <v>Q</v>
      </c>
      <c r="O842" s="34">
        <v>0.24496000000000001</v>
      </c>
      <c r="P842" s="121" t="str">
        <f t="shared" si="224"/>
        <v>Q</v>
      </c>
      <c r="Q842" s="282">
        <v>1.7999999999999999E-2</v>
      </c>
      <c r="R842" s="213" t="str">
        <f t="shared" si="216"/>
        <v>UQ</v>
      </c>
      <c r="S842" s="260">
        <v>0.1139</v>
      </c>
      <c r="T842" s="213" t="str">
        <f t="shared" si="217"/>
        <v>UQ</v>
      </c>
      <c r="U842" s="259">
        <v>3.4033503920000001</v>
      </c>
      <c r="V842" s="121" t="str">
        <f t="shared" si="218"/>
        <v>Q</v>
      </c>
      <c r="W842" s="335">
        <v>6.5000000000000002E-2</v>
      </c>
      <c r="X842" s="332" t="str">
        <f t="shared" si="219"/>
        <v>UQ</v>
      </c>
      <c r="Y842" s="42">
        <v>0.13405716200000001</v>
      </c>
      <c r="Z842" s="121" t="str">
        <f t="shared" si="220"/>
        <v>LQ</v>
      </c>
      <c r="AA842" s="260">
        <v>3.9540000000000002</v>
      </c>
      <c r="AB842" s="121" t="str">
        <f t="shared" si="221"/>
        <v>Q</v>
      </c>
      <c r="AC842" s="34">
        <v>5.3289999999999997</v>
      </c>
      <c r="AD842" s="121" t="str">
        <f t="shared" si="228"/>
        <v>Q</v>
      </c>
      <c r="AE842" s="281">
        <v>1.51</v>
      </c>
      <c r="AF842" s="121" t="str">
        <f t="shared" si="229"/>
        <v>Q</v>
      </c>
      <c r="AG842" s="282">
        <v>1.41E-2</v>
      </c>
      <c r="AH842" s="121" t="str">
        <f t="shared" si="227"/>
        <v>Q</v>
      </c>
      <c r="AI842" s="278">
        <v>0.24629999999999999</v>
      </c>
      <c r="AJ842" s="121" t="str">
        <f t="shared" si="225"/>
        <v>Q</v>
      </c>
    </row>
    <row r="843" spans="1:36" x14ac:dyDescent="0.25">
      <c r="A843" s="119">
        <v>38</v>
      </c>
      <c r="B843" s="119">
        <v>125</v>
      </c>
      <c r="C843" s="119">
        <v>2004</v>
      </c>
      <c r="D843" s="127">
        <f t="shared" si="213"/>
        <v>38111</v>
      </c>
      <c r="E843" s="260">
        <v>27.7</v>
      </c>
      <c r="F843" s="213" t="str">
        <f t="shared" si="214"/>
        <v>UQ</v>
      </c>
      <c r="G843" s="260">
        <v>6.3849999999999998</v>
      </c>
      <c r="H843" s="213" t="str">
        <f t="shared" si="215"/>
        <v>UQ</v>
      </c>
      <c r="I843" s="34">
        <v>4.0785</v>
      </c>
      <c r="J843" s="121" t="str">
        <f t="shared" si="226"/>
        <v>Q</v>
      </c>
      <c r="K843" s="34">
        <v>0.37456</v>
      </c>
      <c r="L843" s="121" t="str">
        <f t="shared" si="222"/>
        <v>Q</v>
      </c>
      <c r="M843" s="34">
        <v>0.49893999999999999</v>
      </c>
      <c r="N843" s="121" t="str">
        <f t="shared" si="223"/>
        <v>Q</v>
      </c>
      <c r="O843" s="34">
        <v>0.23161000000000001</v>
      </c>
      <c r="P843" s="121" t="str">
        <f t="shared" si="224"/>
        <v>Q</v>
      </c>
      <c r="Q843" s="282">
        <v>2.6800000000000001E-2</v>
      </c>
      <c r="R843" s="213" t="str">
        <f t="shared" si="216"/>
        <v>UQ</v>
      </c>
      <c r="S843" s="260">
        <v>0.1416</v>
      </c>
      <c r="T843" s="213" t="str">
        <f t="shared" si="217"/>
        <v>UQ</v>
      </c>
      <c r="U843" s="260">
        <v>3.6851985059999999</v>
      </c>
      <c r="V843" s="121" t="str">
        <f t="shared" si="218"/>
        <v>Q</v>
      </c>
      <c r="W843" s="335">
        <v>5.3999999999999999E-2</v>
      </c>
      <c r="X843" s="332" t="str">
        <f t="shared" si="219"/>
        <v>UQ</v>
      </c>
      <c r="Y843" s="280">
        <v>0</v>
      </c>
      <c r="Z843" s="121" t="str">
        <f t="shared" si="220"/>
        <v>LQ</v>
      </c>
      <c r="AA843" s="260">
        <v>4.1849999999999996</v>
      </c>
      <c r="AB843" s="121" t="str">
        <f t="shared" si="221"/>
        <v>Q</v>
      </c>
      <c r="AC843" s="34">
        <v>5.173</v>
      </c>
      <c r="AD843" s="121" t="str">
        <f t="shared" si="228"/>
        <v>Q</v>
      </c>
      <c r="AE843" s="281">
        <v>2.3199999999999998</v>
      </c>
      <c r="AF843" s="121" t="str">
        <f t="shared" si="229"/>
        <v>Q</v>
      </c>
      <c r="AG843" s="282">
        <v>5.3E-3</v>
      </c>
      <c r="AH843" s="121" t="str">
        <f t="shared" si="227"/>
        <v>Q</v>
      </c>
      <c r="AI843" s="278">
        <v>0.24249999999999999</v>
      </c>
      <c r="AJ843" s="121" t="str">
        <f t="shared" si="225"/>
        <v>Q</v>
      </c>
    </row>
    <row r="844" spans="1:36" x14ac:dyDescent="0.25">
      <c r="A844" s="119">
        <v>38</v>
      </c>
      <c r="B844" s="119">
        <v>125</v>
      </c>
      <c r="C844" s="119">
        <v>2004</v>
      </c>
      <c r="D844" s="127">
        <f t="shared" si="213"/>
        <v>38111</v>
      </c>
      <c r="E844" s="260">
        <v>27.8</v>
      </c>
      <c r="F844" s="213" t="str">
        <f t="shared" si="214"/>
        <v>UQ</v>
      </c>
      <c r="G844" s="260">
        <v>6.7030000000000003</v>
      </c>
      <c r="H844" s="213" t="str">
        <f t="shared" si="215"/>
        <v>UQ</v>
      </c>
      <c r="I844" s="34">
        <v>4.2248000000000001</v>
      </c>
      <c r="J844" s="121" t="str">
        <f t="shared" si="226"/>
        <v>Q</v>
      </c>
      <c r="K844" s="34">
        <v>0.36797999999999997</v>
      </c>
      <c r="L844" s="121" t="str">
        <f t="shared" si="222"/>
        <v>Q</v>
      </c>
      <c r="M844" s="34">
        <v>0.52344000000000002</v>
      </c>
      <c r="N844" s="121" t="str">
        <f t="shared" si="223"/>
        <v>Q</v>
      </c>
      <c r="O844" s="34">
        <v>0.23263</v>
      </c>
      <c r="P844" s="121" t="str">
        <f t="shared" si="224"/>
        <v>Q</v>
      </c>
      <c r="Q844" s="282">
        <v>2.1399999999999999E-2</v>
      </c>
      <c r="R844" s="213" t="str">
        <f t="shared" si="216"/>
        <v>UQ</v>
      </c>
      <c r="S844" s="260">
        <v>0.1346</v>
      </c>
      <c r="T844" s="213" t="str">
        <f t="shared" si="217"/>
        <v>UQ</v>
      </c>
      <c r="U844" s="259">
        <v>3.8625771969999998</v>
      </c>
      <c r="V844" s="121" t="str">
        <f t="shared" si="218"/>
        <v>Q</v>
      </c>
      <c r="W844" s="335">
        <v>0.06</v>
      </c>
      <c r="X844" s="332" t="str">
        <f t="shared" si="219"/>
        <v>UQ</v>
      </c>
      <c r="Y844" s="42">
        <v>0.132556748</v>
      </c>
      <c r="Z844" s="121" t="str">
        <f t="shared" si="220"/>
        <v>LQ</v>
      </c>
      <c r="AA844" s="260">
        <v>4.0439999999999996</v>
      </c>
      <c r="AB844" s="121" t="str">
        <f t="shared" si="221"/>
        <v>Q</v>
      </c>
      <c r="AC844" s="34">
        <v>5.226</v>
      </c>
      <c r="AD844" s="121" t="str">
        <f t="shared" si="228"/>
        <v>Q</v>
      </c>
      <c r="AE844" s="281">
        <v>2.0699999999999998</v>
      </c>
      <c r="AF844" s="121" t="str">
        <f t="shared" si="229"/>
        <v>Q</v>
      </c>
      <c r="AG844" s="282">
        <v>1.18E-2</v>
      </c>
      <c r="AH844" s="121" t="str">
        <f t="shared" si="227"/>
        <v>Q</v>
      </c>
      <c r="AI844" s="278">
        <v>0.26719999999999999</v>
      </c>
      <c r="AJ844" s="121" t="str">
        <f t="shared" si="225"/>
        <v>Q</v>
      </c>
    </row>
    <row r="845" spans="1:36" x14ac:dyDescent="0.25">
      <c r="A845" s="119">
        <v>38</v>
      </c>
      <c r="B845" s="119">
        <v>128</v>
      </c>
      <c r="C845" s="119">
        <v>2004</v>
      </c>
      <c r="D845" s="127">
        <f t="shared" si="213"/>
        <v>38114</v>
      </c>
      <c r="E845" s="260">
        <v>27.9</v>
      </c>
      <c r="F845" s="213" t="str">
        <f t="shared" si="214"/>
        <v>UQ</v>
      </c>
      <c r="G845" s="260">
        <v>6.702</v>
      </c>
      <c r="H845" s="213" t="str">
        <f t="shared" si="215"/>
        <v>UQ</v>
      </c>
      <c r="I845" s="34">
        <v>4.3014999999999999</v>
      </c>
      <c r="J845" s="121" t="str">
        <f t="shared" si="226"/>
        <v>Q</v>
      </c>
      <c r="K845" s="34">
        <v>0.36712</v>
      </c>
      <c r="L845" s="121" t="str">
        <f t="shared" si="222"/>
        <v>Q</v>
      </c>
      <c r="M845" s="34">
        <v>0.5363</v>
      </c>
      <c r="N845" s="121" t="str">
        <f t="shared" si="223"/>
        <v>Q</v>
      </c>
      <c r="O845" s="34">
        <v>0.23551</v>
      </c>
      <c r="P845" s="121" t="str">
        <f t="shared" si="224"/>
        <v>Q</v>
      </c>
      <c r="Q845" s="282">
        <v>2.7400000000000001E-2</v>
      </c>
      <c r="R845" s="213" t="str">
        <f t="shared" si="216"/>
        <v>UQ</v>
      </c>
      <c r="S845" s="260">
        <v>0.1391</v>
      </c>
      <c r="T845" s="213" t="str">
        <f t="shared" si="217"/>
        <v>UQ</v>
      </c>
      <c r="U845" s="259">
        <v>3.3985882840000001</v>
      </c>
      <c r="V845" s="121" t="str">
        <f t="shared" si="218"/>
        <v>Q</v>
      </c>
      <c r="W845" s="336">
        <v>2.5000000000000001E-2</v>
      </c>
      <c r="X845" s="332" t="str">
        <f t="shared" si="219"/>
        <v>UQ</v>
      </c>
      <c r="Y845" s="42">
        <v>0.13274117599999999</v>
      </c>
      <c r="Z845" s="121" t="str">
        <f t="shared" si="220"/>
        <v>LQ</v>
      </c>
      <c r="AA845" s="260">
        <v>3.5920000000000001</v>
      </c>
      <c r="AB845" s="121" t="str">
        <f t="shared" si="221"/>
        <v>Q</v>
      </c>
      <c r="AC845" s="34">
        <v>6.0250000000000004</v>
      </c>
      <c r="AD845" s="121" t="str">
        <f t="shared" si="228"/>
        <v>Q</v>
      </c>
      <c r="AE845" s="281">
        <v>2.2000000000000002</v>
      </c>
      <c r="AF845" s="121" t="str">
        <f t="shared" si="229"/>
        <v>Q</v>
      </c>
      <c r="AG845" s="282">
        <v>9.5999999999999992E-3</v>
      </c>
      <c r="AH845" s="121" t="str">
        <f t="shared" si="227"/>
        <v>Q</v>
      </c>
      <c r="AI845" s="278">
        <v>0.2424</v>
      </c>
      <c r="AJ845" s="121" t="str">
        <f t="shared" si="225"/>
        <v>Q</v>
      </c>
    </row>
    <row r="846" spans="1:36" x14ac:dyDescent="0.25">
      <c r="A846" s="119">
        <v>38</v>
      </c>
      <c r="B846" s="119">
        <v>131</v>
      </c>
      <c r="C846" s="119">
        <v>2004</v>
      </c>
      <c r="D846" s="127">
        <f t="shared" si="213"/>
        <v>38117</v>
      </c>
      <c r="E846" s="260">
        <v>29</v>
      </c>
      <c r="F846" s="213" t="str">
        <f t="shared" si="214"/>
        <v>UQ</v>
      </c>
      <c r="G846" s="260">
        <v>6.6470000000000002</v>
      </c>
      <c r="H846" s="213" t="str">
        <f t="shared" si="215"/>
        <v>UQ</v>
      </c>
      <c r="I846" s="34">
        <v>4.6608000000000001</v>
      </c>
      <c r="J846" s="121" t="str">
        <f t="shared" si="226"/>
        <v>Q</v>
      </c>
      <c r="K846" s="34">
        <v>0.38179000000000002</v>
      </c>
      <c r="L846" s="121" t="str">
        <f t="shared" si="222"/>
        <v>Q</v>
      </c>
      <c r="M846" s="34">
        <v>0.54615000000000002</v>
      </c>
      <c r="N846" s="121" t="str">
        <f t="shared" si="223"/>
        <v>Q</v>
      </c>
      <c r="O846" s="34">
        <v>0.27273999999999998</v>
      </c>
      <c r="P846" s="121" t="str">
        <f t="shared" si="224"/>
        <v>Q</v>
      </c>
      <c r="Q846" s="282">
        <v>1.6799999999999999E-2</v>
      </c>
      <c r="R846" s="213" t="str">
        <f t="shared" si="216"/>
        <v>UQ</v>
      </c>
      <c r="S846" s="260">
        <v>0.15859999999999999</v>
      </c>
      <c r="T846" s="213" t="str">
        <f t="shared" si="217"/>
        <v>UQ</v>
      </c>
      <c r="U846" s="259">
        <v>2.9761313120000001</v>
      </c>
      <c r="V846" s="121" t="str">
        <f t="shared" si="218"/>
        <v>Q</v>
      </c>
      <c r="W846" s="335">
        <v>1.4999999999999999E-2</v>
      </c>
      <c r="X846" s="332" t="str">
        <f t="shared" si="219"/>
        <v>UQ</v>
      </c>
      <c r="Y846" s="42">
        <v>0.133059293</v>
      </c>
      <c r="Z846" s="121" t="str">
        <f t="shared" si="220"/>
        <v>LQ</v>
      </c>
      <c r="AA846" s="260">
        <v>3.081</v>
      </c>
      <c r="AB846" s="121" t="str">
        <f t="shared" si="221"/>
        <v>Q</v>
      </c>
      <c r="AC846" s="34">
        <v>6.9459999999999997</v>
      </c>
      <c r="AD846" s="121" t="str">
        <f t="shared" si="228"/>
        <v>Q</v>
      </c>
      <c r="AE846" s="281">
        <v>2.12</v>
      </c>
      <c r="AF846" s="121" t="str">
        <f t="shared" si="229"/>
        <v>Q</v>
      </c>
      <c r="AG846" s="282">
        <v>9.4000000000000004E-3</v>
      </c>
      <c r="AH846" s="121" t="str">
        <f t="shared" si="227"/>
        <v>Q</v>
      </c>
      <c r="AI846" s="278">
        <v>0.28089999999999998</v>
      </c>
      <c r="AJ846" s="121" t="str">
        <f t="shared" si="225"/>
        <v>Q</v>
      </c>
    </row>
    <row r="847" spans="1:36" x14ac:dyDescent="0.25">
      <c r="A847" s="119">
        <v>38</v>
      </c>
      <c r="B847" s="119">
        <v>139</v>
      </c>
      <c r="C847" s="119">
        <v>2004</v>
      </c>
      <c r="D847" s="127">
        <f t="shared" ref="D847:D910" si="230">DATE(C847,1,B847)</f>
        <v>38125</v>
      </c>
      <c r="E847" s="260">
        <v>29.6</v>
      </c>
      <c r="F847" s="213" t="str">
        <f t="shared" si="214"/>
        <v>UQ</v>
      </c>
      <c r="G847" s="260">
        <v>6.6070000000000002</v>
      </c>
      <c r="H847" s="213" t="str">
        <f t="shared" si="215"/>
        <v>UQ</v>
      </c>
      <c r="I847" s="34">
        <v>4.9023000000000003</v>
      </c>
      <c r="J847" s="121" t="str">
        <f t="shared" si="226"/>
        <v>Q</v>
      </c>
      <c r="K847" s="34">
        <v>0.39877000000000001</v>
      </c>
      <c r="L847" s="121" t="str">
        <f t="shared" si="222"/>
        <v>Q</v>
      </c>
      <c r="M847" s="34">
        <v>0.54912000000000005</v>
      </c>
      <c r="N847" s="121" t="str">
        <f t="shared" si="223"/>
        <v>Q</v>
      </c>
      <c r="O847" s="34">
        <v>0.36906</v>
      </c>
      <c r="P847" s="121" t="str">
        <f t="shared" si="224"/>
        <v>Q</v>
      </c>
      <c r="Q847" s="282">
        <v>2.4799999999999999E-2</v>
      </c>
      <c r="R847" s="213" t="str">
        <f t="shared" si="216"/>
        <v>UQ</v>
      </c>
      <c r="S847" s="260">
        <v>0.1797</v>
      </c>
      <c r="T847" s="213" t="str">
        <f t="shared" si="217"/>
        <v>UQ</v>
      </c>
      <c r="U847" s="260">
        <v>2.0637897590000001</v>
      </c>
      <c r="V847" s="121" t="str">
        <f t="shared" si="218"/>
        <v>Q</v>
      </c>
      <c r="W847" s="336">
        <v>2.1999999999999999E-2</v>
      </c>
      <c r="X847" s="332" t="str">
        <f t="shared" si="219"/>
        <v>UQ</v>
      </c>
      <c r="Y847" s="280">
        <v>0</v>
      </c>
      <c r="Z847" s="121" t="str">
        <f t="shared" si="220"/>
        <v>LQ</v>
      </c>
      <c r="AA847" s="260">
        <v>3.4369999999999998</v>
      </c>
      <c r="AB847" s="121" t="str">
        <f t="shared" si="221"/>
        <v>Q</v>
      </c>
      <c r="AC847" s="34">
        <v>9.1969999999999992</v>
      </c>
      <c r="AD847" s="121" t="str">
        <f t="shared" si="228"/>
        <v>Q</v>
      </c>
      <c r="AE847" s="281">
        <v>2.92</v>
      </c>
      <c r="AF847" s="121" t="str">
        <f t="shared" si="229"/>
        <v>Q</v>
      </c>
      <c r="AG847" s="282">
        <v>1.0800000000000001E-2</v>
      </c>
      <c r="AH847" s="121" t="str">
        <f t="shared" si="227"/>
        <v>Q</v>
      </c>
      <c r="AI847" s="278">
        <v>0.3458</v>
      </c>
      <c r="AJ847" s="121" t="str">
        <f t="shared" si="225"/>
        <v>Q</v>
      </c>
    </row>
    <row r="848" spans="1:36" x14ac:dyDescent="0.25">
      <c r="A848" s="119">
        <v>38</v>
      </c>
      <c r="B848" s="119">
        <v>151</v>
      </c>
      <c r="C848" s="119">
        <v>2004</v>
      </c>
      <c r="D848" s="127">
        <f t="shared" si="230"/>
        <v>38137</v>
      </c>
      <c r="E848" s="260">
        <v>32.299999999999997</v>
      </c>
      <c r="F848" s="213" t="str">
        <f t="shared" ref="F848:F860" si="231">IF(E848&gt;0,"UQ","M")</f>
        <v>UQ</v>
      </c>
      <c r="G848" s="260">
        <v>6.7439999999999998</v>
      </c>
      <c r="H848" s="213" t="str">
        <f t="shared" ref="H848:H860" si="232">IF(G848&gt;0,"UQ","M")</f>
        <v>UQ</v>
      </c>
      <c r="I848" s="34">
        <v>4.9439000000000002</v>
      </c>
      <c r="J848" s="121" t="str">
        <f t="shared" si="226"/>
        <v>Q</v>
      </c>
      <c r="K848" s="34">
        <v>0.44003999999999999</v>
      </c>
      <c r="L848" s="121" t="str">
        <f t="shared" si="222"/>
        <v>Q</v>
      </c>
      <c r="M848" s="34">
        <v>0.58650000000000002</v>
      </c>
      <c r="N848" s="121" t="str">
        <f t="shared" si="223"/>
        <v>Q</v>
      </c>
      <c r="O848" s="34">
        <v>0.26450000000000001</v>
      </c>
      <c r="P848" s="121" t="str">
        <f t="shared" si="224"/>
        <v>Q</v>
      </c>
      <c r="Q848" s="282">
        <v>5.5100000000000003E-2</v>
      </c>
      <c r="R848" s="213" t="str">
        <f t="shared" ref="R848:R860" si="233">IF(Q848&gt;0,"UQ","M")</f>
        <v>UQ</v>
      </c>
      <c r="S848" s="260">
        <v>0.22489999999999999</v>
      </c>
      <c r="T848" s="213" t="str">
        <f t="shared" ref="T848:T860" si="234">IF(S848&gt;0,"UQ","M")</f>
        <v>UQ</v>
      </c>
      <c r="U848" s="260">
        <v>1.9961670970000001</v>
      </c>
      <c r="V848" s="121" t="str">
        <f t="shared" ref="V848:V860" si="235">IF(U848&gt;=0.5,"Q",IF(U848="","M","LQ"))</f>
        <v>Q</v>
      </c>
      <c r="W848" s="336">
        <v>1.6E-2</v>
      </c>
      <c r="X848" s="332" t="str">
        <f t="shared" ref="X848:X860" si="236">IF(W848&gt;0,"UQ","M")</f>
        <v>UQ</v>
      </c>
      <c r="Y848" s="280">
        <v>0.10684611199999999</v>
      </c>
      <c r="Z848" s="121" t="str">
        <f t="shared" ref="Z848:Z860" si="237">IF(Y848&gt;=0.2,"Q",IF(Y848="","M","LQ"))</f>
        <v>LQ</v>
      </c>
      <c r="AA848" s="260">
        <v>3.7709999999999999</v>
      </c>
      <c r="AB848" s="121" t="str">
        <f t="shared" ref="AB848:AB860" si="238">IF(AA848&gt;=0.5,"Q",IF(AA848="","M","LQ"))</f>
        <v>Q</v>
      </c>
      <c r="AC848" s="34">
        <v>9.2769999999999992</v>
      </c>
      <c r="AD848" s="121" t="str">
        <f t="shared" si="228"/>
        <v>Q</v>
      </c>
      <c r="AE848" s="281">
        <v>2.83</v>
      </c>
      <c r="AF848" s="121" t="str">
        <f t="shared" si="229"/>
        <v>Q</v>
      </c>
      <c r="AG848" s="282">
        <v>1.17E-2</v>
      </c>
      <c r="AH848" s="121" t="str">
        <f t="shared" si="227"/>
        <v>Q</v>
      </c>
      <c r="AI848" s="278">
        <v>0.36630000000000001</v>
      </c>
      <c r="AJ848" s="121" t="str">
        <f t="shared" si="225"/>
        <v>Q</v>
      </c>
    </row>
    <row r="849" spans="1:36" x14ac:dyDescent="0.25">
      <c r="A849" s="119">
        <v>38</v>
      </c>
      <c r="B849" s="119">
        <v>167</v>
      </c>
      <c r="C849" s="119">
        <v>2004</v>
      </c>
      <c r="D849" s="127">
        <f t="shared" si="230"/>
        <v>38153</v>
      </c>
      <c r="E849" s="260">
        <v>37.700000000000003</v>
      </c>
      <c r="F849" s="213" t="str">
        <f t="shared" si="231"/>
        <v>UQ</v>
      </c>
      <c r="G849" s="260">
        <v>6.7889999999999997</v>
      </c>
      <c r="H849" s="213" t="str">
        <f t="shared" si="232"/>
        <v>UQ</v>
      </c>
      <c r="I849" s="34">
        <v>6.0575000000000001</v>
      </c>
      <c r="J849" s="121" t="str">
        <f t="shared" si="226"/>
        <v>Q</v>
      </c>
      <c r="K849" s="34">
        <v>0.52902000000000005</v>
      </c>
      <c r="L849" s="121" t="str">
        <f t="shared" si="222"/>
        <v>Q</v>
      </c>
      <c r="M849" s="34">
        <v>0.64834000000000003</v>
      </c>
      <c r="N849" s="121" t="str">
        <f t="shared" si="223"/>
        <v>Q</v>
      </c>
      <c r="O849" s="34">
        <v>0.22434999999999999</v>
      </c>
      <c r="P849" s="121" t="str">
        <f t="shared" si="224"/>
        <v>Q</v>
      </c>
      <c r="Q849" s="282">
        <v>1.5800000000000002E-2</v>
      </c>
      <c r="R849" s="213" t="str">
        <f t="shared" si="233"/>
        <v>UQ</v>
      </c>
      <c r="S849" s="260">
        <v>0.30880000000000002</v>
      </c>
      <c r="T849" s="213" t="str">
        <f t="shared" si="234"/>
        <v>UQ</v>
      </c>
      <c r="U849" s="260">
        <v>0.77957154100000003</v>
      </c>
      <c r="V849" s="121" t="str">
        <f t="shared" si="235"/>
        <v>Q</v>
      </c>
      <c r="W849" s="336">
        <v>3.5999999999999997E-2</v>
      </c>
      <c r="X849" s="332" t="str">
        <f t="shared" si="236"/>
        <v>UQ</v>
      </c>
      <c r="Y849" s="280">
        <v>0.103383322</v>
      </c>
      <c r="Z849" s="121" t="str">
        <f t="shared" si="237"/>
        <v>LQ</v>
      </c>
      <c r="AA849" s="260">
        <v>5.7</v>
      </c>
      <c r="AB849" s="121" t="str">
        <f t="shared" si="238"/>
        <v>Q</v>
      </c>
      <c r="AC849" s="34">
        <v>9.9309999999999992</v>
      </c>
      <c r="AD849" s="121" t="str">
        <f t="shared" si="228"/>
        <v>Q</v>
      </c>
      <c r="AE849" s="281">
        <v>4.07</v>
      </c>
      <c r="AF849" s="121" t="str">
        <f t="shared" si="229"/>
        <v>Q</v>
      </c>
      <c r="AG849" s="282">
        <v>1.7999999999999999E-2</v>
      </c>
      <c r="AH849" s="121" t="str">
        <f t="shared" si="227"/>
        <v>Q</v>
      </c>
      <c r="AI849" s="278">
        <v>0.38179999999999997</v>
      </c>
      <c r="AJ849" s="121" t="str">
        <f t="shared" si="225"/>
        <v>Q</v>
      </c>
    </row>
    <row r="850" spans="1:36" x14ac:dyDescent="0.25">
      <c r="A850" s="119">
        <v>38</v>
      </c>
      <c r="B850" s="119">
        <v>181</v>
      </c>
      <c r="C850" s="119">
        <v>2004</v>
      </c>
      <c r="D850" s="127">
        <f t="shared" si="230"/>
        <v>38167</v>
      </c>
      <c r="E850" s="260">
        <v>38.799999999999997</v>
      </c>
      <c r="F850" s="213" t="str">
        <f t="shared" si="231"/>
        <v>UQ</v>
      </c>
      <c r="G850" s="260">
        <v>6.8730000000000002</v>
      </c>
      <c r="H850" s="213" t="str">
        <f t="shared" si="232"/>
        <v>UQ</v>
      </c>
      <c r="I850" s="34">
        <v>6.4875999999999996</v>
      </c>
      <c r="J850" s="121" t="str">
        <f t="shared" si="226"/>
        <v>Q</v>
      </c>
      <c r="K850" s="34">
        <v>0.55212000000000006</v>
      </c>
      <c r="L850" s="121" t="str">
        <f t="shared" si="222"/>
        <v>Q</v>
      </c>
      <c r="M850" s="34">
        <v>0.64371</v>
      </c>
      <c r="N850" s="121" t="str">
        <f t="shared" si="223"/>
        <v>Q</v>
      </c>
      <c r="O850" s="34">
        <v>0.16277</v>
      </c>
      <c r="P850" s="121" t="str">
        <f t="shared" si="224"/>
        <v>Q</v>
      </c>
      <c r="Q850" s="282">
        <v>2.7300000000000001E-2</v>
      </c>
      <c r="R850" s="213" t="str">
        <f t="shared" si="233"/>
        <v>UQ</v>
      </c>
      <c r="S850" s="260">
        <v>0.30580000000000002</v>
      </c>
      <c r="T850" s="213" t="str">
        <f t="shared" si="234"/>
        <v>UQ</v>
      </c>
      <c r="U850" s="260">
        <v>0.80688338900000001</v>
      </c>
      <c r="V850" s="121" t="str">
        <f t="shared" si="235"/>
        <v>Q</v>
      </c>
      <c r="W850" s="335">
        <v>4.3999999999999997E-2</v>
      </c>
      <c r="X850" s="332" t="str">
        <f t="shared" si="236"/>
        <v>UQ</v>
      </c>
      <c r="Y850" s="280">
        <v>2.8289882999999998E-2</v>
      </c>
      <c r="Z850" s="121" t="str">
        <f t="shared" si="237"/>
        <v>LQ</v>
      </c>
      <c r="AA850" s="260">
        <v>6.5060000000000002</v>
      </c>
      <c r="AB850" s="121" t="str">
        <f t="shared" si="238"/>
        <v>Q</v>
      </c>
      <c r="AC850" s="34">
        <v>10.16</v>
      </c>
      <c r="AD850" s="121" t="str">
        <f t="shared" si="228"/>
        <v>Q</v>
      </c>
      <c r="AE850" s="281">
        <v>4.0999999999999996</v>
      </c>
      <c r="AF850" s="121" t="str">
        <f t="shared" si="229"/>
        <v>Q</v>
      </c>
      <c r="AG850" s="282">
        <v>1.17E-2</v>
      </c>
      <c r="AH850" s="121" t="str">
        <f t="shared" si="227"/>
        <v>Q</v>
      </c>
      <c r="AI850" s="278">
        <v>0.40529999999999999</v>
      </c>
      <c r="AJ850" s="121" t="str">
        <f t="shared" si="225"/>
        <v>Q</v>
      </c>
    </row>
    <row r="851" spans="1:36" x14ac:dyDescent="0.25">
      <c r="A851" s="119">
        <v>38</v>
      </c>
      <c r="B851" s="119">
        <v>194</v>
      </c>
      <c r="C851" s="119">
        <v>2004</v>
      </c>
      <c r="D851" s="127">
        <f t="shared" si="230"/>
        <v>38180</v>
      </c>
      <c r="E851" s="260">
        <v>43.3</v>
      </c>
      <c r="F851" s="213" t="str">
        <f t="shared" si="231"/>
        <v>UQ</v>
      </c>
      <c r="G851" s="260">
        <v>6.8819999999999997</v>
      </c>
      <c r="H851" s="213" t="str">
        <f t="shared" si="232"/>
        <v>UQ</v>
      </c>
      <c r="I851" s="34">
        <v>7.6574</v>
      </c>
      <c r="J851" s="121" t="str">
        <f t="shared" si="226"/>
        <v>Q</v>
      </c>
      <c r="K851" s="34">
        <v>0.64446999999999999</v>
      </c>
      <c r="L851" s="121" t="str">
        <f t="shared" si="222"/>
        <v>Q</v>
      </c>
      <c r="M851" s="34">
        <v>0.6986</v>
      </c>
      <c r="N851" s="121" t="str">
        <f t="shared" si="223"/>
        <v>Q</v>
      </c>
      <c r="O851" s="34">
        <v>0.18556</v>
      </c>
      <c r="P851" s="121" t="str">
        <f t="shared" si="224"/>
        <v>Q</v>
      </c>
      <c r="Q851" s="282">
        <v>2.3300000000000001E-2</v>
      </c>
      <c r="R851" s="213" t="str">
        <f t="shared" si="233"/>
        <v>UQ</v>
      </c>
      <c r="S851" s="260">
        <v>0.34970000000000001</v>
      </c>
      <c r="T851" s="213" t="str">
        <f t="shared" si="234"/>
        <v>UQ</v>
      </c>
      <c r="U851" s="260">
        <v>0.86243429000000005</v>
      </c>
      <c r="V851" s="121" t="str">
        <f t="shared" si="235"/>
        <v>Q</v>
      </c>
      <c r="W851" s="335">
        <v>6.7000000000000004E-2</v>
      </c>
      <c r="X851" s="332" t="str">
        <f t="shared" si="236"/>
        <v>UQ</v>
      </c>
      <c r="Y851" s="280">
        <v>0.11897445099999999</v>
      </c>
      <c r="Z851" s="121" t="str">
        <f t="shared" si="237"/>
        <v>LQ</v>
      </c>
      <c r="AA851" s="260">
        <v>7.2439999999999998</v>
      </c>
      <c r="AB851" s="121" t="str">
        <f t="shared" si="238"/>
        <v>Q</v>
      </c>
      <c r="AC851" s="34">
        <v>10.477</v>
      </c>
      <c r="AD851" s="121" t="str">
        <f t="shared" si="228"/>
        <v>Q</v>
      </c>
      <c r="AE851" s="281">
        <v>4.51</v>
      </c>
      <c r="AF851" s="121" t="str">
        <f t="shared" si="229"/>
        <v>Q</v>
      </c>
      <c r="AG851" s="282">
        <v>1.32E-2</v>
      </c>
      <c r="AH851" s="121" t="str">
        <f t="shared" si="227"/>
        <v>Q</v>
      </c>
      <c r="AI851" s="278">
        <v>0.45500000000000002</v>
      </c>
      <c r="AJ851" s="121" t="str">
        <f t="shared" si="225"/>
        <v>Q</v>
      </c>
    </row>
    <row r="852" spans="1:36" x14ac:dyDescent="0.25">
      <c r="A852" s="119">
        <v>38</v>
      </c>
      <c r="B852" s="119">
        <v>236</v>
      </c>
      <c r="C852" s="119">
        <v>2004</v>
      </c>
      <c r="D852" s="127">
        <f t="shared" si="230"/>
        <v>38222</v>
      </c>
      <c r="E852" s="260">
        <v>74.8</v>
      </c>
      <c r="F852" s="213" t="str">
        <f t="shared" si="231"/>
        <v>UQ</v>
      </c>
      <c r="G852" s="260">
        <v>6.5469999999999997</v>
      </c>
      <c r="H852" s="213" t="str">
        <f t="shared" si="232"/>
        <v>UQ</v>
      </c>
      <c r="I852" s="34">
        <v>11.884</v>
      </c>
      <c r="J852" s="121" t="str">
        <f t="shared" si="226"/>
        <v>Q</v>
      </c>
      <c r="K852" s="34">
        <v>0.99214000000000002</v>
      </c>
      <c r="L852" s="121" t="str">
        <f t="shared" si="222"/>
        <v>Q</v>
      </c>
      <c r="M852" s="34">
        <v>0.55069000000000001</v>
      </c>
      <c r="N852" s="121" t="str">
        <f t="shared" si="223"/>
        <v>Q</v>
      </c>
      <c r="O852" s="34">
        <v>0.14962</v>
      </c>
      <c r="P852" s="121" t="str">
        <f t="shared" si="224"/>
        <v>Q</v>
      </c>
      <c r="Q852" s="279">
        <v>6.1000000000000004E-3</v>
      </c>
      <c r="R852" s="213" t="str">
        <f t="shared" si="233"/>
        <v>UQ</v>
      </c>
      <c r="S852" s="260">
        <v>0.15859999999999999</v>
      </c>
      <c r="T852" s="213" t="str">
        <f t="shared" si="234"/>
        <v>UQ</v>
      </c>
      <c r="U852" s="260">
        <v>20.517143561000001</v>
      </c>
      <c r="V852" s="121" t="str">
        <f t="shared" si="235"/>
        <v>Q</v>
      </c>
      <c r="W852" s="335">
        <v>5.6000000000000001E-2</v>
      </c>
      <c r="X852" s="332" t="str">
        <f t="shared" si="236"/>
        <v>UQ</v>
      </c>
      <c r="Y852" s="280">
        <v>0.17377168000000001</v>
      </c>
      <c r="Z852" s="121" t="str">
        <f t="shared" si="237"/>
        <v>LQ</v>
      </c>
      <c r="AA852" s="260">
        <v>7.1920000000000002</v>
      </c>
      <c r="AB852" s="121" t="str">
        <f t="shared" si="238"/>
        <v>Q</v>
      </c>
      <c r="AC852" s="34">
        <v>12.295999999999999</v>
      </c>
      <c r="AD852" s="121" t="str">
        <f t="shared" si="228"/>
        <v>Q</v>
      </c>
      <c r="AE852" s="281">
        <v>2.31</v>
      </c>
      <c r="AF852" s="121" t="str">
        <f t="shared" si="229"/>
        <v>Q</v>
      </c>
      <c r="AG852" s="260">
        <v>1.1900000000000001E-2</v>
      </c>
      <c r="AH852" s="121" t="str">
        <f t="shared" si="227"/>
        <v>Q</v>
      </c>
      <c r="AI852" s="278">
        <v>0.51819999999999999</v>
      </c>
      <c r="AJ852" s="121" t="str">
        <f t="shared" si="225"/>
        <v>Q</v>
      </c>
    </row>
    <row r="853" spans="1:36" x14ac:dyDescent="0.25">
      <c r="A853" s="119">
        <v>38</v>
      </c>
      <c r="B853" s="119">
        <v>251</v>
      </c>
      <c r="C853" s="119">
        <v>2004</v>
      </c>
      <c r="D853" s="127">
        <f t="shared" si="230"/>
        <v>38237</v>
      </c>
      <c r="E853" s="260">
        <v>59.1</v>
      </c>
      <c r="F853" s="213" t="str">
        <f t="shared" si="231"/>
        <v>UQ</v>
      </c>
      <c r="G853" s="260">
        <v>6.641</v>
      </c>
      <c r="H853" s="213" t="str">
        <f t="shared" si="232"/>
        <v>UQ</v>
      </c>
      <c r="I853" s="34">
        <v>9.8777000000000008</v>
      </c>
      <c r="J853" s="121" t="str">
        <f t="shared" si="226"/>
        <v>Q</v>
      </c>
      <c r="K853" s="34">
        <v>0.78620999999999996</v>
      </c>
      <c r="L853" s="121" t="str">
        <f t="shared" si="222"/>
        <v>Q</v>
      </c>
      <c r="M853" s="34">
        <v>0.58447000000000005</v>
      </c>
      <c r="N853" s="121" t="str">
        <f t="shared" si="223"/>
        <v>Q</v>
      </c>
      <c r="O853" s="34">
        <v>0.15176000000000001</v>
      </c>
      <c r="P853" s="121" t="str">
        <f t="shared" si="224"/>
        <v>Q</v>
      </c>
      <c r="Q853" s="279">
        <v>6.8999999999999999E-3</v>
      </c>
      <c r="R853" s="213" t="str">
        <f t="shared" si="233"/>
        <v>UQ</v>
      </c>
      <c r="S853" s="260">
        <v>0.21229999999999999</v>
      </c>
      <c r="T853" s="213" t="str">
        <f t="shared" si="234"/>
        <v>UQ</v>
      </c>
      <c r="U853" s="260">
        <v>11.747955952</v>
      </c>
      <c r="V853" s="121" t="str">
        <f t="shared" si="235"/>
        <v>Q</v>
      </c>
      <c r="W853" s="335">
        <v>2.5000000000000001E-2</v>
      </c>
      <c r="X853" s="332" t="str">
        <f t="shared" si="236"/>
        <v>UQ</v>
      </c>
      <c r="Y853" s="280">
        <v>0.13561847499999999</v>
      </c>
      <c r="Z853" s="121" t="str">
        <f t="shared" si="237"/>
        <v>LQ</v>
      </c>
      <c r="AA853" s="260">
        <v>6.9779999999999998</v>
      </c>
      <c r="AB853" s="121" t="str">
        <f t="shared" si="238"/>
        <v>Q</v>
      </c>
      <c r="AC853" s="34">
        <v>14.583</v>
      </c>
      <c r="AD853" s="121" t="str">
        <f t="shared" si="228"/>
        <v>Q</v>
      </c>
      <c r="AE853" s="281">
        <v>2.96</v>
      </c>
      <c r="AF853" s="121" t="str">
        <f t="shared" si="229"/>
        <v>Q</v>
      </c>
      <c r="AG853" s="260">
        <v>1.6299999999999999E-2</v>
      </c>
      <c r="AH853" s="121" t="str">
        <f t="shared" si="227"/>
        <v>Q</v>
      </c>
      <c r="AI853" s="278">
        <v>0.57089999999999996</v>
      </c>
      <c r="AJ853" s="121" t="str">
        <f t="shared" si="225"/>
        <v>Q</v>
      </c>
    </row>
    <row r="854" spans="1:36" x14ac:dyDescent="0.25">
      <c r="A854" s="119">
        <v>38</v>
      </c>
      <c r="B854" s="119">
        <v>265</v>
      </c>
      <c r="C854" s="119">
        <v>2004</v>
      </c>
      <c r="D854" s="127">
        <f t="shared" si="230"/>
        <v>38251</v>
      </c>
      <c r="E854" s="260">
        <v>48.5</v>
      </c>
      <c r="F854" s="213" t="str">
        <f t="shared" si="231"/>
        <v>UQ</v>
      </c>
      <c r="G854" s="260">
        <v>6.6479999999999997</v>
      </c>
      <c r="H854" s="213" t="str">
        <f t="shared" si="232"/>
        <v>UQ</v>
      </c>
      <c r="I854" s="34">
        <v>8.1768000000000001</v>
      </c>
      <c r="J854" s="121" t="str">
        <f t="shared" si="226"/>
        <v>Q</v>
      </c>
      <c r="K854" s="34">
        <v>0.65790000000000004</v>
      </c>
      <c r="L854" s="121" t="str">
        <f t="shared" si="222"/>
        <v>Q</v>
      </c>
      <c r="M854" s="34">
        <v>0.55798000000000003</v>
      </c>
      <c r="N854" s="121" t="str">
        <f t="shared" si="223"/>
        <v>Q</v>
      </c>
      <c r="O854" s="34">
        <v>0.17227999999999999</v>
      </c>
      <c r="P854" s="121" t="str">
        <f t="shared" si="224"/>
        <v>Q</v>
      </c>
      <c r="Q854" s="282">
        <v>1.61E-2</v>
      </c>
      <c r="R854" s="213" t="str">
        <f t="shared" si="233"/>
        <v>UQ</v>
      </c>
      <c r="S854" s="260">
        <v>0.25280000000000002</v>
      </c>
      <c r="T854" s="213" t="str">
        <f t="shared" si="234"/>
        <v>UQ</v>
      </c>
      <c r="U854" s="260">
        <v>5.8494765959999997</v>
      </c>
      <c r="V854" s="121" t="str">
        <f t="shared" si="235"/>
        <v>Q</v>
      </c>
      <c r="W854" s="335">
        <v>4.4999999999999998E-2</v>
      </c>
      <c r="X854" s="332" t="str">
        <f t="shared" si="236"/>
        <v>UQ</v>
      </c>
      <c r="Y854" s="280">
        <v>0.14433694799999999</v>
      </c>
      <c r="Z854" s="121" t="str">
        <f t="shared" si="237"/>
        <v>LQ</v>
      </c>
      <c r="AA854" s="260">
        <v>8.2379999999999995</v>
      </c>
      <c r="AB854" s="121" t="str">
        <f t="shared" si="238"/>
        <v>Q</v>
      </c>
      <c r="AC854" s="34">
        <v>13.471</v>
      </c>
      <c r="AD854" s="121" t="str">
        <f t="shared" si="228"/>
        <v>Q</v>
      </c>
      <c r="AE854" s="281">
        <v>3.39</v>
      </c>
      <c r="AF854" s="121" t="str">
        <f t="shared" si="229"/>
        <v>Q</v>
      </c>
      <c r="AG854" s="260">
        <v>1.17E-2</v>
      </c>
      <c r="AH854" s="121" t="str">
        <f t="shared" si="227"/>
        <v>Q</v>
      </c>
      <c r="AI854" s="278">
        <v>0.61950000000000005</v>
      </c>
      <c r="AJ854" s="121" t="str">
        <f t="shared" si="225"/>
        <v>Q</v>
      </c>
    </row>
    <row r="855" spans="1:36" x14ac:dyDescent="0.25">
      <c r="A855" s="119">
        <v>38</v>
      </c>
      <c r="B855" s="119">
        <v>278</v>
      </c>
      <c r="C855" s="119">
        <v>2004</v>
      </c>
      <c r="D855" s="127">
        <f t="shared" si="230"/>
        <v>38264</v>
      </c>
      <c r="E855" s="260">
        <v>53.3</v>
      </c>
      <c r="F855" s="213" t="str">
        <f t="shared" si="231"/>
        <v>UQ</v>
      </c>
      <c r="G855" s="260">
        <v>6.6539999999999999</v>
      </c>
      <c r="H855" s="213" t="str">
        <f t="shared" si="232"/>
        <v>UQ</v>
      </c>
      <c r="I855" s="34">
        <v>8.4148999999999994</v>
      </c>
      <c r="J855" s="121" t="str">
        <f t="shared" si="226"/>
        <v>Q</v>
      </c>
      <c r="K855" s="34">
        <v>0.71594000000000002</v>
      </c>
      <c r="L855" s="121" t="str">
        <f t="shared" si="222"/>
        <v>Q</v>
      </c>
      <c r="M855" s="34">
        <v>0.55201</v>
      </c>
      <c r="N855" s="121" t="str">
        <f t="shared" si="223"/>
        <v>Q</v>
      </c>
      <c r="O855" s="34">
        <v>0.14121</v>
      </c>
      <c r="P855" s="121" t="str">
        <f t="shared" si="224"/>
        <v>Q</v>
      </c>
      <c r="Q855" s="282">
        <v>1.23E-2</v>
      </c>
      <c r="R855" s="213" t="str">
        <f t="shared" si="233"/>
        <v>UQ</v>
      </c>
      <c r="S855" s="260">
        <v>0.2306</v>
      </c>
      <c r="T855" s="213" t="str">
        <f t="shared" si="234"/>
        <v>UQ</v>
      </c>
      <c r="U855" s="260">
        <v>8.0698402349999991</v>
      </c>
      <c r="V855" s="121" t="str">
        <f t="shared" si="235"/>
        <v>Q</v>
      </c>
      <c r="W855" s="335">
        <v>1.9E-2</v>
      </c>
      <c r="X855" s="332" t="str">
        <f t="shared" si="236"/>
        <v>UQ</v>
      </c>
      <c r="Y855" s="260">
        <v>0.235387029</v>
      </c>
      <c r="Z855" s="121" t="str">
        <f t="shared" si="237"/>
        <v>Q</v>
      </c>
      <c r="AA855" s="260">
        <v>9.8940000000000001</v>
      </c>
      <c r="AB855" s="121" t="str">
        <f t="shared" si="238"/>
        <v>Q</v>
      </c>
      <c r="AC855" s="34">
        <v>11.039</v>
      </c>
      <c r="AD855" s="121" t="str">
        <f t="shared" si="228"/>
        <v>Q</v>
      </c>
      <c r="AE855" s="281">
        <v>3.54</v>
      </c>
      <c r="AF855" s="121" t="str">
        <f t="shared" si="229"/>
        <v>Q</v>
      </c>
      <c r="AG855" s="260">
        <v>7.1999999999999998E-3</v>
      </c>
      <c r="AH855" s="121" t="str">
        <f t="shared" si="227"/>
        <v>Q</v>
      </c>
      <c r="AI855" s="278">
        <v>0.41959999999999997</v>
      </c>
      <c r="AJ855" s="121" t="str">
        <f t="shared" si="225"/>
        <v>Q</v>
      </c>
    </row>
    <row r="856" spans="1:36" x14ac:dyDescent="0.25">
      <c r="A856" s="119">
        <v>38</v>
      </c>
      <c r="B856" s="119">
        <v>293</v>
      </c>
      <c r="C856" s="119">
        <v>2004</v>
      </c>
      <c r="D856" s="127">
        <f t="shared" si="230"/>
        <v>38279</v>
      </c>
      <c r="E856" s="260">
        <v>43</v>
      </c>
      <c r="F856" s="213" t="str">
        <f t="shared" si="231"/>
        <v>UQ</v>
      </c>
      <c r="G856" s="260">
        <v>6.4459999999999997</v>
      </c>
      <c r="H856" s="213" t="str">
        <f t="shared" si="232"/>
        <v>UQ</v>
      </c>
      <c r="I856" s="34">
        <v>7.6829000000000001</v>
      </c>
      <c r="J856" s="121" t="str">
        <f t="shared" si="226"/>
        <v>Q</v>
      </c>
      <c r="K856" s="34">
        <v>0.64378999999999997</v>
      </c>
      <c r="L856" s="121" t="str">
        <f t="shared" si="222"/>
        <v>Q</v>
      </c>
      <c r="M856" s="34">
        <v>0.53779999999999994</v>
      </c>
      <c r="N856" s="121" t="str">
        <f t="shared" si="223"/>
        <v>Q</v>
      </c>
      <c r="O856" s="34">
        <v>0.50075999999999998</v>
      </c>
      <c r="P856" s="121" t="str">
        <f t="shared" si="224"/>
        <v>Q</v>
      </c>
      <c r="Q856" s="279">
        <v>3.0999999999999999E-3</v>
      </c>
      <c r="R856" s="213" t="str">
        <f t="shared" si="233"/>
        <v>UQ</v>
      </c>
      <c r="S856" s="260">
        <v>0.1502</v>
      </c>
      <c r="T856" s="213" t="str">
        <f t="shared" si="234"/>
        <v>UQ</v>
      </c>
      <c r="U856" s="260">
        <v>6.3351505860000001</v>
      </c>
      <c r="V856" s="121" t="str">
        <f t="shared" si="235"/>
        <v>Q</v>
      </c>
      <c r="W856" s="336">
        <v>1.0999999999999999E-2</v>
      </c>
      <c r="X856" s="332" t="str">
        <f t="shared" si="236"/>
        <v>UQ</v>
      </c>
      <c r="Y856" s="260">
        <v>0.496947156</v>
      </c>
      <c r="Z856" s="121" t="str">
        <f t="shared" si="237"/>
        <v>Q</v>
      </c>
      <c r="AA856" s="260">
        <v>5.5469999999999997</v>
      </c>
      <c r="AB856" s="121" t="str">
        <f t="shared" si="238"/>
        <v>Q</v>
      </c>
      <c r="AC856" s="34">
        <v>17.433</v>
      </c>
      <c r="AD856" s="121" t="str">
        <f t="shared" si="228"/>
        <v>Q</v>
      </c>
      <c r="AE856" s="281">
        <v>2.78</v>
      </c>
      <c r="AF856" s="121" t="str">
        <f t="shared" si="229"/>
        <v>Q</v>
      </c>
      <c r="AG856" s="260">
        <v>9.1000000000000004E-3</v>
      </c>
      <c r="AH856" s="121" t="str">
        <f t="shared" si="227"/>
        <v>Q</v>
      </c>
      <c r="AI856" s="278">
        <v>0.4995</v>
      </c>
      <c r="AJ856" s="121" t="str">
        <f t="shared" si="225"/>
        <v>Q</v>
      </c>
    </row>
    <row r="857" spans="1:36" x14ac:dyDescent="0.25">
      <c r="A857" s="119">
        <v>38</v>
      </c>
      <c r="B857" s="119">
        <v>302</v>
      </c>
      <c r="C857" s="119">
        <v>2004</v>
      </c>
      <c r="D857" s="127">
        <f t="shared" si="230"/>
        <v>38288</v>
      </c>
      <c r="E857" s="260">
        <v>37.799999999999997</v>
      </c>
      <c r="F857" s="213" t="str">
        <f t="shared" si="231"/>
        <v>UQ</v>
      </c>
      <c r="G857" s="260">
        <v>6.5609999999999999</v>
      </c>
      <c r="H857" s="213" t="str">
        <f t="shared" si="232"/>
        <v>UQ</v>
      </c>
      <c r="I857" s="32">
        <v>6.3520000000000003</v>
      </c>
      <c r="J857" s="121" t="str">
        <f t="shared" si="226"/>
        <v>Q</v>
      </c>
      <c r="K857" s="32">
        <v>0.53303999999999996</v>
      </c>
      <c r="L857" s="121" t="str">
        <f t="shared" ref="L857:L860" si="239">IF(K857&gt;=0.02,"Q",IF(K857="","M","LQ"))</f>
        <v>Q</v>
      </c>
      <c r="M857" s="32">
        <v>0.55054999999999998</v>
      </c>
      <c r="N857" s="121" t="str">
        <f t="shared" ref="N857:N860" si="240">IF(M857&gt;=0.02,"Q",IF(M857="","M","LQ"))</f>
        <v>Q</v>
      </c>
      <c r="O857" s="32">
        <v>0.59333999999999998</v>
      </c>
      <c r="P857" s="121" t="str">
        <f t="shared" ref="P857:P860" si="241">IF(O857&gt;=0.02,"Q",IF(O857="","M","LQ"))</f>
        <v>Q</v>
      </c>
      <c r="Q857" s="279">
        <v>4.3E-3</v>
      </c>
      <c r="R857" s="213" t="str">
        <f t="shared" si="233"/>
        <v>UQ</v>
      </c>
      <c r="S857" s="260">
        <v>0.16669999999999999</v>
      </c>
      <c r="T857" s="213" t="str">
        <f t="shared" si="234"/>
        <v>UQ</v>
      </c>
      <c r="U857" s="260">
        <v>4.4360134950000001</v>
      </c>
      <c r="V857" s="121" t="str">
        <f t="shared" si="235"/>
        <v>Q</v>
      </c>
      <c r="W857" s="336">
        <v>8.9999999999999993E-3</v>
      </c>
      <c r="X857" s="332" t="str">
        <f t="shared" si="236"/>
        <v>UQ</v>
      </c>
      <c r="Y857" s="260">
        <v>0.424490437</v>
      </c>
      <c r="Z857" s="121" t="str">
        <f t="shared" si="237"/>
        <v>Q</v>
      </c>
      <c r="AA857" s="260">
        <v>5.8410000000000002</v>
      </c>
      <c r="AB857" s="121" t="str">
        <f t="shared" si="238"/>
        <v>Q</v>
      </c>
      <c r="AC857" s="34">
        <v>13.664</v>
      </c>
      <c r="AD857" s="121" t="str">
        <f t="shared" si="228"/>
        <v>Q</v>
      </c>
      <c r="AE857" s="281">
        <v>2.69</v>
      </c>
      <c r="AF857" s="121" t="str">
        <f t="shared" si="229"/>
        <v>Q</v>
      </c>
      <c r="AG857" s="260">
        <v>7.7000000000000002E-3</v>
      </c>
      <c r="AH857" s="121" t="str">
        <f t="shared" si="227"/>
        <v>Q</v>
      </c>
      <c r="AI857" s="278">
        <v>0.42530000000000001</v>
      </c>
      <c r="AJ857" s="121" t="str">
        <f t="shared" ref="AJ857:AJ860" si="242">IF(AI857&gt;=0.05,"Q",IF(AI857="","M","LQ"))</f>
        <v>Q</v>
      </c>
    </row>
    <row r="858" spans="1:36" x14ac:dyDescent="0.25">
      <c r="A858" s="119">
        <v>38</v>
      </c>
      <c r="B858" s="119">
        <v>321</v>
      </c>
      <c r="C858" s="119">
        <v>2004</v>
      </c>
      <c r="D858" s="127">
        <f t="shared" si="230"/>
        <v>38307</v>
      </c>
      <c r="E858" s="260">
        <v>32.9</v>
      </c>
      <c r="F858" s="213" t="str">
        <f t="shared" si="231"/>
        <v>UQ</v>
      </c>
      <c r="G858" s="260">
        <v>6.468</v>
      </c>
      <c r="H858" s="213" t="str">
        <f t="shared" si="232"/>
        <v>UQ</v>
      </c>
      <c r="I858" s="32">
        <v>5.1628999999999996</v>
      </c>
      <c r="J858" s="121" t="str">
        <f t="shared" si="226"/>
        <v>Q</v>
      </c>
      <c r="K858" s="32">
        <v>0.44722000000000001</v>
      </c>
      <c r="L858" s="121" t="str">
        <f t="shared" si="239"/>
        <v>Q</v>
      </c>
      <c r="M858" s="32">
        <v>0.57286000000000004</v>
      </c>
      <c r="N858" s="121" t="str">
        <f t="shared" si="240"/>
        <v>Q</v>
      </c>
      <c r="O858" s="32">
        <v>0.22147</v>
      </c>
      <c r="P858" s="121" t="str">
        <f t="shared" si="241"/>
        <v>Q</v>
      </c>
      <c r="Q858" s="279">
        <v>5.1000000000000004E-3</v>
      </c>
      <c r="R858" s="213" t="str">
        <f t="shared" si="233"/>
        <v>UQ</v>
      </c>
      <c r="S858" s="260">
        <v>0.14749999999999999</v>
      </c>
      <c r="T858" s="213" t="str">
        <f t="shared" si="234"/>
        <v>UQ</v>
      </c>
      <c r="U858" s="260">
        <v>3.9420919969999999</v>
      </c>
      <c r="V858" s="121" t="str">
        <f t="shared" si="235"/>
        <v>Q</v>
      </c>
      <c r="W858" s="335">
        <v>3.5000000000000003E-2</v>
      </c>
      <c r="X858" s="332" t="str">
        <f t="shared" si="236"/>
        <v>UQ</v>
      </c>
      <c r="Y858" s="280">
        <v>0.16916928000000001</v>
      </c>
      <c r="Z858" s="121" t="str">
        <f t="shared" si="237"/>
        <v>LQ</v>
      </c>
      <c r="AA858" s="260">
        <v>6.22</v>
      </c>
      <c r="AB858" s="121" t="str">
        <f t="shared" si="238"/>
        <v>Q</v>
      </c>
      <c r="AC858" s="34">
        <v>9.7639999999999993</v>
      </c>
      <c r="AD858" s="121" t="str">
        <f t="shared" si="228"/>
        <v>Q</v>
      </c>
      <c r="AE858" s="281">
        <v>2.5299999999999998</v>
      </c>
      <c r="AF858" s="121" t="str">
        <f t="shared" si="229"/>
        <v>Q</v>
      </c>
      <c r="AG858" s="260">
        <v>6.7000000000000002E-3</v>
      </c>
      <c r="AH858" s="121" t="str">
        <f t="shared" si="227"/>
        <v>Q</v>
      </c>
      <c r="AI858" s="278">
        <v>0.35099999999999998</v>
      </c>
      <c r="AJ858" s="121" t="str">
        <f t="shared" si="242"/>
        <v>Q</v>
      </c>
    </row>
    <row r="859" spans="1:36" x14ac:dyDescent="0.25">
      <c r="A859" s="119">
        <v>38</v>
      </c>
      <c r="B859" s="119">
        <v>335</v>
      </c>
      <c r="C859" s="119">
        <v>2004</v>
      </c>
      <c r="D859" s="127">
        <f t="shared" si="230"/>
        <v>38321</v>
      </c>
      <c r="E859" s="260">
        <v>32.1</v>
      </c>
      <c r="F859" s="213" t="str">
        <f t="shared" si="231"/>
        <v>UQ</v>
      </c>
      <c r="G859" s="260">
        <v>6.4989999999999997</v>
      </c>
      <c r="H859" s="213" t="str">
        <f t="shared" si="232"/>
        <v>UQ</v>
      </c>
      <c r="I859" s="32">
        <v>4.8944000000000001</v>
      </c>
      <c r="J859" s="121" t="str">
        <f t="shared" si="226"/>
        <v>Q</v>
      </c>
      <c r="K859" s="32">
        <v>0.43737999999999999</v>
      </c>
      <c r="L859" s="121" t="str">
        <f t="shared" si="239"/>
        <v>Q</v>
      </c>
      <c r="M859" s="32">
        <v>0.52751999999999999</v>
      </c>
      <c r="N859" s="121" t="str">
        <f t="shared" si="240"/>
        <v>Q</v>
      </c>
      <c r="O859" s="32">
        <v>0.14671999999999999</v>
      </c>
      <c r="P859" s="121" t="str">
        <f t="shared" si="241"/>
        <v>Q</v>
      </c>
      <c r="Q859" s="279">
        <v>6.6E-3</v>
      </c>
      <c r="R859" s="213" t="str">
        <f t="shared" si="233"/>
        <v>UQ</v>
      </c>
      <c r="S859" s="260">
        <v>0.14230000000000001</v>
      </c>
      <c r="T859" s="213" t="str">
        <f t="shared" si="234"/>
        <v>UQ</v>
      </c>
      <c r="U859" s="260">
        <v>3.766746194</v>
      </c>
      <c r="V859" s="121" t="str">
        <f t="shared" si="235"/>
        <v>Q</v>
      </c>
      <c r="W859" s="335">
        <v>4.9000000000000002E-2</v>
      </c>
      <c r="X859" s="332" t="str">
        <f t="shared" si="236"/>
        <v>UQ</v>
      </c>
      <c r="Y859" s="280">
        <v>0.16167936699999999</v>
      </c>
      <c r="Z859" s="121" t="str">
        <f t="shared" si="237"/>
        <v>LQ</v>
      </c>
      <c r="AA859" s="260">
        <v>6.2050000000000001</v>
      </c>
      <c r="AB859" s="121" t="str">
        <f t="shared" si="238"/>
        <v>Q</v>
      </c>
      <c r="AC859" s="34">
        <v>9.1449999999999996</v>
      </c>
      <c r="AD859" s="121" t="str">
        <f t="shared" si="228"/>
        <v>Q</v>
      </c>
      <c r="AE859" s="281">
        <v>2.48</v>
      </c>
      <c r="AF859" s="121" t="str">
        <f t="shared" si="229"/>
        <v>Q</v>
      </c>
      <c r="AG859" s="260">
        <v>7.1000000000000004E-3</v>
      </c>
      <c r="AH859" s="121" t="str">
        <f t="shared" si="227"/>
        <v>Q</v>
      </c>
      <c r="AI859" s="278">
        <v>0.312</v>
      </c>
      <c r="AJ859" s="121" t="str">
        <f t="shared" si="242"/>
        <v>Q</v>
      </c>
    </row>
    <row r="860" spans="1:36" s="308" customFormat="1" x14ac:dyDescent="0.25">
      <c r="A860" s="308">
        <v>38</v>
      </c>
      <c r="B860" s="308">
        <v>350</v>
      </c>
      <c r="C860" s="308">
        <v>2004</v>
      </c>
      <c r="D860" s="316">
        <f t="shared" si="230"/>
        <v>38336</v>
      </c>
      <c r="E860" s="318">
        <v>34.700000000000003</v>
      </c>
      <c r="F860" s="304" t="str">
        <f t="shared" si="231"/>
        <v>UQ</v>
      </c>
      <c r="G860" s="318">
        <v>6.6529999999999996</v>
      </c>
      <c r="H860" s="213" t="str">
        <f t="shared" si="232"/>
        <v>UQ</v>
      </c>
      <c r="I860" s="320">
        <v>5.2869000000000002</v>
      </c>
      <c r="J860" s="121" t="str">
        <f t="shared" ref="J860" si="243">IF(I860&gt;=0.02,"Q",IF(I860="","M","LQ"))</f>
        <v>Q</v>
      </c>
      <c r="K860" s="320">
        <v>0.45156000000000002</v>
      </c>
      <c r="L860" s="121" t="str">
        <f t="shared" si="239"/>
        <v>Q</v>
      </c>
      <c r="M860" s="320">
        <v>0.56264999999999998</v>
      </c>
      <c r="N860" s="121" t="str">
        <f t="shared" si="240"/>
        <v>Q</v>
      </c>
      <c r="O860" s="320">
        <v>0.12232</v>
      </c>
      <c r="P860" s="121" t="str">
        <f t="shared" si="241"/>
        <v>Q</v>
      </c>
      <c r="Q860" s="321">
        <v>4.4000000000000003E-3</v>
      </c>
      <c r="R860" s="213" t="str">
        <f t="shared" si="233"/>
        <v>UQ</v>
      </c>
      <c r="S860" s="318">
        <v>0.16520000000000001</v>
      </c>
      <c r="T860" s="213" t="str">
        <f t="shared" si="234"/>
        <v>UQ</v>
      </c>
      <c r="U860" s="318">
        <v>4.4304434519999996</v>
      </c>
      <c r="V860" s="121" t="str">
        <f t="shared" si="235"/>
        <v>Q</v>
      </c>
      <c r="W860" s="337">
        <v>7.9000000000000001E-2</v>
      </c>
      <c r="X860" s="332" t="str">
        <f t="shared" si="236"/>
        <v>UQ</v>
      </c>
      <c r="Y860" s="323">
        <v>0.10309127899999999</v>
      </c>
      <c r="Z860" s="121" t="str">
        <f t="shared" si="237"/>
        <v>LQ</v>
      </c>
      <c r="AA860" s="318">
        <v>6.9340000000000002</v>
      </c>
      <c r="AB860" s="121" t="str">
        <f t="shared" si="238"/>
        <v>Q</v>
      </c>
      <c r="AC860" s="322">
        <v>7.9569999999999999</v>
      </c>
      <c r="AD860" s="121" t="str">
        <f t="shared" si="228"/>
        <v>Q</v>
      </c>
      <c r="AE860" s="324">
        <v>2.67</v>
      </c>
      <c r="AF860" s="121" t="str">
        <f t="shared" si="229"/>
        <v>Q</v>
      </c>
      <c r="AG860" s="318">
        <v>6.7999999999999996E-3</v>
      </c>
      <c r="AH860" s="121" t="str">
        <f t="shared" si="227"/>
        <v>Q</v>
      </c>
      <c r="AI860" s="319">
        <v>0.38900000000000001</v>
      </c>
      <c r="AJ860" s="121" t="str">
        <f t="shared" si="242"/>
        <v>Q</v>
      </c>
    </row>
    <row r="861" spans="1:36" x14ac:dyDescent="0.25">
      <c r="A861" s="119">
        <v>38</v>
      </c>
      <c r="B861" s="119">
        <v>4</v>
      </c>
      <c r="C861" s="119">
        <v>2005</v>
      </c>
      <c r="D861" s="127">
        <f t="shared" si="230"/>
        <v>38356</v>
      </c>
      <c r="E861" s="260">
        <v>36</v>
      </c>
      <c r="F861" s="213" t="str">
        <f>IF(E861&gt;0,"UQ","M")</f>
        <v>UQ</v>
      </c>
      <c r="G861" s="260">
        <v>6.5350000000000001</v>
      </c>
      <c r="H861" s="213" t="str">
        <f>IF(G861&gt;0,"UQ","M")</f>
        <v>UQ</v>
      </c>
      <c r="I861" s="260">
        <v>5.6942000000000004</v>
      </c>
      <c r="J861" s="121" t="str">
        <f>IF(I861&gt;=0.02,"Q",IF(I861="","M","LQ"))</f>
        <v>Q</v>
      </c>
      <c r="K861" s="260">
        <v>0.50105</v>
      </c>
      <c r="L861" s="121" t="str">
        <f>IF(K861&gt;=0.02,"Q",IF(K861="","M","LQ"))</f>
        <v>Q</v>
      </c>
      <c r="M861" s="260">
        <v>0.57157000000000002</v>
      </c>
      <c r="N861" s="121" t="str">
        <f>IF(M861&gt;=0.02,"Q",IF(M861="","M","LQ"))</f>
        <v>Q</v>
      </c>
      <c r="O861" s="260">
        <v>0.14377000000000001</v>
      </c>
      <c r="P861" s="121" t="str">
        <f>IF(O861&gt;=0.02,"Q",IF(O861="","M","LQ"))</f>
        <v>Q</v>
      </c>
      <c r="Q861" s="279">
        <v>2.0999999999999999E-3</v>
      </c>
      <c r="R861" s="213" t="str">
        <f>IF(Q861&gt;0,"UQ","M")</f>
        <v>UQ</v>
      </c>
      <c r="S861" s="260">
        <v>0.22009999999999999</v>
      </c>
      <c r="T861" s="213" t="str">
        <f>IF(S861&gt;0,"UQ","M")</f>
        <v>UQ</v>
      </c>
      <c r="U861" s="260">
        <v>4.7451893219999999</v>
      </c>
      <c r="V861" s="121" t="str">
        <f>IF(U861&gt;=0.5,"Q",IF(U861="","M","LQ"))</f>
        <v>Q</v>
      </c>
      <c r="W861" s="329">
        <v>0.1</v>
      </c>
      <c r="X861" s="332" t="str">
        <f t="shared" ref="X861" si="244">IF(W861&gt;0,"UQ","M")</f>
        <v>UQ</v>
      </c>
      <c r="Y861" s="280">
        <v>0</v>
      </c>
      <c r="Z861" s="121" t="str">
        <f t="shared" ref="Z861:Z890" si="245">IF(Y861&gt;=0.2,"Q",IF(Y861="","M","LQ"))</f>
        <v>LQ</v>
      </c>
      <c r="AA861" s="260">
        <v>6.3689999999999998</v>
      </c>
      <c r="AB861" s="121" t="str">
        <f>IF(AA861&gt;=0.5,"Q",IF(AA861="","M","LQ"))</f>
        <v>Q</v>
      </c>
      <c r="AC861" s="260">
        <v>7.2960000000000003</v>
      </c>
      <c r="AD861" s="121" t="str">
        <f>IF(AC861&gt;=0.4,"Q",IF(AC861="","M","LQ"))</f>
        <v>Q</v>
      </c>
      <c r="AE861" s="260">
        <v>2.77</v>
      </c>
      <c r="AF861" s="121" t="str">
        <f>IF(AE861&gt;=0.5,"Q",IF(AE861="","M","LQ"))</f>
        <v>Q</v>
      </c>
      <c r="AG861" s="260">
        <v>8.0999999999999996E-3</v>
      </c>
      <c r="AH861" s="121" t="str">
        <f>IF(AG861&gt;=0.001,"Q",IF(AG861="","M","LQ"))</f>
        <v>Q</v>
      </c>
      <c r="AI861" s="278">
        <v>0.4093</v>
      </c>
      <c r="AJ861" s="121" t="str">
        <f>IF(AI861&gt;=0.05,"Q",IF(AI861="","M","LQ"))</f>
        <v>Q</v>
      </c>
    </row>
    <row r="862" spans="1:36" x14ac:dyDescent="0.25">
      <c r="A862" s="119">
        <v>38</v>
      </c>
      <c r="B862" s="119">
        <v>11</v>
      </c>
      <c r="C862" s="119">
        <v>2005</v>
      </c>
      <c r="D862" s="127">
        <f t="shared" si="230"/>
        <v>38363</v>
      </c>
      <c r="E862" s="260">
        <v>36.799999999999997</v>
      </c>
      <c r="F862" s="213" t="str">
        <f t="shared" ref="F862:F925" si="246">IF(E862&gt;0,"UQ","M")</f>
        <v>UQ</v>
      </c>
      <c r="G862" s="260">
        <v>6.55</v>
      </c>
      <c r="H862" s="213" t="str">
        <f t="shared" ref="H862:H925" si="247">IF(G862&gt;0,"UQ","M")</f>
        <v>UQ</v>
      </c>
      <c r="I862" s="260">
        <v>5.7495000000000003</v>
      </c>
      <c r="J862" s="121" t="str">
        <f t="shared" ref="J862:J925" si="248">IF(I862&gt;=0.02,"Q",IF(I862="","M","LQ"))</f>
        <v>Q</v>
      </c>
      <c r="K862" s="260">
        <v>0.50887000000000004</v>
      </c>
      <c r="L862" s="121" t="str">
        <f t="shared" ref="L862:L925" si="249">IF(K862&gt;=0.02,"Q",IF(K862="","M","LQ"))</f>
        <v>Q</v>
      </c>
      <c r="M862" s="260">
        <v>0.59362999999999999</v>
      </c>
      <c r="N862" s="121" t="str">
        <f t="shared" ref="N862:N925" si="250">IF(M862&gt;=0.02,"Q",IF(M862="","M","LQ"))</f>
        <v>Q</v>
      </c>
      <c r="O862" s="260">
        <v>0.14061000000000001</v>
      </c>
      <c r="P862" s="121" t="str">
        <f t="shared" ref="P862:P925" si="251">IF(O862&gt;=0.02,"Q",IF(O862="","M","LQ"))</f>
        <v>Q</v>
      </c>
      <c r="Q862" s="279">
        <v>5.3E-3</v>
      </c>
      <c r="R862" s="213" t="str">
        <f t="shared" ref="R862:R925" si="252">IF(Q862&gt;0,"UQ","M")</f>
        <v>UQ</v>
      </c>
      <c r="S862" s="260">
        <v>0.17810000000000001</v>
      </c>
      <c r="T862" s="213" t="str">
        <f t="shared" ref="T862:T925" si="253">IF(S862&gt;0,"UQ","M")</f>
        <v>UQ</v>
      </c>
      <c r="U862" s="260">
        <v>5.0369170399999996</v>
      </c>
      <c r="V862" s="121" t="str">
        <f t="shared" ref="V862:V890" si="254">IF(U862&gt;=0.5,"Q",IF(U862="","M","LQ"))</f>
        <v>Q</v>
      </c>
      <c r="W862" s="329">
        <v>0.10299999999999999</v>
      </c>
      <c r="X862" s="332" t="str">
        <f t="shared" ref="X862" si="255">IF(W862&gt;0,"UQ","M")</f>
        <v>UQ</v>
      </c>
      <c r="Y862" s="280">
        <v>0</v>
      </c>
      <c r="Z862" s="121" t="str">
        <f t="shared" si="245"/>
        <v>LQ</v>
      </c>
      <c r="AA862" s="260">
        <v>6.7409999999999997</v>
      </c>
      <c r="AB862" s="121" t="str">
        <f t="shared" ref="AB862:AB925" si="256">IF(AA862&gt;=0.5,"Q",IF(AA862="","M","LQ"))</f>
        <v>Q</v>
      </c>
      <c r="AC862" s="260">
        <v>7.3540000000000001</v>
      </c>
      <c r="AD862" s="121" t="str">
        <f t="shared" ref="AD862:AD925" si="257">IF(AC862&gt;=0.4,"Q",IF(AC862="","M","LQ"))</f>
        <v>Q</v>
      </c>
      <c r="AE862" s="260">
        <v>2.59</v>
      </c>
      <c r="AF862" s="121" t="str">
        <f t="shared" ref="AF862:AF925" si="258">IF(AE862&gt;=0.5,"Q",IF(AE862="","M","LQ"))</f>
        <v>Q</v>
      </c>
      <c r="AG862" s="19">
        <v>5.3E-3</v>
      </c>
      <c r="AH862" s="121" t="str">
        <f t="shared" ref="AH862:AH925" si="259">IF(AG862&gt;=0.001,"Q",IF(AG862="","M","LQ"))</f>
        <v>Q</v>
      </c>
      <c r="AI862" s="278">
        <v>0.3639</v>
      </c>
      <c r="AJ862" s="121" t="str">
        <f t="shared" ref="AJ862:AJ925" si="260">IF(AI862&gt;=0.05,"Q",IF(AI862="","M","LQ"))</f>
        <v>Q</v>
      </c>
    </row>
    <row r="863" spans="1:36" x14ac:dyDescent="0.25">
      <c r="A863" s="119">
        <v>38</v>
      </c>
      <c r="B863" s="119">
        <v>25</v>
      </c>
      <c r="C863" s="119">
        <v>2005</v>
      </c>
      <c r="D863" s="127">
        <f t="shared" si="230"/>
        <v>38377</v>
      </c>
      <c r="E863" s="260">
        <v>39.1</v>
      </c>
      <c r="F863" s="213" t="str">
        <f t="shared" si="246"/>
        <v>UQ</v>
      </c>
      <c r="G863" s="260">
        <v>6.9829999999999997</v>
      </c>
      <c r="H863" s="213" t="str">
        <f t="shared" si="247"/>
        <v>UQ</v>
      </c>
      <c r="I863" s="260">
        <v>5.8868999999999998</v>
      </c>
      <c r="J863" s="121" t="str">
        <f t="shared" si="248"/>
        <v>Q</v>
      </c>
      <c r="K863" s="260">
        <v>0.52190999999999999</v>
      </c>
      <c r="L863" s="121" t="str">
        <f t="shared" si="249"/>
        <v>Q</v>
      </c>
      <c r="M863" s="260">
        <v>0.63366999999999996</v>
      </c>
      <c r="N863" s="121" t="str">
        <f t="shared" si="250"/>
        <v>Q</v>
      </c>
      <c r="O863" s="260">
        <v>0.15182000000000001</v>
      </c>
      <c r="P863" s="121" t="str">
        <f t="shared" si="251"/>
        <v>Q</v>
      </c>
      <c r="Q863" s="279">
        <v>4.7000000000000002E-3</v>
      </c>
      <c r="R863" s="213" t="str">
        <f t="shared" si="252"/>
        <v>UQ</v>
      </c>
      <c r="S863" s="260">
        <v>0.1739</v>
      </c>
      <c r="T863" s="213" t="str">
        <f t="shared" si="253"/>
        <v>UQ</v>
      </c>
      <c r="U863" s="260">
        <v>5.4892824850000004</v>
      </c>
      <c r="V863" s="121" t="str">
        <f t="shared" si="254"/>
        <v>Q</v>
      </c>
      <c r="W863" s="329">
        <v>0.11799999999999999</v>
      </c>
      <c r="X863" s="332" t="str">
        <f t="shared" ref="X863" si="261">IF(W863&gt;0,"UQ","M")</f>
        <v>UQ</v>
      </c>
      <c r="Y863" s="280">
        <v>0</v>
      </c>
      <c r="Z863" s="121" t="str">
        <f t="shared" si="245"/>
        <v>LQ</v>
      </c>
      <c r="AA863" s="258">
        <v>7.33</v>
      </c>
      <c r="AB863" s="121" t="str">
        <f t="shared" si="256"/>
        <v>Q</v>
      </c>
      <c r="AC863" s="260">
        <v>6.6390000000000002</v>
      </c>
      <c r="AD863" s="121" t="str">
        <f t="shared" si="257"/>
        <v>Q</v>
      </c>
      <c r="AE863" s="260">
        <v>2.83</v>
      </c>
      <c r="AF863" s="121" t="str">
        <f t="shared" si="258"/>
        <v>Q</v>
      </c>
      <c r="AG863" s="260">
        <v>5.4000000000000003E-3</v>
      </c>
      <c r="AH863" s="121" t="str">
        <f t="shared" si="259"/>
        <v>Q</v>
      </c>
      <c r="AI863" s="278">
        <v>0.48499999999999999</v>
      </c>
      <c r="AJ863" s="121" t="str">
        <f t="shared" si="260"/>
        <v>Q</v>
      </c>
    </row>
    <row r="864" spans="1:36" x14ac:dyDescent="0.25">
      <c r="A864" s="119">
        <v>38</v>
      </c>
      <c r="B864" s="119">
        <v>39</v>
      </c>
      <c r="C864" s="119">
        <v>2005</v>
      </c>
      <c r="D864" s="127">
        <f t="shared" si="230"/>
        <v>38391</v>
      </c>
      <c r="E864" s="260">
        <v>39.299999999999997</v>
      </c>
      <c r="F864" s="213" t="str">
        <f t="shared" si="246"/>
        <v>UQ</v>
      </c>
      <c r="G864" s="260">
        <v>6.6189999999999998</v>
      </c>
      <c r="H864" s="213" t="str">
        <f t="shared" si="247"/>
        <v>UQ</v>
      </c>
      <c r="I864" s="260">
        <v>6.0380000000000003</v>
      </c>
      <c r="J864" s="121" t="str">
        <f t="shared" si="248"/>
        <v>Q</v>
      </c>
      <c r="K864" s="260">
        <v>0.54413</v>
      </c>
      <c r="L864" s="121" t="str">
        <f t="shared" si="249"/>
        <v>Q</v>
      </c>
      <c r="M864" s="260">
        <v>0.63309000000000004</v>
      </c>
      <c r="N864" s="121" t="str">
        <f t="shared" si="250"/>
        <v>Q</v>
      </c>
      <c r="O864" s="260">
        <v>0.17352000000000001</v>
      </c>
      <c r="P864" s="121" t="str">
        <f t="shared" si="251"/>
        <v>Q</v>
      </c>
      <c r="Q864" s="279">
        <v>5.3E-3</v>
      </c>
      <c r="R864" s="213" t="str">
        <f t="shared" si="252"/>
        <v>UQ</v>
      </c>
      <c r="S864" s="260">
        <v>0.18729999999999999</v>
      </c>
      <c r="T864" s="213" t="str">
        <f t="shared" si="253"/>
        <v>UQ</v>
      </c>
      <c r="U864" s="260">
        <v>5.3559550089999997</v>
      </c>
      <c r="V864" s="121" t="str">
        <f t="shared" si="254"/>
        <v>Q</v>
      </c>
      <c r="W864" s="329">
        <v>0.20300000000000001</v>
      </c>
      <c r="X864" s="332" t="str">
        <f t="shared" ref="X864" si="262">IF(W864&gt;0,"UQ","M")</f>
        <v>UQ</v>
      </c>
      <c r="Y864" s="280">
        <v>5.8294556999999997E-2</v>
      </c>
      <c r="Z864" s="121" t="str">
        <f t="shared" si="245"/>
        <v>LQ</v>
      </c>
      <c r="AA864" s="258">
        <v>7.05</v>
      </c>
      <c r="AB864" s="121" t="str">
        <f t="shared" si="256"/>
        <v>Q</v>
      </c>
      <c r="AC864" s="260">
        <v>6.4619999999999997</v>
      </c>
      <c r="AD864" s="121" t="str">
        <f t="shared" si="257"/>
        <v>Q</v>
      </c>
      <c r="AE864" s="260">
        <v>2.94</v>
      </c>
      <c r="AF864" s="121" t="str">
        <f t="shared" si="258"/>
        <v>Q</v>
      </c>
      <c r="AG864" s="260">
        <v>1.0200000000000001E-2</v>
      </c>
      <c r="AH864" s="121" t="str">
        <f t="shared" si="259"/>
        <v>Q</v>
      </c>
      <c r="AI864" s="278">
        <v>0.43580000000000002</v>
      </c>
      <c r="AJ864" s="121" t="str">
        <f t="shared" si="260"/>
        <v>Q</v>
      </c>
    </row>
    <row r="865" spans="1:36" x14ac:dyDescent="0.25">
      <c r="A865" s="119">
        <v>38</v>
      </c>
      <c r="B865" s="119">
        <v>52</v>
      </c>
      <c r="C865" s="119">
        <v>2005</v>
      </c>
      <c r="D865" s="127">
        <f t="shared" si="230"/>
        <v>38404</v>
      </c>
      <c r="E865" s="260">
        <v>40</v>
      </c>
      <c r="F865" s="213" t="str">
        <f t="shared" si="246"/>
        <v>UQ</v>
      </c>
      <c r="G865" s="260">
        <v>6.7110000000000003</v>
      </c>
      <c r="H865" s="213" t="str">
        <f t="shared" si="247"/>
        <v>UQ</v>
      </c>
      <c r="I865" s="260">
        <v>6.2641</v>
      </c>
      <c r="J865" s="121" t="str">
        <f t="shared" si="248"/>
        <v>Q</v>
      </c>
      <c r="K865" s="260">
        <v>0.56396000000000002</v>
      </c>
      <c r="L865" s="121" t="str">
        <f t="shared" si="249"/>
        <v>Q</v>
      </c>
      <c r="M865" s="260">
        <v>0.68720999999999999</v>
      </c>
      <c r="N865" s="121" t="str">
        <f t="shared" si="250"/>
        <v>Q</v>
      </c>
      <c r="O865" s="260">
        <v>0.17807999999999999</v>
      </c>
      <c r="P865" s="121" t="str">
        <f t="shared" si="251"/>
        <v>Q</v>
      </c>
      <c r="Q865" s="279">
        <v>6.0000000000000001E-3</v>
      </c>
      <c r="R865" s="213" t="str">
        <f t="shared" si="252"/>
        <v>UQ</v>
      </c>
      <c r="S865" s="260">
        <v>0.18779999999999999</v>
      </c>
      <c r="T865" s="213" t="str">
        <f t="shared" si="253"/>
        <v>UQ</v>
      </c>
      <c r="U865" s="260">
        <v>5.6649899819999998</v>
      </c>
      <c r="V865" s="121" t="str">
        <f t="shared" si="254"/>
        <v>Q</v>
      </c>
      <c r="W865" s="329">
        <v>0.13800000000000001</v>
      </c>
      <c r="X865" s="332" t="str">
        <f t="shared" ref="X865" si="263">IF(W865&gt;0,"UQ","M")</f>
        <v>UQ</v>
      </c>
      <c r="Y865" s="280">
        <v>0</v>
      </c>
      <c r="Z865" s="121" t="str">
        <f t="shared" si="245"/>
        <v>LQ</v>
      </c>
      <c r="AA865" s="258">
        <v>7.51</v>
      </c>
      <c r="AB865" s="121" t="str">
        <f t="shared" si="256"/>
        <v>Q</v>
      </c>
      <c r="AC865" s="260">
        <v>6.359</v>
      </c>
      <c r="AD865" s="121" t="str">
        <f t="shared" si="257"/>
        <v>Q</v>
      </c>
      <c r="AE865" s="260">
        <v>3.68</v>
      </c>
      <c r="AF865" s="121" t="str">
        <f t="shared" si="258"/>
        <v>Q</v>
      </c>
      <c r="AG865" s="260">
        <v>7.0000000000000001E-3</v>
      </c>
      <c r="AH865" s="121" t="str">
        <f t="shared" si="259"/>
        <v>Q</v>
      </c>
      <c r="AI865" s="278">
        <v>0.3891</v>
      </c>
      <c r="AJ865" s="121" t="str">
        <f t="shared" si="260"/>
        <v>Q</v>
      </c>
    </row>
    <row r="866" spans="1:36" x14ac:dyDescent="0.25">
      <c r="A866" s="119">
        <v>38</v>
      </c>
      <c r="B866" s="119">
        <v>67</v>
      </c>
      <c r="C866" s="119">
        <v>2005</v>
      </c>
      <c r="D866" s="127">
        <f t="shared" si="230"/>
        <v>38419</v>
      </c>
      <c r="E866" s="260">
        <v>40.9</v>
      </c>
      <c r="F866" s="213" t="str">
        <f t="shared" si="246"/>
        <v>UQ</v>
      </c>
      <c r="G866" s="260">
        <v>6.8109999999999999</v>
      </c>
      <c r="H866" s="213" t="str">
        <f t="shared" si="247"/>
        <v>UQ</v>
      </c>
      <c r="I866" s="260">
        <v>6.46</v>
      </c>
      <c r="J866" s="121" t="str">
        <f t="shared" si="248"/>
        <v>Q</v>
      </c>
      <c r="K866" s="260">
        <v>0.58062999999999998</v>
      </c>
      <c r="L866" s="121" t="str">
        <f t="shared" si="249"/>
        <v>Q</v>
      </c>
      <c r="M866" s="260">
        <v>0.72953999999999997</v>
      </c>
      <c r="N866" s="121" t="str">
        <f t="shared" si="250"/>
        <v>Q</v>
      </c>
      <c r="O866" s="260">
        <v>0.19151000000000001</v>
      </c>
      <c r="P866" s="121" t="str">
        <f t="shared" si="251"/>
        <v>Q</v>
      </c>
      <c r="Q866" s="279">
        <v>6.7000000000000002E-3</v>
      </c>
      <c r="R866" s="213" t="str">
        <f t="shared" si="252"/>
        <v>UQ</v>
      </c>
      <c r="S866" s="260">
        <v>0.20649999999999999</v>
      </c>
      <c r="T866" s="213" t="str">
        <f t="shared" si="253"/>
        <v>UQ</v>
      </c>
      <c r="U866" s="260">
        <v>5.7486323060000002</v>
      </c>
      <c r="V866" s="121" t="str">
        <f t="shared" si="254"/>
        <v>Q</v>
      </c>
      <c r="W866" s="329">
        <v>0.155</v>
      </c>
      <c r="X866" s="332" t="str">
        <f t="shared" ref="X866" si="264">IF(W866&gt;0,"UQ","M")</f>
        <v>UQ</v>
      </c>
      <c r="Y866" s="280">
        <v>0</v>
      </c>
      <c r="Z866" s="121" t="str">
        <f t="shared" si="245"/>
        <v>LQ</v>
      </c>
      <c r="AA866" s="258">
        <v>7.87</v>
      </c>
      <c r="AB866" s="121" t="str">
        <f t="shared" si="256"/>
        <v>Q</v>
      </c>
      <c r="AC866" s="260">
        <v>7.5460000000000003</v>
      </c>
      <c r="AD866" s="121" t="str">
        <f t="shared" si="257"/>
        <v>Q</v>
      </c>
      <c r="AE866" s="260">
        <v>2.87</v>
      </c>
      <c r="AF866" s="121" t="str">
        <f t="shared" si="258"/>
        <v>Q</v>
      </c>
      <c r="AG866" s="260">
        <v>7.0000000000000001E-3</v>
      </c>
      <c r="AH866" s="121" t="str">
        <f t="shared" si="259"/>
        <v>Q</v>
      </c>
      <c r="AI866" s="278">
        <v>0.48299999999999998</v>
      </c>
      <c r="AJ866" s="121" t="str">
        <f t="shared" si="260"/>
        <v>Q</v>
      </c>
    </row>
    <row r="867" spans="1:36" x14ac:dyDescent="0.25">
      <c r="A867" s="119">
        <v>38</v>
      </c>
      <c r="B867" s="119">
        <v>81</v>
      </c>
      <c r="C867" s="119">
        <v>2005</v>
      </c>
      <c r="D867" s="127">
        <f t="shared" si="230"/>
        <v>38433</v>
      </c>
      <c r="E867" s="260">
        <v>42.8</v>
      </c>
      <c r="F867" s="213" t="str">
        <f t="shared" si="246"/>
        <v>UQ</v>
      </c>
      <c r="G867" s="260">
        <v>6.7080000000000002</v>
      </c>
      <c r="H867" s="213" t="str">
        <f t="shared" si="247"/>
        <v>UQ</v>
      </c>
      <c r="I867" s="260">
        <v>6.6593999999999998</v>
      </c>
      <c r="J867" s="121" t="str">
        <f t="shared" si="248"/>
        <v>Q</v>
      </c>
      <c r="K867" s="260">
        <v>0.59897999999999996</v>
      </c>
      <c r="L867" s="121" t="str">
        <f t="shared" si="249"/>
        <v>Q</v>
      </c>
      <c r="M867" s="260">
        <v>0.7319</v>
      </c>
      <c r="N867" s="121" t="str">
        <f t="shared" si="250"/>
        <v>Q</v>
      </c>
      <c r="O867" s="260">
        <v>0.20104</v>
      </c>
      <c r="P867" s="121" t="str">
        <f t="shared" si="251"/>
        <v>Q</v>
      </c>
      <c r="Q867" s="279">
        <v>5.4999999999999997E-3</v>
      </c>
      <c r="R867" s="213" t="str">
        <f t="shared" si="252"/>
        <v>UQ</v>
      </c>
      <c r="S867" s="260">
        <v>0.21890000000000001</v>
      </c>
      <c r="T867" s="213" t="str">
        <f t="shared" si="253"/>
        <v>UQ</v>
      </c>
      <c r="U867" s="260">
        <v>5.9056583380000003</v>
      </c>
      <c r="V867" s="121" t="str">
        <f t="shared" si="254"/>
        <v>Q</v>
      </c>
      <c r="W867" s="329">
        <v>0.16400000000000001</v>
      </c>
      <c r="X867" s="332" t="str">
        <f t="shared" ref="X867" si="265">IF(W867&gt;0,"UQ","M")</f>
        <v>UQ</v>
      </c>
      <c r="Y867" s="280">
        <v>0</v>
      </c>
      <c r="Z867" s="121" t="str">
        <f t="shared" si="245"/>
        <v>LQ</v>
      </c>
      <c r="AA867" s="258">
        <v>8.14</v>
      </c>
      <c r="AB867" s="121" t="str">
        <f t="shared" si="256"/>
        <v>Q</v>
      </c>
      <c r="AC867" s="260">
        <v>6.2210000000000001</v>
      </c>
      <c r="AD867" s="121" t="str">
        <f t="shared" si="257"/>
        <v>Q</v>
      </c>
      <c r="AE867" s="260">
        <v>3.18</v>
      </c>
      <c r="AF867" s="121" t="str">
        <f t="shared" si="258"/>
        <v>Q</v>
      </c>
      <c r="AG867" s="260">
        <v>8.2000000000000007E-3</v>
      </c>
      <c r="AH867" s="121" t="str">
        <f t="shared" si="259"/>
        <v>Q</v>
      </c>
      <c r="AI867" s="278">
        <v>0.43959999999999999</v>
      </c>
      <c r="AJ867" s="121" t="str">
        <f t="shared" si="260"/>
        <v>Q</v>
      </c>
    </row>
    <row r="868" spans="1:36" x14ac:dyDescent="0.25">
      <c r="A868" s="119">
        <v>38</v>
      </c>
      <c r="B868" s="119">
        <v>88</v>
      </c>
      <c r="C868" s="119">
        <v>2005</v>
      </c>
      <c r="D868" s="127">
        <f t="shared" si="230"/>
        <v>38440</v>
      </c>
      <c r="E868" s="260">
        <v>43.7</v>
      </c>
      <c r="F868" s="213" t="str">
        <f t="shared" si="246"/>
        <v>UQ</v>
      </c>
      <c r="G868" s="260">
        <v>6.7039999999999997</v>
      </c>
      <c r="H868" s="213" t="str">
        <f t="shared" si="247"/>
        <v>UQ</v>
      </c>
      <c r="I868" s="260">
        <v>7.0202999999999998</v>
      </c>
      <c r="J868" s="121" t="str">
        <f t="shared" si="248"/>
        <v>Q</v>
      </c>
      <c r="K868" s="260">
        <v>0.63056000000000001</v>
      </c>
      <c r="L868" s="121" t="str">
        <f t="shared" si="249"/>
        <v>Q</v>
      </c>
      <c r="M868" s="260">
        <v>0.74356999999999995</v>
      </c>
      <c r="N868" s="121" t="str">
        <f t="shared" si="250"/>
        <v>Q</v>
      </c>
      <c r="O868" s="260">
        <v>0.21360000000000001</v>
      </c>
      <c r="P868" s="121" t="str">
        <f t="shared" si="251"/>
        <v>Q</v>
      </c>
      <c r="Q868" s="279">
        <v>8.3000000000000001E-3</v>
      </c>
      <c r="R868" s="213" t="str">
        <f t="shared" si="252"/>
        <v>UQ</v>
      </c>
      <c r="S868" s="260">
        <v>0.23430000000000001</v>
      </c>
      <c r="T868" s="213" t="str">
        <f t="shared" si="253"/>
        <v>UQ</v>
      </c>
      <c r="U868" s="260">
        <v>5.5970267319999998</v>
      </c>
      <c r="V868" s="121" t="str">
        <f t="shared" si="254"/>
        <v>Q</v>
      </c>
      <c r="W868" s="329">
        <v>0.187</v>
      </c>
      <c r="X868" s="332" t="str">
        <f t="shared" ref="X868" si="266">IF(W868&gt;0,"UQ","M")</f>
        <v>UQ</v>
      </c>
      <c r="Y868" s="280">
        <v>5.5503194999999998E-2</v>
      </c>
      <c r="Z868" s="121" t="str">
        <f t="shared" si="245"/>
        <v>LQ</v>
      </c>
      <c r="AA868" s="258">
        <v>7.81</v>
      </c>
      <c r="AB868" s="121" t="str">
        <f t="shared" si="256"/>
        <v>Q</v>
      </c>
      <c r="AC868" s="260">
        <v>5.9989999999999997</v>
      </c>
      <c r="AD868" s="121" t="str">
        <f t="shared" si="257"/>
        <v>Q</v>
      </c>
      <c r="AE868" s="260">
        <v>3.27</v>
      </c>
      <c r="AF868" s="121" t="str">
        <f t="shared" si="258"/>
        <v>Q</v>
      </c>
      <c r="AG868" s="260">
        <v>9.1000000000000004E-3</v>
      </c>
      <c r="AH868" s="121" t="str">
        <f t="shared" si="259"/>
        <v>Q</v>
      </c>
      <c r="AI868" s="278">
        <v>0.50929999999999997</v>
      </c>
      <c r="AJ868" s="121" t="str">
        <f t="shared" si="260"/>
        <v>Q</v>
      </c>
    </row>
    <row r="869" spans="1:36" x14ac:dyDescent="0.25">
      <c r="A869" s="119">
        <v>38</v>
      </c>
      <c r="B869" s="119">
        <v>90</v>
      </c>
      <c r="C869" s="119">
        <v>2005</v>
      </c>
      <c r="D869" s="127">
        <f t="shared" si="230"/>
        <v>38442</v>
      </c>
      <c r="E869" s="260">
        <v>40.299999999999997</v>
      </c>
      <c r="F869" s="213" t="str">
        <f t="shared" si="246"/>
        <v>UQ</v>
      </c>
      <c r="G869" s="260">
        <v>6.4509999999999996</v>
      </c>
      <c r="H869" s="213" t="str">
        <f t="shared" si="247"/>
        <v>UQ</v>
      </c>
      <c r="I869" s="19">
        <v>6.2121000000000004</v>
      </c>
      <c r="J869" s="121" t="str">
        <f t="shared" si="248"/>
        <v>Q</v>
      </c>
      <c r="K869" s="19">
        <v>0.58340999999999998</v>
      </c>
      <c r="L869" s="121" t="str">
        <f t="shared" si="249"/>
        <v>Q</v>
      </c>
      <c r="M869" s="19">
        <v>0.64337999999999995</v>
      </c>
      <c r="N869" s="121" t="str">
        <f t="shared" si="250"/>
        <v>Q</v>
      </c>
      <c r="O869" s="19">
        <v>0.24024999999999999</v>
      </c>
      <c r="P869" s="121" t="str">
        <f t="shared" si="251"/>
        <v>Q</v>
      </c>
      <c r="Q869" s="282">
        <v>1.2200000000000001E-2</v>
      </c>
      <c r="R869" s="213" t="str">
        <f t="shared" si="252"/>
        <v>UQ</v>
      </c>
      <c r="S869" s="260">
        <v>0.2059</v>
      </c>
      <c r="T869" s="213" t="str">
        <f t="shared" si="253"/>
        <v>UQ</v>
      </c>
      <c r="U869" s="260">
        <v>4.8861974139999997</v>
      </c>
      <c r="V869" s="121" t="str">
        <f t="shared" si="254"/>
        <v>Q</v>
      </c>
      <c r="W869" s="329">
        <v>0.223</v>
      </c>
      <c r="X869" s="332" t="str">
        <f t="shared" ref="X869" si="267">IF(W869&gt;0,"UQ","M")</f>
        <v>UQ</v>
      </c>
      <c r="Y869" s="280">
        <v>0.115459357</v>
      </c>
      <c r="Z869" s="121" t="str">
        <f t="shared" si="245"/>
        <v>LQ</v>
      </c>
      <c r="AA869" s="258">
        <v>6.38</v>
      </c>
      <c r="AB869" s="121" t="str">
        <f t="shared" si="256"/>
        <v>Q</v>
      </c>
      <c r="AC869" s="260">
        <v>7.2930000000000001</v>
      </c>
      <c r="AD869" s="121" t="str">
        <f t="shared" si="257"/>
        <v>Q</v>
      </c>
      <c r="AE869" s="260">
        <v>3.36</v>
      </c>
      <c r="AF869" s="121" t="str">
        <f t="shared" si="258"/>
        <v>Q</v>
      </c>
      <c r="AG869" s="260">
        <v>9.5999999999999992E-3</v>
      </c>
      <c r="AH869" s="121" t="str">
        <f t="shared" si="259"/>
        <v>Q</v>
      </c>
      <c r="AI869" s="278">
        <v>0.53169999999999995</v>
      </c>
      <c r="AJ869" s="121" t="str">
        <f t="shared" si="260"/>
        <v>Q</v>
      </c>
    </row>
    <row r="870" spans="1:36" x14ac:dyDescent="0.25">
      <c r="A870" s="119">
        <v>38</v>
      </c>
      <c r="B870" s="119">
        <v>92</v>
      </c>
      <c r="C870" s="119">
        <v>2005</v>
      </c>
      <c r="D870" s="127">
        <f t="shared" si="230"/>
        <v>38444</v>
      </c>
      <c r="E870" s="260">
        <v>38.700000000000003</v>
      </c>
      <c r="F870" s="213" t="str">
        <f t="shared" si="246"/>
        <v>UQ</v>
      </c>
      <c r="G870" s="260">
        <v>6.1120000000000001</v>
      </c>
      <c r="H870" s="213" t="str">
        <f t="shared" si="247"/>
        <v>UQ</v>
      </c>
      <c r="I870" s="19">
        <v>5.9145000000000003</v>
      </c>
      <c r="J870" s="121" t="str">
        <f t="shared" si="248"/>
        <v>Q</v>
      </c>
      <c r="K870" s="19">
        <v>0.57360999999999995</v>
      </c>
      <c r="L870" s="121" t="str">
        <f t="shared" si="249"/>
        <v>Q</v>
      </c>
      <c r="M870" s="19">
        <v>0.59845000000000004</v>
      </c>
      <c r="N870" s="121" t="str">
        <f t="shared" si="250"/>
        <v>Q</v>
      </c>
      <c r="O870" s="19">
        <v>0.32417000000000001</v>
      </c>
      <c r="P870" s="121" t="str">
        <f t="shared" si="251"/>
        <v>Q</v>
      </c>
      <c r="Q870" s="282">
        <v>2.76E-2</v>
      </c>
      <c r="R870" s="213" t="str">
        <f t="shared" si="252"/>
        <v>UQ</v>
      </c>
      <c r="S870" s="260">
        <v>0.1726</v>
      </c>
      <c r="T870" s="213" t="str">
        <f t="shared" si="253"/>
        <v>UQ</v>
      </c>
      <c r="U870" s="260">
        <v>4.757299916</v>
      </c>
      <c r="V870" s="121" t="str">
        <f t="shared" si="254"/>
        <v>Q</v>
      </c>
      <c r="W870" s="329">
        <v>0.40500000000000003</v>
      </c>
      <c r="X870" s="332" t="str">
        <f t="shared" ref="X870" si="268">IF(W870&gt;0,"UQ","M")</f>
        <v>UQ</v>
      </c>
      <c r="Y870" s="280">
        <v>0.117063497</v>
      </c>
      <c r="Z870" s="121" t="str">
        <f t="shared" si="245"/>
        <v>LQ</v>
      </c>
      <c r="AA870" s="258">
        <v>5.68</v>
      </c>
      <c r="AB870" s="121" t="str">
        <f t="shared" si="256"/>
        <v>Q</v>
      </c>
      <c r="AC870" s="260">
        <v>6.851</v>
      </c>
      <c r="AD870" s="121" t="str">
        <f t="shared" si="257"/>
        <v>Q</v>
      </c>
      <c r="AE870" s="260">
        <v>3.38</v>
      </c>
      <c r="AF870" s="121" t="str">
        <f t="shared" si="258"/>
        <v>Q</v>
      </c>
      <c r="AG870" s="260">
        <v>1.4E-2</v>
      </c>
      <c r="AH870" s="121" t="str">
        <f t="shared" si="259"/>
        <v>Q</v>
      </c>
      <c r="AI870" s="278">
        <v>0.78490000000000004</v>
      </c>
      <c r="AJ870" s="121" t="str">
        <f t="shared" si="260"/>
        <v>Q</v>
      </c>
    </row>
    <row r="871" spans="1:36" x14ac:dyDescent="0.25">
      <c r="A871" s="119">
        <v>38</v>
      </c>
      <c r="B871" s="119">
        <v>95</v>
      </c>
      <c r="C871" s="119">
        <v>2005</v>
      </c>
      <c r="D871" s="127">
        <f t="shared" si="230"/>
        <v>38447</v>
      </c>
      <c r="E871" s="260">
        <v>36.299999999999997</v>
      </c>
      <c r="F871" s="213" t="str">
        <f t="shared" si="246"/>
        <v>UQ</v>
      </c>
      <c r="G871" s="260">
        <v>6.3760000000000003</v>
      </c>
      <c r="H871" s="213" t="str">
        <f t="shared" si="247"/>
        <v>UQ</v>
      </c>
      <c r="I871" s="19">
        <v>5.5011000000000001</v>
      </c>
      <c r="J871" s="121" t="str">
        <f t="shared" si="248"/>
        <v>Q</v>
      </c>
      <c r="K871" s="19">
        <v>0.52059999999999995</v>
      </c>
      <c r="L871" s="121" t="str">
        <f t="shared" si="249"/>
        <v>Q</v>
      </c>
      <c r="M871" s="19">
        <v>0.57738</v>
      </c>
      <c r="N871" s="121" t="str">
        <f t="shared" si="250"/>
        <v>Q</v>
      </c>
      <c r="O871" s="19">
        <v>0.26311000000000001</v>
      </c>
      <c r="P871" s="121" t="str">
        <f t="shared" si="251"/>
        <v>Q</v>
      </c>
      <c r="Q871" s="282">
        <v>1.34E-2</v>
      </c>
      <c r="R871" s="213" t="str">
        <f t="shared" si="252"/>
        <v>UQ</v>
      </c>
      <c r="S871" s="260">
        <v>0.1643</v>
      </c>
      <c r="T871" s="213" t="str">
        <f t="shared" si="253"/>
        <v>UQ</v>
      </c>
      <c r="U871" s="260">
        <v>4.6717449259999997</v>
      </c>
      <c r="V871" s="121" t="str">
        <f t="shared" si="254"/>
        <v>Q</v>
      </c>
      <c r="W871" s="329">
        <v>0.32600000000000001</v>
      </c>
      <c r="X871" s="332" t="str">
        <f t="shared" ref="X871" si="269">IF(W871&gt;0,"UQ","M")</f>
        <v>UQ</v>
      </c>
      <c r="Y871" s="280">
        <v>0.14619542999999999</v>
      </c>
      <c r="Z871" s="121" t="str">
        <f t="shared" si="245"/>
        <v>LQ</v>
      </c>
      <c r="AA871" s="258">
        <v>5.49</v>
      </c>
      <c r="AB871" s="121" t="str">
        <f t="shared" si="256"/>
        <v>Q</v>
      </c>
      <c r="AC871" s="260">
        <v>6.2789999999999999</v>
      </c>
      <c r="AD871" s="121" t="str">
        <f t="shared" si="257"/>
        <v>Q</v>
      </c>
      <c r="AE871" s="260">
        <v>2.97</v>
      </c>
      <c r="AF871" s="121" t="str">
        <f t="shared" si="258"/>
        <v>Q</v>
      </c>
      <c r="AG871" s="260">
        <v>1.3100000000000001E-2</v>
      </c>
      <c r="AH871" s="121" t="str">
        <f t="shared" si="259"/>
        <v>Q</v>
      </c>
      <c r="AI871" s="278">
        <v>0.60140000000000005</v>
      </c>
      <c r="AJ871" s="121" t="str">
        <f t="shared" si="260"/>
        <v>Q</v>
      </c>
    </row>
    <row r="872" spans="1:36" x14ac:dyDescent="0.25">
      <c r="A872" s="119">
        <v>38</v>
      </c>
      <c r="B872" s="119">
        <v>96</v>
      </c>
      <c r="C872" s="119">
        <v>2005</v>
      </c>
      <c r="D872" s="127">
        <f t="shared" si="230"/>
        <v>38448</v>
      </c>
      <c r="E872" s="260">
        <v>32.700000000000003</v>
      </c>
      <c r="F872" s="213" t="str">
        <f t="shared" si="246"/>
        <v>UQ</v>
      </c>
      <c r="G872" s="260">
        <v>6.1749999999999998</v>
      </c>
      <c r="H872" s="213" t="str">
        <f t="shared" si="247"/>
        <v>UQ</v>
      </c>
      <c r="I872" s="19">
        <v>4.7847999999999997</v>
      </c>
      <c r="J872" s="121" t="str">
        <f t="shared" si="248"/>
        <v>Q</v>
      </c>
      <c r="K872" s="19">
        <v>0.47078999999999999</v>
      </c>
      <c r="L872" s="121" t="str">
        <f t="shared" si="249"/>
        <v>Q</v>
      </c>
      <c r="M872" s="19">
        <v>0.51734000000000002</v>
      </c>
      <c r="N872" s="121" t="str">
        <f t="shared" si="250"/>
        <v>Q</v>
      </c>
      <c r="O872" s="19">
        <v>0.29941000000000001</v>
      </c>
      <c r="P872" s="121" t="str">
        <f t="shared" si="251"/>
        <v>Q</v>
      </c>
      <c r="Q872" s="282">
        <v>1.2800000000000001E-2</v>
      </c>
      <c r="R872" s="213" t="str">
        <f t="shared" si="252"/>
        <v>UQ</v>
      </c>
      <c r="S872" s="260">
        <v>0.13059999999999999</v>
      </c>
      <c r="T872" s="213" t="str">
        <f t="shared" si="253"/>
        <v>UQ</v>
      </c>
      <c r="U872" s="260">
        <v>4.1126544559999996</v>
      </c>
      <c r="V872" s="121" t="str">
        <f t="shared" si="254"/>
        <v>Q</v>
      </c>
      <c r="W872" s="329">
        <v>0.33600000000000002</v>
      </c>
      <c r="X872" s="332" t="str">
        <f t="shared" ref="X872" si="270">IF(W872&gt;0,"UQ","M")</f>
        <v>UQ</v>
      </c>
      <c r="Y872" s="280">
        <v>0.14026064099999999</v>
      </c>
      <c r="Z872" s="121" t="str">
        <f t="shared" si="245"/>
        <v>LQ</v>
      </c>
      <c r="AA872" s="258">
        <v>5.08</v>
      </c>
      <c r="AB872" s="121" t="str">
        <f t="shared" si="256"/>
        <v>Q</v>
      </c>
      <c r="AC872" s="260">
        <v>6.4409999999999998</v>
      </c>
      <c r="AD872" s="121" t="str">
        <f t="shared" si="257"/>
        <v>Q</v>
      </c>
      <c r="AE872" s="260">
        <v>2.85</v>
      </c>
      <c r="AF872" s="121" t="str">
        <f t="shared" si="258"/>
        <v>Q</v>
      </c>
      <c r="AG872" s="260">
        <v>1.01E-2</v>
      </c>
      <c r="AH872" s="121" t="str">
        <f t="shared" si="259"/>
        <v>Q</v>
      </c>
      <c r="AI872" s="278">
        <v>0.65339999999999998</v>
      </c>
      <c r="AJ872" s="121" t="str">
        <f t="shared" si="260"/>
        <v>Q</v>
      </c>
    </row>
    <row r="873" spans="1:36" x14ac:dyDescent="0.25">
      <c r="A873" s="119">
        <v>38</v>
      </c>
      <c r="B873" s="119">
        <v>97</v>
      </c>
      <c r="C873" s="119">
        <v>2005</v>
      </c>
      <c r="D873" s="127">
        <f t="shared" si="230"/>
        <v>38449</v>
      </c>
      <c r="E873" s="260">
        <v>31</v>
      </c>
      <c r="F873" s="213" t="str">
        <f t="shared" si="246"/>
        <v>UQ</v>
      </c>
      <c r="G873" s="260">
        <v>6.218</v>
      </c>
      <c r="H873" s="213" t="str">
        <f t="shared" si="247"/>
        <v>UQ</v>
      </c>
      <c r="I873" s="19">
        <v>4.5194999999999999</v>
      </c>
      <c r="J873" s="121" t="str">
        <f t="shared" si="248"/>
        <v>Q</v>
      </c>
      <c r="K873" s="19">
        <v>0.42681000000000002</v>
      </c>
      <c r="L873" s="121" t="str">
        <f t="shared" si="249"/>
        <v>Q</v>
      </c>
      <c r="M873" s="19">
        <v>0.46146999999999999</v>
      </c>
      <c r="N873" s="121" t="str">
        <f t="shared" si="250"/>
        <v>Q</v>
      </c>
      <c r="O873" s="19">
        <v>0.27059</v>
      </c>
      <c r="P873" s="121" t="str">
        <f t="shared" si="251"/>
        <v>Q</v>
      </c>
      <c r="Q873" s="282">
        <v>2.8299999999999999E-2</v>
      </c>
      <c r="R873" s="213" t="str">
        <f t="shared" si="252"/>
        <v>UQ</v>
      </c>
      <c r="S873" s="260">
        <v>0.13039999999999999</v>
      </c>
      <c r="T873" s="213" t="str">
        <f t="shared" si="253"/>
        <v>UQ</v>
      </c>
      <c r="U873" s="260">
        <v>3.8379631239999998</v>
      </c>
      <c r="V873" s="121" t="str">
        <f t="shared" si="254"/>
        <v>Q</v>
      </c>
      <c r="W873" s="329">
        <v>0.32500000000000001</v>
      </c>
      <c r="X873" s="332" t="str">
        <f t="shared" ref="X873" si="271">IF(W873&gt;0,"UQ","M")</f>
        <v>UQ</v>
      </c>
      <c r="Y873" s="280">
        <v>0.17536390399999999</v>
      </c>
      <c r="Z873" s="121" t="str">
        <f t="shared" si="245"/>
        <v>LQ</v>
      </c>
      <c r="AA873" s="258">
        <v>4.79</v>
      </c>
      <c r="AB873" s="121" t="str">
        <f t="shared" si="256"/>
        <v>Q</v>
      </c>
      <c r="AC873" s="260">
        <v>5.7359999999999998</v>
      </c>
      <c r="AD873" s="121" t="str">
        <f t="shared" si="257"/>
        <v>Q</v>
      </c>
      <c r="AE873" s="260">
        <v>1.6</v>
      </c>
      <c r="AF873" s="121" t="str">
        <f t="shared" si="258"/>
        <v>Q</v>
      </c>
      <c r="AG873" s="260">
        <v>8.5000000000000006E-3</v>
      </c>
      <c r="AH873" s="121" t="str">
        <f t="shared" si="259"/>
        <v>Q</v>
      </c>
      <c r="AI873" s="278">
        <v>0.60750000000000004</v>
      </c>
      <c r="AJ873" s="121" t="str">
        <f t="shared" si="260"/>
        <v>Q</v>
      </c>
    </row>
    <row r="874" spans="1:36" x14ac:dyDescent="0.25">
      <c r="A874" s="119">
        <v>38</v>
      </c>
      <c r="B874" s="119">
        <v>98</v>
      </c>
      <c r="C874" s="119">
        <v>2005</v>
      </c>
      <c r="D874" s="127">
        <f t="shared" si="230"/>
        <v>38450</v>
      </c>
      <c r="E874" s="260">
        <v>29.5</v>
      </c>
      <c r="F874" s="213" t="str">
        <f t="shared" si="246"/>
        <v>UQ</v>
      </c>
      <c r="G874" s="260">
        <v>6.1479999999999997</v>
      </c>
      <c r="H874" s="213" t="str">
        <f t="shared" si="247"/>
        <v>UQ</v>
      </c>
      <c r="I874" s="19">
        <v>4.2257999999999996</v>
      </c>
      <c r="J874" s="121" t="str">
        <f t="shared" si="248"/>
        <v>Q</v>
      </c>
      <c r="K874" s="19">
        <v>0.39896999999999999</v>
      </c>
      <c r="L874" s="121" t="str">
        <f t="shared" si="249"/>
        <v>Q</v>
      </c>
      <c r="M874" s="19">
        <v>0.46489000000000003</v>
      </c>
      <c r="N874" s="121" t="str">
        <f t="shared" si="250"/>
        <v>Q</v>
      </c>
      <c r="O874" s="19">
        <v>0.27196999999999999</v>
      </c>
      <c r="P874" s="121" t="str">
        <f t="shared" si="251"/>
        <v>Q</v>
      </c>
      <c r="Q874" s="282">
        <v>1.3599999999999999E-2</v>
      </c>
      <c r="R874" s="213" t="str">
        <f t="shared" si="252"/>
        <v>UQ</v>
      </c>
      <c r="S874" s="260">
        <v>0.1154</v>
      </c>
      <c r="T874" s="213" t="str">
        <f t="shared" si="253"/>
        <v>UQ</v>
      </c>
      <c r="U874" s="260">
        <v>3.8233862460000001</v>
      </c>
      <c r="V874" s="121" t="str">
        <f t="shared" si="254"/>
        <v>Q</v>
      </c>
      <c r="W874" s="329">
        <v>0.30299999999999999</v>
      </c>
      <c r="X874" s="332" t="str">
        <f t="shared" ref="X874" si="272">IF(W874&gt;0,"UQ","M")</f>
        <v>UQ</v>
      </c>
      <c r="Y874" s="280">
        <v>0.170904051</v>
      </c>
      <c r="Z874" s="121" t="str">
        <f t="shared" si="245"/>
        <v>LQ</v>
      </c>
      <c r="AA874" s="258">
        <v>4.7699999999999996</v>
      </c>
      <c r="AB874" s="121" t="str">
        <f t="shared" si="256"/>
        <v>Q</v>
      </c>
      <c r="AC874" s="260">
        <v>5.49</v>
      </c>
      <c r="AD874" s="121" t="str">
        <f t="shared" si="257"/>
        <v>Q</v>
      </c>
      <c r="AE874" s="260">
        <v>2.5</v>
      </c>
      <c r="AF874" s="121" t="str">
        <f t="shared" si="258"/>
        <v>Q</v>
      </c>
      <c r="AG874" s="260">
        <v>8.5000000000000006E-3</v>
      </c>
      <c r="AH874" s="121" t="str">
        <f t="shared" si="259"/>
        <v>Q</v>
      </c>
      <c r="AI874" s="278">
        <v>0.61880000000000002</v>
      </c>
      <c r="AJ874" s="121" t="str">
        <f t="shared" si="260"/>
        <v>Q</v>
      </c>
    </row>
    <row r="875" spans="1:36" x14ac:dyDescent="0.25">
      <c r="A875" s="119">
        <v>38</v>
      </c>
      <c r="B875" s="119">
        <v>99</v>
      </c>
      <c r="C875" s="119">
        <v>2005</v>
      </c>
      <c r="D875" s="127">
        <f t="shared" si="230"/>
        <v>38451</v>
      </c>
      <c r="E875" s="260">
        <v>29.3</v>
      </c>
      <c r="F875" s="213" t="str">
        <f t="shared" si="246"/>
        <v>UQ</v>
      </c>
      <c r="G875" s="260">
        <v>6.2549999999999999</v>
      </c>
      <c r="H875" s="213" t="str">
        <f t="shared" si="247"/>
        <v>UQ</v>
      </c>
      <c r="I875" s="19">
        <v>4.4165999999999999</v>
      </c>
      <c r="J875" s="121" t="str">
        <f t="shared" si="248"/>
        <v>Q</v>
      </c>
      <c r="K875" s="19">
        <v>0.42842999999999998</v>
      </c>
      <c r="L875" s="121" t="str">
        <f t="shared" si="249"/>
        <v>Q</v>
      </c>
      <c r="M875" s="19">
        <v>0.52432000000000001</v>
      </c>
      <c r="N875" s="121" t="str">
        <f t="shared" si="250"/>
        <v>Q</v>
      </c>
      <c r="O875" s="19">
        <v>0.27056000000000002</v>
      </c>
      <c r="P875" s="121" t="str">
        <f t="shared" si="251"/>
        <v>Q</v>
      </c>
      <c r="Q875" s="282">
        <v>1.5699999999999999E-2</v>
      </c>
      <c r="R875" s="213" t="str">
        <f t="shared" si="252"/>
        <v>UQ</v>
      </c>
      <c r="S875" s="260">
        <v>0.1137</v>
      </c>
      <c r="T875" s="213" t="str">
        <f t="shared" si="253"/>
        <v>UQ</v>
      </c>
      <c r="U875" s="260">
        <v>3.8066297919999998</v>
      </c>
      <c r="V875" s="121" t="str">
        <f t="shared" si="254"/>
        <v>Q</v>
      </c>
      <c r="W875" s="329">
        <v>0.27800000000000002</v>
      </c>
      <c r="X875" s="332" t="str">
        <f t="shared" ref="X875" si="273">IF(W875&gt;0,"UQ","M")</f>
        <v>UQ</v>
      </c>
      <c r="Y875" s="258">
        <v>0.180071604</v>
      </c>
      <c r="Z875" s="121" t="str">
        <f t="shared" si="245"/>
        <v>LQ</v>
      </c>
      <c r="AA875" s="258">
        <v>4.8099999999999996</v>
      </c>
      <c r="AB875" s="121" t="str">
        <f t="shared" si="256"/>
        <v>Q</v>
      </c>
      <c r="AC875" s="260">
        <v>5.0199999999999996</v>
      </c>
      <c r="AD875" s="121" t="str">
        <f t="shared" si="257"/>
        <v>Q</v>
      </c>
      <c r="AE875" s="260">
        <v>2.31</v>
      </c>
      <c r="AF875" s="121" t="str">
        <f t="shared" si="258"/>
        <v>Q</v>
      </c>
      <c r="AG875" s="260">
        <v>7.9000000000000008E-3</v>
      </c>
      <c r="AH875" s="121" t="str">
        <f t="shared" si="259"/>
        <v>Q</v>
      </c>
      <c r="AI875" s="278">
        <v>0.51470000000000005</v>
      </c>
      <c r="AJ875" s="121" t="str">
        <f t="shared" si="260"/>
        <v>Q</v>
      </c>
    </row>
    <row r="876" spans="1:36" x14ac:dyDescent="0.25">
      <c r="A876" s="119">
        <v>38</v>
      </c>
      <c r="B876" s="119">
        <v>100</v>
      </c>
      <c r="C876" s="119">
        <v>2005</v>
      </c>
      <c r="D876" s="127">
        <f t="shared" si="230"/>
        <v>38452</v>
      </c>
      <c r="E876" s="260">
        <v>28.8</v>
      </c>
      <c r="F876" s="213" t="str">
        <f t="shared" si="246"/>
        <v>UQ</v>
      </c>
      <c r="G876" s="260">
        <v>6.2850000000000001</v>
      </c>
      <c r="H876" s="213" t="str">
        <f t="shared" si="247"/>
        <v>UQ</v>
      </c>
      <c r="I876" s="19">
        <v>4.4230999999999998</v>
      </c>
      <c r="J876" s="121" t="str">
        <f t="shared" si="248"/>
        <v>Q</v>
      </c>
      <c r="K876" s="19">
        <v>0.42788999999999999</v>
      </c>
      <c r="L876" s="121" t="str">
        <f t="shared" si="249"/>
        <v>Q</v>
      </c>
      <c r="M876" s="19">
        <v>0.53151000000000004</v>
      </c>
      <c r="N876" s="121" t="str">
        <f t="shared" si="250"/>
        <v>Q</v>
      </c>
      <c r="O876" s="19">
        <v>0.27184999999999998</v>
      </c>
      <c r="P876" s="121" t="str">
        <f t="shared" si="251"/>
        <v>Q</v>
      </c>
      <c r="Q876" s="282">
        <v>2.4899999999999999E-2</v>
      </c>
      <c r="R876" s="213" t="str">
        <f t="shared" si="252"/>
        <v>UQ</v>
      </c>
      <c r="S876" s="260">
        <v>0.1173</v>
      </c>
      <c r="T876" s="213" t="str">
        <f t="shared" si="253"/>
        <v>UQ</v>
      </c>
      <c r="U876" s="260">
        <v>3.7156315630000001</v>
      </c>
      <c r="V876" s="121" t="str">
        <f t="shared" si="254"/>
        <v>Q</v>
      </c>
      <c r="W876" s="329">
        <v>0.27300000000000002</v>
      </c>
      <c r="X876" s="332" t="str">
        <f t="shared" ref="X876" si="274">IF(W876&gt;0,"UQ","M")</f>
        <v>UQ</v>
      </c>
      <c r="Y876" s="258">
        <v>0.18927785499999999</v>
      </c>
      <c r="Z876" s="121" t="str">
        <f t="shared" si="245"/>
        <v>LQ</v>
      </c>
      <c r="AA876" s="258">
        <v>4.8099999999999996</v>
      </c>
      <c r="AB876" s="121" t="str">
        <f t="shared" si="256"/>
        <v>Q</v>
      </c>
      <c r="AC876" s="260">
        <v>5.0330000000000004</v>
      </c>
      <c r="AD876" s="121" t="str">
        <f t="shared" si="257"/>
        <v>Q</v>
      </c>
      <c r="AE876" s="260">
        <v>2.14</v>
      </c>
      <c r="AF876" s="121" t="str">
        <f t="shared" si="258"/>
        <v>Q</v>
      </c>
      <c r="AG876" s="260">
        <v>9.4000000000000004E-3</v>
      </c>
      <c r="AH876" s="121" t="str">
        <f t="shared" si="259"/>
        <v>Q</v>
      </c>
      <c r="AI876" s="278">
        <v>0.5141</v>
      </c>
      <c r="AJ876" s="121" t="str">
        <f t="shared" si="260"/>
        <v>Q</v>
      </c>
    </row>
    <row r="877" spans="1:36" x14ac:dyDescent="0.25">
      <c r="A877" s="119">
        <v>38</v>
      </c>
      <c r="B877" s="119">
        <v>101</v>
      </c>
      <c r="C877" s="119">
        <v>2005</v>
      </c>
      <c r="D877" s="127">
        <f t="shared" si="230"/>
        <v>38453</v>
      </c>
      <c r="E877" s="260">
        <v>27.4</v>
      </c>
      <c r="F877" s="213" t="str">
        <f t="shared" si="246"/>
        <v>UQ</v>
      </c>
      <c r="G877" s="260">
        <v>6.5750000000000002</v>
      </c>
      <c r="H877" s="213" t="str">
        <f t="shared" si="247"/>
        <v>UQ</v>
      </c>
      <c r="I877" s="19">
        <v>4.2069000000000001</v>
      </c>
      <c r="J877" s="121" t="str">
        <f t="shared" si="248"/>
        <v>Q</v>
      </c>
      <c r="K877" s="19">
        <v>0.41144999999999998</v>
      </c>
      <c r="L877" s="121" t="str">
        <f t="shared" si="249"/>
        <v>Q</v>
      </c>
      <c r="M877" s="19">
        <v>0.55308000000000002</v>
      </c>
      <c r="N877" s="121" t="str">
        <f t="shared" si="250"/>
        <v>Q</v>
      </c>
      <c r="O877" s="19">
        <v>0.25992999999999999</v>
      </c>
      <c r="P877" s="121" t="str">
        <f t="shared" si="251"/>
        <v>Q</v>
      </c>
      <c r="Q877" s="282">
        <v>1.7399999999999999E-2</v>
      </c>
      <c r="R877" s="213" t="str">
        <f t="shared" si="252"/>
        <v>UQ</v>
      </c>
      <c r="S877" s="260">
        <v>0.1074</v>
      </c>
      <c r="T877" s="213" t="str">
        <f t="shared" si="253"/>
        <v>UQ</v>
      </c>
      <c r="U877" s="260">
        <v>3.6049418879999999</v>
      </c>
      <c r="V877" s="121" t="str">
        <f t="shared" si="254"/>
        <v>Q</v>
      </c>
      <c r="W877" s="329">
        <v>0.248</v>
      </c>
      <c r="X877" s="332" t="str">
        <f t="shared" ref="X877" si="275">IF(W877&gt;0,"UQ","M")</f>
        <v>UQ</v>
      </c>
      <c r="Y877" s="260">
        <v>0.20037396599999999</v>
      </c>
      <c r="Z877" s="121" t="str">
        <f t="shared" si="245"/>
        <v>Q</v>
      </c>
      <c r="AA877" s="258">
        <v>4.55</v>
      </c>
      <c r="AB877" s="121" t="str">
        <f t="shared" si="256"/>
        <v>Q</v>
      </c>
      <c r="AC877" s="260">
        <v>4.8140000000000001</v>
      </c>
      <c r="AD877" s="121" t="str">
        <f t="shared" si="257"/>
        <v>Q</v>
      </c>
      <c r="AE877" s="260">
        <v>1.94</v>
      </c>
      <c r="AF877" s="121" t="str">
        <f t="shared" si="258"/>
        <v>Q</v>
      </c>
      <c r="AG877" s="260">
        <v>8.2000000000000007E-3</v>
      </c>
      <c r="AH877" s="121" t="str">
        <f t="shared" si="259"/>
        <v>Q</v>
      </c>
      <c r="AI877" s="278">
        <v>0.46400000000000002</v>
      </c>
      <c r="AJ877" s="121" t="str">
        <f t="shared" si="260"/>
        <v>Q</v>
      </c>
    </row>
    <row r="878" spans="1:36" x14ac:dyDescent="0.25">
      <c r="A878" s="119">
        <v>38</v>
      </c>
      <c r="B878" s="119">
        <v>102</v>
      </c>
      <c r="C878" s="119">
        <v>2005</v>
      </c>
      <c r="D878" s="127">
        <f t="shared" si="230"/>
        <v>38454</v>
      </c>
      <c r="E878" s="260">
        <v>27.6</v>
      </c>
      <c r="F878" s="213" t="str">
        <f t="shared" si="246"/>
        <v>UQ</v>
      </c>
      <c r="G878" s="260">
        <v>6.4320000000000004</v>
      </c>
      <c r="H878" s="213" t="str">
        <f t="shared" si="247"/>
        <v>UQ</v>
      </c>
      <c r="I878" s="19">
        <v>3.89</v>
      </c>
      <c r="J878" s="121" t="str">
        <f t="shared" si="248"/>
        <v>Q</v>
      </c>
      <c r="K878" s="19">
        <v>0.38139000000000001</v>
      </c>
      <c r="L878" s="121" t="str">
        <f t="shared" si="249"/>
        <v>Q</v>
      </c>
      <c r="M878" s="19">
        <v>0.48564000000000002</v>
      </c>
      <c r="N878" s="121" t="str">
        <f t="shared" si="250"/>
        <v>Q</v>
      </c>
      <c r="O878" s="19">
        <v>0.23981</v>
      </c>
      <c r="P878" s="121" t="str">
        <f t="shared" si="251"/>
        <v>Q</v>
      </c>
      <c r="Q878" s="282">
        <v>0.02</v>
      </c>
      <c r="R878" s="213" t="str">
        <f t="shared" si="252"/>
        <v>UQ</v>
      </c>
      <c r="S878" s="260">
        <v>0.1149</v>
      </c>
      <c r="T878" s="213" t="str">
        <f t="shared" si="253"/>
        <v>UQ</v>
      </c>
      <c r="U878" s="260">
        <v>3.56543009</v>
      </c>
      <c r="V878" s="121" t="str">
        <f t="shared" si="254"/>
        <v>Q</v>
      </c>
      <c r="W878" s="329">
        <v>0.22</v>
      </c>
      <c r="X878" s="332" t="str">
        <f t="shared" ref="X878" si="276">IF(W878&gt;0,"UQ","M")</f>
        <v>UQ</v>
      </c>
      <c r="Y878" s="258">
        <v>0.189375407</v>
      </c>
      <c r="Z878" s="121" t="str">
        <f t="shared" si="245"/>
        <v>LQ</v>
      </c>
      <c r="AA878" s="258">
        <v>4.59</v>
      </c>
      <c r="AB878" s="121" t="str">
        <f t="shared" si="256"/>
        <v>Q</v>
      </c>
      <c r="AC878" s="260">
        <v>4.7030000000000003</v>
      </c>
      <c r="AD878" s="121" t="str">
        <f t="shared" si="257"/>
        <v>Q</v>
      </c>
      <c r="AE878" s="260">
        <v>1.57</v>
      </c>
      <c r="AF878" s="121" t="str">
        <f t="shared" si="258"/>
        <v>Q</v>
      </c>
      <c r="AG878" s="260">
        <v>5.5999999999999999E-3</v>
      </c>
      <c r="AH878" s="121" t="str">
        <f t="shared" si="259"/>
        <v>Q</v>
      </c>
      <c r="AI878" s="278">
        <v>0.42770000000000002</v>
      </c>
      <c r="AJ878" s="121" t="str">
        <f t="shared" si="260"/>
        <v>Q</v>
      </c>
    </row>
    <row r="879" spans="1:36" x14ac:dyDescent="0.25">
      <c r="A879" s="119">
        <v>38</v>
      </c>
      <c r="B879" s="119">
        <v>109</v>
      </c>
      <c r="C879" s="119">
        <v>2005</v>
      </c>
      <c r="D879" s="127">
        <f t="shared" si="230"/>
        <v>38461</v>
      </c>
      <c r="E879" s="260">
        <v>29.1</v>
      </c>
      <c r="F879" s="213" t="str">
        <f t="shared" si="246"/>
        <v>UQ</v>
      </c>
      <c r="G879" s="260">
        <v>6.4489999999999998</v>
      </c>
      <c r="H879" s="213" t="str">
        <f t="shared" si="247"/>
        <v>UQ</v>
      </c>
      <c r="I879" s="19">
        <v>4.0018000000000002</v>
      </c>
      <c r="J879" s="121" t="str">
        <f t="shared" si="248"/>
        <v>Q</v>
      </c>
      <c r="K879" s="19">
        <v>0.39444000000000001</v>
      </c>
      <c r="L879" s="121" t="str">
        <f t="shared" si="249"/>
        <v>Q</v>
      </c>
      <c r="M879" s="19">
        <v>0.51522000000000001</v>
      </c>
      <c r="N879" s="121" t="str">
        <f t="shared" si="250"/>
        <v>Q</v>
      </c>
      <c r="O879" s="19">
        <v>0.22175</v>
      </c>
      <c r="P879" s="121" t="str">
        <f t="shared" si="251"/>
        <v>Q</v>
      </c>
      <c r="Q879" s="282">
        <v>1.4500000000000001E-2</v>
      </c>
      <c r="R879" s="213" t="str">
        <f t="shared" si="252"/>
        <v>UQ</v>
      </c>
      <c r="S879" s="260">
        <v>0.16089999999999999</v>
      </c>
      <c r="T879" s="213" t="str">
        <f t="shared" si="253"/>
        <v>UQ</v>
      </c>
      <c r="U879" s="260">
        <v>3.318962966</v>
      </c>
      <c r="V879" s="121" t="str">
        <f t="shared" si="254"/>
        <v>Q</v>
      </c>
      <c r="W879" s="338">
        <v>2.5000000000000001E-2</v>
      </c>
      <c r="X879" s="332" t="str">
        <f t="shared" ref="X879" si="277">IF(W879&gt;0,"UQ","M")</f>
        <v>UQ</v>
      </c>
      <c r="Y879" s="280">
        <v>0.154826988</v>
      </c>
      <c r="Z879" s="121" t="str">
        <f t="shared" si="245"/>
        <v>LQ</v>
      </c>
      <c r="AA879" s="258">
        <v>4.13</v>
      </c>
      <c r="AB879" s="121" t="str">
        <f t="shared" si="256"/>
        <v>Q</v>
      </c>
      <c r="AC879" s="260">
        <v>5.7850000000000001</v>
      </c>
      <c r="AD879" s="121" t="str">
        <f t="shared" si="257"/>
        <v>Q</v>
      </c>
      <c r="AE879" s="260">
        <v>2.25</v>
      </c>
      <c r="AF879" s="121" t="str">
        <f t="shared" si="258"/>
        <v>Q</v>
      </c>
      <c r="AG879" s="260">
        <v>1.26E-2</v>
      </c>
      <c r="AH879" s="121" t="str">
        <f t="shared" si="259"/>
        <v>Q</v>
      </c>
      <c r="AI879" s="278">
        <v>0.34160000000000001</v>
      </c>
      <c r="AJ879" s="121" t="str">
        <f t="shared" si="260"/>
        <v>Q</v>
      </c>
    </row>
    <row r="880" spans="1:36" x14ac:dyDescent="0.25">
      <c r="A880" s="119">
        <v>38</v>
      </c>
      <c r="B880" s="119">
        <v>117</v>
      </c>
      <c r="C880" s="119">
        <v>2005</v>
      </c>
      <c r="D880" s="127">
        <f t="shared" si="230"/>
        <v>38469</v>
      </c>
      <c r="E880" s="260">
        <v>28.7</v>
      </c>
      <c r="F880" s="213" t="str">
        <f t="shared" si="246"/>
        <v>UQ</v>
      </c>
      <c r="G880" s="260">
        <v>6.67</v>
      </c>
      <c r="H880" s="213" t="str">
        <f t="shared" si="247"/>
        <v>UQ</v>
      </c>
      <c r="I880" s="260">
        <v>4.3185000000000002</v>
      </c>
      <c r="J880" s="121" t="str">
        <f t="shared" si="248"/>
        <v>Q</v>
      </c>
      <c r="K880" s="260">
        <v>0.38486999999999999</v>
      </c>
      <c r="L880" s="121" t="str">
        <f t="shared" si="249"/>
        <v>Q</v>
      </c>
      <c r="M880" s="260">
        <v>0.55894999999999995</v>
      </c>
      <c r="N880" s="121" t="str">
        <f t="shared" si="250"/>
        <v>Q</v>
      </c>
      <c r="O880" s="260">
        <v>0.1578</v>
      </c>
      <c r="P880" s="121" t="str">
        <f t="shared" si="251"/>
        <v>Q</v>
      </c>
      <c r="Q880" s="282">
        <v>0.02</v>
      </c>
      <c r="R880" s="213" t="str">
        <f t="shared" si="252"/>
        <v>UQ</v>
      </c>
      <c r="S880" s="260">
        <v>0.1351</v>
      </c>
      <c r="T880" s="213" t="str">
        <f t="shared" si="253"/>
        <v>UQ</v>
      </c>
      <c r="U880" s="260">
        <v>3.5322755990000001</v>
      </c>
      <c r="V880" s="121" t="str">
        <f t="shared" si="254"/>
        <v>Q</v>
      </c>
      <c r="W880" s="329">
        <v>5.1999999999999998E-2</v>
      </c>
      <c r="X880" s="332" t="str">
        <f t="shared" ref="X880" si="278">IF(W880&gt;0,"UQ","M")</f>
        <v>UQ</v>
      </c>
      <c r="Y880" s="280">
        <v>0.17163989599999999</v>
      </c>
      <c r="Z880" s="121" t="str">
        <f t="shared" si="245"/>
        <v>LQ</v>
      </c>
      <c r="AA880" s="258">
        <v>4.05</v>
      </c>
      <c r="AB880" s="121" t="str">
        <f t="shared" si="256"/>
        <v>Q</v>
      </c>
      <c r="AC880" s="260">
        <v>6.3579999999999997</v>
      </c>
      <c r="AD880" s="121" t="str">
        <f t="shared" si="257"/>
        <v>Q</v>
      </c>
      <c r="AE880" s="260">
        <v>2.09</v>
      </c>
      <c r="AF880" s="121" t="str">
        <f t="shared" si="258"/>
        <v>Q</v>
      </c>
      <c r="AG880" s="260">
        <v>8.0000000000000002E-3</v>
      </c>
      <c r="AH880" s="121" t="str">
        <f t="shared" si="259"/>
        <v>Q</v>
      </c>
      <c r="AI880" s="278">
        <v>0.30990000000000001</v>
      </c>
      <c r="AJ880" s="121" t="str">
        <f t="shared" si="260"/>
        <v>Q</v>
      </c>
    </row>
    <row r="881" spans="1:36" x14ac:dyDescent="0.25">
      <c r="A881" s="119">
        <v>38</v>
      </c>
      <c r="B881" s="119">
        <v>123</v>
      </c>
      <c r="C881" s="119">
        <v>2005</v>
      </c>
      <c r="D881" s="127">
        <f t="shared" si="230"/>
        <v>38475</v>
      </c>
      <c r="E881" s="260">
        <v>30.3</v>
      </c>
      <c r="F881" s="213" t="str">
        <f t="shared" si="246"/>
        <v>UQ</v>
      </c>
      <c r="G881" s="260">
        <v>6.5540000000000003</v>
      </c>
      <c r="H881" s="213" t="str">
        <f t="shared" si="247"/>
        <v>UQ</v>
      </c>
      <c r="I881" s="260">
        <v>4.7188999999999997</v>
      </c>
      <c r="J881" s="121" t="str">
        <f t="shared" si="248"/>
        <v>Q</v>
      </c>
      <c r="K881" s="260">
        <v>0.42313000000000001</v>
      </c>
      <c r="L881" s="121" t="str">
        <f t="shared" si="249"/>
        <v>Q</v>
      </c>
      <c r="M881" s="260">
        <v>0.61180999999999996</v>
      </c>
      <c r="N881" s="121" t="str">
        <f t="shared" si="250"/>
        <v>Q</v>
      </c>
      <c r="O881" s="260">
        <v>0.15618000000000001</v>
      </c>
      <c r="P881" s="121" t="str">
        <f t="shared" si="251"/>
        <v>Q</v>
      </c>
      <c r="Q881" s="282">
        <v>1.0699999999999999E-2</v>
      </c>
      <c r="R881" s="213" t="str">
        <f t="shared" si="252"/>
        <v>UQ</v>
      </c>
      <c r="S881" s="260">
        <v>0.1575</v>
      </c>
      <c r="T881" s="213" t="str">
        <f t="shared" si="253"/>
        <v>UQ</v>
      </c>
      <c r="U881" s="260">
        <v>3.8488084389999999</v>
      </c>
      <c r="V881" s="121" t="str">
        <f t="shared" si="254"/>
        <v>Q</v>
      </c>
      <c r="W881" s="329">
        <v>4.2999999999999997E-2</v>
      </c>
      <c r="X881" s="332" t="str">
        <f t="shared" ref="X881" si="279">IF(W881&gt;0,"UQ","M")</f>
        <v>UQ</v>
      </c>
      <c r="Y881" s="280">
        <v>0.11657888600000001</v>
      </c>
      <c r="Z881" s="121" t="str">
        <f t="shared" si="245"/>
        <v>LQ</v>
      </c>
      <c r="AA881" s="258">
        <v>3.86</v>
      </c>
      <c r="AB881" s="121" t="str">
        <f t="shared" si="256"/>
        <v>Q</v>
      </c>
      <c r="AC881" s="260">
        <v>6.2560000000000002</v>
      </c>
      <c r="AD881" s="121" t="str">
        <f t="shared" si="257"/>
        <v>Q</v>
      </c>
      <c r="AE881" s="260">
        <v>2.17</v>
      </c>
      <c r="AF881" s="121" t="str">
        <f t="shared" si="258"/>
        <v>Q</v>
      </c>
      <c r="AG881" s="260">
        <v>7.6E-3</v>
      </c>
      <c r="AH881" s="121" t="str">
        <f t="shared" si="259"/>
        <v>Q</v>
      </c>
      <c r="AI881" s="278">
        <v>0.3528</v>
      </c>
      <c r="AJ881" s="121" t="str">
        <f t="shared" si="260"/>
        <v>Q</v>
      </c>
    </row>
    <row r="882" spans="1:36" x14ac:dyDescent="0.25">
      <c r="A882" s="119">
        <v>38</v>
      </c>
      <c r="B882" s="119">
        <v>137</v>
      </c>
      <c r="C882" s="119">
        <v>2005</v>
      </c>
      <c r="D882" s="127">
        <f t="shared" si="230"/>
        <v>38489</v>
      </c>
      <c r="E882" s="260">
        <v>30.7</v>
      </c>
      <c r="F882" s="213" t="str">
        <f t="shared" si="246"/>
        <v>UQ</v>
      </c>
      <c r="G882" s="260">
        <v>6.6449999999999996</v>
      </c>
      <c r="H882" s="213" t="str">
        <f t="shared" si="247"/>
        <v>UQ</v>
      </c>
      <c r="I882" s="260">
        <v>5.0472000000000001</v>
      </c>
      <c r="J882" s="121" t="str">
        <f t="shared" si="248"/>
        <v>Q</v>
      </c>
      <c r="K882" s="260">
        <v>0.43817</v>
      </c>
      <c r="L882" s="121" t="str">
        <f t="shared" si="249"/>
        <v>Q</v>
      </c>
      <c r="M882" s="260">
        <v>0.68013999999999997</v>
      </c>
      <c r="N882" s="121" t="str">
        <f t="shared" si="250"/>
        <v>Q</v>
      </c>
      <c r="O882" s="260">
        <v>0.17044000000000001</v>
      </c>
      <c r="P882" s="121" t="str">
        <f t="shared" si="251"/>
        <v>Q</v>
      </c>
      <c r="Q882" s="279">
        <v>6.7999999999999996E-3</v>
      </c>
      <c r="R882" s="213" t="str">
        <f t="shared" si="252"/>
        <v>UQ</v>
      </c>
      <c r="S882" s="260">
        <v>0.18290000000000001</v>
      </c>
      <c r="T882" s="213" t="str">
        <f t="shared" si="253"/>
        <v>UQ</v>
      </c>
      <c r="U882" s="260">
        <v>2.7524103499999999</v>
      </c>
      <c r="V882" s="121" t="str">
        <f t="shared" si="254"/>
        <v>Q</v>
      </c>
      <c r="W882" s="338">
        <v>1.9E-2</v>
      </c>
      <c r="X882" s="332" t="str">
        <f t="shared" ref="X882" si="280">IF(W882&gt;0,"UQ","M")</f>
        <v>UQ</v>
      </c>
      <c r="Y882" s="280">
        <v>0</v>
      </c>
      <c r="Z882" s="121" t="str">
        <f t="shared" si="245"/>
        <v>LQ</v>
      </c>
      <c r="AA882" s="258">
        <v>4.0599999999999996</v>
      </c>
      <c r="AB882" s="121" t="str">
        <f t="shared" si="256"/>
        <v>Q</v>
      </c>
      <c r="AC882" s="260">
        <v>8.3770000000000007</v>
      </c>
      <c r="AD882" s="121" t="str">
        <f t="shared" si="257"/>
        <v>Q</v>
      </c>
      <c r="AE882" s="260">
        <v>2.57</v>
      </c>
      <c r="AF882" s="121" t="str">
        <f t="shared" si="258"/>
        <v>Q</v>
      </c>
      <c r="AG882" s="260">
        <v>6.7999999999999996E-3</v>
      </c>
      <c r="AH882" s="121" t="str">
        <f t="shared" si="259"/>
        <v>Q</v>
      </c>
      <c r="AI882" s="278">
        <v>0.3372</v>
      </c>
      <c r="AJ882" s="121" t="str">
        <f t="shared" si="260"/>
        <v>Q</v>
      </c>
    </row>
    <row r="883" spans="1:36" x14ac:dyDescent="0.25">
      <c r="A883" s="119">
        <v>38</v>
      </c>
      <c r="B883" s="119">
        <v>151</v>
      </c>
      <c r="C883" s="119">
        <v>2005</v>
      </c>
      <c r="D883" s="127">
        <f t="shared" si="230"/>
        <v>38503</v>
      </c>
      <c r="E883" s="260">
        <v>35.4</v>
      </c>
      <c r="F883" s="213" t="str">
        <f t="shared" si="246"/>
        <v>UQ</v>
      </c>
      <c r="G883" s="260">
        <v>6.7270000000000003</v>
      </c>
      <c r="H883" s="213" t="str">
        <f t="shared" si="247"/>
        <v>UQ</v>
      </c>
      <c r="I883" s="260">
        <v>6.2286000000000001</v>
      </c>
      <c r="J883" s="121" t="str">
        <f t="shared" si="248"/>
        <v>Q</v>
      </c>
      <c r="K883" s="260">
        <v>0.51441999999999999</v>
      </c>
      <c r="L883" s="121" t="str">
        <f t="shared" si="249"/>
        <v>Q</v>
      </c>
      <c r="M883" s="260">
        <v>0.70059000000000005</v>
      </c>
      <c r="N883" s="121" t="str">
        <f t="shared" si="250"/>
        <v>Q</v>
      </c>
      <c r="O883" s="260">
        <v>0.16109999999999999</v>
      </c>
      <c r="P883" s="121" t="str">
        <f t="shared" si="251"/>
        <v>Q</v>
      </c>
      <c r="Q883" s="279">
        <v>5.1999999999999998E-3</v>
      </c>
      <c r="R883" s="213" t="str">
        <f t="shared" si="252"/>
        <v>UQ</v>
      </c>
      <c r="S883" s="260">
        <v>0.28170000000000001</v>
      </c>
      <c r="T883" s="213" t="str">
        <f t="shared" si="253"/>
        <v>UQ</v>
      </c>
      <c r="U883" s="260">
        <v>1.317807087</v>
      </c>
      <c r="V883" s="121" t="str">
        <f t="shared" si="254"/>
        <v>Q</v>
      </c>
      <c r="W883" s="338">
        <v>0.03</v>
      </c>
      <c r="X883" s="332" t="str">
        <f t="shared" ref="X883" si="281">IF(W883&gt;0,"UQ","M")</f>
        <v>UQ</v>
      </c>
      <c r="Y883" s="280">
        <v>0.121545296</v>
      </c>
      <c r="Z883" s="121" t="str">
        <f t="shared" si="245"/>
        <v>LQ</v>
      </c>
      <c r="AA883" s="258">
        <v>5.78</v>
      </c>
      <c r="AB883" s="121" t="str">
        <f t="shared" si="256"/>
        <v>Q</v>
      </c>
      <c r="AC883" s="260">
        <v>8.9670000000000005</v>
      </c>
      <c r="AD883" s="121" t="str">
        <f t="shared" si="257"/>
        <v>Q</v>
      </c>
      <c r="AE883" s="260">
        <v>3.5</v>
      </c>
      <c r="AF883" s="121" t="str">
        <f t="shared" si="258"/>
        <v>Q</v>
      </c>
      <c r="AG883" s="260">
        <v>1.5100000000000001E-2</v>
      </c>
      <c r="AH883" s="121" t="str">
        <f t="shared" si="259"/>
        <v>Q</v>
      </c>
      <c r="AI883" s="278">
        <v>0.41830000000000001</v>
      </c>
      <c r="AJ883" s="121" t="str">
        <f t="shared" si="260"/>
        <v>Q</v>
      </c>
    </row>
    <row r="884" spans="1:36" x14ac:dyDescent="0.25">
      <c r="A884" s="119">
        <v>38</v>
      </c>
      <c r="B884" s="119">
        <v>164</v>
      </c>
      <c r="C884" s="119">
        <v>2005</v>
      </c>
      <c r="D884" s="127">
        <f t="shared" si="230"/>
        <v>38516</v>
      </c>
      <c r="E884" s="260">
        <v>40.9</v>
      </c>
      <c r="F884" s="213" t="str">
        <f t="shared" si="246"/>
        <v>UQ</v>
      </c>
      <c r="G884" s="260">
        <v>6.766</v>
      </c>
      <c r="H884" s="213" t="str">
        <f t="shared" si="247"/>
        <v>UQ</v>
      </c>
      <c r="I884" s="19">
        <v>7.2603999999999997</v>
      </c>
      <c r="J884" s="121" t="str">
        <f t="shared" si="248"/>
        <v>Q</v>
      </c>
      <c r="K884" s="283">
        <v>0.60162000000000004</v>
      </c>
      <c r="L884" s="121" t="str">
        <f t="shared" si="249"/>
        <v>Q</v>
      </c>
      <c r="M884" s="283">
        <v>0.76258000000000004</v>
      </c>
      <c r="N884" s="121" t="str">
        <f t="shared" si="250"/>
        <v>Q</v>
      </c>
      <c r="O884" s="283">
        <v>0.19456000000000001</v>
      </c>
      <c r="P884" s="121" t="str">
        <f t="shared" si="251"/>
        <v>Q</v>
      </c>
      <c r="Q884" s="284">
        <v>9.7999999999999997E-3</v>
      </c>
      <c r="R884" s="213" t="str">
        <f t="shared" si="252"/>
        <v>UQ</v>
      </c>
      <c r="S884" s="260">
        <v>0.32800000000000001</v>
      </c>
      <c r="T884" s="213" t="str">
        <f t="shared" si="253"/>
        <v>UQ</v>
      </c>
      <c r="U884" s="260">
        <v>0.94192645799999997</v>
      </c>
      <c r="V884" s="121" t="str">
        <f t="shared" si="254"/>
        <v>Q</v>
      </c>
      <c r="W884" s="329">
        <v>5.8999999999999997E-2</v>
      </c>
      <c r="X884" s="332" t="str">
        <f t="shared" ref="X884" si="282">IF(W884&gt;0,"UQ","M")</f>
        <v>UQ</v>
      </c>
      <c r="Y884" s="280">
        <v>0.100240366</v>
      </c>
      <c r="Z884" s="121" t="str">
        <f t="shared" si="245"/>
        <v>LQ</v>
      </c>
      <c r="AA884" s="258">
        <v>7.75</v>
      </c>
      <c r="AB884" s="121" t="str">
        <f t="shared" si="256"/>
        <v>Q</v>
      </c>
      <c r="AC884" s="260">
        <v>10.794</v>
      </c>
      <c r="AD884" s="121" t="str">
        <f t="shared" si="257"/>
        <v>Q</v>
      </c>
      <c r="AE884" s="260">
        <v>4.13</v>
      </c>
      <c r="AF884" s="121" t="str">
        <f t="shared" si="258"/>
        <v>Q</v>
      </c>
      <c r="AG884" s="260">
        <v>1.5599999999999999E-2</v>
      </c>
      <c r="AH884" s="121" t="str">
        <f t="shared" si="259"/>
        <v>Q</v>
      </c>
      <c r="AI884" s="278">
        <v>0.53969999999999996</v>
      </c>
      <c r="AJ884" s="121" t="str">
        <f t="shared" si="260"/>
        <v>Q</v>
      </c>
    </row>
    <row r="885" spans="1:36" x14ac:dyDescent="0.25">
      <c r="A885" s="119">
        <v>38</v>
      </c>
      <c r="B885" s="119">
        <v>291</v>
      </c>
      <c r="C885" s="119">
        <v>2005</v>
      </c>
      <c r="D885" s="127">
        <f t="shared" si="230"/>
        <v>38643</v>
      </c>
      <c r="E885" s="260">
        <v>127</v>
      </c>
      <c r="F885" s="213" t="str">
        <f t="shared" si="246"/>
        <v>UQ</v>
      </c>
      <c r="G885" s="260">
        <v>6.1559999999999997</v>
      </c>
      <c r="H885" s="213" t="str">
        <f t="shared" si="247"/>
        <v>UQ</v>
      </c>
      <c r="I885" s="260">
        <v>19.535</v>
      </c>
      <c r="J885" s="121" t="str">
        <f t="shared" si="248"/>
        <v>Q</v>
      </c>
      <c r="K885" s="260">
        <v>1.5761000000000001</v>
      </c>
      <c r="L885" s="121" t="str">
        <f t="shared" si="249"/>
        <v>Q</v>
      </c>
      <c r="M885" s="260">
        <v>0.78317999999999999</v>
      </c>
      <c r="N885" s="121" t="str">
        <f t="shared" si="250"/>
        <v>Q</v>
      </c>
      <c r="O885" s="260">
        <v>0.40982000000000002</v>
      </c>
      <c r="P885" s="121" t="str">
        <f t="shared" si="251"/>
        <v>Q</v>
      </c>
      <c r="Q885" s="279">
        <v>8.0000000000000002E-3</v>
      </c>
      <c r="R885" s="213" t="str">
        <f t="shared" si="252"/>
        <v>UQ</v>
      </c>
      <c r="S885" s="260">
        <v>7.3700000000000002E-2</v>
      </c>
      <c r="T885" s="213" t="str">
        <f t="shared" si="253"/>
        <v>UQ</v>
      </c>
      <c r="U885" s="259">
        <v>40.735570004000003</v>
      </c>
      <c r="V885" s="121" t="str">
        <f t="shared" si="254"/>
        <v>Q</v>
      </c>
      <c r="W885" s="338">
        <v>1.7999999999999999E-2</v>
      </c>
      <c r="X885" s="332" t="str">
        <f t="shared" ref="X885" si="283">IF(W885&gt;0,"UQ","M")</f>
        <v>UQ</v>
      </c>
      <c r="Y885" s="260">
        <v>0.72766173099999998</v>
      </c>
      <c r="Z885" s="121" t="str">
        <f t="shared" si="245"/>
        <v>Q</v>
      </c>
      <c r="AA885" s="258">
        <v>7.65</v>
      </c>
      <c r="AB885" s="121" t="str">
        <f t="shared" si="256"/>
        <v>Q</v>
      </c>
      <c r="AC885" s="260">
        <v>16.963999999999999</v>
      </c>
      <c r="AD885" s="121" t="str">
        <f t="shared" si="257"/>
        <v>Q</v>
      </c>
      <c r="AE885" s="260">
        <v>1.8</v>
      </c>
      <c r="AF885" s="121" t="str">
        <f t="shared" si="258"/>
        <v>Q</v>
      </c>
      <c r="AG885" s="260">
        <v>1.0999999999999999E-2</v>
      </c>
      <c r="AH885" s="121" t="str">
        <f t="shared" si="259"/>
        <v>Q</v>
      </c>
      <c r="AI885" s="278">
        <v>0.64039999999999997</v>
      </c>
      <c r="AJ885" s="121" t="str">
        <f t="shared" si="260"/>
        <v>Q</v>
      </c>
    </row>
    <row r="886" spans="1:36" x14ac:dyDescent="0.25">
      <c r="A886" s="119">
        <v>38</v>
      </c>
      <c r="B886" s="119">
        <v>304</v>
      </c>
      <c r="C886" s="119">
        <v>2005</v>
      </c>
      <c r="D886" s="127">
        <f t="shared" si="230"/>
        <v>38656</v>
      </c>
      <c r="E886" s="260">
        <v>103.3</v>
      </c>
      <c r="F886" s="213" t="str">
        <f t="shared" si="246"/>
        <v>UQ</v>
      </c>
      <c r="G886" s="260">
        <v>6.157</v>
      </c>
      <c r="H886" s="213" t="str">
        <f t="shared" si="247"/>
        <v>UQ</v>
      </c>
      <c r="I886" s="260">
        <v>15.948</v>
      </c>
      <c r="J886" s="121" t="str">
        <f t="shared" si="248"/>
        <v>Q</v>
      </c>
      <c r="K886" s="260">
        <v>1.3002</v>
      </c>
      <c r="L886" s="121" t="str">
        <f t="shared" si="249"/>
        <v>Q</v>
      </c>
      <c r="M886" s="260">
        <v>0.80303000000000002</v>
      </c>
      <c r="N886" s="121" t="str">
        <f t="shared" si="250"/>
        <v>Q</v>
      </c>
      <c r="O886" s="260">
        <v>0.3745</v>
      </c>
      <c r="P886" s="121" t="str">
        <f t="shared" si="251"/>
        <v>Q</v>
      </c>
      <c r="Q886" s="282">
        <v>9.5999999999999992E-3</v>
      </c>
      <c r="R886" s="213" t="str">
        <f t="shared" si="252"/>
        <v>UQ</v>
      </c>
      <c r="S886" s="260">
        <v>0.1033</v>
      </c>
      <c r="T886" s="213" t="str">
        <f t="shared" si="253"/>
        <v>UQ</v>
      </c>
      <c r="U886" s="259">
        <v>32.874515154000001</v>
      </c>
      <c r="V886" s="121" t="str">
        <f t="shared" si="254"/>
        <v>Q</v>
      </c>
      <c r="W886" s="329">
        <v>7.1999999999999995E-2</v>
      </c>
      <c r="X886" s="332" t="str">
        <f t="shared" ref="X886" si="284">IF(W886&gt;0,"UQ","M")</f>
        <v>UQ</v>
      </c>
      <c r="Y886" s="260">
        <v>0.55608086300000004</v>
      </c>
      <c r="Z886" s="121" t="str">
        <f t="shared" si="245"/>
        <v>Q</v>
      </c>
      <c r="AA886" s="258">
        <v>7.77</v>
      </c>
      <c r="AB886" s="121" t="str">
        <f t="shared" si="256"/>
        <v>Q</v>
      </c>
      <c r="AC886" s="260">
        <v>15.196999999999999</v>
      </c>
      <c r="AD886" s="121" t="str">
        <f t="shared" si="257"/>
        <v>Q</v>
      </c>
      <c r="AE886" s="260">
        <v>1.95</v>
      </c>
      <c r="AF886" s="121" t="str">
        <f t="shared" si="258"/>
        <v>Q</v>
      </c>
      <c r="AG886" s="260">
        <v>5.5999999999999999E-3</v>
      </c>
      <c r="AH886" s="121" t="str">
        <f t="shared" si="259"/>
        <v>Q</v>
      </c>
      <c r="AI886" s="278">
        <v>0.64900000000000002</v>
      </c>
      <c r="AJ886" s="121" t="str">
        <f t="shared" si="260"/>
        <v>Q</v>
      </c>
    </row>
    <row r="887" spans="1:36" x14ac:dyDescent="0.25">
      <c r="A887" s="119">
        <v>38</v>
      </c>
      <c r="B887" s="119">
        <v>319</v>
      </c>
      <c r="C887" s="119">
        <v>2005</v>
      </c>
      <c r="D887" s="127">
        <f t="shared" si="230"/>
        <v>38671</v>
      </c>
      <c r="E887" s="260">
        <v>65.8</v>
      </c>
      <c r="F887" s="213" t="str">
        <f t="shared" si="246"/>
        <v>UQ</v>
      </c>
      <c r="G887" s="260">
        <v>6.1509999999999998</v>
      </c>
      <c r="H887" s="213" t="str">
        <f t="shared" si="247"/>
        <v>UQ</v>
      </c>
      <c r="I887" s="260">
        <v>10.551</v>
      </c>
      <c r="J887" s="121" t="str">
        <f t="shared" si="248"/>
        <v>Q</v>
      </c>
      <c r="K887" s="260">
        <v>0.84152000000000005</v>
      </c>
      <c r="L887" s="121" t="str">
        <f t="shared" si="249"/>
        <v>Q</v>
      </c>
      <c r="M887" s="260">
        <v>0.64556000000000002</v>
      </c>
      <c r="N887" s="121" t="str">
        <f t="shared" si="250"/>
        <v>Q</v>
      </c>
      <c r="O887" s="260">
        <v>0.32784999999999997</v>
      </c>
      <c r="P887" s="121" t="str">
        <f t="shared" si="251"/>
        <v>Q</v>
      </c>
      <c r="Q887" s="282">
        <v>1.14E-2</v>
      </c>
      <c r="R887" s="213" t="str">
        <f t="shared" si="252"/>
        <v>UQ</v>
      </c>
      <c r="S887" s="260">
        <v>9.3100000000000002E-2</v>
      </c>
      <c r="T887" s="213" t="str">
        <f t="shared" si="253"/>
        <v>UQ</v>
      </c>
      <c r="U887" s="259">
        <v>18.037428090999999</v>
      </c>
      <c r="V887" s="121" t="str">
        <f t="shared" si="254"/>
        <v>Q</v>
      </c>
      <c r="W887" s="329">
        <v>5.8000000000000003E-2</v>
      </c>
      <c r="X887" s="332" t="str">
        <f t="shared" ref="X887" si="285">IF(W887&gt;0,"UQ","M")</f>
        <v>UQ</v>
      </c>
      <c r="Y887" s="260">
        <v>0.29019135299999999</v>
      </c>
      <c r="Z887" s="121" t="str">
        <f t="shared" si="245"/>
        <v>Q</v>
      </c>
      <c r="AA887" s="258">
        <v>6.3</v>
      </c>
      <c r="AB887" s="121" t="str">
        <f t="shared" si="256"/>
        <v>Q</v>
      </c>
      <c r="AC887" s="260">
        <v>14.478999999999999</v>
      </c>
      <c r="AD887" s="121" t="str">
        <f t="shared" si="257"/>
        <v>Q</v>
      </c>
      <c r="AE887" s="260">
        <v>1.81</v>
      </c>
      <c r="AF887" s="121" t="str">
        <f t="shared" si="258"/>
        <v>Q</v>
      </c>
      <c r="AG887" s="260">
        <v>9.1999999999999998E-3</v>
      </c>
      <c r="AH887" s="121" t="str">
        <f t="shared" si="259"/>
        <v>Q</v>
      </c>
      <c r="AI887" s="278">
        <v>0.53400000000000003</v>
      </c>
      <c r="AJ887" s="121" t="str">
        <f t="shared" si="260"/>
        <v>Q</v>
      </c>
    </row>
    <row r="888" spans="1:36" x14ac:dyDescent="0.25">
      <c r="A888" s="119">
        <v>38</v>
      </c>
      <c r="B888" s="119">
        <v>333</v>
      </c>
      <c r="C888" s="119">
        <v>2005</v>
      </c>
      <c r="D888" s="127">
        <f t="shared" si="230"/>
        <v>38685</v>
      </c>
      <c r="E888" s="260">
        <v>43.8</v>
      </c>
      <c r="F888" s="213" t="str">
        <f t="shared" si="246"/>
        <v>UQ</v>
      </c>
      <c r="G888" s="260">
        <v>6.133</v>
      </c>
      <c r="H888" s="213" t="str">
        <f t="shared" si="247"/>
        <v>UQ</v>
      </c>
      <c r="I888" s="260">
        <v>6.8365999999999998</v>
      </c>
      <c r="J888" s="121" t="str">
        <f t="shared" si="248"/>
        <v>Q</v>
      </c>
      <c r="K888" s="260">
        <v>0.60701000000000005</v>
      </c>
      <c r="L888" s="121" t="str">
        <f t="shared" si="249"/>
        <v>Q</v>
      </c>
      <c r="M888" s="260">
        <v>0.60284000000000004</v>
      </c>
      <c r="N888" s="121" t="str">
        <f t="shared" si="250"/>
        <v>Q</v>
      </c>
      <c r="O888" s="260">
        <v>0.29283999999999999</v>
      </c>
      <c r="P888" s="121" t="str">
        <f t="shared" si="251"/>
        <v>Q</v>
      </c>
      <c r="Q888" s="282">
        <v>1.34E-2</v>
      </c>
      <c r="R888" s="213" t="str">
        <f t="shared" si="252"/>
        <v>UQ</v>
      </c>
      <c r="S888" s="260">
        <v>0.104</v>
      </c>
      <c r="T888" s="213" t="str">
        <f t="shared" si="253"/>
        <v>UQ</v>
      </c>
      <c r="U888" s="259">
        <v>9.6012157350000003</v>
      </c>
      <c r="V888" s="121" t="str">
        <f t="shared" si="254"/>
        <v>Q</v>
      </c>
      <c r="W888" s="329">
        <v>0.12</v>
      </c>
      <c r="X888" s="332" t="str">
        <f t="shared" ref="X888" si="286">IF(W888&gt;0,"UQ","M")</f>
        <v>UQ</v>
      </c>
      <c r="Y888" s="260">
        <v>0.23659613800000001</v>
      </c>
      <c r="Z888" s="121" t="str">
        <f t="shared" si="245"/>
        <v>Q</v>
      </c>
      <c r="AA888" s="258">
        <v>5.09</v>
      </c>
      <c r="AB888" s="121" t="str">
        <f t="shared" si="256"/>
        <v>Q</v>
      </c>
      <c r="AC888" s="260">
        <v>10.397</v>
      </c>
      <c r="AD888" s="121" t="str">
        <f t="shared" si="257"/>
        <v>Q</v>
      </c>
      <c r="AE888" s="260">
        <v>1.86</v>
      </c>
      <c r="AF888" s="121" t="str">
        <f t="shared" si="258"/>
        <v>Q</v>
      </c>
      <c r="AG888" s="260">
        <v>1.01E-2</v>
      </c>
      <c r="AH888" s="121" t="str">
        <f t="shared" si="259"/>
        <v>Q</v>
      </c>
      <c r="AI888" s="278">
        <v>0.52800000000000002</v>
      </c>
      <c r="AJ888" s="121" t="str">
        <f t="shared" si="260"/>
        <v>Q</v>
      </c>
    </row>
    <row r="889" spans="1:36" x14ac:dyDescent="0.25">
      <c r="A889" s="119">
        <v>38</v>
      </c>
      <c r="B889" s="119">
        <v>347</v>
      </c>
      <c r="C889" s="119">
        <v>2005</v>
      </c>
      <c r="D889" s="127">
        <f t="shared" si="230"/>
        <v>38699</v>
      </c>
      <c r="E889" s="260">
        <v>56.3</v>
      </c>
      <c r="F889" s="213" t="str">
        <f t="shared" si="246"/>
        <v>UQ</v>
      </c>
      <c r="G889" s="260">
        <v>6.2480000000000002</v>
      </c>
      <c r="H889" s="213" t="str">
        <f t="shared" si="247"/>
        <v>UQ</v>
      </c>
      <c r="I889" s="260">
        <v>8.5815000000000001</v>
      </c>
      <c r="J889" s="121" t="str">
        <f t="shared" si="248"/>
        <v>Q</v>
      </c>
      <c r="K889" s="260">
        <v>0.72538999999999998</v>
      </c>
      <c r="L889" s="121" t="str">
        <f t="shared" si="249"/>
        <v>Q</v>
      </c>
      <c r="M889" s="260">
        <v>0.73456999999999995</v>
      </c>
      <c r="N889" s="121" t="str">
        <f t="shared" si="250"/>
        <v>Q</v>
      </c>
      <c r="O889" s="260">
        <v>0.20619999999999999</v>
      </c>
      <c r="P889" s="121" t="str">
        <f t="shared" si="251"/>
        <v>Q</v>
      </c>
      <c r="Q889" s="279">
        <v>7.6E-3</v>
      </c>
      <c r="R889" s="213" t="str">
        <f t="shared" si="252"/>
        <v>UQ</v>
      </c>
      <c r="S889" s="260">
        <v>8.9800000000000005E-2</v>
      </c>
      <c r="T889" s="213" t="str">
        <f t="shared" si="253"/>
        <v>UQ</v>
      </c>
      <c r="U889" s="259">
        <v>14.781887974</v>
      </c>
      <c r="V889" s="121" t="str">
        <f t="shared" si="254"/>
        <v>Q</v>
      </c>
      <c r="W889" s="329">
        <v>0.17299999999999999</v>
      </c>
      <c r="X889" s="332" t="str">
        <f t="shared" ref="X889" si="287">IF(W889&gt;0,"UQ","M")</f>
        <v>UQ</v>
      </c>
      <c r="Y889" s="260">
        <v>0.21514533399999999</v>
      </c>
      <c r="Z889" s="121" t="str">
        <f t="shared" si="245"/>
        <v>Q</v>
      </c>
      <c r="AA889" s="258">
        <v>6.6</v>
      </c>
      <c r="AB889" s="121" t="str">
        <f t="shared" si="256"/>
        <v>Q</v>
      </c>
      <c r="AC889" s="260">
        <v>9.48</v>
      </c>
      <c r="AD889" s="121" t="str">
        <f t="shared" si="257"/>
        <v>Q</v>
      </c>
      <c r="AE889" s="260">
        <v>1.72</v>
      </c>
      <c r="AF889" s="121" t="str">
        <f t="shared" si="258"/>
        <v>Q</v>
      </c>
      <c r="AG889" s="260">
        <v>7.4000000000000003E-3</v>
      </c>
      <c r="AH889" s="121" t="str">
        <f t="shared" si="259"/>
        <v>Q</v>
      </c>
      <c r="AI889" s="278">
        <v>0.45</v>
      </c>
      <c r="AJ889" s="121" t="str">
        <f t="shared" si="260"/>
        <v>Q</v>
      </c>
    </row>
    <row r="890" spans="1:36" x14ac:dyDescent="0.25">
      <c r="A890" s="119">
        <v>38</v>
      </c>
      <c r="B890" s="119">
        <v>363</v>
      </c>
      <c r="C890" s="119">
        <v>2005</v>
      </c>
      <c r="D890" s="127">
        <f t="shared" si="230"/>
        <v>38715</v>
      </c>
      <c r="E890" s="260">
        <v>60.5</v>
      </c>
      <c r="F890" s="213" t="str">
        <f t="shared" si="246"/>
        <v>UQ</v>
      </c>
      <c r="G890" s="260">
        <v>6.2930000000000001</v>
      </c>
      <c r="H890" s="213" t="str">
        <f t="shared" si="247"/>
        <v>UQ</v>
      </c>
      <c r="I890" s="260">
        <v>8.9707000000000008</v>
      </c>
      <c r="J890" s="121" t="str">
        <f t="shared" si="248"/>
        <v>Q</v>
      </c>
      <c r="K890" s="260">
        <v>0.77666000000000002</v>
      </c>
      <c r="L890" s="121" t="str">
        <f t="shared" si="249"/>
        <v>Q</v>
      </c>
      <c r="M890" s="260">
        <v>0.80184999999999995</v>
      </c>
      <c r="N890" s="121" t="str">
        <f t="shared" si="250"/>
        <v>Q</v>
      </c>
      <c r="O890" s="260">
        <v>0.19653000000000001</v>
      </c>
      <c r="P890" s="121" t="str">
        <f t="shared" si="251"/>
        <v>Q</v>
      </c>
      <c r="Q890" s="279">
        <v>8.6999999999999994E-3</v>
      </c>
      <c r="R890" s="213" t="str">
        <f t="shared" si="252"/>
        <v>UQ</v>
      </c>
      <c r="S890" s="260">
        <v>9.6799999999999997E-2</v>
      </c>
      <c r="T890" s="213" t="str">
        <f t="shared" si="253"/>
        <v>UQ</v>
      </c>
      <c r="U890" s="259">
        <v>16.466846569000001</v>
      </c>
      <c r="V890" s="121" t="str">
        <f t="shared" si="254"/>
        <v>Q</v>
      </c>
      <c r="W890" s="329">
        <v>0.20599999999999999</v>
      </c>
      <c r="X890" s="332" t="str">
        <f t="shared" ref="X890" si="288">IF(W890&gt;0,"UQ","M")</f>
        <v>UQ</v>
      </c>
      <c r="Y890" s="260">
        <v>0.21816217099999999</v>
      </c>
      <c r="Z890" s="121" t="str">
        <f t="shared" si="245"/>
        <v>Q</v>
      </c>
      <c r="AA890" s="258">
        <v>7.18</v>
      </c>
      <c r="AB890" s="121" t="str">
        <f t="shared" si="256"/>
        <v>Q</v>
      </c>
      <c r="AC890" s="260">
        <v>9.1859999999999999</v>
      </c>
      <c r="AD890" s="121" t="str">
        <f t="shared" si="257"/>
        <v>Q</v>
      </c>
      <c r="AE890" s="260">
        <v>1.83</v>
      </c>
      <c r="AF890" s="121" t="str">
        <f t="shared" si="258"/>
        <v>Q</v>
      </c>
      <c r="AG890" s="260">
        <v>6.4999999999999997E-3</v>
      </c>
      <c r="AH890" s="121" t="str">
        <f t="shared" si="259"/>
        <v>Q</v>
      </c>
      <c r="AI890" s="278">
        <v>0.65800000000000003</v>
      </c>
      <c r="AJ890" s="121" t="str">
        <f t="shared" si="260"/>
        <v>Q</v>
      </c>
    </row>
    <row r="891" spans="1:36" x14ac:dyDescent="0.25">
      <c r="A891" s="119">
        <v>38</v>
      </c>
      <c r="B891" s="119">
        <v>9</v>
      </c>
      <c r="C891" s="119">
        <v>2006</v>
      </c>
      <c r="D891" s="127">
        <f t="shared" si="230"/>
        <v>38726</v>
      </c>
      <c r="E891" s="260">
        <v>63</v>
      </c>
      <c r="F891" s="213" t="str">
        <f t="shared" si="246"/>
        <v>UQ</v>
      </c>
      <c r="G891" s="260">
        <v>6.319</v>
      </c>
      <c r="H891" s="213" t="str">
        <f t="shared" si="247"/>
        <v>UQ</v>
      </c>
      <c r="I891" s="34">
        <v>9.1293000000000006</v>
      </c>
      <c r="J891" s="121" t="str">
        <f t="shared" si="248"/>
        <v>Q</v>
      </c>
      <c r="K891" s="34">
        <v>0.79142000000000001</v>
      </c>
      <c r="L891" s="121" t="str">
        <f t="shared" si="249"/>
        <v>Q</v>
      </c>
      <c r="M891" s="34">
        <v>0.79427999999999999</v>
      </c>
      <c r="N891" s="121" t="str">
        <f t="shared" si="250"/>
        <v>Q</v>
      </c>
      <c r="O891" s="34">
        <v>0.20641999999999999</v>
      </c>
      <c r="P891" s="121" t="str">
        <f t="shared" si="251"/>
        <v>Q</v>
      </c>
      <c r="Q891" s="282">
        <v>1.0800000000000001E-2</v>
      </c>
      <c r="R891" s="213" t="str">
        <f t="shared" si="252"/>
        <v>UQ</v>
      </c>
      <c r="S891" s="260">
        <v>9.9299999999999999E-2</v>
      </c>
      <c r="T891" s="213" t="str">
        <f t="shared" si="253"/>
        <v>UQ</v>
      </c>
      <c r="U891" s="33">
        <v>17.002019014999998</v>
      </c>
      <c r="V891" s="121" t="str">
        <f>IF(U891&gt;=0.2,"Q",IF(U891="","M","LQ"))</f>
        <v>Q</v>
      </c>
      <c r="W891" s="329">
        <v>0.20399999999999999</v>
      </c>
      <c r="X891" s="332" t="str">
        <f t="shared" ref="X891" si="289">IF(W891&gt;0,"UQ","M")</f>
        <v>UQ</v>
      </c>
      <c r="Y891" s="34">
        <v>0.20346842400000001</v>
      </c>
      <c r="Z891" s="121" t="str">
        <f>IF(Y891&gt;=0.2,"Q",IF(Y891="","M","LQ"))</f>
        <v>Q</v>
      </c>
      <c r="AA891" s="285">
        <v>7.4</v>
      </c>
      <c r="AB891" s="121" t="str">
        <f t="shared" si="256"/>
        <v>Q</v>
      </c>
      <c r="AC891" s="260">
        <v>8.359</v>
      </c>
      <c r="AD891" s="121" t="str">
        <f t="shared" si="257"/>
        <v>Q</v>
      </c>
      <c r="AE891" s="260">
        <v>1.54</v>
      </c>
      <c r="AF891" s="121" t="str">
        <f t="shared" si="258"/>
        <v>Q</v>
      </c>
      <c r="AG891" s="258">
        <v>7.4999999999999997E-3</v>
      </c>
      <c r="AH891" s="121" t="str">
        <f t="shared" si="259"/>
        <v>Q</v>
      </c>
      <c r="AI891" s="278">
        <v>0.58799999999999997</v>
      </c>
      <c r="AJ891" s="121" t="str">
        <f t="shared" si="260"/>
        <v>Q</v>
      </c>
    </row>
    <row r="892" spans="1:36" x14ac:dyDescent="0.25">
      <c r="A892" s="119">
        <v>38</v>
      </c>
      <c r="B892" s="119">
        <v>24</v>
      </c>
      <c r="C892" s="119">
        <v>2006</v>
      </c>
      <c r="D892" s="127">
        <f t="shared" si="230"/>
        <v>38741</v>
      </c>
      <c r="E892" s="260">
        <v>63.7</v>
      </c>
      <c r="F892" s="213" t="str">
        <f t="shared" si="246"/>
        <v>UQ</v>
      </c>
      <c r="G892" s="260">
        <v>6.2030000000000003</v>
      </c>
      <c r="H892" s="213" t="str">
        <f t="shared" si="247"/>
        <v>UQ</v>
      </c>
      <c r="I892" s="34">
        <v>9.4359999999999999</v>
      </c>
      <c r="J892" s="121" t="str">
        <f t="shared" si="248"/>
        <v>Q</v>
      </c>
      <c r="K892" s="34">
        <v>0.80117000000000005</v>
      </c>
      <c r="L892" s="121" t="str">
        <f t="shared" si="249"/>
        <v>Q</v>
      </c>
      <c r="M892" s="34">
        <v>0.76492000000000004</v>
      </c>
      <c r="N892" s="121" t="str">
        <f t="shared" si="250"/>
        <v>Q</v>
      </c>
      <c r="O892" s="34">
        <v>0.21426999999999999</v>
      </c>
      <c r="P892" s="121" t="str">
        <f t="shared" si="251"/>
        <v>Q</v>
      </c>
      <c r="Q892" s="282">
        <v>1.7000000000000001E-2</v>
      </c>
      <c r="R892" s="213" t="str">
        <f t="shared" si="252"/>
        <v>UQ</v>
      </c>
      <c r="S892" s="260">
        <v>0.10680000000000001</v>
      </c>
      <c r="T892" s="213" t="str">
        <f t="shared" si="253"/>
        <v>UQ</v>
      </c>
      <c r="U892" s="33">
        <v>18.290153074999999</v>
      </c>
      <c r="V892" s="121" t="str">
        <f t="shared" ref="V892:V955" si="290">IF(U892&gt;=0.2,"Q",IF(U892="","M","LQ"))</f>
        <v>Q</v>
      </c>
      <c r="W892" s="329">
        <v>0.23599999999999999</v>
      </c>
      <c r="X892" s="332" t="str">
        <f t="shared" ref="X892" si="291">IF(W892&gt;0,"UQ","M")</f>
        <v>UQ</v>
      </c>
      <c r="Y892" s="34">
        <v>0.18440388299999999</v>
      </c>
      <c r="Z892" s="121" t="str">
        <f t="shared" ref="Z892:Z955" si="292">IF(Y892&gt;=0.2,"Q",IF(Y892="","M","LQ"))</f>
        <v>LQ</v>
      </c>
      <c r="AA892" s="285">
        <v>7.64</v>
      </c>
      <c r="AB892" s="121" t="str">
        <f t="shared" si="256"/>
        <v>Q</v>
      </c>
      <c r="AC892" s="260">
        <v>7.6470000000000002</v>
      </c>
      <c r="AD892" s="121" t="str">
        <f t="shared" si="257"/>
        <v>Q</v>
      </c>
      <c r="AE892" s="260">
        <v>1.84</v>
      </c>
      <c r="AF892" s="121" t="str">
        <f t="shared" si="258"/>
        <v>Q</v>
      </c>
      <c r="AG892" s="258">
        <v>6.7000000000000002E-3</v>
      </c>
      <c r="AH892" s="121" t="str">
        <f t="shared" si="259"/>
        <v>Q</v>
      </c>
      <c r="AI892" s="278">
        <v>0.55300000000000005</v>
      </c>
      <c r="AJ892" s="121" t="str">
        <f t="shared" si="260"/>
        <v>Q</v>
      </c>
    </row>
    <row r="893" spans="1:36" x14ac:dyDescent="0.25">
      <c r="A893" s="119">
        <v>38</v>
      </c>
      <c r="B893" s="119">
        <v>38</v>
      </c>
      <c r="C893" s="119">
        <v>2006</v>
      </c>
      <c r="D893" s="127">
        <f t="shared" si="230"/>
        <v>38755</v>
      </c>
      <c r="E893" s="260">
        <v>63.2</v>
      </c>
      <c r="F893" s="213" t="str">
        <f t="shared" si="246"/>
        <v>UQ</v>
      </c>
      <c r="G893" s="260">
        <v>6.4189999999999996</v>
      </c>
      <c r="H893" s="213" t="str">
        <f t="shared" si="247"/>
        <v>UQ</v>
      </c>
      <c r="I893" s="32">
        <v>9.0122</v>
      </c>
      <c r="J893" s="121" t="str">
        <f t="shared" si="248"/>
        <v>Q</v>
      </c>
      <c r="K893" s="32">
        <v>0.79332999999999998</v>
      </c>
      <c r="L893" s="121" t="str">
        <f t="shared" si="249"/>
        <v>Q</v>
      </c>
      <c r="M893" s="32">
        <v>0.81240000000000001</v>
      </c>
      <c r="N893" s="121" t="str">
        <f t="shared" si="250"/>
        <v>Q</v>
      </c>
      <c r="O893" s="32">
        <v>0.21879000000000001</v>
      </c>
      <c r="P893" s="121" t="str">
        <f t="shared" si="251"/>
        <v>Q</v>
      </c>
      <c r="Q893" s="282">
        <v>2.07E-2</v>
      </c>
      <c r="R893" s="213" t="str">
        <f t="shared" si="252"/>
        <v>UQ</v>
      </c>
      <c r="S893" s="260">
        <v>0.10290000000000001</v>
      </c>
      <c r="T893" s="213" t="str">
        <f t="shared" si="253"/>
        <v>UQ</v>
      </c>
      <c r="U893" s="33">
        <v>17.522156587000001</v>
      </c>
      <c r="V893" s="121" t="str">
        <f t="shared" si="290"/>
        <v>Q</v>
      </c>
      <c r="W893" s="329">
        <v>0.224</v>
      </c>
      <c r="X893" s="332" t="str">
        <f t="shared" ref="X893" si="293">IF(W893&gt;0,"UQ","M")</f>
        <v>UQ</v>
      </c>
      <c r="Y893" s="36">
        <v>0.166301064</v>
      </c>
      <c r="Z893" s="121" t="str">
        <f t="shared" si="292"/>
        <v>LQ</v>
      </c>
      <c r="AA893" s="285">
        <v>7.84</v>
      </c>
      <c r="AB893" s="121" t="str">
        <f t="shared" si="256"/>
        <v>Q</v>
      </c>
      <c r="AC893" s="260">
        <v>8.5020000000000007</v>
      </c>
      <c r="AD893" s="121" t="str">
        <f t="shared" si="257"/>
        <v>Q</v>
      </c>
      <c r="AE893" s="260">
        <v>1.49</v>
      </c>
      <c r="AF893" s="121" t="str">
        <f t="shared" si="258"/>
        <v>Q</v>
      </c>
      <c r="AG893" s="258">
        <v>9.4000000000000004E-3</v>
      </c>
      <c r="AH893" s="121" t="str">
        <f t="shared" si="259"/>
        <v>Q</v>
      </c>
      <c r="AI893" s="278">
        <v>0.54900000000000004</v>
      </c>
      <c r="AJ893" s="121" t="str">
        <f t="shared" si="260"/>
        <v>Q</v>
      </c>
    </row>
    <row r="894" spans="1:36" x14ac:dyDescent="0.25">
      <c r="A894" s="119">
        <v>38</v>
      </c>
      <c r="B894" s="119">
        <v>87</v>
      </c>
      <c r="C894" s="119">
        <v>2006</v>
      </c>
      <c r="D894" s="127">
        <f t="shared" si="230"/>
        <v>38804</v>
      </c>
      <c r="E894" s="260">
        <v>59.2</v>
      </c>
      <c r="F894" s="213" t="str">
        <f t="shared" si="246"/>
        <v>UQ</v>
      </c>
      <c r="G894" s="260">
        <v>6.6950000000000003</v>
      </c>
      <c r="H894" s="213" t="str">
        <f t="shared" si="247"/>
        <v>UQ</v>
      </c>
      <c r="I894" s="27">
        <v>8.9122000000000003</v>
      </c>
      <c r="J894" s="121" t="str">
        <f t="shared" si="248"/>
        <v>Q</v>
      </c>
      <c r="K894" s="27">
        <v>0.79332000000000003</v>
      </c>
      <c r="L894" s="121" t="str">
        <f t="shared" si="249"/>
        <v>Q</v>
      </c>
      <c r="M894" s="27">
        <v>0.76920999999999995</v>
      </c>
      <c r="N894" s="121" t="str">
        <f t="shared" si="250"/>
        <v>Q</v>
      </c>
      <c r="O894" s="27">
        <v>0.23996000000000001</v>
      </c>
      <c r="P894" s="121" t="str">
        <f t="shared" si="251"/>
        <v>Q</v>
      </c>
      <c r="Q894" s="279">
        <v>3.8999999999999998E-3</v>
      </c>
      <c r="R894" s="213" t="str">
        <f t="shared" si="252"/>
        <v>UQ</v>
      </c>
      <c r="S894" s="260">
        <v>0.14019999999999999</v>
      </c>
      <c r="T894" s="213" t="str">
        <f t="shared" si="253"/>
        <v>UQ</v>
      </c>
      <c r="U894" s="33">
        <v>15.640441490000001</v>
      </c>
      <c r="V894" s="121" t="str">
        <f t="shared" si="290"/>
        <v>Q</v>
      </c>
      <c r="W894" s="329">
        <v>0.22900000000000001</v>
      </c>
      <c r="X894" s="332" t="str">
        <f t="shared" ref="X894" si="294">IF(W894&gt;0,"UQ","M")</f>
        <v>UQ</v>
      </c>
      <c r="Y894" s="34">
        <v>0.19548275200000001</v>
      </c>
      <c r="Z894" s="121" t="str">
        <f t="shared" si="292"/>
        <v>LQ</v>
      </c>
      <c r="AA894" s="285">
        <v>6.99</v>
      </c>
      <c r="AB894" s="121" t="str">
        <f t="shared" si="256"/>
        <v>Q</v>
      </c>
      <c r="AC894" s="260">
        <v>7.7880000000000003</v>
      </c>
      <c r="AD894" s="121" t="str">
        <f t="shared" si="257"/>
        <v>Q</v>
      </c>
      <c r="AE894" s="260">
        <v>2.34</v>
      </c>
      <c r="AF894" s="121" t="str">
        <f t="shared" si="258"/>
        <v>Q</v>
      </c>
      <c r="AG894" s="258">
        <v>6.1000000000000004E-3</v>
      </c>
      <c r="AH894" s="121" t="str">
        <f t="shared" si="259"/>
        <v>Q</v>
      </c>
      <c r="AI894" s="278">
        <v>0.56100000000000005</v>
      </c>
      <c r="AJ894" s="121" t="str">
        <f t="shared" si="260"/>
        <v>Q</v>
      </c>
    </row>
    <row r="895" spans="1:36" x14ac:dyDescent="0.25">
      <c r="A895" s="119">
        <v>38</v>
      </c>
      <c r="B895" s="119">
        <v>90</v>
      </c>
      <c r="C895" s="119">
        <v>2006</v>
      </c>
      <c r="D895" s="127">
        <f t="shared" si="230"/>
        <v>38807</v>
      </c>
      <c r="E895" s="260">
        <v>48.8</v>
      </c>
      <c r="F895" s="213" t="str">
        <f t="shared" si="246"/>
        <v>UQ</v>
      </c>
      <c r="G895" s="260">
        <v>6.4859999999999998</v>
      </c>
      <c r="H895" s="213" t="str">
        <f t="shared" si="247"/>
        <v>UQ</v>
      </c>
      <c r="I895" s="27">
        <v>7.3552</v>
      </c>
      <c r="J895" s="121" t="str">
        <f t="shared" si="248"/>
        <v>Q</v>
      </c>
      <c r="K895" s="27">
        <v>0.65607000000000004</v>
      </c>
      <c r="L895" s="121" t="str">
        <f t="shared" si="249"/>
        <v>Q</v>
      </c>
      <c r="M895" s="27">
        <v>0.64185999999999999</v>
      </c>
      <c r="N895" s="121" t="str">
        <f t="shared" si="250"/>
        <v>Q</v>
      </c>
      <c r="O895" s="27">
        <v>0.24754000000000001</v>
      </c>
      <c r="P895" s="121" t="str">
        <f t="shared" si="251"/>
        <v>Q</v>
      </c>
      <c r="Q895" s="284">
        <v>1.01E-2</v>
      </c>
      <c r="R895" s="213" t="str">
        <f t="shared" si="252"/>
        <v>UQ</v>
      </c>
      <c r="S895" s="260">
        <v>0.14130000000000001</v>
      </c>
      <c r="T895" s="213" t="str">
        <f t="shared" si="253"/>
        <v>UQ</v>
      </c>
      <c r="U895" s="34">
        <v>10.264412996000001</v>
      </c>
      <c r="V895" s="121" t="str">
        <f t="shared" si="290"/>
        <v>Q</v>
      </c>
      <c r="W895" s="339">
        <v>0.31900000000000001</v>
      </c>
      <c r="X895" s="332" t="str">
        <f t="shared" ref="X895" si="295">IF(W895&gt;0,"UQ","M")</f>
        <v>UQ</v>
      </c>
      <c r="Y895" s="34">
        <v>0.21307827700000001</v>
      </c>
      <c r="Z895" s="121" t="str">
        <f t="shared" si="292"/>
        <v>Q</v>
      </c>
      <c r="AA895" s="285">
        <v>5.29</v>
      </c>
      <c r="AB895" s="121" t="str">
        <f t="shared" si="256"/>
        <v>Q</v>
      </c>
      <c r="AC895" s="259">
        <v>8.84</v>
      </c>
      <c r="AD895" s="121" t="str">
        <f t="shared" si="257"/>
        <v>Q</v>
      </c>
      <c r="AE895" s="259">
        <v>2.206</v>
      </c>
      <c r="AF895" s="121" t="str">
        <f t="shared" si="258"/>
        <v>Q</v>
      </c>
      <c r="AG895" s="258">
        <v>8.6E-3</v>
      </c>
      <c r="AH895" s="121" t="str">
        <f t="shared" si="259"/>
        <v>Q</v>
      </c>
      <c r="AI895" s="278">
        <v>0.72699999999999998</v>
      </c>
      <c r="AJ895" s="121" t="str">
        <f t="shared" si="260"/>
        <v>Q</v>
      </c>
    </row>
    <row r="896" spans="1:36" x14ac:dyDescent="0.25">
      <c r="A896" s="119">
        <v>38</v>
      </c>
      <c r="B896" s="119">
        <v>93</v>
      </c>
      <c r="C896" s="119">
        <v>2006</v>
      </c>
      <c r="D896" s="127">
        <f t="shared" si="230"/>
        <v>38810</v>
      </c>
      <c r="E896" s="260">
        <v>45.3</v>
      </c>
      <c r="F896" s="213" t="str">
        <f t="shared" si="246"/>
        <v>UQ</v>
      </c>
      <c r="G896" s="260">
        <v>6.4370000000000003</v>
      </c>
      <c r="H896" s="213" t="str">
        <f t="shared" si="247"/>
        <v>UQ</v>
      </c>
      <c r="I896" s="27">
        <v>7.2998000000000003</v>
      </c>
      <c r="J896" s="121" t="str">
        <f t="shared" si="248"/>
        <v>Q</v>
      </c>
      <c r="K896" s="27">
        <v>0.63983000000000001</v>
      </c>
      <c r="L896" s="121" t="str">
        <f t="shared" si="249"/>
        <v>Q</v>
      </c>
      <c r="M896" s="27">
        <v>0.61507999999999996</v>
      </c>
      <c r="N896" s="121" t="str">
        <f t="shared" si="250"/>
        <v>Q</v>
      </c>
      <c r="O896" s="27">
        <v>0.28066000000000002</v>
      </c>
      <c r="P896" s="121" t="str">
        <f t="shared" si="251"/>
        <v>Q</v>
      </c>
      <c r="Q896" s="279">
        <v>7.0000000000000001E-3</v>
      </c>
      <c r="R896" s="213" t="str">
        <f t="shared" si="252"/>
        <v>UQ</v>
      </c>
      <c r="S896" s="260">
        <v>0.13980000000000001</v>
      </c>
      <c r="T896" s="213" t="str">
        <f t="shared" si="253"/>
        <v>UQ</v>
      </c>
      <c r="U896" s="34">
        <v>9.2781377650000003</v>
      </c>
      <c r="V896" s="121" t="str">
        <f t="shared" si="290"/>
        <v>Q</v>
      </c>
      <c r="W896" s="339">
        <v>0.30399999999999999</v>
      </c>
      <c r="X896" s="332" t="str">
        <f t="shared" ref="X896" si="296">IF(W896&gt;0,"UQ","M")</f>
        <v>UQ</v>
      </c>
      <c r="Y896" s="36">
        <v>0.176986273</v>
      </c>
      <c r="Z896" s="121" t="str">
        <f t="shared" si="292"/>
        <v>LQ</v>
      </c>
      <c r="AA896" s="285">
        <v>5.47</v>
      </c>
      <c r="AB896" s="121" t="str">
        <f t="shared" si="256"/>
        <v>Q</v>
      </c>
      <c r="AC896" s="259">
        <v>9.4429999999999996</v>
      </c>
      <c r="AD896" s="121" t="str">
        <f t="shared" si="257"/>
        <v>Q</v>
      </c>
      <c r="AE896" s="259">
        <v>2.4390000000000001</v>
      </c>
      <c r="AF896" s="121" t="str">
        <f t="shared" si="258"/>
        <v>Q</v>
      </c>
      <c r="AG896" s="258">
        <v>1.2200000000000001E-2</v>
      </c>
      <c r="AH896" s="121" t="str">
        <f t="shared" si="259"/>
        <v>Q</v>
      </c>
      <c r="AI896" s="278">
        <v>0.71099999999999997</v>
      </c>
      <c r="AJ896" s="121" t="str">
        <f t="shared" si="260"/>
        <v>Q</v>
      </c>
    </row>
    <row r="897" spans="1:36" x14ac:dyDescent="0.25">
      <c r="A897" s="119">
        <v>38</v>
      </c>
      <c r="B897" s="119">
        <v>96</v>
      </c>
      <c r="C897" s="119">
        <v>2006</v>
      </c>
      <c r="D897" s="127">
        <f t="shared" si="230"/>
        <v>38813</v>
      </c>
      <c r="E897" s="260">
        <v>44.2</v>
      </c>
      <c r="F897" s="213" t="str">
        <f t="shared" si="246"/>
        <v>UQ</v>
      </c>
      <c r="G897" s="260">
        <v>6.3659999999999997</v>
      </c>
      <c r="H897" s="213" t="str">
        <f t="shared" si="247"/>
        <v>UQ</v>
      </c>
      <c r="I897" s="27">
        <v>7.1288</v>
      </c>
      <c r="J897" s="121" t="str">
        <f t="shared" si="248"/>
        <v>Q</v>
      </c>
      <c r="K897" s="27">
        <v>0.63095999999999997</v>
      </c>
      <c r="L897" s="121" t="str">
        <f t="shared" si="249"/>
        <v>Q</v>
      </c>
      <c r="M897" s="27">
        <v>0.61643000000000003</v>
      </c>
      <c r="N897" s="121" t="str">
        <f t="shared" si="250"/>
        <v>Q</v>
      </c>
      <c r="O897" s="27">
        <v>0.25231999999999999</v>
      </c>
      <c r="P897" s="121" t="str">
        <f t="shared" si="251"/>
        <v>Q</v>
      </c>
      <c r="Q897" s="279">
        <v>8.8999999999999999E-3</v>
      </c>
      <c r="R897" s="213" t="str">
        <f t="shared" si="252"/>
        <v>UQ</v>
      </c>
      <c r="S897" s="260">
        <v>0.1419</v>
      </c>
      <c r="T897" s="213" t="str">
        <f t="shared" si="253"/>
        <v>UQ</v>
      </c>
      <c r="U897" s="34">
        <v>9.1705419979999991</v>
      </c>
      <c r="V897" s="121" t="str">
        <f t="shared" si="290"/>
        <v>Q</v>
      </c>
      <c r="W897" s="339">
        <v>0.25850000000000001</v>
      </c>
      <c r="X897" s="332" t="str">
        <f t="shared" ref="X897" si="297">IF(W897&gt;0,"UQ","M")</f>
        <v>UQ</v>
      </c>
      <c r="Y897" s="34">
        <v>0.23186184700000001</v>
      </c>
      <c r="Z897" s="121" t="str">
        <f t="shared" si="292"/>
        <v>Q</v>
      </c>
      <c r="AA897" s="285">
        <v>5.54</v>
      </c>
      <c r="AB897" s="121" t="str">
        <f t="shared" si="256"/>
        <v>Q</v>
      </c>
      <c r="AC897" s="259">
        <v>8.6329999999999991</v>
      </c>
      <c r="AD897" s="121" t="str">
        <f t="shared" si="257"/>
        <v>Q</v>
      </c>
      <c r="AE897" s="259">
        <v>2.57</v>
      </c>
      <c r="AF897" s="121" t="str">
        <f t="shared" si="258"/>
        <v>Q</v>
      </c>
      <c r="AG897" s="258">
        <v>6.7999999999999996E-3</v>
      </c>
      <c r="AH897" s="121" t="str">
        <f t="shared" si="259"/>
        <v>Q</v>
      </c>
      <c r="AI897" s="278">
        <v>0.53300000000000003</v>
      </c>
      <c r="AJ897" s="121" t="str">
        <f t="shared" si="260"/>
        <v>Q</v>
      </c>
    </row>
    <row r="898" spans="1:36" x14ac:dyDescent="0.25">
      <c r="A898" s="119">
        <v>38</v>
      </c>
      <c r="B898" s="119">
        <v>101</v>
      </c>
      <c r="C898" s="119">
        <v>2006</v>
      </c>
      <c r="D898" s="127">
        <f t="shared" si="230"/>
        <v>38818</v>
      </c>
      <c r="E898" s="260">
        <v>35.700000000000003</v>
      </c>
      <c r="F898" s="213" t="str">
        <f t="shared" si="246"/>
        <v>UQ</v>
      </c>
      <c r="G898" s="260">
        <v>6.3659999999999997</v>
      </c>
      <c r="H898" s="213" t="str">
        <f t="shared" si="247"/>
        <v>UQ</v>
      </c>
      <c r="I898" s="27">
        <v>5.4215</v>
      </c>
      <c r="J898" s="121" t="str">
        <f t="shared" si="248"/>
        <v>Q</v>
      </c>
      <c r="K898" s="27">
        <v>0.47987999999999997</v>
      </c>
      <c r="L898" s="121" t="str">
        <f t="shared" si="249"/>
        <v>Q</v>
      </c>
      <c r="M898" s="27">
        <v>0.53515999999999997</v>
      </c>
      <c r="N898" s="121" t="str">
        <f t="shared" si="250"/>
        <v>Q</v>
      </c>
      <c r="O898" s="27">
        <v>0.21326999999999999</v>
      </c>
      <c r="P898" s="121" t="str">
        <f t="shared" si="251"/>
        <v>Q</v>
      </c>
      <c r="Q898" s="284">
        <v>1.04E-2</v>
      </c>
      <c r="R898" s="213" t="str">
        <f t="shared" si="252"/>
        <v>UQ</v>
      </c>
      <c r="S898" s="260">
        <v>0.13650000000000001</v>
      </c>
      <c r="T898" s="213" t="str">
        <f t="shared" si="253"/>
        <v>UQ</v>
      </c>
      <c r="U898" s="34">
        <v>6.3495205070000003</v>
      </c>
      <c r="V898" s="121" t="str">
        <f t="shared" si="290"/>
        <v>Q</v>
      </c>
      <c r="W898" s="339">
        <v>0.21820000000000001</v>
      </c>
      <c r="X898" s="332" t="str">
        <f t="shared" ref="X898" si="298">IF(W898&gt;0,"UQ","M")</f>
        <v>UQ</v>
      </c>
      <c r="Y898" s="36">
        <v>0.15716319600000001</v>
      </c>
      <c r="Z898" s="121" t="str">
        <f t="shared" si="292"/>
        <v>LQ</v>
      </c>
      <c r="AA898" s="285">
        <v>4.71</v>
      </c>
      <c r="AB898" s="121" t="str">
        <f t="shared" si="256"/>
        <v>Q</v>
      </c>
      <c r="AC898" s="258">
        <v>7.43</v>
      </c>
      <c r="AD898" s="121" t="str">
        <f t="shared" si="257"/>
        <v>Q</v>
      </c>
      <c r="AE898" s="258">
        <v>2.3860000000000001</v>
      </c>
      <c r="AF898" s="121" t="str">
        <f t="shared" si="258"/>
        <v>Q</v>
      </c>
      <c r="AG898" s="258">
        <v>7.7000000000000002E-3</v>
      </c>
      <c r="AH898" s="121" t="str">
        <f t="shared" si="259"/>
        <v>Q</v>
      </c>
      <c r="AI898" s="278">
        <v>0.52600000000000002</v>
      </c>
      <c r="AJ898" s="121" t="str">
        <f t="shared" si="260"/>
        <v>Q</v>
      </c>
    </row>
    <row r="899" spans="1:36" x14ac:dyDescent="0.25">
      <c r="A899" s="119">
        <v>38</v>
      </c>
      <c r="B899" s="119">
        <v>102</v>
      </c>
      <c r="C899" s="119">
        <v>2006</v>
      </c>
      <c r="D899" s="127">
        <f t="shared" si="230"/>
        <v>38819</v>
      </c>
      <c r="E899" s="260">
        <v>30.3</v>
      </c>
      <c r="F899" s="213" t="str">
        <f t="shared" si="246"/>
        <v>UQ</v>
      </c>
      <c r="G899" s="260">
        <v>6.141</v>
      </c>
      <c r="H899" s="213" t="str">
        <f t="shared" si="247"/>
        <v>UQ</v>
      </c>
      <c r="I899" s="27">
        <v>4.5429000000000004</v>
      </c>
      <c r="J899" s="121" t="str">
        <f t="shared" si="248"/>
        <v>Q</v>
      </c>
      <c r="K899" s="27">
        <v>0.41539999999999999</v>
      </c>
      <c r="L899" s="121" t="str">
        <f t="shared" si="249"/>
        <v>Q</v>
      </c>
      <c r="M899" s="27">
        <v>0.50595999999999997</v>
      </c>
      <c r="N899" s="121" t="str">
        <f t="shared" si="250"/>
        <v>Q</v>
      </c>
      <c r="O899" s="27">
        <v>0.25574000000000002</v>
      </c>
      <c r="P899" s="121" t="str">
        <f t="shared" si="251"/>
        <v>Q</v>
      </c>
      <c r="Q899" s="284">
        <v>1.1599999999999999E-2</v>
      </c>
      <c r="R899" s="213" t="str">
        <f t="shared" si="252"/>
        <v>UQ</v>
      </c>
      <c r="S899" s="260">
        <v>0.1134</v>
      </c>
      <c r="T899" s="213" t="str">
        <f t="shared" si="253"/>
        <v>UQ</v>
      </c>
      <c r="U899" s="34">
        <v>4.679901783</v>
      </c>
      <c r="V899" s="121" t="str">
        <f t="shared" si="290"/>
        <v>Q</v>
      </c>
      <c r="W899" s="339">
        <v>0.32719999999999999</v>
      </c>
      <c r="X899" s="332" t="str">
        <f t="shared" ref="X899" si="299">IF(W899&gt;0,"UQ","M")</f>
        <v>UQ</v>
      </c>
      <c r="Y899" s="36">
        <v>0.15583928899999999</v>
      </c>
      <c r="Z899" s="121" t="str">
        <f t="shared" si="292"/>
        <v>LQ</v>
      </c>
      <c r="AA899" s="285">
        <v>4.0999999999999996</v>
      </c>
      <c r="AB899" s="121" t="str">
        <f t="shared" si="256"/>
        <v>Q</v>
      </c>
      <c r="AC899" s="258">
        <v>7.1379999999999999</v>
      </c>
      <c r="AD899" s="121" t="str">
        <f t="shared" si="257"/>
        <v>Q</v>
      </c>
      <c r="AE899" s="258">
        <v>2.2330000000000001</v>
      </c>
      <c r="AF899" s="121" t="str">
        <f t="shared" si="258"/>
        <v>Q</v>
      </c>
      <c r="AG899" s="258">
        <v>9.5999999999999992E-3</v>
      </c>
      <c r="AH899" s="121" t="str">
        <f t="shared" si="259"/>
        <v>Q</v>
      </c>
      <c r="AI899" s="278">
        <v>0.62</v>
      </c>
      <c r="AJ899" s="121" t="str">
        <f t="shared" si="260"/>
        <v>Q</v>
      </c>
    </row>
    <row r="900" spans="1:36" x14ac:dyDescent="0.25">
      <c r="A900" s="119">
        <v>38</v>
      </c>
      <c r="B900" s="119">
        <v>103</v>
      </c>
      <c r="C900" s="119">
        <v>2006</v>
      </c>
      <c r="D900" s="127">
        <f t="shared" si="230"/>
        <v>38820</v>
      </c>
      <c r="E900" s="260">
        <v>32</v>
      </c>
      <c r="F900" s="213" t="str">
        <f t="shared" si="246"/>
        <v>UQ</v>
      </c>
      <c r="G900" s="260">
        <v>6.173</v>
      </c>
      <c r="H900" s="213" t="str">
        <f t="shared" si="247"/>
        <v>UQ</v>
      </c>
      <c r="I900" s="27">
        <v>4.9467999999999996</v>
      </c>
      <c r="J900" s="121" t="str">
        <f t="shared" si="248"/>
        <v>Q</v>
      </c>
      <c r="K900" s="27">
        <v>0.43930999999999998</v>
      </c>
      <c r="L900" s="121" t="str">
        <f t="shared" si="249"/>
        <v>Q</v>
      </c>
      <c r="M900" s="27">
        <v>0.49602000000000002</v>
      </c>
      <c r="N900" s="121" t="str">
        <f t="shared" si="250"/>
        <v>Q</v>
      </c>
      <c r="O900" s="27">
        <v>0.23788000000000001</v>
      </c>
      <c r="P900" s="121" t="str">
        <f t="shared" si="251"/>
        <v>Q</v>
      </c>
      <c r="Q900" s="279">
        <v>5.5999999999999999E-3</v>
      </c>
      <c r="R900" s="213" t="str">
        <f t="shared" si="252"/>
        <v>UQ</v>
      </c>
      <c r="S900" s="260">
        <v>0.1109</v>
      </c>
      <c r="T900" s="213" t="str">
        <f t="shared" si="253"/>
        <v>UQ</v>
      </c>
      <c r="U900" s="34">
        <v>5.45909245</v>
      </c>
      <c r="V900" s="121" t="str">
        <f t="shared" si="290"/>
        <v>Q</v>
      </c>
      <c r="W900" s="339">
        <v>0.25359999999999999</v>
      </c>
      <c r="X900" s="332" t="str">
        <f t="shared" ref="X900" si="300">IF(W900&gt;0,"UQ","M")</f>
        <v>UQ</v>
      </c>
      <c r="Y900" s="36">
        <v>0.16018544000000001</v>
      </c>
      <c r="Z900" s="121" t="str">
        <f t="shared" si="292"/>
        <v>LQ</v>
      </c>
      <c r="AA900" s="285">
        <v>4.38</v>
      </c>
      <c r="AB900" s="121" t="str">
        <f t="shared" si="256"/>
        <v>Q</v>
      </c>
      <c r="AC900" s="258">
        <v>6.9429999999999996</v>
      </c>
      <c r="AD900" s="121" t="str">
        <f t="shared" si="257"/>
        <v>Q</v>
      </c>
      <c r="AE900" s="258">
        <v>2.2400000000000002</v>
      </c>
      <c r="AF900" s="121" t="str">
        <f t="shared" si="258"/>
        <v>Q</v>
      </c>
      <c r="AG900" s="258">
        <v>9.4999999999999998E-3</v>
      </c>
      <c r="AH900" s="121" t="str">
        <f t="shared" si="259"/>
        <v>Q</v>
      </c>
      <c r="AI900" s="278">
        <v>0.52600000000000002</v>
      </c>
      <c r="AJ900" s="121" t="str">
        <f t="shared" si="260"/>
        <v>Q</v>
      </c>
    </row>
    <row r="901" spans="1:36" x14ac:dyDescent="0.25">
      <c r="A901" s="119">
        <v>38</v>
      </c>
      <c r="B901" s="119">
        <v>104</v>
      </c>
      <c r="C901" s="119">
        <v>2006</v>
      </c>
      <c r="D901" s="127">
        <f t="shared" si="230"/>
        <v>38821</v>
      </c>
      <c r="E901" s="260">
        <v>30.7</v>
      </c>
      <c r="F901" s="213" t="str">
        <f t="shared" si="246"/>
        <v>UQ</v>
      </c>
      <c r="G901" s="260">
        <v>6.2110000000000003</v>
      </c>
      <c r="H901" s="213" t="str">
        <f t="shared" si="247"/>
        <v>UQ</v>
      </c>
      <c r="I901" s="27">
        <v>4.7511999999999999</v>
      </c>
      <c r="J901" s="121" t="str">
        <f t="shared" si="248"/>
        <v>Q</v>
      </c>
      <c r="K901" s="27">
        <v>0.41796</v>
      </c>
      <c r="L901" s="121" t="str">
        <f t="shared" si="249"/>
        <v>Q</v>
      </c>
      <c r="M901" s="27">
        <v>0.50427</v>
      </c>
      <c r="N901" s="121" t="str">
        <f t="shared" si="250"/>
        <v>Q</v>
      </c>
      <c r="O901" s="27">
        <v>0.22997999999999999</v>
      </c>
      <c r="P901" s="121" t="str">
        <f t="shared" si="251"/>
        <v>Q</v>
      </c>
      <c r="Q901" s="284">
        <v>1.2999999999999999E-2</v>
      </c>
      <c r="R901" s="213" t="str">
        <f t="shared" si="252"/>
        <v>UQ</v>
      </c>
      <c r="S901" s="260">
        <v>0.1071</v>
      </c>
      <c r="T901" s="213" t="str">
        <f t="shared" si="253"/>
        <v>UQ</v>
      </c>
      <c r="U901" s="34">
        <v>5.075898639</v>
      </c>
      <c r="V901" s="121" t="str">
        <f t="shared" si="290"/>
        <v>Q</v>
      </c>
      <c r="W901" s="339">
        <v>0.2361</v>
      </c>
      <c r="X901" s="332" t="str">
        <f t="shared" ref="X901" si="301">IF(W901&gt;0,"UQ","M")</f>
        <v>UQ</v>
      </c>
      <c r="Y901" s="36">
        <v>0.14076826200000001</v>
      </c>
      <c r="Z901" s="121" t="str">
        <f t="shared" si="292"/>
        <v>LQ</v>
      </c>
      <c r="AA901" s="285">
        <v>4.21</v>
      </c>
      <c r="AB901" s="121" t="str">
        <f t="shared" si="256"/>
        <v>Q</v>
      </c>
      <c r="AC901" s="258">
        <v>6.4130000000000003</v>
      </c>
      <c r="AD901" s="121" t="str">
        <f t="shared" si="257"/>
        <v>Q</v>
      </c>
      <c r="AE901" s="258">
        <v>2.2530000000000001</v>
      </c>
      <c r="AF901" s="121" t="str">
        <f t="shared" si="258"/>
        <v>Q</v>
      </c>
      <c r="AG901" s="258">
        <v>7.7000000000000002E-3</v>
      </c>
      <c r="AH901" s="121" t="str">
        <f t="shared" si="259"/>
        <v>Q</v>
      </c>
      <c r="AI901" s="278">
        <v>0.54500000000000004</v>
      </c>
      <c r="AJ901" s="121" t="str">
        <f t="shared" si="260"/>
        <v>Q</v>
      </c>
    </row>
    <row r="902" spans="1:36" x14ac:dyDescent="0.25">
      <c r="A902" s="119">
        <v>38</v>
      </c>
      <c r="B902" s="119">
        <v>106</v>
      </c>
      <c r="C902" s="119">
        <v>2006</v>
      </c>
      <c r="D902" s="127">
        <f t="shared" si="230"/>
        <v>38823</v>
      </c>
      <c r="E902" s="260">
        <v>29.4</v>
      </c>
      <c r="F902" s="213" t="str">
        <f t="shared" si="246"/>
        <v>UQ</v>
      </c>
      <c r="G902" s="260">
        <v>6.2140000000000004</v>
      </c>
      <c r="H902" s="213" t="str">
        <f t="shared" si="247"/>
        <v>UQ</v>
      </c>
      <c r="I902" s="27">
        <v>4.4339000000000004</v>
      </c>
      <c r="J902" s="121" t="str">
        <f t="shared" si="248"/>
        <v>Q</v>
      </c>
      <c r="K902" s="27">
        <v>0.39118000000000003</v>
      </c>
      <c r="L902" s="121" t="str">
        <f t="shared" si="249"/>
        <v>Q</v>
      </c>
      <c r="M902" s="27">
        <v>0.49020000000000002</v>
      </c>
      <c r="N902" s="121" t="str">
        <f t="shared" si="250"/>
        <v>Q</v>
      </c>
      <c r="O902" s="27">
        <v>0.19655</v>
      </c>
      <c r="P902" s="121" t="str">
        <f t="shared" si="251"/>
        <v>Q</v>
      </c>
      <c r="Q902" s="284">
        <v>3.3300000000000003E-2</v>
      </c>
      <c r="R902" s="213" t="str">
        <f t="shared" si="252"/>
        <v>UQ</v>
      </c>
      <c r="S902" s="260">
        <v>0.11219999999999999</v>
      </c>
      <c r="T902" s="213" t="str">
        <f t="shared" si="253"/>
        <v>UQ</v>
      </c>
      <c r="U902" s="34">
        <v>4.8807085739999998</v>
      </c>
      <c r="V902" s="121" t="str">
        <f t="shared" si="290"/>
        <v>Q</v>
      </c>
      <c r="W902" s="339">
        <v>0.15329999999999999</v>
      </c>
      <c r="X902" s="332" t="str">
        <f t="shared" ref="X902" si="302">IF(W902&gt;0,"UQ","M")</f>
        <v>UQ</v>
      </c>
      <c r="Y902" s="34">
        <v>0.192715103</v>
      </c>
      <c r="Z902" s="121" t="str">
        <f t="shared" si="292"/>
        <v>LQ</v>
      </c>
      <c r="AA902" s="285">
        <v>4.05</v>
      </c>
      <c r="AB902" s="121" t="str">
        <f t="shared" si="256"/>
        <v>Q</v>
      </c>
      <c r="AC902" s="258">
        <v>6.45</v>
      </c>
      <c r="AD902" s="121" t="str">
        <f t="shared" si="257"/>
        <v>Q</v>
      </c>
      <c r="AE902" s="258">
        <v>2.0169999999999999</v>
      </c>
      <c r="AF902" s="121" t="str">
        <f t="shared" si="258"/>
        <v>Q</v>
      </c>
      <c r="AG902" s="258">
        <v>7.1999999999999998E-3</v>
      </c>
      <c r="AH902" s="121" t="str">
        <f t="shared" si="259"/>
        <v>Q</v>
      </c>
      <c r="AI902" s="278">
        <v>0.40300000000000002</v>
      </c>
      <c r="AJ902" s="121" t="str">
        <f t="shared" si="260"/>
        <v>Q</v>
      </c>
    </row>
    <row r="903" spans="1:36" x14ac:dyDescent="0.25">
      <c r="A903" s="119">
        <v>38</v>
      </c>
      <c r="B903" s="119">
        <v>108</v>
      </c>
      <c r="C903" s="119">
        <v>2006</v>
      </c>
      <c r="D903" s="127">
        <f t="shared" si="230"/>
        <v>38825</v>
      </c>
      <c r="E903" s="260">
        <v>30.1</v>
      </c>
      <c r="F903" s="213" t="str">
        <f t="shared" si="246"/>
        <v>UQ</v>
      </c>
      <c r="G903" s="260">
        <v>6.2519999999999998</v>
      </c>
      <c r="H903" s="213" t="str">
        <f t="shared" si="247"/>
        <v>UQ</v>
      </c>
      <c r="I903" s="27">
        <v>4.6455000000000002</v>
      </c>
      <c r="J903" s="121" t="str">
        <f t="shared" si="248"/>
        <v>Q</v>
      </c>
      <c r="K903" s="27">
        <v>0.40160000000000001</v>
      </c>
      <c r="L903" s="121" t="str">
        <f t="shared" si="249"/>
        <v>Q</v>
      </c>
      <c r="M903" s="27">
        <v>0.50612999999999997</v>
      </c>
      <c r="N903" s="121" t="str">
        <f t="shared" si="250"/>
        <v>Q</v>
      </c>
      <c r="O903" s="27">
        <v>0.19253999999999999</v>
      </c>
      <c r="P903" s="121" t="str">
        <f t="shared" si="251"/>
        <v>Q</v>
      </c>
      <c r="Q903" s="284">
        <v>0.05</v>
      </c>
      <c r="R903" s="213" t="str">
        <f t="shared" si="252"/>
        <v>UQ</v>
      </c>
      <c r="S903" s="260">
        <v>0.1212</v>
      </c>
      <c r="T903" s="213" t="str">
        <f t="shared" si="253"/>
        <v>UQ</v>
      </c>
      <c r="U903" s="34">
        <v>4.9587852610000001</v>
      </c>
      <c r="V903" s="121" t="str">
        <f t="shared" si="290"/>
        <v>Q</v>
      </c>
      <c r="W903" s="339">
        <v>8.8999999999999996E-2</v>
      </c>
      <c r="X903" s="332" t="str">
        <f t="shared" ref="X903" si="303">IF(W903&gt;0,"UQ","M")</f>
        <v>UQ</v>
      </c>
      <c r="Y903" s="34">
        <v>0.20603432399999999</v>
      </c>
      <c r="Z903" s="121" t="str">
        <f t="shared" si="292"/>
        <v>Q</v>
      </c>
      <c r="AA903" s="285">
        <v>4.04</v>
      </c>
      <c r="AB903" s="121" t="str">
        <f t="shared" si="256"/>
        <v>Q</v>
      </c>
      <c r="AC903" s="258">
        <v>6.9690000000000003</v>
      </c>
      <c r="AD903" s="121" t="str">
        <f t="shared" si="257"/>
        <v>Q</v>
      </c>
      <c r="AE903" s="258">
        <v>2.444</v>
      </c>
      <c r="AF903" s="121" t="str">
        <f t="shared" si="258"/>
        <v>Q</v>
      </c>
      <c r="AG903" s="258">
        <v>9.7000000000000003E-3</v>
      </c>
      <c r="AH903" s="121" t="str">
        <f t="shared" si="259"/>
        <v>Q</v>
      </c>
      <c r="AI903" s="278">
        <v>0.36699999999999999</v>
      </c>
      <c r="AJ903" s="121" t="str">
        <f t="shared" si="260"/>
        <v>Q</v>
      </c>
    </row>
    <row r="904" spans="1:36" x14ac:dyDescent="0.25">
      <c r="A904" s="119">
        <v>38</v>
      </c>
      <c r="B904" s="119">
        <v>115</v>
      </c>
      <c r="C904" s="119">
        <v>2006</v>
      </c>
      <c r="D904" s="127">
        <f t="shared" si="230"/>
        <v>38832</v>
      </c>
      <c r="E904" s="260">
        <v>32.200000000000003</v>
      </c>
      <c r="F904" s="213" t="str">
        <f t="shared" si="246"/>
        <v>UQ</v>
      </c>
      <c r="G904" s="260">
        <v>6.3949999999999996</v>
      </c>
      <c r="H904" s="213" t="str">
        <f t="shared" si="247"/>
        <v>UQ</v>
      </c>
      <c r="I904" s="27">
        <v>5.3032000000000004</v>
      </c>
      <c r="J904" s="121" t="str">
        <f t="shared" si="248"/>
        <v>Q</v>
      </c>
      <c r="K904" s="27">
        <v>0.43929000000000001</v>
      </c>
      <c r="L904" s="121" t="str">
        <f t="shared" si="249"/>
        <v>Q</v>
      </c>
      <c r="M904" s="27">
        <v>0.52954999999999997</v>
      </c>
      <c r="N904" s="121" t="str">
        <f t="shared" si="250"/>
        <v>Q</v>
      </c>
      <c r="O904" s="27">
        <v>0.15917000000000001</v>
      </c>
      <c r="P904" s="121" t="str">
        <f t="shared" si="251"/>
        <v>Q</v>
      </c>
      <c r="Q904" s="279">
        <v>7.7000000000000002E-3</v>
      </c>
      <c r="R904" s="213" t="str">
        <f t="shared" si="252"/>
        <v>UQ</v>
      </c>
      <c r="S904" s="260">
        <v>0.12429999999999999</v>
      </c>
      <c r="T904" s="213" t="str">
        <f t="shared" si="253"/>
        <v>UQ</v>
      </c>
      <c r="U904" s="34">
        <v>5.8028176909999996</v>
      </c>
      <c r="V904" s="121" t="str">
        <f t="shared" si="290"/>
        <v>Q</v>
      </c>
      <c r="W904" s="338">
        <v>3.3399999999999999E-2</v>
      </c>
      <c r="X904" s="332" t="str">
        <f t="shared" ref="X904" si="304">IF(W904&gt;0,"UQ","M")</f>
        <v>UQ</v>
      </c>
      <c r="Y904" s="34">
        <v>0.33887296300000003</v>
      </c>
      <c r="Z904" s="121" t="str">
        <f t="shared" si="292"/>
        <v>Q</v>
      </c>
      <c r="AA904" s="285">
        <v>3.98</v>
      </c>
      <c r="AB904" s="121" t="str">
        <f t="shared" si="256"/>
        <v>Q</v>
      </c>
      <c r="AC904" s="258">
        <v>8.6440000000000001</v>
      </c>
      <c r="AD904" s="121" t="str">
        <f t="shared" si="257"/>
        <v>Q</v>
      </c>
      <c r="AE904" s="258">
        <v>2.0339999999999998</v>
      </c>
      <c r="AF904" s="121" t="str">
        <f t="shared" si="258"/>
        <v>Q</v>
      </c>
      <c r="AG904" s="258">
        <v>8.8999999999999999E-3</v>
      </c>
      <c r="AH904" s="121" t="str">
        <f t="shared" si="259"/>
        <v>Q</v>
      </c>
      <c r="AI904" s="278">
        <v>0.37</v>
      </c>
      <c r="AJ904" s="121" t="str">
        <f t="shared" si="260"/>
        <v>Q</v>
      </c>
    </row>
    <row r="905" spans="1:36" x14ac:dyDescent="0.25">
      <c r="A905" s="119">
        <v>38</v>
      </c>
      <c r="B905" s="119">
        <v>122</v>
      </c>
      <c r="C905" s="119">
        <v>2006</v>
      </c>
      <c r="D905" s="127">
        <f t="shared" si="230"/>
        <v>38839</v>
      </c>
      <c r="E905" s="260">
        <v>36.4</v>
      </c>
      <c r="F905" s="213" t="str">
        <f t="shared" si="246"/>
        <v>UQ</v>
      </c>
      <c r="G905" s="260">
        <v>6.5</v>
      </c>
      <c r="H905" s="213" t="str">
        <f t="shared" si="247"/>
        <v>UQ</v>
      </c>
      <c r="I905" s="27">
        <v>5.9741</v>
      </c>
      <c r="J905" s="121" t="str">
        <f t="shared" si="248"/>
        <v>Q</v>
      </c>
      <c r="K905" s="27">
        <v>0.49181999999999998</v>
      </c>
      <c r="L905" s="121" t="str">
        <f t="shared" si="249"/>
        <v>Q</v>
      </c>
      <c r="M905" s="27">
        <v>0.60343999999999998</v>
      </c>
      <c r="N905" s="121" t="str">
        <f t="shared" si="250"/>
        <v>Q</v>
      </c>
      <c r="O905" s="27">
        <v>0.14829999999999999</v>
      </c>
      <c r="P905" s="121" t="str">
        <f t="shared" si="251"/>
        <v>Q</v>
      </c>
      <c r="Q905" s="279">
        <v>8.0000000000000002E-3</v>
      </c>
      <c r="R905" s="213" t="str">
        <f t="shared" si="252"/>
        <v>UQ</v>
      </c>
      <c r="S905" s="260">
        <v>0.12609999999999999</v>
      </c>
      <c r="T905" s="213" t="str">
        <f t="shared" si="253"/>
        <v>UQ</v>
      </c>
      <c r="U905" s="34">
        <v>7.1076393830000004</v>
      </c>
      <c r="V905" s="121" t="str">
        <f t="shared" si="290"/>
        <v>Q</v>
      </c>
      <c r="W905" s="338">
        <v>3.2000000000000001E-2</v>
      </c>
      <c r="X905" s="332" t="str">
        <f t="shared" ref="X905" si="305">IF(W905&gt;0,"UQ","M")</f>
        <v>UQ</v>
      </c>
      <c r="Y905" s="36">
        <v>0.122863971</v>
      </c>
      <c r="Z905" s="121" t="str">
        <f t="shared" si="292"/>
        <v>LQ</v>
      </c>
      <c r="AA905" s="285">
        <v>4.6100000000000003</v>
      </c>
      <c r="AB905" s="121" t="str">
        <f t="shared" si="256"/>
        <v>Q</v>
      </c>
      <c r="AC905" s="258">
        <v>9.24</v>
      </c>
      <c r="AD905" s="121" t="str">
        <f t="shared" si="257"/>
        <v>Q</v>
      </c>
      <c r="AE905" s="258">
        <v>1.94</v>
      </c>
      <c r="AF905" s="121" t="str">
        <f t="shared" si="258"/>
        <v>Q</v>
      </c>
      <c r="AG905" s="259">
        <v>0.01</v>
      </c>
      <c r="AH905" s="121" t="str">
        <f t="shared" si="259"/>
        <v>Q</v>
      </c>
      <c r="AI905" s="278">
        <v>0.44500000000000001</v>
      </c>
      <c r="AJ905" s="121" t="str">
        <f t="shared" si="260"/>
        <v>Q</v>
      </c>
    </row>
    <row r="906" spans="1:36" x14ac:dyDescent="0.25">
      <c r="A906" s="119">
        <v>38</v>
      </c>
      <c r="B906" s="119">
        <v>136</v>
      </c>
      <c r="C906" s="119">
        <v>2006</v>
      </c>
      <c r="D906" s="127">
        <f t="shared" si="230"/>
        <v>38853</v>
      </c>
      <c r="E906" s="260">
        <v>39.4</v>
      </c>
      <c r="F906" s="213" t="str">
        <f t="shared" si="246"/>
        <v>UQ</v>
      </c>
      <c r="G906" s="260">
        <v>6.548</v>
      </c>
      <c r="H906" s="213" t="str">
        <f t="shared" si="247"/>
        <v>UQ</v>
      </c>
      <c r="I906" s="34">
        <v>6.7732999999999999</v>
      </c>
      <c r="J906" s="121" t="str">
        <f t="shared" si="248"/>
        <v>Q</v>
      </c>
      <c r="K906" s="34">
        <v>0.54408000000000001</v>
      </c>
      <c r="L906" s="121" t="str">
        <f t="shared" si="249"/>
        <v>Q</v>
      </c>
      <c r="M906" s="34">
        <v>0.67032000000000003</v>
      </c>
      <c r="N906" s="121" t="str">
        <f t="shared" si="250"/>
        <v>Q</v>
      </c>
      <c r="O906" s="34">
        <v>0.14635000000000001</v>
      </c>
      <c r="P906" s="121" t="str">
        <f t="shared" si="251"/>
        <v>Q</v>
      </c>
      <c r="Q906" s="284">
        <v>1.0999999999999999E-2</v>
      </c>
      <c r="R906" s="213" t="str">
        <f t="shared" si="252"/>
        <v>UQ</v>
      </c>
      <c r="S906" s="260">
        <v>0.15240000000000001</v>
      </c>
      <c r="T906" s="213" t="str">
        <f t="shared" si="253"/>
        <v>UQ</v>
      </c>
      <c r="U906" s="34">
        <v>7.1154481829999998</v>
      </c>
      <c r="V906" s="121" t="str">
        <f t="shared" si="290"/>
        <v>Q</v>
      </c>
      <c r="W906" s="338">
        <v>2.4E-2</v>
      </c>
      <c r="X906" s="332" t="str">
        <f t="shared" ref="X906" si="306">IF(W906&gt;0,"UQ","M")</f>
        <v>UQ</v>
      </c>
      <c r="Y906" s="36">
        <v>0.125679716</v>
      </c>
      <c r="Z906" s="121" t="str">
        <f t="shared" si="292"/>
        <v>LQ</v>
      </c>
      <c r="AA906" s="285">
        <v>5.8</v>
      </c>
      <c r="AB906" s="121" t="str">
        <f t="shared" si="256"/>
        <v>Q</v>
      </c>
      <c r="AC906" s="258">
        <v>11.2</v>
      </c>
      <c r="AD906" s="121" t="str">
        <f t="shared" si="257"/>
        <v>Q</v>
      </c>
      <c r="AE906" s="258">
        <v>2.4</v>
      </c>
      <c r="AF906" s="121" t="str">
        <f t="shared" si="258"/>
        <v>Q</v>
      </c>
      <c r="AG906" s="259">
        <v>1.04E-2</v>
      </c>
      <c r="AH906" s="121" t="str">
        <f t="shared" si="259"/>
        <v>Q</v>
      </c>
      <c r="AI906" s="278">
        <v>0.47799999999999998</v>
      </c>
      <c r="AJ906" s="121" t="str">
        <f t="shared" si="260"/>
        <v>Q</v>
      </c>
    </row>
    <row r="907" spans="1:36" x14ac:dyDescent="0.25">
      <c r="A907" s="119">
        <v>38</v>
      </c>
      <c r="B907" s="119">
        <v>150</v>
      </c>
      <c r="C907" s="119">
        <v>2006</v>
      </c>
      <c r="D907" s="127">
        <f t="shared" si="230"/>
        <v>38867</v>
      </c>
      <c r="E907" s="260">
        <v>41.8</v>
      </c>
      <c r="F907" s="213" t="str">
        <f t="shared" si="246"/>
        <v>UQ</v>
      </c>
      <c r="G907" s="260">
        <v>6.5250000000000004</v>
      </c>
      <c r="H907" s="213" t="str">
        <f t="shared" si="247"/>
        <v>UQ</v>
      </c>
      <c r="I907" s="34">
        <v>7.1632999999999996</v>
      </c>
      <c r="J907" s="121" t="str">
        <f t="shared" si="248"/>
        <v>Q</v>
      </c>
      <c r="K907" s="34">
        <v>0.56394999999999995</v>
      </c>
      <c r="L907" s="121" t="str">
        <f t="shared" si="249"/>
        <v>Q</v>
      </c>
      <c r="M907" s="34">
        <v>0.72394000000000003</v>
      </c>
      <c r="N907" s="121" t="str">
        <f t="shared" si="250"/>
        <v>Q</v>
      </c>
      <c r="O907" s="34">
        <v>0.12581000000000001</v>
      </c>
      <c r="P907" s="121" t="str">
        <f t="shared" si="251"/>
        <v>Q</v>
      </c>
      <c r="Q907" s="279">
        <v>4.0000000000000001E-3</v>
      </c>
      <c r="R907" s="213" t="str">
        <f t="shared" si="252"/>
        <v>UQ</v>
      </c>
      <c r="S907" s="260">
        <v>0.17829999999999999</v>
      </c>
      <c r="T907" s="213" t="str">
        <f t="shared" si="253"/>
        <v>UQ</v>
      </c>
      <c r="U907" s="34">
        <v>6.685540359</v>
      </c>
      <c r="V907" s="121" t="str">
        <f t="shared" si="290"/>
        <v>Q</v>
      </c>
      <c r="W907" s="339">
        <v>3.6999999999999998E-2</v>
      </c>
      <c r="X907" s="332" t="str">
        <f t="shared" ref="X907" si="307">IF(W907&gt;0,"UQ","M")</f>
        <v>UQ</v>
      </c>
      <c r="Y907" s="36">
        <v>9.6525918000000002E-2</v>
      </c>
      <c r="Z907" s="121" t="str">
        <f t="shared" si="292"/>
        <v>LQ</v>
      </c>
      <c r="AA907" s="285">
        <v>7.08</v>
      </c>
      <c r="AB907" s="121" t="str">
        <f t="shared" si="256"/>
        <v>Q</v>
      </c>
      <c r="AC907" s="258">
        <v>12.382999999999999</v>
      </c>
      <c r="AD907" s="121" t="str">
        <f t="shared" si="257"/>
        <v>Q</v>
      </c>
      <c r="AE907" s="258">
        <v>3.0089999999999999</v>
      </c>
      <c r="AF907" s="121" t="str">
        <f t="shared" si="258"/>
        <v>Q</v>
      </c>
      <c r="AG907" s="259">
        <v>1.4800000000000001E-2</v>
      </c>
      <c r="AH907" s="121" t="str">
        <f t="shared" si="259"/>
        <v>Q</v>
      </c>
      <c r="AI907" s="278">
        <v>0.52500000000000002</v>
      </c>
      <c r="AJ907" s="121" t="str">
        <f t="shared" si="260"/>
        <v>Q</v>
      </c>
    </row>
    <row r="908" spans="1:36" x14ac:dyDescent="0.25">
      <c r="A908" s="119">
        <v>38</v>
      </c>
      <c r="B908" s="119">
        <v>178</v>
      </c>
      <c r="C908" s="119">
        <v>2006</v>
      </c>
      <c r="D908" s="127">
        <f t="shared" si="230"/>
        <v>38895</v>
      </c>
      <c r="E908" s="260">
        <v>56.6</v>
      </c>
      <c r="F908" s="213" t="str">
        <f t="shared" si="246"/>
        <v>UQ</v>
      </c>
      <c r="G908" s="260">
        <v>6.7930000000000001</v>
      </c>
      <c r="H908" s="213" t="str">
        <f t="shared" si="247"/>
        <v>UQ</v>
      </c>
      <c r="I908" s="34">
        <v>9.5103000000000009</v>
      </c>
      <c r="J908" s="121" t="str">
        <f t="shared" si="248"/>
        <v>Q</v>
      </c>
      <c r="K908" s="34">
        <v>0.74709999999999999</v>
      </c>
      <c r="L908" s="121" t="str">
        <f t="shared" si="249"/>
        <v>Q</v>
      </c>
      <c r="M908" s="34">
        <v>0.58182</v>
      </c>
      <c r="N908" s="121" t="str">
        <f t="shared" si="250"/>
        <v>Q</v>
      </c>
      <c r="O908" s="34">
        <v>0.1956</v>
      </c>
      <c r="P908" s="121" t="str">
        <f t="shared" si="251"/>
        <v>Q</v>
      </c>
      <c r="Q908" s="284">
        <v>2.2100000000000002E-2</v>
      </c>
      <c r="R908" s="213" t="str">
        <f t="shared" si="252"/>
        <v>UQ</v>
      </c>
      <c r="S908" s="260">
        <v>0.14199999999999999</v>
      </c>
      <c r="T908" s="213" t="str">
        <f t="shared" si="253"/>
        <v>UQ</v>
      </c>
      <c r="U908" s="33">
        <v>12.119216870000001</v>
      </c>
      <c r="V908" s="121" t="str">
        <f t="shared" si="290"/>
        <v>Q</v>
      </c>
      <c r="W908" s="339">
        <v>0.25600000000000001</v>
      </c>
      <c r="X908" s="332" t="str">
        <f t="shared" ref="X908" si="308">IF(W908&gt;0,"UQ","M")</f>
        <v>UQ</v>
      </c>
      <c r="Y908" s="36">
        <v>0.14620694200000001</v>
      </c>
      <c r="Z908" s="121" t="str">
        <f t="shared" si="292"/>
        <v>LQ</v>
      </c>
      <c r="AA908" s="287">
        <v>7.96</v>
      </c>
      <c r="AB908" s="121" t="str">
        <f t="shared" si="256"/>
        <v>Q</v>
      </c>
      <c r="AC908" s="259">
        <v>16.847000000000001</v>
      </c>
      <c r="AD908" s="121" t="str">
        <f t="shared" si="257"/>
        <v>Q</v>
      </c>
      <c r="AE908" s="259">
        <v>2.2999999999999998</v>
      </c>
      <c r="AF908" s="121" t="str">
        <f t="shared" si="258"/>
        <v>Q</v>
      </c>
      <c r="AG908" s="259">
        <v>3.0800000000000001E-2</v>
      </c>
      <c r="AH908" s="121" t="str">
        <f t="shared" si="259"/>
        <v>Q</v>
      </c>
      <c r="AI908" s="278">
        <v>1.048</v>
      </c>
      <c r="AJ908" s="121" t="str">
        <f t="shared" si="260"/>
        <v>Q</v>
      </c>
    </row>
    <row r="909" spans="1:36" x14ac:dyDescent="0.25">
      <c r="A909" s="119">
        <v>38</v>
      </c>
      <c r="B909" s="119">
        <v>261</v>
      </c>
      <c r="C909" s="119">
        <v>2006</v>
      </c>
      <c r="D909" s="127">
        <f t="shared" si="230"/>
        <v>38978</v>
      </c>
      <c r="E909" s="260">
        <v>79.5</v>
      </c>
      <c r="F909" s="213" t="str">
        <f t="shared" si="246"/>
        <v>UQ</v>
      </c>
      <c r="G909" s="260">
        <v>6.2990000000000004</v>
      </c>
      <c r="H909" s="213" t="str">
        <f t="shared" si="247"/>
        <v>UQ</v>
      </c>
      <c r="I909" s="27">
        <v>12.057</v>
      </c>
      <c r="J909" s="121" t="str">
        <f t="shared" si="248"/>
        <v>Q</v>
      </c>
      <c r="K909" s="27">
        <v>0.97575000000000001</v>
      </c>
      <c r="L909" s="121" t="str">
        <f t="shared" si="249"/>
        <v>Q</v>
      </c>
      <c r="M909" s="27">
        <v>0.65095000000000003</v>
      </c>
      <c r="N909" s="121" t="str">
        <f t="shared" si="250"/>
        <v>Q</v>
      </c>
      <c r="O909" s="27">
        <v>0.70665</v>
      </c>
      <c r="P909" s="121" t="str">
        <f t="shared" si="251"/>
        <v>Q</v>
      </c>
      <c r="Q909" s="288">
        <v>3.0000000000000001E-3</v>
      </c>
      <c r="R909" s="213" t="str">
        <f t="shared" si="252"/>
        <v>UQ</v>
      </c>
      <c r="S909" s="260">
        <v>9.0700000000000003E-2</v>
      </c>
      <c r="T909" s="213" t="str">
        <f t="shared" si="253"/>
        <v>UQ</v>
      </c>
      <c r="U909" s="33">
        <v>17.299819541000002</v>
      </c>
      <c r="V909" s="121" t="str">
        <f t="shared" si="290"/>
        <v>Q</v>
      </c>
      <c r="W909" s="340">
        <v>2.1989999999999998</v>
      </c>
      <c r="X909" s="332" t="str">
        <f t="shared" ref="X909" si="309">IF(W909&gt;0,"UQ","M")</f>
        <v>UQ</v>
      </c>
      <c r="Y909" s="34">
        <v>0.413961617</v>
      </c>
      <c r="Z909" s="121" t="str">
        <f t="shared" si="292"/>
        <v>Q</v>
      </c>
      <c r="AA909" s="287">
        <v>7.8</v>
      </c>
      <c r="AB909" s="121" t="str">
        <f t="shared" si="256"/>
        <v>Q</v>
      </c>
      <c r="AC909" s="258">
        <v>10.175000000000001</v>
      </c>
      <c r="AD909" s="121" t="str">
        <f t="shared" si="257"/>
        <v>Q</v>
      </c>
      <c r="AE909" s="259">
        <v>1.99</v>
      </c>
      <c r="AF909" s="121" t="str">
        <f t="shared" si="258"/>
        <v>Q</v>
      </c>
      <c r="AG909" s="258">
        <v>2.2499999999999999E-2</v>
      </c>
      <c r="AH909" s="121" t="str">
        <f t="shared" si="259"/>
        <v>Q</v>
      </c>
      <c r="AI909" s="278">
        <v>2.843</v>
      </c>
      <c r="AJ909" s="121" t="str">
        <f t="shared" si="260"/>
        <v>Q</v>
      </c>
    </row>
    <row r="910" spans="1:36" x14ac:dyDescent="0.25">
      <c r="A910" s="119">
        <v>38</v>
      </c>
      <c r="B910" s="119">
        <v>269</v>
      </c>
      <c r="C910" s="119">
        <v>2006</v>
      </c>
      <c r="D910" s="127">
        <f t="shared" si="230"/>
        <v>38986</v>
      </c>
      <c r="E910" s="260">
        <v>121.5</v>
      </c>
      <c r="F910" s="213" t="str">
        <f t="shared" si="246"/>
        <v>UQ</v>
      </c>
      <c r="G910" s="260">
        <v>6.4139999999999997</v>
      </c>
      <c r="H910" s="213" t="str">
        <f t="shared" si="247"/>
        <v>UQ</v>
      </c>
      <c r="I910" s="27">
        <v>19.355</v>
      </c>
      <c r="J910" s="121" t="str">
        <f t="shared" si="248"/>
        <v>Q</v>
      </c>
      <c r="K910" s="27">
        <v>1.5945</v>
      </c>
      <c r="L910" s="121" t="str">
        <f t="shared" si="249"/>
        <v>Q</v>
      </c>
      <c r="M910" s="27">
        <v>0.68532999999999999</v>
      </c>
      <c r="N910" s="121" t="str">
        <f t="shared" si="250"/>
        <v>Q</v>
      </c>
      <c r="O910" s="27">
        <v>0.33240999999999998</v>
      </c>
      <c r="P910" s="121" t="str">
        <f t="shared" si="251"/>
        <v>Q</v>
      </c>
      <c r="Q910" s="279">
        <v>0</v>
      </c>
      <c r="R910" s="213" t="str">
        <f t="shared" si="252"/>
        <v>M</v>
      </c>
      <c r="S910" s="260">
        <v>0.113</v>
      </c>
      <c r="T910" s="213" t="str">
        <f t="shared" si="253"/>
        <v>UQ</v>
      </c>
      <c r="U910" s="33">
        <v>41.598870480000002</v>
      </c>
      <c r="V910" s="121" t="str">
        <f t="shared" si="290"/>
        <v>Q</v>
      </c>
      <c r="W910" s="339">
        <v>0.878</v>
      </c>
      <c r="X910" s="332" t="str">
        <f t="shared" ref="X910" si="310">IF(W910&gt;0,"UQ","M")</f>
        <v>UQ</v>
      </c>
      <c r="Y910" s="34">
        <v>0.252415204</v>
      </c>
      <c r="Z910" s="121" t="str">
        <f t="shared" si="292"/>
        <v>Q</v>
      </c>
      <c r="AA910" s="287">
        <v>10.92</v>
      </c>
      <c r="AB910" s="121" t="str">
        <f t="shared" si="256"/>
        <v>Q</v>
      </c>
      <c r="AC910" s="258">
        <v>12.93</v>
      </c>
      <c r="AD910" s="121" t="str">
        <f t="shared" si="257"/>
        <v>Q</v>
      </c>
      <c r="AE910" s="258">
        <v>2.0870000000000002</v>
      </c>
      <c r="AF910" s="121" t="str">
        <f t="shared" si="258"/>
        <v>Q</v>
      </c>
      <c r="AG910" s="258">
        <v>1.0500000000000001E-2</v>
      </c>
      <c r="AH910" s="121" t="str">
        <f t="shared" si="259"/>
        <v>Q</v>
      </c>
      <c r="AI910" s="278">
        <v>1.5109999999999999</v>
      </c>
      <c r="AJ910" s="121" t="str">
        <f t="shared" si="260"/>
        <v>Q</v>
      </c>
    </row>
    <row r="911" spans="1:36" x14ac:dyDescent="0.25">
      <c r="A911" s="119">
        <v>38</v>
      </c>
      <c r="B911" s="119">
        <v>275</v>
      </c>
      <c r="C911" s="119">
        <v>2006</v>
      </c>
      <c r="D911" s="127">
        <f t="shared" ref="D911:D974" si="311">DATE(C911,1,B911)</f>
        <v>38992</v>
      </c>
      <c r="E911" s="260">
        <v>94.7</v>
      </c>
      <c r="F911" s="213" t="str">
        <f t="shared" si="246"/>
        <v>UQ</v>
      </c>
      <c r="G911" s="260">
        <v>6.3620000000000001</v>
      </c>
      <c r="H911" s="213" t="str">
        <f t="shared" si="247"/>
        <v>UQ</v>
      </c>
      <c r="I911" s="34">
        <v>15.714</v>
      </c>
      <c r="J911" s="121" t="str">
        <f t="shared" si="248"/>
        <v>Q</v>
      </c>
      <c r="K911" s="34">
        <v>1.2015</v>
      </c>
      <c r="L911" s="121" t="str">
        <f t="shared" si="249"/>
        <v>Q</v>
      </c>
      <c r="M911" s="34">
        <v>0.62302999999999997</v>
      </c>
      <c r="N911" s="121" t="str">
        <f t="shared" si="250"/>
        <v>Q</v>
      </c>
      <c r="O911" s="34">
        <v>0.21182999999999999</v>
      </c>
      <c r="P911" s="121" t="str">
        <f t="shared" si="251"/>
        <v>Q</v>
      </c>
      <c r="Q911" s="279">
        <v>0</v>
      </c>
      <c r="R911" s="213" t="str">
        <f t="shared" si="252"/>
        <v>M</v>
      </c>
      <c r="S911" s="260">
        <v>0.11020000000000001</v>
      </c>
      <c r="T911" s="213" t="str">
        <f t="shared" si="253"/>
        <v>UQ</v>
      </c>
      <c r="U911" s="33">
        <v>28.343385859000001</v>
      </c>
      <c r="V911" s="121" t="str">
        <f t="shared" si="290"/>
        <v>Q</v>
      </c>
      <c r="W911" s="339">
        <v>5.7000000000000002E-2</v>
      </c>
      <c r="X911" s="332" t="str">
        <f t="shared" ref="X911" si="312">IF(W911&gt;0,"UQ","M")</f>
        <v>UQ</v>
      </c>
      <c r="Y911" s="34">
        <v>0.61517452699999997</v>
      </c>
      <c r="Z911" s="121" t="str">
        <f t="shared" si="292"/>
        <v>Q</v>
      </c>
      <c r="AA911" s="285">
        <v>8.6999999999999993</v>
      </c>
      <c r="AB911" s="121" t="str">
        <f t="shared" si="256"/>
        <v>Q</v>
      </c>
      <c r="AC911" s="259">
        <v>18.004999999999999</v>
      </c>
      <c r="AD911" s="121" t="str">
        <f t="shared" si="257"/>
        <v>Q</v>
      </c>
      <c r="AE911" s="259">
        <v>2.0209999999999999</v>
      </c>
      <c r="AF911" s="121" t="str">
        <f t="shared" si="258"/>
        <v>Q</v>
      </c>
      <c r="AG911" s="258">
        <v>1.5100000000000001E-2</v>
      </c>
      <c r="AH911" s="121" t="str">
        <f t="shared" si="259"/>
        <v>Q</v>
      </c>
      <c r="AI911" s="278">
        <v>0.80200000000000005</v>
      </c>
      <c r="AJ911" s="121" t="str">
        <f t="shared" si="260"/>
        <v>Q</v>
      </c>
    </row>
    <row r="912" spans="1:36" x14ac:dyDescent="0.25">
      <c r="A912" s="119">
        <v>38</v>
      </c>
      <c r="B912" s="119">
        <v>285</v>
      </c>
      <c r="C912" s="119">
        <v>2006</v>
      </c>
      <c r="D912" s="127">
        <f t="shared" si="311"/>
        <v>39002</v>
      </c>
      <c r="E912" s="260">
        <v>82.5</v>
      </c>
      <c r="F912" s="213" t="str">
        <f t="shared" si="246"/>
        <v>UQ</v>
      </c>
      <c r="G912" s="260">
        <v>6.319</v>
      </c>
      <c r="H912" s="213" t="str">
        <f t="shared" si="247"/>
        <v>UQ</v>
      </c>
      <c r="I912" s="34">
        <v>14.112</v>
      </c>
      <c r="J912" s="121" t="str">
        <f t="shared" si="248"/>
        <v>Q</v>
      </c>
      <c r="K912" s="34">
        <v>1.0851</v>
      </c>
      <c r="L912" s="121" t="str">
        <f t="shared" si="249"/>
        <v>Q</v>
      </c>
      <c r="M912" s="34">
        <v>0.66300000000000003</v>
      </c>
      <c r="N912" s="121" t="str">
        <f t="shared" si="250"/>
        <v>Q</v>
      </c>
      <c r="O912" s="34">
        <v>0.30082999999999999</v>
      </c>
      <c r="P912" s="121" t="str">
        <f t="shared" si="251"/>
        <v>Q</v>
      </c>
      <c r="Q912" s="279">
        <v>4.0000000000000001E-3</v>
      </c>
      <c r="R912" s="213" t="str">
        <f t="shared" si="252"/>
        <v>UQ</v>
      </c>
      <c r="S912" s="260">
        <v>0.1484</v>
      </c>
      <c r="T912" s="213" t="str">
        <f t="shared" si="253"/>
        <v>UQ</v>
      </c>
      <c r="U912" s="33">
        <v>24.424746813999999</v>
      </c>
      <c r="V912" s="121" t="str">
        <f t="shared" si="290"/>
        <v>Q</v>
      </c>
      <c r="W912" s="339">
        <v>0.06</v>
      </c>
      <c r="X912" s="332" t="str">
        <f t="shared" ref="X912" si="313">IF(W912&gt;0,"UQ","M")</f>
        <v>UQ</v>
      </c>
      <c r="Y912" s="34">
        <v>1.1937753179999999</v>
      </c>
      <c r="Z912" s="121" t="str">
        <f t="shared" si="292"/>
        <v>Q</v>
      </c>
      <c r="AA912" s="285">
        <v>7.87</v>
      </c>
      <c r="AB912" s="121" t="str">
        <f t="shared" si="256"/>
        <v>Q</v>
      </c>
      <c r="AC912" s="258">
        <v>19.585000000000001</v>
      </c>
      <c r="AD912" s="121" t="str">
        <f t="shared" si="257"/>
        <v>Q</v>
      </c>
      <c r="AE912" s="258">
        <v>2.2879999999999998</v>
      </c>
      <c r="AF912" s="121" t="str">
        <f t="shared" si="258"/>
        <v>Q</v>
      </c>
      <c r="AG912" s="258">
        <v>1.37E-2</v>
      </c>
      <c r="AH912" s="121" t="str">
        <f t="shared" si="259"/>
        <v>Q</v>
      </c>
      <c r="AI912" s="278">
        <v>0.75800000000000001</v>
      </c>
      <c r="AJ912" s="121" t="str">
        <f t="shared" si="260"/>
        <v>Q</v>
      </c>
    </row>
    <row r="913" spans="1:36" x14ac:dyDescent="0.25">
      <c r="A913" s="119">
        <v>38</v>
      </c>
      <c r="B913" s="119">
        <v>296</v>
      </c>
      <c r="C913" s="119">
        <v>2006</v>
      </c>
      <c r="D913" s="127">
        <f t="shared" si="311"/>
        <v>39013</v>
      </c>
      <c r="E913" s="260">
        <v>63.3</v>
      </c>
      <c r="F913" s="213" t="str">
        <f t="shared" si="246"/>
        <v>UQ</v>
      </c>
      <c r="G913" s="260">
        <v>6.16</v>
      </c>
      <c r="H913" s="213" t="str">
        <f t="shared" si="247"/>
        <v>UQ</v>
      </c>
      <c r="I913" s="34">
        <v>10.339</v>
      </c>
      <c r="J913" s="121" t="str">
        <f t="shared" si="248"/>
        <v>Q</v>
      </c>
      <c r="K913" s="34">
        <v>0.82743</v>
      </c>
      <c r="L913" s="121" t="str">
        <f t="shared" si="249"/>
        <v>Q</v>
      </c>
      <c r="M913" s="34">
        <v>0.61107999999999996</v>
      </c>
      <c r="N913" s="121" t="str">
        <f t="shared" si="250"/>
        <v>Q</v>
      </c>
      <c r="O913" s="34">
        <v>0.59075999999999995</v>
      </c>
      <c r="P913" s="121" t="str">
        <f t="shared" si="251"/>
        <v>Q</v>
      </c>
      <c r="Q913" s="284">
        <v>1.6E-2</v>
      </c>
      <c r="R913" s="213" t="str">
        <f t="shared" si="252"/>
        <v>UQ</v>
      </c>
      <c r="S913" s="260">
        <v>0.11459999999999999</v>
      </c>
      <c r="T913" s="213" t="str">
        <f t="shared" si="253"/>
        <v>UQ</v>
      </c>
      <c r="U913" s="33">
        <v>17.162407145</v>
      </c>
      <c r="V913" s="121" t="str">
        <f t="shared" si="290"/>
        <v>Q</v>
      </c>
      <c r="W913" s="338">
        <v>3.3000000000000002E-2</v>
      </c>
      <c r="X913" s="332" t="str">
        <f t="shared" ref="X913" si="314">IF(W913&gt;0,"UQ","M")</f>
        <v>UQ</v>
      </c>
      <c r="Y913" s="34">
        <v>0.462771722</v>
      </c>
      <c r="Z913" s="121" t="str">
        <f t="shared" si="292"/>
        <v>Q</v>
      </c>
      <c r="AA913" s="285">
        <v>5.8</v>
      </c>
      <c r="AB913" s="121" t="str">
        <f t="shared" si="256"/>
        <v>Q</v>
      </c>
      <c r="AC913" s="258">
        <v>19.401</v>
      </c>
      <c r="AD913" s="121" t="str">
        <f t="shared" si="257"/>
        <v>Q</v>
      </c>
      <c r="AE913" s="258">
        <v>1.88</v>
      </c>
      <c r="AF913" s="121" t="str">
        <f t="shared" si="258"/>
        <v>Q</v>
      </c>
      <c r="AG913" s="258">
        <v>1.04E-2</v>
      </c>
      <c r="AH913" s="121" t="str">
        <f t="shared" si="259"/>
        <v>Q</v>
      </c>
      <c r="AI913" s="278">
        <v>0.79300000000000004</v>
      </c>
      <c r="AJ913" s="121" t="str">
        <f t="shared" si="260"/>
        <v>Q</v>
      </c>
    </row>
    <row r="914" spans="1:36" x14ac:dyDescent="0.25">
      <c r="A914" s="119">
        <v>38</v>
      </c>
      <c r="B914" s="119">
        <v>304</v>
      </c>
      <c r="C914" s="119">
        <v>2006</v>
      </c>
      <c r="D914" s="127">
        <f t="shared" si="311"/>
        <v>39021</v>
      </c>
      <c r="E914" s="260">
        <v>61.1</v>
      </c>
      <c r="F914" s="213" t="str">
        <f t="shared" si="246"/>
        <v>UQ</v>
      </c>
      <c r="G914" s="260">
        <v>6.1879999999999997</v>
      </c>
      <c r="H914" s="213" t="str">
        <f t="shared" si="247"/>
        <v>UQ</v>
      </c>
      <c r="I914" s="34">
        <v>10.102</v>
      </c>
      <c r="J914" s="121" t="str">
        <f t="shared" si="248"/>
        <v>Q</v>
      </c>
      <c r="K914" s="34">
        <v>0.79810999999999999</v>
      </c>
      <c r="L914" s="121" t="str">
        <f t="shared" si="249"/>
        <v>Q</v>
      </c>
      <c r="M914" s="34">
        <v>0.61192999999999997</v>
      </c>
      <c r="N914" s="121" t="str">
        <f t="shared" si="250"/>
        <v>Q</v>
      </c>
      <c r="O914" s="34">
        <v>0.44988</v>
      </c>
      <c r="P914" s="121" t="str">
        <f t="shared" si="251"/>
        <v>Q</v>
      </c>
      <c r="Q914" s="284">
        <v>1.9E-2</v>
      </c>
      <c r="R914" s="213" t="str">
        <f t="shared" si="252"/>
        <v>UQ</v>
      </c>
      <c r="S914" s="260">
        <v>0.10580000000000001</v>
      </c>
      <c r="T914" s="213" t="str">
        <f t="shared" si="253"/>
        <v>UQ</v>
      </c>
      <c r="U914" s="33">
        <v>4.5943157289999998</v>
      </c>
      <c r="V914" s="121" t="str">
        <f t="shared" si="290"/>
        <v>Q</v>
      </c>
      <c r="W914" s="339">
        <v>6.7000000000000004E-2</v>
      </c>
      <c r="X914" s="332" t="str">
        <f t="shared" ref="X914" si="315">IF(W914&gt;0,"UQ","M")</f>
        <v>UQ</v>
      </c>
      <c r="Y914" s="33">
        <v>0.26598638699999999</v>
      </c>
      <c r="Z914" s="121" t="str">
        <f t="shared" si="292"/>
        <v>Q</v>
      </c>
      <c r="AA914" s="285">
        <v>6.35</v>
      </c>
      <c r="AB914" s="121" t="str">
        <f t="shared" si="256"/>
        <v>Q</v>
      </c>
      <c r="AC914" s="258">
        <v>17.853999999999999</v>
      </c>
      <c r="AD914" s="121" t="str">
        <f t="shared" si="257"/>
        <v>Q</v>
      </c>
      <c r="AE914" s="258">
        <v>1.6950000000000001</v>
      </c>
      <c r="AF914" s="121" t="str">
        <f t="shared" si="258"/>
        <v>Q</v>
      </c>
      <c r="AG914" s="258">
        <v>1.17E-2</v>
      </c>
      <c r="AH914" s="121" t="str">
        <f t="shared" si="259"/>
        <v>Q</v>
      </c>
      <c r="AI914" s="278">
        <v>0.66</v>
      </c>
      <c r="AJ914" s="121" t="str">
        <f t="shared" si="260"/>
        <v>Q</v>
      </c>
    </row>
    <row r="915" spans="1:36" x14ac:dyDescent="0.25">
      <c r="A915" s="119">
        <v>38</v>
      </c>
      <c r="B915" s="119">
        <v>313</v>
      </c>
      <c r="C915" s="119">
        <v>2006</v>
      </c>
      <c r="D915" s="127">
        <f t="shared" si="311"/>
        <v>39030</v>
      </c>
      <c r="E915" s="260">
        <v>43.1</v>
      </c>
      <c r="F915" s="213" t="str">
        <f t="shared" si="246"/>
        <v>UQ</v>
      </c>
      <c r="G915" s="260">
        <v>6.1360000000000001</v>
      </c>
      <c r="H915" s="213" t="str">
        <f t="shared" si="247"/>
        <v>UQ</v>
      </c>
      <c r="I915" s="34">
        <v>7.4101999999999997</v>
      </c>
      <c r="J915" s="121" t="str">
        <f t="shared" si="248"/>
        <v>Q</v>
      </c>
      <c r="K915" s="34">
        <v>0.58762999999999999</v>
      </c>
      <c r="L915" s="121" t="str">
        <f t="shared" si="249"/>
        <v>Q</v>
      </c>
      <c r="M915" s="34">
        <v>0.50765000000000005</v>
      </c>
      <c r="N915" s="121" t="str">
        <f t="shared" si="250"/>
        <v>Q</v>
      </c>
      <c r="O915" s="34">
        <v>0.44395000000000001</v>
      </c>
      <c r="P915" s="121" t="str">
        <f t="shared" si="251"/>
        <v>Q</v>
      </c>
      <c r="Q915" s="284">
        <v>1.0999999999999999E-2</v>
      </c>
      <c r="R915" s="213" t="str">
        <f t="shared" si="252"/>
        <v>UQ</v>
      </c>
      <c r="S915" s="260">
        <v>0.1169</v>
      </c>
      <c r="T915" s="213" t="str">
        <f t="shared" si="253"/>
        <v>UQ</v>
      </c>
      <c r="U915" s="34">
        <v>8.5597702170000005</v>
      </c>
      <c r="V915" s="121" t="str">
        <f t="shared" si="290"/>
        <v>Q</v>
      </c>
      <c r="W915" s="339">
        <v>4.4999999999999998E-2</v>
      </c>
      <c r="X915" s="332" t="str">
        <f t="shared" ref="X915" si="316">IF(W915&gt;0,"UQ","M")</f>
        <v>UQ</v>
      </c>
      <c r="Y915" s="34">
        <v>0.21080694699999999</v>
      </c>
      <c r="Z915" s="121" t="str">
        <f t="shared" si="292"/>
        <v>Q</v>
      </c>
      <c r="AA915" s="285">
        <v>4.95</v>
      </c>
      <c r="AB915" s="121" t="str">
        <f t="shared" si="256"/>
        <v>Q</v>
      </c>
      <c r="AC915" s="258">
        <v>17.048999999999999</v>
      </c>
      <c r="AD915" s="121" t="str">
        <f t="shared" si="257"/>
        <v>Q</v>
      </c>
      <c r="AE915" s="258">
        <v>1.784</v>
      </c>
      <c r="AF915" s="121" t="str">
        <f t="shared" si="258"/>
        <v>Q</v>
      </c>
      <c r="AG915" s="258">
        <v>1.04E-2</v>
      </c>
      <c r="AH915" s="121" t="str">
        <f t="shared" si="259"/>
        <v>Q</v>
      </c>
      <c r="AI915" s="278">
        <v>0.57399999999999995</v>
      </c>
      <c r="AJ915" s="121" t="str">
        <f t="shared" si="260"/>
        <v>Q</v>
      </c>
    </row>
    <row r="916" spans="1:36" x14ac:dyDescent="0.25">
      <c r="A916" s="119">
        <v>38</v>
      </c>
      <c r="B916" s="119">
        <v>324</v>
      </c>
      <c r="C916" s="119">
        <v>2006</v>
      </c>
      <c r="D916" s="127">
        <f t="shared" si="311"/>
        <v>39041</v>
      </c>
      <c r="E916" s="260">
        <v>46.8</v>
      </c>
      <c r="F916" s="213" t="str">
        <f t="shared" si="246"/>
        <v>UQ</v>
      </c>
      <c r="G916" s="260">
        <v>6.2080000000000002</v>
      </c>
      <c r="H916" s="213" t="str">
        <f t="shared" si="247"/>
        <v>UQ</v>
      </c>
      <c r="I916" s="34">
        <v>7.7141000000000002</v>
      </c>
      <c r="J916" s="121" t="str">
        <f t="shared" si="248"/>
        <v>Q</v>
      </c>
      <c r="K916" s="34">
        <v>0.61602999999999997</v>
      </c>
      <c r="L916" s="121" t="str">
        <f t="shared" si="249"/>
        <v>Q</v>
      </c>
      <c r="M916" s="34">
        <v>0.59382000000000001</v>
      </c>
      <c r="N916" s="121" t="str">
        <f t="shared" si="250"/>
        <v>Q</v>
      </c>
      <c r="O916" s="34">
        <v>0.27847</v>
      </c>
      <c r="P916" s="121" t="str">
        <f t="shared" si="251"/>
        <v>Q</v>
      </c>
      <c r="Q916" s="279">
        <v>4.0000000000000001E-3</v>
      </c>
      <c r="R916" s="213" t="str">
        <f t="shared" si="252"/>
        <v>UQ</v>
      </c>
      <c r="S916" s="260">
        <v>0.1081</v>
      </c>
      <c r="T916" s="213" t="str">
        <f t="shared" si="253"/>
        <v>UQ</v>
      </c>
      <c r="U916" s="34">
        <v>10.695700812</v>
      </c>
      <c r="V916" s="121" t="str">
        <f t="shared" si="290"/>
        <v>Q</v>
      </c>
      <c r="W916" s="339">
        <v>0.107</v>
      </c>
      <c r="X916" s="332" t="str">
        <f t="shared" ref="X916" si="317">IF(W916&gt;0,"UQ","M")</f>
        <v>UQ</v>
      </c>
      <c r="Y916" s="34">
        <v>0.22444735099999999</v>
      </c>
      <c r="Z916" s="121" t="str">
        <f t="shared" si="292"/>
        <v>Q</v>
      </c>
      <c r="AA916" s="285">
        <v>6.02</v>
      </c>
      <c r="AB916" s="121" t="str">
        <f t="shared" si="256"/>
        <v>Q</v>
      </c>
      <c r="AC916" s="258">
        <v>13.775</v>
      </c>
      <c r="AD916" s="121" t="str">
        <f t="shared" si="257"/>
        <v>Q</v>
      </c>
      <c r="AE916" s="258">
        <v>1.62</v>
      </c>
      <c r="AF916" s="121" t="str">
        <f t="shared" si="258"/>
        <v>Q</v>
      </c>
      <c r="AG916" s="258">
        <v>7.6E-3</v>
      </c>
      <c r="AH916" s="121" t="str">
        <f t="shared" si="259"/>
        <v>Q</v>
      </c>
      <c r="AI916" s="278">
        <v>0.58299999999999996</v>
      </c>
      <c r="AJ916" s="121" t="str">
        <f t="shared" si="260"/>
        <v>Q</v>
      </c>
    </row>
    <row r="917" spans="1:36" x14ac:dyDescent="0.25">
      <c r="A917" s="119">
        <v>38</v>
      </c>
      <c r="B917" s="119">
        <v>332</v>
      </c>
      <c r="C917" s="119">
        <v>2006</v>
      </c>
      <c r="D917" s="127">
        <f t="shared" si="311"/>
        <v>39049</v>
      </c>
      <c r="E917" s="260">
        <v>48.9</v>
      </c>
      <c r="F917" s="213" t="str">
        <f t="shared" si="246"/>
        <v>UQ</v>
      </c>
      <c r="G917" s="260">
        <v>6.4550000000000001</v>
      </c>
      <c r="H917" s="213" t="str">
        <f t="shared" si="247"/>
        <v>UQ</v>
      </c>
      <c r="I917" s="34">
        <v>8.7597000000000005</v>
      </c>
      <c r="J917" s="121" t="str">
        <f t="shared" si="248"/>
        <v>Q</v>
      </c>
      <c r="K917" s="34">
        <v>0.63356000000000001</v>
      </c>
      <c r="L917" s="121" t="str">
        <f t="shared" si="249"/>
        <v>Q</v>
      </c>
      <c r="M917" s="34">
        <v>0.74834999999999996</v>
      </c>
      <c r="N917" s="121" t="str">
        <f t="shared" si="250"/>
        <v>Q</v>
      </c>
      <c r="O917" s="34">
        <v>0.27267999999999998</v>
      </c>
      <c r="P917" s="121" t="str">
        <f t="shared" si="251"/>
        <v>Q</v>
      </c>
      <c r="Q917" s="279">
        <v>8.0000000000000002E-3</v>
      </c>
      <c r="R917" s="213" t="str">
        <f t="shared" si="252"/>
        <v>UQ</v>
      </c>
      <c r="S917" s="260">
        <v>9.7699999999999995E-2</v>
      </c>
      <c r="T917" s="213" t="str">
        <f t="shared" si="253"/>
        <v>UQ</v>
      </c>
      <c r="U917" s="34">
        <v>10.94395321</v>
      </c>
      <c r="V917" s="121" t="str">
        <f t="shared" si="290"/>
        <v>Q</v>
      </c>
      <c r="W917" s="339">
        <v>0.14499999999999999</v>
      </c>
      <c r="X917" s="332" t="str">
        <f t="shared" ref="X917" si="318">IF(W917&gt;0,"UQ","M")</f>
        <v>UQ</v>
      </c>
      <c r="Y917" s="34">
        <v>0.26144949200000001</v>
      </c>
      <c r="Z917" s="121" t="str">
        <f t="shared" si="292"/>
        <v>Q</v>
      </c>
      <c r="AA917" s="285">
        <v>6.68</v>
      </c>
      <c r="AB917" s="121" t="str">
        <f t="shared" si="256"/>
        <v>Q</v>
      </c>
      <c r="AC917" s="258">
        <v>13.564</v>
      </c>
      <c r="AD917" s="121" t="str">
        <f t="shared" si="257"/>
        <v>Q</v>
      </c>
      <c r="AE917" s="258">
        <v>1.3759999999999999</v>
      </c>
      <c r="AF917" s="121" t="str">
        <f t="shared" si="258"/>
        <v>Q</v>
      </c>
      <c r="AG917" s="258">
        <v>7.4999999999999997E-3</v>
      </c>
      <c r="AH917" s="121" t="str">
        <f t="shared" si="259"/>
        <v>Q</v>
      </c>
      <c r="AI917" s="278">
        <v>0.61099999999999999</v>
      </c>
      <c r="AJ917" s="121" t="str">
        <f t="shared" si="260"/>
        <v>Q</v>
      </c>
    </row>
    <row r="918" spans="1:36" x14ac:dyDescent="0.25">
      <c r="A918" s="119">
        <v>38</v>
      </c>
      <c r="B918" s="119">
        <v>347</v>
      </c>
      <c r="C918" s="119">
        <v>2006</v>
      </c>
      <c r="D918" s="127">
        <f t="shared" si="311"/>
        <v>39064</v>
      </c>
      <c r="E918" s="260">
        <v>38.6</v>
      </c>
      <c r="F918" s="213" t="str">
        <f t="shared" si="246"/>
        <v>UQ</v>
      </c>
      <c r="G918" s="260">
        <v>6.415</v>
      </c>
      <c r="H918" s="213" t="str">
        <f t="shared" si="247"/>
        <v>UQ</v>
      </c>
      <c r="I918" s="32">
        <v>5.8555000000000001</v>
      </c>
      <c r="J918" s="121" t="str">
        <f t="shared" si="248"/>
        <v>Q</v>
      </c>
      <c r="K918" s="32">
        <v>0.46438000000000001</v>
      </c>
      <c r="L918" s="121" t="str">
        <f t="shared" si="249"/>
        <v>Q</v>
      </c>
      <c r="M918" s="32">
        <v>0.49763000000000002</v>
      </c>
      <c r="N918" s="121" t="str">
        <f t="shared" si="250"/>
        <v>Q</v>
      </c>
      <c r="O918" s="32">
        <v>0.32034000000000001</v>
      </c>
      <c r="P918" s="121" t="str">
        <f t="shared" si="251"/>
        <v>Q</v>
      </c>
      <c r="Q918" s="286">
        <v>0.35170000000000001</v>
      </c>
      <c r="R918" s="213" t="s">
        <v>6</v>
      </c>
      <c r="S918" s="260">
        <v>0.12130000000000001</v>
      </c>
      <c r="T918" s="213" t="str">
        <f t="shared" si="253"/>
        <v>UQ</v>
      </c>
      <c r="U918" s="33">
        <v>6.9389150380000002</v>
      </c>
      <c r="V918" s="121" t="str">
        <f t="shared" si="290"/>
        <v>Q</v>
      </c>
      <c r="W918" s="339">
        <v>0.20899999999999999</v>
      </c>
      <c r="X918" s="332" t="str">
        <f t="shared" ref="X918" si="319">IF(W918&gt;0,"UQ","M")</f>
        <v>UQ</v>
      </c>
      <c r="Y918" s="34">
        <v>0.25576366499999997</v>
      </c>
      <c r="Z918" s="121" t="str">
        <f t="shared" si="292"/>
        <v>Q</v>
      </c>
      <c r="AA918" s="285">
        <v>4.6399999999999997</v>
      </c>
      <c r="AB918" s="121" t="str">
        <f t="shared" si="256"/>
        <v>Q</v>
      </c>
      <c r="AC918" s="258">
        <v>10.352</v>
      </c>
      <c r="AD918" s="121" t="str">
        <f t="shared" si="257"/>
        <v>Q</v>
      </c>
      <c r="AE918" s="258">
        <v>2.3119999999999998</v>
      </c>
      <c r="AF918" s="121" t="str">
        <f t="shared" si="258"/>
        <v>Q</v>
      </c>
      <c r="AG918" s="258">
        <v>8.3000000000000001E-3</v>
      </c>
      <c r="AH918" s="121" t="str">
        <f t="shared" si="259"/>
        <v>Q</v>
      </c>
      <c r="AI918" s="278">
        <v>0.57899999999999996</v>
      </c>
      <c r="AJ918" s="121" t="str">
        <f t="shared" si="260"/>
        <v>Q</v>
      </c>
    </row>
    <row r="919" spans="1:36" x14ac:dyDescent="0.25">
      <c r="A919" s="119">
        <v>38</v>
      </c>
      <c r="B919" s="119">
        <v>362</v>
      </c>
      <c r="C919" s="119">
        <v>2006</v>
      </c>
      <c r="D919" s="127">
        <f t="shared" si="311"/>
        <v>39079</v>
      </c>
      <c r="E919" s="260">
        <v>41.4</v>
      </c>
      <c r="F919" s="213" t="str">
        <f t="shared" si="246"/>
        <v>UQ</v>
      </c>
      <c r="G919" s="260">
        <v>6.4269999999999996</v>
      </c>
      <c r="H919" s="213" t="str">
        <f t="shared" si="247"/>
        <v>UQ</v>
      </c>
      <c r="I919" s="32">
        <v>6.4183000000000003</v>
      </c>
      <c r="J919" s="121" t="str">
        <f t="shared" si="248"/>
        <v>Q</v>
      </c>
      <c r="K919" s="32">
        <v>0.51507999999999998</v>
      </c>
      <c r="L919" s="121" t="str">
        <f t="shared" si="249"/>
        <v>Q</v>
      </c>
      <c r="M919" s="32">
        <v>0.58516000000000001</v>
      </c>
      <c r="N919" s="121" t="str">
        <f t="shared" si="250"/>
        <v>Q</v>
      </c>
      <c r="O919" s="32">
        <v>0.24704999999999999</v>
      </c>
      <c r="P919" s="121" t="str">
        <f t="shared" si="251"/>
        <v>Q</v>
      </c>
      <c r="Q919" s="279">
        <v>7.0000000000000001E-3</v>
      </c>
      <c r="R919" s="213" t="str">
        <f t="shared" si="252"/>
        <v>UQ</v>
      </c>
      <c r="S919" s="260">
        <v>0.1207</v>
      </c>
      <c r="T919" s="213" t="str">
        <f t="shared" si="253"/>
        <v>UQ</v>
      </c>
      <c r="U919" s="34">
        <v>8.3352136980000004</v>
      </c>
      <c r="V919" s="121" t="str">
        <f t="shared" si="290"/>
        <v>Q</v>
      </c>
      <c r="W919" s="339">
        <v>0.17299999999999999</v>
      </c>
      <c r="X919" s="332" t="str">
        <f t="shared" ref="X919" si="320">IF(W919&gt;0,"UQ","M")</f>
        <v>UQ</v>
      </c>
      <c r="Y919" s="36">
        <v>0.114653402</v>
      </c>
      <c r="Z919" s="121" t="str">
        <f t="shared" si="292"/>
        <v>LQ</v>
      </c>
      <c r="AA919" s="285">
        <v>6.01</v>
      </c>
      <c r="AB919" s="121" t="str">
        <f t="shared" si="256"/>
        <v>Q</v>
      </c>
      <c r="AC919" s="258">
        <v>9.641</v>
      </c>
      <c r="AD919" s="121" t="str">
        <f t="shared" si="257"/>
        <v>Q</v>
      </c>
      <c r="AE919" s="258">
        <v>2.1989999999999998</v>
      </c>
      <c r="AF919" s="121" t="str">
        <f t="shared" si="258"/>
        <v>Q</v>
      </c>
      <c r="AG919" s="258">
        <v>1.1900000000000001E-2</v>
      </c>
      <c r="AH919" s="121" t="str">
        <f t="shared" si="259"/>
        <v>Q</v>
      </c>
      <c r="AI919" s="278">
        <v>0.60699999999999998</v>
      </c>
      <c r="AJ919" s="121" t="str">
        <f t="shared" si="260"/>
        <v>Q</v>
      </c>
    </row>
    <row r="920" spans="1:36" x14ac:dyDescent="0.25">
      <c r="A920" s="238">
        <v>38</v>
      </c>
      <c r="B920" s="238">
        <v>9</v>
      </c>
      <c r="C920" s="238">
        <v>2007</v>
      </c>
      <c r="D920" s="127">
        <f t="shared" si="311"/>
        <v>39091</v>
      </c>
      <c r="E920" s="258">
        <v>40.299999999999997</v>
      </c>
      <c r="F920" s="213" t="str">
        <f t="shared" si="246"/>
        <v>UQ</v>
      </c>
      <c r="G920" s="258">
        <v>6.5229999999999997</v>
      </c>
      <c r="H920" s="213" t="str">
        <f t="shared" si="247"/>
        <v>UQ</v>
      </c>
      <c r="I920" s="290">
        <v>6.2117000000000004</v>
      </c>
      <c r="J920" s="121" t="str">
        <f t="shared" si="248"/>
        <v>Q</v>
      </c>
      <c r="K920" s="290">
        <v>0.50099000000000005</v>
      </c>
      <c r="L920" s="121" t="str">
        <f t="shared" si="249"/>
        <v>Q</v>
      </c>
      <c r="M920" s="290">
        <v>0.59228000000000003</v>
      </c>
      <c r="N920" s="121" t="str">
        <f t="shared" si="250"/>
        <v>Q</v>
      </c>
      <c r="O920" s="290">
        <v>0.24762000000000001</v>
      </c>
      <c r="P920" s="121" t="str">
        <f t="shared" si="251"/>
        <v>Q</v>
      </c>
      <c r="Q920" s="284">
        <v>2.4E-2</v>
      </c>
      <c r="R920" s="213" t="str">
        <f t="shared" si="252"/>
        <v>UQ</v>
      </c>
      <c r="S920" s="258">
        <v>0.1178</v>
      </c>
      <c r="T920" s="213" t="str">
        <f t="shared" si="253"/>
        <v>UQ</v>
      </c>
      <c r="U920" s="290">
        <v>8.3895023590000033</v>
      </c>
      <c r="V920" s="121" t="str">
        <f t="shared" si="290"/>
        <v>Q</v>
      </c>
      <c r="W920" s="341">
        <v>0.191</v>
      </c>
      <c r="X920" s="332" t="str">
        <f t="shared" ref="X920" si="321">IF(W920&gt;0,"UQ","M")</f>
        <v>UQ</v>
      </c>
      <c r="Y920" s="36">
        <v>0.163163629</v>
      </c>
      <c r="Z920" s="121" t="str">
        <f t="shared" si="292"/>
        <v>LQ</v>
      </c>
      <c r="AA920" s="285">
        <v>6.09</v>
      </c>
      <c r="AB920" s="121" t="str">
        <f t="shared" si="256"/>
        <v>Q</v>
      </c>
      <c r="AC920" s="290">
        <v>9.1470000000000002</v>
      </c>
      <c r="AD920" s="121" t="str">
        <f t="shared" si="257"/>
        <v>Q</v>
      </c>
      <c r="AE920" s="290">
        <v>1.8</v>
      </c>
      <c r="AF920" s="121" t="str">
        <f t="shared" si="258"/>
        <v>Q</v>
      </c>
      <c r="AG920" s="284">
        <v>7.0000000000000001E-3</v>
      </c>
      <c r="AH920" s="121" t="str">
        <f t="shared" si="259"/>
        <v>Q</v>
      </c>
      <c r="AI920" s="278">
        <v>0.66</v>
      </c>
      <c r="AJ920" s="121" t="str">
        <f t="shared" si="260"/>
        <v>Q</v>
      </c>
    </row>
    <row r="921" spans="1:36" x14ac:dyDescent="0.25">
      <c r="A921" s="238">
        <v>38</v>
      </c>
      <c r="B921" s="238">
        <v>23</v>
      </c>
      <c r="C921" s="238">
        <v>2007</v>
      </c>
      <c r="D921" s="127">
        <f t="shared" si="311"/>
        <v>39105</v>
      </c>
      <c r="E921" s="258">
        <v>44.9</v>
      </c>
      <c r="F921" s="213" t="str">
        <f t="shared" si="246"/>
        <v>UQ</v>
      </c>
      <c r="G921" s="258">
        <v>6.4740000000000002</v>
      </c>
      <c r="H921" s="213" t="str">
        <f t="shared" si="247"/>
        <v>UQ</v>
      </c>
      <c r="I921" s="290">
        <v>6.6832000000000003</v>
      </c>
      <c r="J921" s="121" t="str">
        <f t="shared" si="248"/>
        <v>Q</v>
      </c>
      <c r="K921" s="290">
        <v>0.55434000000000005</v>
      </c>
      <c r="L921" s="121" t="str">
        <f t="shared" si="249"/>
        <v>Q</v>
      </c>
      <c r="M921" s="290">
        <v>0.73985999999999996</v>
      </c>
      <c r="N921" s="121" t="str">
        <f t="shared" si="250"/>
        <v>Q</v>
      </c>
      <c r="O921" s="290">
        <v>0.27661999999999998</v>
      </c>
      <c r="P921" s="121" t="str">
        <f t="shared" si="251"/>
        <v>Q</v>
      </c>
      <c r="Q921" s="279">
        <v>3.0000000000000001E-3</v>
      </c>
      <c r="R921" s="213" t="str">
        <f t="shared" si="252"/>
        <v>UQ</v>
      </c>
      <c r="S921" s="258">
        <v>0.1265</v>
      </c>
      <c r="T921" s="213" t="str">
        <f t="shared" si="253"/>
        <v>UQ</v>
      </c>
      <c r="U921" s="290">
        <v>9.7395410259999995</v>
      </c>
      <c r="V921" s="121" t="str">
        <f t="shared" si="290"/>
        <v>Q</v>
      </c>
      <c r="W921" s="341">
        <v>0.23499999999999999</v>
      </c>
      <c r="X921" s="332" t="str">
        <f t="shared" ref="X921" si="322">IF(W921&gt;0,"UQ","M")</f>
        <v>UQ</v>
      </c>
      <c r="Y921" s="36">
        <v>0.14447759600000001</v>
      </c>
      <c r="Z921" s="121" t="str">
        <f t="shared" si="292"/>
        <v>LQ</v>
      </c>
      <c r="AA921" s="285">
        <v>6.55</v>
      </c>
      <c r="AB921" s="121" t="str">
        <f t="shared" si="256"/>
        <v>Q</v>
      </c>
      <c r="AC921" s="290">
        <v>8.141</v>
      </c>
      <c r="AD921" s="121" t="str">
        <f t="shared" si="257"/>
        <v>Q</v>
      </c>
      <c r="AE921" s="290">
        <v>2.149</v>
      </c>
      <c r="AF921" s="121" t="str">
        <f t="shared" si="258"/>
        <v>Q</v>
      </c>
      <c r="AG921" s="284">
        <v>6.6E-3</v>
      </c>
      <c r="AH921" s="121" t="str">
        <f t="shared" si="259"/>
        <v>Q</v>
      </c>
      <c r="AI921" s="278">
        <v>0.58399999999999996</v>
      </c>
      <c r="AJ921" s="121" t="str">
        <f t="shared" si="260"/>
        <v>Q</v>
      </c>
    </row>
    <row r="922" spans="1:36" x14ac:dyDescent="0.25">
      <c r="A922" s="238">
        <v>38</v>
      </c>
      <c r="B922" s="238">
        <v>38</v>
      </c>
      <c r="C922" s="238">
        <v>2007</v>
      </c>
      <c r="D922" s="127">
        <f t="shared" si="311"/>
        <v>39120</v>
      </c>
      <c r="E922" s="258">
        <v>47.8</v>
      </c>
      <c r="F922" s="213" t="str">
        <f t="shared" si="246"/>
        <v>UQ</v>
      </c>
      <c r="G922" s="258">
        <v>6.5410000000000004</v>
      </c>
      <c r="H922" s="213" t="str">
        <f t="shared" si="247"/>
        <v>UQ</v>
      </c>
      <c r="I922" s="290">
        <v>7.2512999999999996</v>
      </c>
      <c r="J922" s="121" t="str">
        <f t="shared" si="248"/>
        <v>Q</v>
      </c>
      <c r="K922" s="290">
        <v>0.60028000000000004</v>
      </c>
      <c r="L922" s="121" t="str">
        <f t="shared" si="249"/>
        <v>Q</v>
      </c>
      <c r="M922" s="290">
        <v>0.72813000000000005</v>
      </c>
      <c r="N922" s="121" t="str">
        <f t="shared" si="250"/>
        <v>Q</v>
      </c>
      <c r="O922" s="290">
        <v>0.27955999999999998</v>
      </c>
      <c r="P922" s="121" t="str">
        <f t="shared" si="251"/>
        <v>Q</v>
      </c>
      <c r="Q922" s="284">
        <v>1.0999999999999999E-2</v>
      </c>
      <c r="R922" s="213" t="str">
        <f t="shared" si="252"/>
        <v>UQ</v>
      </c>
      <c r="S922" s="258">
        <v>0.1323</v>
      </c>
      <c r="T922" s="213" t="str">
        <f t="shared" si="253"/>
        <v>UQ</v>
      </c>
      <c r="U922" s="290">
        <v>10.479210773</v>
      </c>
      <c r="V922" s="121" t="str">
        <f t="shared" si="290"/>
        <v>Q</v>
      </c>
      <c r="W922" s="341">
        <v>0.27100000000000002</v>
      </c>
      <c r="X922" s="332" t="str">
        <f t="shared" ref="X922" si="323">IF(W922&gt;0,"UQ","M")</f>
        <v>UQ</v>
      </c>
      <c r="Y922" s="36">
        <v>0.14512214500000001</v>
      </c>
      <c r="Z922" s="121" t="str">
        <f t="shared" si="292"/>
        <v>LQ</v>
      </c>
      <c r="AA922" s="285">
        <v>7.23</v>
      </c>
      <c r="AB922" s="121" t="str">
        <f t="shared" si="256"/>
        <v>Q</v>
      </c>
      <c r="AC922" s="290">
        <v>8.4359999999999999</v>
      </c>
      <c r="AD922" s="121" t="str">
        <f t="shared" si="257"/>
        <v>Q</v>
      </c>
      <c r="AE922" s="290">
        <v>2.21</v>
      </c>
      <c r="AF922" s="121" t="str">
        <f t="shared" si="258"/>
        <v>Q</v>
      </c>
      <c r="AG922" s="284">
        <v>9.7999999999999997E-3</v>
      </c>
      <c r="AH922" s="121" t="str">
        <f t="shared" si="259"/>
        <v>Q</v>
      </c>
      <c r="AI922" s="278">
        <v>0.63600000000000001</v>
      </c>
      <c r="AJ922" s="121" t="str">
        <f t="shared" si="260"/>
        <v>Q</v>
      </c>
    </row>
    <row r="923" spans="1:36" x14ac:dyDescent="0.25">
      <c r="A923" s="238">
        <v>38</v>
      </c>
      <c r="B923" s="238">
        <v>51</v>
      </c>
      <c r="C923" s="238">
        <v>2007</v>
      </c>
      <c r="D923" s="127">
        <f t="shared" si="311"/>
        <v>39133</v>
      </c>
      <c r="E923" s="258">
        <v>50</v>
      </c>
      <c r="F923" s="213" t="str">
        <f t="shared" si="246"/>
        <v>UQ</v>
      </c>
      <c r="G923" s="258">
        <v>6.5519999999999996</v>
      </c>
      <c r="H923" s="213" t="str">
        <f t="shared" si="247"/>
        <v>UQ</v>
      </c>
      <c r="I923" s="290">
        <v>7.4622999999999999</v>
      </c>
      <c r="J923" s="121" t="str">
        <f t="shared" si="248"/>
        <v>Q</v>
      </c>
      <c r="K923" s="290">
        <v>0.63292000000000004</v>
      </c>
      <c r="L923" s="121" t="str">
        <f t="shared" si="249"/>
        <v>Q</v>
      </c>
      <c r="M923" s="290">
        <v>0.75710999999999995</v>
      </c>
      <c r="N923" s="121" t="str">
        <f t="shared" si="250"/>
        <v>Q</v>
      </c>
      <c r="O923" s="290">
        <v>0.27642</v>
      </c>
      <c r="P923" s="121" t="str">
        <f t="shared" si="251"/>
        <v>Q</v>
      </c>
      <c r="Q923" s="279">
        <v>5.0000000000000001E-3</v>
      </c>
      <c r="R923" s="213" t="str">
        <f t="shared" si="252"/>
        <v>UQ</v>
      </c>
      <c r="S923" s="258">
        <v>0.1399</v>
      </c>
      <c r="T923" s="213" t="str">
        <f t="shared" si="253"/>
        <v>UQ</v>
      </c>
      <c r="U923" s="290">
        <v>10.734376078</v>
      </c>
      <c r="V923" s="121" t="str">
        <f t="shared" si="290"/>
        <v>Q</v>
      </c>
      <c r="W923" s="341">
        <v>0.29199999999999998</v>
      </c>
      <c r="X923" s="332" t="str">
        <f t="shared" ref="X923" si="324">IF(W923&gt;0,"UQ","M")</f>
        <v>UQ</v>
      </c>
      <c r="Y923" s="37">
        <v>0.14307415900000001</v>
      </c>
      <c r="Z923" s="121" t="str">
        <f t="shared" si="292"/>
        <v>LQ</v>
      </c>
      <c r="AA923" s="285">
        <v>7.48</v>
      </c>
      <c r="AB923" s="121" t="str">
        <f t="shared" si="256"/>
        <v>Q</v>
      </c>
      <c r="AC923" s="290">
        <v>7.7309999999999999</v>
      </c>
      <c r="AD923" s="121" t="str">
        <f t="shared" si="257"/>
        <v>Q</v>
      </c>
      <c r="AE923" s="290">
        <v>2.5459999999999998</v>
      </c>
      <c r="AF923" s="121" t="str">
        <f t="shared" si="258"/>
        <v>Q</v>
      </c>
      <c r="AG923" s="284">
        <v>7.1999999999999998E-3</v>
      </c>
      <c r="AH923" s="121" t="str">
        <f t="shared" si="259"/>
        <v>Q</v>
      </c>
      <c r="AI923" s="278">
        <v>0.67100000000000004</v>
      </c>
      <c r="AJ923" s="121" t="str">
        <f t="shared" si="260"/>
        <v>Q</v>
      </c>
    </row>
    <row r="924" spans="1:36" x14ac:dyDescent="0.25">
      <c r="A924" s="238">
        <v>38</v>
      </c>
      <c r="B924" s="238">
        <v>66</v>
      </c>
      <c r="C924" s="238">
        <v>2007</v>
      </c>
      <c r="D924" s="127">
        <f t="shared" si="311"/>
        <v>39148</v>
      </c>
      <c r="E924" s="258">
        <v>50.7</v>
      </c>
      <c r="F924" s="213" t="str">
        <f t="shared" si="246"/>
        <v>UQ</v>
      </c>
      <c r="G924" s="258">
        <v>6.55</v>
      </c>
      <c r="H924" s="213" t="str">
        <f t="shared" si="247"/>
        <v>UQ</v>
      </c>
      <c r="I924" s="290">
        <v>7.4772999999999996</v>
      </c>
      <c r="J924" s="121" t="str">
        <f t="shared" si="248"/>
        <v>Q</v>
      </c>
      <c r="K924" s="290">
        <v>0.64410999999999996</v>
      </c>
      <c r="L924" s="121" t="str">
        <f t="shared" si="249"/>
        <v>Q</v>
      </c>
      <c r="M924" s="290">
        <v>0.82177999999999995</v>
      </c>
      <c r="N924" s="121" t="str">
        <f t="shared" si="250"/>
        <v>Q</v>
      </c>
      <c r="O924" s="290">
        <v>0.27943000000000001</v>
      </c>
      <c r="P924" s="121" t="str">
        <f t="shared" si="251"/>
        <v>Q</v>
      </c>
      <c r="Q924" s="279">
        <v>6.0000000000000001E-3</v>
      </c>
      <c r="R924" s="213" t="str">
        <f t="shared" si="252"/>
        <v>UQ</v>
      </c>
      <c r="S924" s="258">
        <v>0.13650000000000001</v>
      </c>
      <c r="T924" s="213" t="str">
        <f t="shared" si="253"/>
        <v>UQ</v>
      </c>
      <c r="U924" s="290">
        <v>10.887102397</v>
      </c>
      <c r="V924" s="121" t="str">
        <f t="shared" si="290"/>
        <v>Q</v>
      </c>
      <c r="W924" s="341">
        <v>0.33</v>
      </c>
      <c r="X924" s="332" t="str">
        <f t="shared" ref="X924" si="325">IF(W924&gt;0,"UQ","M")</f>
        <v>UQ</v>
      </c>
      <c r="Y924" s="33">
        <v>0.21992869100000001</v>
      </c>
      <c r="Z924" s="121" t="str">
        <f t="shared" si="292"/>
        <v>Q</v>
      </c>
      <c r="AA924" s="285">
        <v>7.6</v>
      </c>
      <c r="AB924" s="121" t="str">
        <f t="shared" si="256"/>
        <v>Q</v>
      </c>
      <c r="AC924" s="290">
        <v>7.4779999999999998</v>
      </c>
      <c r="AD924" s="121" t="str">
        <f t="shared" si="257"/>
        <v>Q</v>
      </c>
      <c r="AE924" s="290">
        <v>2.262</v>
      </c>
      <c r="AF924" s="121" t="str">
        <f t="shared" si="258"/>
        <v>Q</v>
      </c>
      <c r="AG924" s="284">
        <v>8.2000000000000007E-3</v>
      </c>
      <c r="AH924" s="121" t="str">
        <f t="shared" si="259"/>
        <v>Q</v>
      </c>
      <c r="AI924" s="278">
        <v>0.67400000000000004</v>
      </c>
      <c r="AJ924" s="121" t="str">
        <f t="shared" si="260"/>
        <v>Q</v>
      </c>
    </row>
    <row r="925" spans="1:36" x14ac:dyDescent="0.25">
      <c r="A925" s="238">
        <v>38</v>
      </c>
      <c r="B925" s="238">
        <v>79</v>
      </c>
      <c r="C925" s="238">
        <v>2007</v>
      </c>
      <c r="D925" s="127">
        <f t="shared" si="311"/>
        <v>39161</v>
      </c>
      <c r="E925" s="258">
        <v>50.1</v>
      </c>
      <c r="F925" s="213" t="str">
        <f t="shared" si="246"/>
        <v>UQ</v>
      </c>
      <c r="G925" s="258">
        <v>6.6349999999999998</v>
      </c>
      <c r="H925" s="213" t="str">
        <f t="shared" si="247"/>
        <v>UQ</v>
      </c>
      <c r="I925" s="290">
        <v>7.4105999999999996</v>
      </c>
      <c r="J925" s="121" t="str">
        <f t="shared" si="248"/>
        <v>Q</v>
      </c>
      <c r="K925" s="290">
        <v>0.64275000000000004</v>
      </c>
      <c r="L925" s="121" t="str">
        <f t="shared" si="249"/>
        <v>Q</v>
      </c>
      <c r="M925" s="290">
        <v>0.80718000000000001</v>
      </c>
      <c r="N925" s="121" t="str">
        <f t="shared" si="250"/>
        <v>Q</v>
      </c>
      <c r="O925" s="290">
        <v>0.29232999999999998</v>
      </c>
      <c r="P925" s="121" t="str">
        <f t="shared" si="251"/>
        <v>Q</v>
      </c>
      <c r="Q925" s="279">
        <v>8.0000000000000002E-3</v>
      </c>
      <c r="R925" s="213" t="str">
        <f t="shared" si="252"/>
        <v>UQ</v>
      </c>
      <c r="S925" s="258">
        <v>0.1469</v>
      </c>
      <c r="T925" s="213" t="str">
        <f t="shared" si="253"/>
        <v>UQ</v>
      </c>
      <c r="U925" s="290">
        <v>10.788430136000001</v>
      </c>
      <c r="V925" s="121" t="str">
        <f t="shared" si="290"/>
        <v>Q</v>
      </c>
      <c r="W925" s="341">
        <v>0.34899999999999998</v>
      </c>
      <c r="X925" s="332" t="str">
        <f t="shared" ref="X925" si="326">IF(W925&gt;0,"UQ","M")</f>
        <v>UQ</v>
      </c>
      <c r="Y925" s="36">
        <v>0.16540316199999999</v>
      </c>
      <c r="Z925" s="121" t="str">
        <f t="shared" si="292"/>
        <v>LQ</v>
      </c>
      <c r="AA925" s="285">
        <v>7.65</v>
      </c>
      <c r="AB925" s="121" t="str">
        <f t="shared" si="256"/>
        <v>Q</v>
      </c>
      <c r="AC925" s="290">
        <v>7.6870000000000003</v>
      </c>
      <c r="AD925" s="121" t="str">
        <f t="shared" si="257"/>
        <v>Q</v>
      </c>
      <c r="AE925" s="290">
        <v>2.335</v>
      </c>
      <c r="AF925" s="121" t="str">
        <f t="shared" si="258"/>
        <v>Q</v>
      </c>
      <c r="AG925" s="284">
        <v>8.9999999999999993E-3</v>
      </c>
      <c r="AH925" s="121" t="str">
        <f t="shared" si="259"/>
        <v>Q</v>
      </c>
      <c r="AI925" s="278">
        <v>0.7</v>
      </c>
      <c r="AJ925" s="121" t="str">
        <f t="shared" si="260"/>
        <v>Q</v>
      </c>
    </row>
    <row r="926" spans="1:36" x14ac:dyDescent="0.25">
      <c r="A926" s="238">
        <v>38</v>
      </c>
      <c r="B926" s="238">
        <v>85</v>
      </c>
      <c r="C926" s="238">
        <v>2007</v>
      </c>
      <c r="D926" s="127">
        <f t="shared" si="311"/>
        <v>39167</v>
      </c>
      <c r="E926" s="258">
        <v>49.5</v>
      </c>
      <c r="F926" s="213" t="str">
        <f t="shared" ref="F926:F989" si="327">IF(E926&gt;0,"UQ","M")</f>
        <v>UQ</v>
      </c>
      <c r="G926" s="258">
        <v>6.4969999999999999</v>
      </c>
      <c r="H926" s="213" t="str">
        <f t="shared" ref="H926:H989" si="328">IF(G926&gt;0,"UQ","M")</f>
        <v>UQ</v>
      </c>
      <c r="I926" s="290">
        <v>7.508</v>
      </c>
      <c r="J926" s="121" t="str">
        <f t="shared" ref="J926:J989" si="329">IF(I926&gt;=0.02,"Q",IF(I926="","M","LQ"))</f>
        <v>Q</v>
      </c>
      <c r="K926" s="290">
        <v>0.66774999999999995</v>
      </c>
      <c r="L926" s="121" t="str">
        <f t="shared" ref="L926:L989" si="330">IF(K926&gt;=0.02,"Q",IF(K926="","M","LQ"))</f>
        <v>Q</v>
      </c>
      <c r="M926" s="290">
        <v>0.71484000000000003</v>
      </c>
      <c r="N926" s="121" t="str">
        <f t="shared" ref="N926:N989" si="331">IF(M926&gt;=0.02,"Q",IF(M926="","M","LQ"))</f>
        <v>Q</v>
      </c>
      <c r="O926" s="290">
        <v>0.42564999999999997</v>
      </c>
      <c r="P926" s="121" t="str">
        <f t="shared" ref="P926:P989" si="332">IF(O926&gt;=0.02,"Q",IF(O926="","M","LQ"))</f>
        <v>Q</v>
      </c>
      <c r="Q926" s="279">
        <v>6.3E-3</v>
      </c>
      <c r="R926" s="213" t="str">
        <f t="shared" ref="R926:R989" si="333">IF(Q926&gt;0,"UQ","M")</f>
        <v>UQ</v>
      </c>
      <c r="S926" s="258">
        <v>0.1986</v>
      </c>
      <c r="T926" s="213" t="str">
        <f t="shared" ref="T926:T989" si="334">IF(S926&gt;0,"UQ","M")</f>
        <v>UQ</v>
      </c>
      <c r="U926" s="290">
        <v>8.2820707890000005</v>
      </c>
      <c r="V926" s="121" t="str">
        <f t="shared" si="290"/>
        <v>Q</v>
      </c>
      <c r="W926" s="341">
        <v>0.42399999999999999</v>
      </c>
      <c r="X926" s="332" t="str">
        <f t="shared" ref="X926" si="335">IF(W926&gt;0,"UQ","M")</f>
        <v>UQ</v>
      </c>
      <c r="Y926" s="290">
        <v>0.21732950200000001</v>
      </c>
      <c r="Z926" s="121" t="str">
        <f t="shared" si="292"/>
        <v>Q</v>
      </c>
      <c r="AA926" s="285">
        <v>5.87</v>
      </c>
      <c r="AB926" s="121" t="str">
        <f t="shared" ref="AB926:AB989" si="336">IF(AA926&gt;=0.5,"Q",IF(AA926="","M","LQ"))</f>
        <v>Q</v>
      </c>
      <c r="AC926" s="290">
        <v>9.7629999999999999</v>
      </c>
      <c r="AD926" s="121" t="str">
        <f t="shared" ref="AD926:AD989" si="337">IF(AC926&gt;=0.4,"Q",IF(AC926="","M","LQ"))</f>
        <v>Q</v>
      </c>
      <c r="AE926" s="290">
        <v>3.4089999999999998</v>
      </c>
      <c r="AF926" s="121" t="str">
        <f t="shared" ref="AF926:AF989" si="338">IF(AE926&gt;=0.5,"Q",IF(AE926="","M","LQ"))</f>
        <v>Q</v>
      </c>
      <c r="AG926" s="284">
        <v>1.21E-2</v>
      </c>
      <c r="AH926" s="121" t="str">
        <f t="shared" ref="AH926:AH989" si="339">IF(AG926&gt;=0.001,"Q",IF(AG926="","M","LQ"))</f>
        <v>Q</v>
      </c>
      <c r="AI926" s="278">
        <v>0.83099999999999996</v>
      </c>
      <c r="AJ926" s="121" t="str">
        <f t="shared" ref="AJ926:AJ989" si="340">IF(AI926&gt;=0.05,"Q",IF(AI926="","M","LQ"))</f>
        <v>Q</v>
      </c>
    </row>
    <row r="927" spans="1:36" x14ac:dyDescent="0.25">
      <c r="A927" s="238">
        <v>38</v>
      </c>
      <c r="B927" s="238">
        <v>87</v>
      </c>
      <c r="C927" s="238">
        <v>2007</v>
      </c>
      <c r="D927" s="127">
        <f t="shared" si="311"/>
        <v>39169</v>
      </c>
      <c r="E927" s="258">
        <v>43.8</v>
      </c>
      <c r="F927" s="213" t="str">
        <f t="shared" si="327"/>
        <v>UQ</v>
      </c>
      <c r="G927" s="258">
        <v>6.5439999999999996</v>
      </c>
      <c r="H927" s="213" t="str">
        <f t="shared" si="328"/>
        <v>UQ</v>
      </c>
      <c r="I927" s="290">
        <v>6.6412000000000004</v>
      </c>
      <c r="J927" s="121" t="str">
        <f t="shared" si="329"/>
        <v>Q</v>
      </c>
      <c r="K927" s="290">
        <v>0.58782000000000001</v>
      </c>
      <c r="L927" s="121" t="str">
        <f t="shared" si="330"/>
        <v>Q</v>
      </c>
      <c r="M927" s="290">
        <v>0.61743000000000003</v>
      </c>
      <c r="N927" s="121" t="str">
        <f t="shared" si="331"/>
        <v>Q</v>
      </c>
      <c r="O927" s="290">
        <v>0.55227999999999999</v>
      </c>
      <c r="P927" s="121" t="str">
        <f t="shared" si="332"/>
        <v>Q</v>
      </c>
      <c r="Q927" s="284">
        <v>1.23E-2</v>
      </c>
      <c r="R927" s="213" t="str">
        <f t="shared" si="333"/>
        <v>UQ</v>
      </c>
      <c r="S927" s="258">
        <v>0.14319999999999999</v>
      </c>
      <c r="T927" s="213" t="str">
        <f t="shared" si="334"/>
        <v>UQ</v>
      </c>
      <c r="U927" s="290">
        <v>6.4774340280000002</v>
      </c>
      <c r="V927" s="121" t="str">
        <f t="shared" si="290"/>
        <v>Q</v>
      </c>
      <c r="W927" s="341">
        <v>0.59599999999999997</v>
      </c>
      <c r="X927" s="332" t="str">
        <f t="shared" ref="X927" si="341">IF(W927&gt;0,"UQ","M")</f>
        <v>UQ</v>
      </c>
      <c r="Y927" s="36">
        <v>0.16988197499999999</v>
      </c>
      <c r="Z927" s="121" t="str">
        <f t="shared" si="292"/>
        <v>LQ</v>
      </c>
      <c r="AA927" s="285">
        <v>5.2</v>
      </c>
      <c r="AB927" s="121" t="str">
        <f t="shared" si="336"/>
        <v>Q</v>
      </c>
      <c r="AC927" s="290">
        <v>8.8620000000000001</v>
      </c>
      <c r="AD927" s="121" t="str">
        <f t="shared" si="337"/>
        <v>Q</v>
      </c>
      <c r="AE927" s="290">
        <v>2.641</v>
      </c>
      <c r="AF927" s="121" t="str">
        <f t="shared" si="338"/>
        <v>Q</v>
      </c>
      <c r="AG927" s="284">
        <v>1.9599999999999999E-2</v>
      </c>
      <c r="AH927" s="121" t="str">
        <f t="shared" si="339"/>
        <v>Q</v>
      </c>
      <c r="AI927" s="278">
        <v>1.036</v>
      </c>
      <c r="AJ927" s="121" t="str">
        <f t="shared" si="340"/>
        <v>Q</v>
      </c>
    </row>
    <row r="928" spans="1:36" x14ac:dyDescent="0.25">
      <c r="A928" s="238">
        <v>38</v>
      </c>
      <c r="B928" s="238">
        <v>89</v>
      </c>
      <c r="C928" s="238">
        <v>2007</v>
      </c>
      <c r="D928" s="127">
        <f t="shared" si="311"/>
        <v>39171</v>
      </c>
      <c r="E928" s="258">
        <v>41.9</v>
      </c>
      <c r="F928" s="213" t="str">
        <f t="shared" si="327"/>
        <v>UQ</v>
      </c>
      <c r="G928" s="258">
        <v>6.4939999999999998</v>
      </c>
      <c r="H928" s="213" t="str">
        <f t="shared" si="328"/>
        <v>UQ</v>
      </c>
      <c r="I928" s="290">
        <v>6.5270000000000001</v>
      </c>
      <c r="J928" s="121" t="str">
        <f t="shared" si="329"/>
        <v>Q</v>
      </c>
      <c r="K928" s="290">
        <v>0.54832000000000003</v>
      </c>
      <c r="L928" s="121" t="str">
        <f t="shared" si="330"/>
        <v>Q</v>
      </c>
      <c r="M928" s="290">
        <v>0.60245000000000004</v>
      </c>
      <c r="N928" s="121" t="str">
        <f t="shared" si="331"/>
        <v>Q</v>
      </c>
      <c r="O928" s="290">
        <v>0.44629999999999997</v>
      </c>
      <c r="P928" s="121" t="str">
        <f t="shared" si="332"/>
        <v>Q</v>
      </c>
      <c r="Q928" s="284">
        <v>1.2999999999999999E-2</v>
      </c>
      <c r="R928" s="213" t="str">
        <f t="shared" si="333"/>
        <v>UQ</v>
      </c>
      <c r="S928" s="258">
        <v>0.1384</v>
      </c>
      <c r="T928" s="213" t="str">
        <f t="shared" si="334"/>
        <v>UQ</v>
      </c>
      <c r="U928" s="290">
        <v>6.623250981</v>
      </c>
      <c r="V928" s="121" t="str">
        <f t="shared" si="290"/>
        <v>Q</v>
      </c>
      <c r="W928" s="341">
        <v>0.40400000000000003</v>
      </c>
      <c r="X928" s="332" t="str">
        <f t="shared" ref="X928" si="342">IF(W928&gt;0,"UQ","M")</f>
        <v>UQ</v>
      </c>
      <c r="Y928" s="290">
        <v>0.190479752</v>
      </c>
      <c r="Z928" s="121" t="str">
        <f t="shared" si="292"/>
        <v>LQ</v>
      </c>
      <c r="AA928" s="285">
        <v>5.21</v>
      </c>
      <c r="AB928" s="121" t="str">
        <f t="shared" si="336"/>
        <v>Q</v>
      </c>
      <c r="AC928" s="290">
        <v>9.4079999999999995</v>
      </c>
      <c r="AD928" s="121" t="str">
        <f t="shared" si="337"/>
        <v>Q</v>
      </c>
      <c r="AE928" s="290">
        <v>2.2599999999999998</v>
      </c>
      <c r="AF928" s="121" t="str">
        <f t="shared" si="338"/>
        <v>Q</v>
      </c>
      <c r="AG928" s="284">
        <v>1.14E-2</v>
      </c>
      <c r="AH928" s="121" t="str">
        <f t="shared" si="339"/>
        <v>Q</v>
      </c>
      <c r="AI928" s="278">
        <v>0.82099999999999995</v>
      </c>
      <c r="AJ928" s="121" t="str">
        <f t="shared" si="340"/>
        <v>Q</v>
      </c>
    </row>
    <row r="929" spans="1:36" x14ac:dyDescent="0.25">
      <c r="A929" s="238">
        <v>38</v>
      </c>
      <c r="B929" s="238">
        <v>91</v>
      </c>
      <c r="C929" s="238">
        <v>2007</v>
      </c>
      <c r="D929" s="127">
        <f t="shared" si="311"/>
        <v>39173</v>
      </c>
      <c r="E929" s="258">
        <v>34.200000000000003</v>
      </c>
      <c r="F929" s="213" t="str">
        <f t="shared" si="327"/>
        <v>UQ</v>
      </c>
      <c r="G929" s="258">
        <v>6.258</v>
      </c>
      <c r="H929" s="213" t="str">
        <f t="shared" si="328"/>
        <v>UQ</v>
      </c>
      <c r="I929" s="290">
        <v>5.306</v>
      </c>
      <c r="J929" s="121" t="str">
        <f t="shared" si="329"/>
        <v>Q</v>
      </c>
      <c r="K929" s="290">
        <v>0.45488000000000001</v>
      </c>
      <c r="L929" s="121" t="str">
        <f t="shared" si="330"/>
        <v>Q</v>
      </c>
      <c r="M929" s="290">
        <v>0.55706</v>
      </c>
      <c r="N929" s="121" t="str">
        <f t="shared" si="331"/>
        <v>Q</v>
      </c>
      <c r="O929" s="290">
        <v>0.46428999999999998</v>
      </c>
      <c r="P929" s="121" t="str">
        <f t="shared" si="332"/>
        <v>Q</v>
      </c>
      <c r="Q929" s="279">
        <v>6.0000000000000001E-3</v>
      </c>
      <c r="R929" s="213" t="str">
        <f t="shared" si="333"/>
        <v>UQ</v>
      </c>
      <c r="S929" s="258">
        <v>0.1134</v>
      </c>
      <c r="T929" s="213" t="str">
        <f t="shared" si="334"/>
        <v>UQ</v>
      </c>
      <c r="U929" s="290">
        <v>4.8460847039999999</v>
      </c>
      <c r="V929" s="121" t="str">
        <f t="shared" si="290"/>
        <v>Q</v>
      </c>
      <c r="W929" s="341">
        <v>0.36399999999999999</v>
      </c>
      <c r="X929" s="332" t="str">
        <f t="shared" ref="X929" si="343">IF(W929&gt;0,"UQ","M")</f>
        <v>UQ</v>
      </c>
      <c r="Y929" s="36">
        <v>0.172694872</v>
      </c>
      <c r="Z929" s="121" t="str">
        <f t="shared" si="292"/>
        <v>LQ</v>
      </c>
      <c r="AA929" s="285">
        <v>4.51</v>
      </c>
      <c r="AB929" s="121" t="str">
        <f t="shared" si="336"/>
        <v>Q</v>
      </c>
      <c r="AC929" s="290">
        <v>8.0380000000000003</v>
      </c>
      <c r="AD929" s="121" t="str">
        <f t="shared" si="337"/>
        <v>Q</v>
      </c>
      <c r="AE929" s="290">
        <v>2.6030000000000002</v>
      </c>
      <c r="AF929" s="121" t="str">
        <f t="shared" si="338"/>
        <v>Q</v>
      </c>
      <c r="AG929" s="284">
        <v>9.7000000000000003E-3</v>
      </c>
      <c r="AH929" s="121" t="str">
        <f t="shared" si="339"/>
        <v>Q</v>
      </c>
      <c r="AI929" s="278">
        <v>0.73499999999999999</v>
      </c>
      <c r="AJ929" s="121" t="str">
        <f t="shared" si="340"/>
        <v>Q</v>
      </c>
    </row>
    <row r="930" spans="1:36" x14ac:dyDescent="0.25">
      <c r="A930" s="238">
        <v>38</v>
      </c>
      <c r="B930" s="238">
        <v>94</v>
      </c>
      <c r="C930" s="238">
        <v>2007</v>
      </c>
      <c r="D930" s="127">
        <f t="shared" si="311"/>
        <v>39176</v>
      </c>
      <c r="E930" s="258">
        <v>35.6</v>
      </c>
      <c r="F930" s="213" t="str">
        <f t="shared" si="327"/>
        <v>UQ</v>
      </c>
      <c r="G930" s="258">
        <v>6.4089999999999998</v>
      </c>
      <c r="H930" s="213" t="str">
        <f t="shared" si="328"/>
        <v>UQ</v>
      </c>
      <c r="I930" s="290">
        <v>5.3944999999999999</v>
      </c>
      <c r="J930" s="121" t="str">
        <f t="shared" si="329"/>
        <v>Q</v>
      </c>
      <c r="K930" s="290">
        <v>0.44940999999999998</v>
      </c>
      <c r="L930" s="121" t="str">
        <f t="shared" si="330"/>
        <v>Q</v>
      </c>
      <c r="M930" s="290">
        <v>0.55762</v>
      </c>
      <c r="N930" s="121" t="str">
        <f t="shared" si="331"/>
        <v>Q</v>
      </c>
      <c r="O930" s="290">
        <v>0.43506</v>
      </c>
      <c r="P930" s="121" t="str">
        <f t="shared" si="332"/>
        <v>Q</v>
      </c>
      <c r="Q930" s="279">
        <v>3.0000000000000001E-3</v>
      </c>
      <c r="R930" s="213" t="str">
        <f t="shared" si="333"/>
        <v>UQ</v>
      </c>
      <c r="S930" s="258">
        <v>0.1288</v>
      </c>
      <c r="T930" s="213" t="str">
        <f t="shared" si="334"/>
        <v>UQ</v>
      </c>
      <c r="U930" s="290">
        <v>5.3049827049999996</v>
      </c>
      <c r="V930" s="121" t="str">
        <f t="shared" si="290"/>
        <v>Q</v>
      </c>
      <c r="W930" s="341">
        <v>0.30399999999999999</v>
      </c>
      <c r="X930" s="332" t="str">
        <f t="shared" ref="X930" si="344">IF(W930&gt;0,"UQ","M")</f>
        <v>UQ</v>
      </c>
      <c r="Y930" s="36">
        <v>0.16746639399999999</v>
      </c>
      <c r="Z930" s="121" t="str">
        <f t="shared" si="292"/>
        <v>LQ</v>
      </c>
      <c r="AA930" s="285">
        <v>4.76</v>
      </c>
      <c r="AB930" s="121" t="str">
        <f t="shared" si="336"/>
        <v>Q</v>
      </c>
      <c r="AC930" s="290">
        <v>8.7509999999999994</v>
      </c>
      <c r="AD930" s="121" t="str">
        <f t="shared" si="337"/>
        <v>Q</v>
      </c>
      <c r="AE930" s="290">
        <v>1.639</v>
      </c>
      <c r="AF930" s="121" t="str">
        <f t="shared" si="338"/>
        <v>Q</v>
      </c>
      <c r="AG930" s="284">
        <v>9.7999999999999997E-3</v>
      </c>
      <c r="AH930" s="121" t="str">
        <f t="shared" si="339"/>
        <v>Q</v>
      </c>
      <c r="AI930" s="278">
        <v>0.71299999999999997</v>
      </c>
      <c r="AJ930" s="121" t="str">
        <f t="shared" si="340"/>
        <v>Q</v>
      </c>
    </row>
    <row r="931" spans="1:36" x14ac:dyDescent="0.25">
      <c r="A931" s="238">
        <v>38</v>
      </c>
      <c r="B931" s="238">
        <v>96</v>
      </c>
      <c r="C931" s="238">
        <v>2007</v>
      </c>
      <c r="D931" s="127">
        <f t="shared" si="311"/>
        <v>39178</v>
      </c>
      <c r="E931" s="258">
        <v>35.5</v>
      </c>
      <c r="F931" s="213" t="str">
        <f t="shared" si="327"/>
        <v>UQ</v>
      </c>
      <c r="G931" s="258">
        <v>6.3680000000000003</v>
      </c>
      <c r="H931" s="213" t="str">
        <f t="shared" si="328"/>
        <v>UQ</v>
      </c>
      <c r="I931" s="290">
        <v>5.3380999999999998</v>
      </c>
      <c r="J931" s="121" t="str">
        <f t="shared" si="329"/>
        <v>Q</v>
      </c>
      <c r="K931" s="290">
        <v>0.45380999999999999</v>
      </c>
      <c r="L931" s="121" t="str">
        <f t="shared" si="330"/>
        <v>Q</v>
      </c>
      <c r="M931" s="290">
        <v>0.57628999999999997</v>
      </c>
      <c r="N931" s="121" t="str">
        <f t="shared" si="331"/>
        <v>Q</v>
      </c>
      <c r="O931" s="290">
        <v>0.41271999999999998</v>
      </c>
      <c r="P931" s="121" t="str">
        <f t="shared" si="332"/>
        <v>Q</v>
      </c>
      <c r="Q931" s="279">
        <v>4.0000000000000001E-3</v>
      </c>
      <c r="R931" s="213" t="str">
        <f t="shared" si="333"/>
        <v>UQ</v>
      </c>
      <c r="S931" s="258">
        <v>0.1278</v>
      </c>
      <c r="T931" s="213" t="str">
        <f t="shared" si="334"/>
        <v>UQ</v>
      </c>
      <c r="U931" s="290">
        <v>6.0030499639999997</v>
      </c>
      <c r="V931" s="121" t="str">
        <f t="shared" si="290"/>
        <v>Q</v>
      </c>
      <c r="W931" s="341">
        <v>0.254</v>
      </c>
      <c r="X931" s="332" t="str">
        <f t="shared" ref="X931" si="345">IF(W931&gt;0,"UQ","M")</f>
        <v>UQ</v>
      </c>
      <c r="Y931" s="290">
        <v>0.21317320100000001</v>
      </c>
      <c r="Z931" s="121" t="str">
        <f t="shared" si="292"/>
        <v>Q</v>
      </c>
      <c r="AA931" s="285">
        <v>5.0999999999999996</v>
      </c>
      <c r="AB931" s="121" t="str">
        <f t="shared" si="336"/>
        <v>Q</v>
      </c>
      <c r="AC931" s="290">
        <v>7.9560000000000004</v>
      </c>
      <c r="AD931" s="121" t="str">
        <f t="shared" si="337"/>
        <v>Q</v>
      </c>
      <c r="AE931" s="290">
        <v>2.04</v>
      </c>
      <c r="AF931" s="121" t="str">
        <f t="shared" si="338"/>
        <v>Q</v>
      </c>
      <c r="AG931" s="284">
        <v>2.0299999999999999E-2</v>
      </c>
      <c r="AH931" s="121" t="str">
        <f t="shared" si="339"/>
        <v>Q</v>
      </c>
      <c r="AI931" s="278">
        <v>0.64300000000000002</v>
      </c>
      <c r="AJ931" s="121" t="str">
        <f t="shared" si="340"/>
        <v>Q</v>
      </c>
    </row>
    <row r="932" spans="1:36" x14ac:dyDescent="0.25">
      <c r="A932" s="238">
        <v>38</v>
      </c>
      <c r="B932" s="238">
        <v>100</v>
      </c>
      <c r="C932" s="238">
        <v>2007</v>
      </c>
      <c r="D932" s="127">
        <f t="shared" si="311"/>
        <v>39182</v>
      </c>
      <c r="E932" s="258">
        <v>37.1</v>
      </c>
      <c r="F932" s="213" t="str">
        <f t="shared" si="327"/>
        <v>UQ</v>
      </c>
      <c r="G932" s="258">
        <v>6.4649999999999999</v>
      </c>
      <c r="H932" s="213" t="str">
        <f t="shared" si="328"/>
        <v>UQ</v>
      </c>
      <c r="I932" s="290">
        <v>5.5823</v>
      </c>
      <c r="J932" s="121" t="str">
        <f t="shared" si="329"/>
        <v>Q</v>
      </c>
      <c r="K932" s="290">
        <v>0.47023999999999999</v>
      </c>
      <c r="L932" s="121" t="str">
        <f t="shared" si="330"/>
        <v>Q</v>
      </c>
      <c r="M932" s="290">
        <v>0.60275000000000001</v>
      </c>
      <c r="N932" s="121" t="str">
        <f t="shared" si="331"/>
        <v>Q</v>
      </c>
      <c r="O932" s="290">
        <v>0.39517999999999998</v>
      </c>
      <c r="P932" s="121" t="str">
        <f t="shared" si="332"/>
        <v>Q</v>
      </c>
      <c r="Q932" s="279">
        <v>3.0000000000000001E-3</v>
      </c>
      <c r="R932" s="213" t="str">
        <f t="shared" si="333"/>
        <v>UQ</v>
      </c>
      <c r="S932" s="258">
        <v>0.1384</v>
      </c>
      <c r="T932" s="213" t="str">
        <f t="shared" si="334"/>
        <v>UQ</v>
      </c>
      <c r="U932" s="290">
        <v>6.6048931050000004</v>
      </c>
      <c r="V932" s="121" t="str">
        <f t="shared" si="290"/>
        <v>Q</v>
      </c>
      <c r="W932" s="341">
        <v>0.21</v>
      </c>
      <c r="X932" s="332" t="str">
        <f t="shared" ref="X932" si="346">IF(W932&gt;0,"UQ","M")</f>
        <v>UQ</v>
      </c>
      <c r="Y932" s="290">
        <v>0.194228766</v>
      </c>
      <c r="Z932" s="121" t="str">
        <f t="shared" si="292"/>
        <v>LQ</v>
      </c>
      <c r="AA932" s="285">
        <v>5.5</v>
      </c>
      <c r="AB932" s="121" t="str">
        <f t="shared" si="336"/>
        <v>Q</v>
      </c>
      <c r="AC932" s="290">
        <v>7.8440000000000003</v>
      </c>
      <c r="AD932" s="121" t="str">
        <f t="shared" si="337"/>
        <v>Q</v>
      </c>
      <c r="AE932" s="290">
        <v>2.3010000000000002</v>
      </c>
      <c r="AF932" s="121" t="str">
        <f t="shared" si="338"/>
        <v>Q</v>
      </c>
      <c r="AG932" s="284">
        <v>7.6E-3</v>
      </c>
      <c r="AH932" s="121" t="str">
        <f t="shared" si="339"/>
        <v>Q</v>
      </c>
      <c r="AI932" s="278">
        <v>0.56499999999999995</v>
      </c>
      <c r="AJ932" s="121" t="str">
        <f t="shared" si="340"/>
        <v>Q</v>
      </c>
    </row>
    <row r="933" spans="1:36" x14ac:dyDescent="0.25">
      <c r="A933" s="238">
        <v>38</v>
      </c>
      <c r="B933" s="238">
        <v>103</v>
      </c>
      <c r="C933" s="238">
        <v>2007</v>
      </c>
      <c r="D933" s="127">
        <f t="shared" si="311"/>
        <v>39185</v>
      </c>
      <c r="E933" s="258">
        <v>36.9</v>
      </c>
      <c r="F933" s="213" t="str">
        <f t="shared" si="327"/>
        <v>UQ</v>
      </c>
      <c r="G933" s="258">
        <v>6.4059999999999997</v>
      </c>
      <c r="H933" s="213" t="str">
        <f t="shared" si="328"/>
        <v>UQ</v>
      </c>
      <c r="I933" s="290">
        <v>5.8106</v>
      </c>
      <c r="J933" s="121" t="str">
        <f t="shared" si="329"/>
        <v>Q</v>
      </c>
      <c r="K933" s="290">
        <v>0.47848000000000002</v>
      </c>
      <c r="L933" s="121" t="str">
        <f t="shared" si="330"/>
        <v>Q</v>
      </c>
      <c r="M933" s="290">
        <v>0.65146999999999999</v>
      </c>
      <c r="N933" s="121" t="str">
        <f t="shared" si="331"/>
        <v>Q</v>
      </c>
      <c r="O933" s="290">
        <v>0.40121000000000001</v>
      </c>
      <c r="P933" s="121" t="str">
        <f t="shared" si="332"/>
        <v>Q</v>
      </c>
      <c r="Q933" s="279">
        <v>2E-3</v>
      </c>
      <c r="R933" s="213" t="str">
        <f t="shared" si="333"/>
        <v>UQ</v>
      </c>
      <c r="S933" s="258">
        <v>0.1234</v>
      </c>
      <c r="T933" s="213" t="str">
        <f t="shared" si="334"/>
        <v>UQ</v>
      </c>
      <c r="U933" s="290">
        <v>6.8223003789999996</v>
      </c>
      <c r="V933" s="121" t="str">
        <f t="shared" si="290"/>
        <v>Q</v>
      </c>
      <c r="W933" s="341">
        <v>0.20399999999999999</v>
      </c>
      <c r="X933" s="332" t="str">
        <f t="shared" ref="X933" si="347">IF(W933&gt;0,"UQ","M")</f>
        <v>UQ</v>
      </c>
      <c r="Y933" s="290">
        <v>0.19502502599999999</v>
      </c>
      <c r="Z933" s="121" t="str">
        <f t="shared" si="292"/>
        <v>LQ</v>
      </c>
      <c r="AA933" s="285">
        <v>5.59</v>
      </c>
      <c r="AB933" s="121" t="str">
        <f t="shared" si="336"/>
        <v>Q</v>
      </c>
      <c r="AC933" s="290">
        <v>8.0739999999999998</v>
      </c>
      <c r="AD933" s="121" t="str">
        <f t="shared" si="337"/>
        <v>Q</v>
      </c>
      <c r="AE933" s="290">
        <v>2.3330000000000002</v>
      </c>
      <c r="AF933" s="121" t="str">
        <f t="shared" si="338"/>
        <v>Q</v>
      </c>
      <c r="AG933" s="284">
        <v>8.9999999999999993E-3</v>
      </c>
      <c r="AH933" s="121" t="str">
        <f t="shared" si="339"/>
        <v>Q</v>
      </c>
      <c r="AI933" s="278">
        <v>0.58199999999999996</v>
      </c>
      <c r="AJ933" s="121" t="str">
        <f t="shared" si="340"/>
        <v>Q</v>
      </c>
    </row>
    <row r="934" spans="1:36" x14ac:dyDescent="0.25">
      <c r="A934" s="238">
        <v>38</v>
      </c>
      <c r="B934" s="238">
        <v>106</v>
      </c>
      <c r="C934" s="238">
        <v>2007</v>
      </c>
      <c r="D934" s="127">
        <f t="shared" si="311"/>
        <v>39188</v>
      </c>
      <c r="E934" s="258">
        <v>36.6</v>
      </c>
      <c r="F934" s="213" t="str">
        <f t="shared" si="327"/>
        <v>UQ</v>
      </c>
      <c r="G934" s="258">
        <v>6.4939999999999998</v>
      </c>
      <c r="H934" s="213" t="str">
        <f t="shared" si="328"/>
        <v>UQ</v>
      </c>
      <c r="I934" s="290">
        <v>5.7500999999999998</v>
      </c>
      <c r="J934" s="121" t="str">
        <f t="shared" si="329"/>
        <v>Q</v>
      </c>
      <c r="K934" s="290">
        <v>0.47170000000000001</v>
      </c>
      <c r="L934" s="121" t="str">
        <f t="shared" si="330"/>
        <v>Q</v>
      </c>
      <c r="M934" s="290">
        <v>0.64412999999999998</v>
      </c>
      <c r="N934" s="121" t="str">
        <f t="shared" si="331"/>
        <v>Q</v>
      </c>
      <c r="O934" s="290">
        <v>0.38618000000000002</v>
      </c>
      <c r="P934" s="121" t="str">
        <f t="shared" si="332"/>
        <v>Q</v>
      </c>
      <c r="Q934" s="284">
        <v>3.7999999999999999E-2</v>
      </c>
      <c r="R934" s="213" t="str">
        <f t="shared" si="333"/>
        <v>UQ</v>
      </c>
      <c r="S934" s="258">
        <v>0.12690000000000001</v>
      </c>
      <c r="T934" s="213" t="str">
        <f t="shared" si="334"/>
        <v>UQ</v>
      </c>
      <c r="U934" s="290">
        <v>6.6521612790000004</v>
      </c>
      <c r="V934" s="121" t="str">
        <f t="shared" si="290"/>
        <v>Q</v>
      </c>
      <c r="W934" s="341">
        <v>0.192</v>
      </c>
      <c r="X934" s="332" t="str">
        <f t="shared" ref="X934" si="348">IF(W934&gt;0,"UQ","M")</f>
        <v>UQ</v>
      </c>
      <c r="Y934" s="36">
        <v>0.17131814100000001</v>
      </c>
      <c r="Z934" s="121" t="str">
        <f t="shared" si="292"/>
        <v>LQ</v>
      </c>
      <c r="AA934" s="285">
        <v>5.61</v>
      </c>
      <c r="AB934" s="121" t="str">
        <f t="shared" si="336"/>
        <v>Q</v>
      </c>
      <c r="AC934" s="290">
        <v>7.8449999999999998</v>
      </c>
      <c r="AD934" s="121" t="str">
        <f t="shared" si="337"/>
        <v>Q</v>
      </c>
      <c r="AE934" s="290">
        <v>1.9810000000000001</v>
      </c>
      <c r="AF934" s="121" t="str">
        <f t="shared" si="338"/>
        <v>Q</v>
      </c>
      <c r="AG934" s="284">
        <v>7.4000000000000003E-3</v>
      </c>
      <c r="AH934" s="121" t="str">
        <f t="shared" si="339"/>
        <v>Q</v>
      </c>
      <c r="AI934" s="278">
        <v>0.53100000000000003</v>
      </c>
      <c r="AJ934" s="121" t="str">
        <f t="shared" si="340"/>
        <v>Q</v>
      </c>
    </row>
    <row r="935" spans="1:36" x14ac:dyDescent="0.25">
      <c r="A935" s="238">
        <v>38</v>
      </c>
      <c r="B935" s="238">
        <v>108</v>
      </c>
      <c r="C935" s="238">
        <v>2007</v>
      </c>
      <c r="D935" s="127">
        <f t="shared" si="311"/>
        <v>39190</v>
      </c>
      <c r="E935" s="258">
        <v>33.200000000000003</v>
      </c>
      <c r="F935" s="213" t="str">
        <f t="shared" si="327"/>
        <v>UQ</v>
      </c>
      <c r="G935" s="258">
        <v>6.48</v>
      </c>
      <c r="H935" s="213" t="str">
        <f t="shared" si="328"/>
        <v>UQ</v>
      </c>
      <c r="I935" s="290">
        <v>5.2412000000000001</v>
      </c>
      <c r="J935" s="121" t="str">
        <f t="shared" si="329"/>
        <v>Q</v>
      </c>
      <c r="K935" s="290">
        <v>0.43485000000000001</v>
      </c>
      <c r="L935" s="121" t="str">
        <f t="shared" si="330"/>
        <v>Q</v>
      </c>
      <c r="M935" s="290">
        <v>0.59275</v>
      </c>
      <c r="N935" s="121" t="str">
        <f t="shared" si="331"/>
        <v>Q</v>
      </c>
      <c r="O935" s="290">
        <v>0.36448999999999998</v>
      </c>
      <c r="P935" s="121" t="str">
        <f t="shared" si="332"/>
        <v>Q</v>
      </c>
      <c r="Q935" s="279">
        <v>2E-3</v>
      </c>
      <c r="R935" s="213" t="str">
        <f t="shared" si="333"/>
        <v>UQ</v>
      </c>
      <c r="S935" s="258">
        <v>0.127</v>
      </c>
      <c r="T935" s="213" t="str">
        <f t="shared" si="334"/>
        <v>UQ</v>
      </c>
      <c r="U935" s="33">
        <v>5.1986818799999996</v>
      </c>
      <c r="V935" s="121" t="str">
        <f t="shared" si="290"/>
        <v>Q</v>
      </c>
      <c r="W935" s="341">
        <v>0.161</v>
      </c>
      <c r="X935" s="332" t="str">
        <f t="shared" ref="X935" si="349">IF(W935&gt;0,"UQ","M")</f>
        <v>UQ</v>
      </c>
      <c r="Y935" s="37">
        <v>9.1238185999999999E-2</v>
      </c>
      <c r="Z935" s="121" t="str">
        <f t="shared" si="292"/>
        <v>LQ</v>
      </c>
      <c r="AA935" s="285">
        <v>4.87</v>
      </c>
      <c r="AB935" s="121" t="str">
        <f t="shared" si="336"/>
        <v>Q</v>
      </c>
      <c r="AC935" s="290">
        <v>7.7729999999999997</v>
      </c>
      <c r="AD935" s="121" t="str">
        <f t="shared" si="337"/>
        <v>Q</v>
      </c>
      <c r="AE935" s="290">
        <v>2.3220000000000001</v>
      </c>
      <c r="AF935" s="121" t="str">
        <f t="shared" si="338"/>
        <v>Q</v>
      </c>
      <c r="AG935" s="284">
        <v>9.4999999999999998E-3</v>
      </c>
      <c r="AH935" s="121" t="str">
        <f t="shared" si="339"/>
        <v>Q</v>
      </c>
      <c r="AI935" s="278">
        <v>0.495</v>
      </c>
      <c r="AJ935" s="121" t="str">
        <f t="shared" si="340"/>
        <v>Q</v>
      </c>
    </row>
    <row r="936" spans="1:36" x14ac:dyDescent="0.25">
      <c r="A936" s="238">
        <v>38</v>
      </c>
      <c r="B936" s="238">
        <v>110</v>
      </c>
      <c r="C936" s="238">
        <v>2007</v>
      </c>
      <c r="D936" s="127">
        <f t="shared" si="311"/>
        <v>39192</v>
      </c>
      <c r="E936" s="258">
        <v>30</v>
      </c>
      <c r="F936" s="213" t="str">
        <f t="shared" si="327"/>
        <v>UQ</v>
      </c>
      <c r="G936" s="258">
        <v>6.3639999999999999</v>
      </c>
      <c r="H936" s="213" t="str">
        <f t="shared" si="328"/>
        <v>UQ</v>
      </c>
      <c r="I936" s="290">
        <v>4.6228999999999978</v>
      </c>
      <c r="J936" s="121" t="str">
        <f t="shared" si="329"/>
        <v>Q</v>
      </c>
      <c r="K936" s="290">
        <v>0.39156000000000002</v>
      </c>
      <c r="L936" s="121" t="str">
        <f t="shared" si="330"/>
        <v>Q</v>
      </c>
      <c r="M936" s="290">
        <v>0.53966999999999998</v>
      </c>
      <c r="N936" s="121" t="str">
        <f t="shared" si="331"/>
        <v>Q</v>
      </c>
      <c r="O936" s="290">
        <v>0.36723</v>
      </c>
      <c r="P936" s="121" t="str">
        <f t="shared" si="332"/>
        <v>Q</v>
      </c>
      <c r="Q936" s="284">
        <v>1.6E-2</v>
      </c>
      <c r="R936" s="213" t="str">
        <f t="shared" si="333"/>
        <v>UQ</v>
      </c>
      <c r="S936" s="258">
        <v>0.1169</v>
      </c>
      <c r="T936" s="213" t="str">
        <f t="shared" si="334"/>
        <v>UQ</v>
      </c>
      <c r="U936" s="33">
        <v>4.1155560539999998</v>
      </c>
      <c r="V936" s="121" t="str">
        <f t="shared" si="290"/>
        <v>Q</v>
      </c>
      <c r="W936" s="341">
        <v>0.2</v>
      </c>
      <c r="X936" s="332" t="str">
        <f t="shared" ref="X936" si="350">IF(W936&gt;0,"UQ","M")</f>
        <v>UQ</v>
      </c>
      <c r="Y936" s="37">
        <v>9.4306797999999997E-2</v>
      </c>
      <c r="Z936" s="121" t="str">
        <f t="shared" si="292"/>
        <v>LQ</v>
      </c>
      <c r="AA936" s="285">
        <v>4.5199999999999996</v>
      </c>
      <c r="AB936" s="121" t="str">
        <f t="shared" si="336"/>
        <v>Q</v>
      </c>
      <c r="AC936" s="290">
        <v>7.5880000000000001</v>
      </c>
      <c r="AD936" s="121" t="str">
        <f t="shared" si="337"/>
        <v>Q</v>
      </c>
      <c r="AE936" s="290">
        <v>2.133</v>
      </c>
      <c r="AF936" s="121" t="str">
        <f t="shared" si="338"/>
        <v>Q</v>
      </c>
      <c r="AG936" s="284">
        <v>7.3000000000000001E-3</v>
      </c>
      <c r="AH936" s="121" t="str">
        <f t="shared" si="339"/>
        <v>Q</v>
      </c>
      <c r="AI936" s="278">
        <v>0.498</v>
      </c>
      <c r="AJ936" s="121" t="str">
        <f t="shared" si="340"/>
        <v>Q</v>
      </c>
    </row>
    <row r="937" spans="1:36" x14ac:dyDescent="0.25">
      <c r="A937" s="238">
        <v>38</v>
      </c>
      <c r="B937" s="238">
        <v>113</v>
      </c>
      <c r="C937" s="238">
        <v>2007</v>
      </c>
      <c r="D937" s="127">
        <f t="shared" si="311"/>
        <v>39195</v>
      </c>
      <c r="E937" s="258">
        <v>28</v>
      </c>
      <c r="F937" s="213" t="str">
        <f t="shared" si="327"/>
        <v>UQ</v>
      </c>
      <c r="G937" s="258">
        <v>6.4139999999999997</v>
      </c>
      <c r="H937" s="213" t="str">
        <f t="shared" si="328"/>
        <v>UQ</v>
      </c>
      <c r="I937" s="290">
        <v>4.3507999999999996</v>
      </c>
      <c r="J937" s="121" t="str">
        <f t="shared" si="329"/>
        <v>Q</v>
      </c>
      <c r="K937" s="290">
        <v>0.35922999999999999</v>
      </c>
      <c r="L937" s="121" t="str">
        <f t="shared" si="330"/>
        <v>Q</v>
      </c>
      <c r="M937" s="290">
        <v>0.50114999999999998</v>
      </c>
      <c r="N937" s="121" t="str">
        <f t="shared" si="331"/>
        <v>Q</v>
      </c>
      <c r="O937" s="290">
        <v>0.35465000000000002</v>
      </c>
      <c r="P937" s="121" t="str">
        <f t="shared" si="332"/>
        <v>Q</v>
      </c>
      <c r="Q937" s="284">
        <v>0.04</v>
      </c>
      <c r="R937" s="213" t="str">
        <f t="shared" si="333"/>
        <v>UQ</v>
      </c>
      <c r="S937" s="258">
        <v>0.1148</v>
      </c>
      <c r="T937" s="213" t="str">
        <f t="shared" si="334"/>
        <v>UQ</v>
      </c>
      <c r="U937" s="290">
        <v>3.702167276</v>
      </c>
      <c r="V937" s="121" t="str">
        <f t="shared" si="290"/>
        <v>Q</v>
      </c>
      <c r="W937" s="341">
        <v>0.109</v>
      </c>
      <c r="X937" s="332" t="str">
        <f t="shared" ref="X937" si="351">IF(W937&gt;0,"UQ","M")</f>
        <v>UQ</v>
      </c>
      <c r="Y937" s="36">
        <v>0.11034695799999999</v>
      </c>
      <c r="Z937" s="121" t="str">
        <f t="shared" si="292"/>
        <v>LQ</v>
      </c>
      <c r="AA937" s="285">
        <v>3.91</v>
      </c>
      <c r="AB937" s="121" t="str">
        <f t="shared" si="336"/>
        <v>Q</v>
      </c>
      <c r="AC937" s="290">
        <v>7.1950000000000003</v>
      </c>
      <c r="AD937" s="121" t="str">
        <f t="shared" si="337"/>
        <v>Q</v>
      </c>
      <c r="AE937" s="290">
        <v>2.1080000000000001</v>
      </c>
      <c r="AF937" s="121" t="str">
        <f t="shared" si="338"/>
        <v>Q</v>
      </c>
      <c r="AG937" s="284">
        <v>1.7299999999999999E-2</v>
      </c>
      <c r="AH937" s="121" t="str">
        <f t="shared" si="339"/>
        <v>Q</v>
      </c>
      <c r="AI937" s="278">
        <v>0.46500000000000002</v>
      </c>
      <c r="AJ937" s="121" t="str">
        <f t="shared" si="340"/>
        <v>Q</v>
      </c>
    </row>
    <row r="938" spans="1:36" x14ac:dyDescent="0.25">
      <c r="A938" s="238">
        <v>38</v>
      </c>
      <c r="B938" s="238">
        <v>115</v>
      </c>
      <c r="C938" s="238">
        <v>2007</v>
      </c>
      <c r="D938" s="127">
        <f t="shared" si="311"/>
        <v>39197</v>
      </c>
      <c r="E938" s="258">
        <v>29.2</v>
      </c>
      <c r="F938" s="213" t="str">
        <f t="shared" si="327"/>
        <v>UQ</v>
      </c>
      <c r="G938" s="258">
        <v>6.5410000000000004</v>
      </c>
      <c r="H938" s="213" t="str">
        <f t="shared" si="328"/>
        <v>UQ</v>
      </c>
      <c r="I938" s="290">
        <v>4.7683999999999997</v>
      </c>
      <c r="J938" s="121" t="str">
        <f t="shared" si="329"/>
        <v>Q</v>
      </c>
      <c r="K938" s="290">
        <v>0.38027</v>
      </c>
      <c r="L938" s="121" t="str">
        <f t="shared" si="330"/>
        <v>Q</v>
      </c>
      <c r="M938" s="290">
        <v>0.53856000000000004</v>
      </c>
      <c r="N938" s="121" t="str">
        <f t="shared" si="331"/>
        <v>Q</v>
      </c>
      <c r="O938" s="290">
        <v>0.32751000000000002</v>
      </c>
      <c r="P938" s="121" t="str">
        <f t="shared" si="332"/>
        <v>Q</v>
      </c>
      <c r="Q938" s="284">
        <v>0.02</v>
      </c>
      <c r="R938" s="213" t="str">
        <f t="shared" si="333"/>
        <v>UQ</v>
      </c>
      <c r="S938" s="258">
        <v>0.1167</v>
      </c>
      <c r="T938" s="213" t="str">
        <f t="shared" si="334"/>
        <v>UQ</v>
      </c>
      <c r="U938" s="290">
        <v>4.1470251549999997</v>
      </c>
      <c r="V938" s="121" t="str">
        <f t="shared" si="290"/>
        <v>Q</v>
      </c>
      <c r="W938" s="341">
        <v>7.0999999999999994E-2</v>
      </c>
      <c r="X938" s="332" t="str">
        <f t="shared" ref="X938" si="352">IF(W938&gt;0,"UQ","M")</f>
        <v>UQ</v>
      </c>
      <c r="Y938" s="36">
        <v>0.132111637</v>
      </c>
      <c r="Z938" s="121" t="str">
        <f t="shared" si="292"/>
        <v>LQ</v>
      </c>
      <c r="AA938" s="285">
        <v>3.99</v>
      </c>
      <c r="AB938" s="121" t="str">
        <f t="shared" si="336"/>
        <v>Q</v>
      </c>
      <c r="AC938" s="290">
        <v>7.7190000000000003</v>
      </c>
      <c r="AD938" s="121" t="str">
        <f t="shared" si="337"/>
        <v>Q</v>
      </c>
      <c r="AE938" s="290">
        <v>2.1800000000000002</v>
      </c>
      <c r="AF938" s="121" t="str">
        <f t="shared" si="338"/>
        <v>Q</v>
      </c>
      <c r="AG938" s="284">
        <v>1.7500000000000002E-2</v>
      </c>
      <c r="AH938" s="121" t="str">
        <f t="shared" si="339"/>
        <v>Q</v>
      </c>
      <c r="AI938" s="278">
        <v>0.41599999999999998</v>
      </c>
      <c r="AJ938" s="121" t="str">
        <f t="shared" si="340"/>
        <v>Q</v>
      </c>
    </row>
    <row r="939" spans="1:36" x14ac:dyDescent="0.25">
      <c r="A939" s="238">
        <v>38</v>
      </c>
      <c r="B939" s="238">
        <v>120</v>
      </c>
      <c r="C939" s="238">
        <v>2007</v>
      </c>
      <c r="D939" s="127">
        <f t="shared" si="311"/>
        <v>39202</v>
      </c>
      <c r="E939" s="258">
        <v>32.200000000000003</v>
      </c>
      <c r="F939" s="213" t="str">
        <f t="shared" si="327"/>
        <v>UQ</v>
      </c>
      <c r="G939" s="258">
        <v>6.5069999999999997</v>
      </c>
      <c r="H939" s="213" t="str">
        <f t="shared" si="328"/>
        <v>UQ</v>
      </c>
      <c r="I939" s="290">
        <v>5.2637</v>
      </c>
      <c r="J939" s="121" t="str">
        <f t="shared" si="329"/>
        <v>Q</v>
      </c>
      <c r="K939" s="290">
        <v>0.41637000000000002</v>
      </c>
      <c r="L939" s="121" t="str">
        <f t="shared" si="330"/>
        <v>Q</v>
      </c>
      <c r="M939" s="290">
        <v>0.62222</v>
      </c>
      <c r="N939" s="121" t="str">
        <f t="shared" si="331"/>
        <v>Q</v>
      </c>
      <c r="O939" s="290">
        <v>0.29502</v>
      </c>
      <c r="P939" s="121" t="str">
        <f t="shared" si="332"/>
        <v>Q</v>
      </c>
      <c r="Q939" s="279">
        <v>7.0000000000000001E-3</v>
      </c>
      <c r="R939" s="213" t="str">
        <f t="shared" si="333"/>
        <v>UQ</v>
      </c>
      <c r="S939" s="258">
        <v>0.14180000000000001</v>
      </c>
      <c r="T939" s="213" t="str">
        <f t="shared" si="334"/>
        <v>UQ</v>
      </c>
      <c r="U939" s="290">
        <v>4.6347508919999978</v>
      </c>
      <c r="V939" s="121" t="str">
        <f t="shared" si="290"/>
        <v>Q</v>
      </c>
      <c r="W939" s="336">
        <v>2.1999999999999999E-2</v>
      </c>
      <c r="X939" s="332" t="str">
        <f t="shared" ref="X939" si="353">IF(W939&gt;0,"UQ","M")</f>
        <v>UQ</v>
      </c>
      <c r="Y939" s="36">
        <v>0.16315595499999999</v>
      </c>
      <c r="Z939" s="121" t="str">
        <f t="shared" si="292"/>
        <v>LQ</v>
      </c>
      <c r="AA939" s="285">
        <v>4.04</v>
      </c>
      <c r="AB939" s="121" t="str">
        <f t="shared" si="336"/>
        <v>Q</v>
      </c>
      <c r="AC939" s="290">
        <v>9.9369999999999994</v>
      </c>
      <c r="AD939" s="121" t="str">
        <f t="shared" si="337"/>
        <v>Q</v>
      </c>
      <c r="AE939" s="290">
        <v>1.9730000000000001</v>
      </c>
      <c r="AF939" s="121" t="str">
        <f t="shared" si="338"/>
        <v>Q</v>
      </c>
      <c r="AG939" s="284">
        <v>9.4999999999999998E-3</v>
      </c>
      <c r="AH939" s="121" t="str">
        <f t="shared" si="339"/>
        <v>Q</v>
      </c>
      <c r="AI939" s="278">
        <v>0.37</v>
      </c>
      <c r="AJ939" s="121" t="str">
        <f t="shared" si="340"/>
        <v>Q</v>
      </c>
    </row>
    <row r="940" spans="1:36" x14ac:dyDescent="0.25">
      <c r="A940" s="238">
        <v>38</v>
      </c>
      <c r="B940" s="238">
        <v>123</v>
      </c>
      <c r="C940" s="238">
        <v>2007</v>
      </c>
      <c r="D940" s="127">
        <f t="shared" si="311"/>
        <v>39205</v>
      </c>
      <c r="E940" s="258">
        <v>32.299999999999997</v>
      </c>
      <c r="F940" s="213" t="str">
        <f t="shared" si="327"/>
        <v>UQ</v>
      </c>
      <c r="G940" s="258">
        <v>6.5519999999999996</v>
      </c>
      <c r="H940" s="213" t="str">
        <f t="shared" si="328"/>
        <v>UQ</v>
      </c>
      <c r="I940" s="290">
        <v>5.4862000000000002</v>
      </c>
      <c r="J940" s="121" t="str">
        <f t="shared" si="329"/>
        <v>Q</v>
      </c>
      <c r="K940" s="290">
        <v>0.43653999999999998</v>
      </c>
      <c r="L940" s="121" t="str">
        <f t="shared" si="330"/>
        <v>Q</v>
      </c>
      <c r="M940" s="290">
        <v>0.60301000000000005</v>
      </c>
      <c r="N940" s="121" t="str">
        <f t="shared" si="331"/>
        <v>Q</v>
      </c>
      <c r="O940" s="290">
        <v>0.29250999999999999</v>
      </c>
      <c r="P940" s="121" t="str">
        <f t="shared" si="332"/>
        <v>Q</v>
      </c>
      <c r="Q940" s="279">
        <v>7.0000000000000001E-3</v>
      </c>
      <c r="R940" s="213" t="str">
        <f t="shared" si="333"/>
        <v>UQ</v>
      </c>
      <c r="S940" s="258">
        <v>0.14269999999999999</v>
      </c>
      <c r="T940" s="213" t="str">
        <f t="shared" si="334"/>
        <v>UQ</v>
      </c>
      <c r="U940" s="290">
        <v>4.4993903050000004</v>
      </c>
      <c r="V940" s="121" t="str">
        <f t="shared" si="290"/>
        <v>Q</v>
      </c>
      <c r="W940" s="336">
        <v>0.03</v>
      </c>
      <c r="X940" s="332" t="str">
        <f t="shared" ref="X940" si="354">IF(W940&gt;0,"UQ","M")</f>
        <v>UQ</v>
      </c>
      <c r="Y940" s="36">
        <v>0.139994019</v>
      </c>
      <c r="Z940" s="121" t="str">
        <f t="shared" si="292"/>
        <v>LQ</v>
      </c>
      <c r="AA940" s="285">
        <v>4.1100000000000003</v>
      </c>
      <c r="AB940" s="121" t="str">
        <f t="shared" si="336"/>
        <v>Q</v>
      </c>
      <c r="AC940" s="290">
        <v>9.8179999999999996</v>
      </c>
      <c r="AD940" s="121" t="str">
        <f t="shared" si="337"/>
        <v>Q</v>
      </c>
      <c r="AE940" s="290">
        <v>2.032</v>
      </c>
      <c r="AF940" s="121" t="str">
        <f t="shared" si="338"/>
        <v>Q</v>
      </c>
      <c r="AG940" s="284">
        <v>9.9000000000000008E-3</v>
      </c>
      <c r="AH940" s="121" t="str">
        <f t="shared" si="339"/>
        <v>Q</v>
      </c>
      <c r="AI940" s="278">
        <v>0.39200000000000002</v>
      </c>
      <c r="AJ940" s="121" t="str">
        <f t="shared" si="340"/>
        <v>Q</v>
      </c>
    </row>
    <row r="941" spans="1:36" x14ac:dyDescent="0.25">
      <c r="A941" s="238">
        <v>38</v>
      </c>
      <c r="B941" s="238">
        <v>127</v>
      </c>
      <c r="C941" s="238">
        <v>2007</v>
      </c>
      <c r="D941" s="127">
        <f t="shared" si="311"/>
        <v>39209</v>
      </c>
      <c r="E941" s="258">
        <v>32.5</v>
      </c>
      <c r="F941" s="213" t="str">
        <f t="shared" si="327"/>
        <v>UQ</v>
      </c>
      <c r="G941" s="258">
        <v>6.4950000000000001</v>
      </c>
      <c r="H941" s="213" t="str">
        <f t="shared" si="328"/>
        <v>UQ</v>
      </c>
      <c r="I941" s="290">
        <v>5.5220000000000002</v>
      </c>
      <c r="J941" s="121" t="str">
        <f t="shared" si="329"/>
        <v>Q</v>
      </c>
      <c r="K941" s="290">
        <v>0.43902000000000002</v>
      </c>
      <c r="L941" s="121" t="str">
        <f t="shared" si="330"/>
        <v>Q</v>
      </c>
      <c r="M941" s="290">
        <v>0.61821000000000004</v>
      </c>
      <c r="N941" s="121" t="str">
        <f t="shared" si="331"/>
        <v>Q</v>
      </c>
      <c r="O941" s="290">
        <v>0.27588000000000001</v>
      </c>
      <c r="P941" s="121" t="str">
        <f t="shared" si="332"/>
        <v>Q</v>
      </c>
      <c r="Q941" s="284">
        <v>1.7999999999999999E-2</v>
      </c>
      <c r="R941" s="213" t="str">
        <f t="shared" si="333"/>
        <v>UQ</v>
      </c>
      <c r="S941" s="258">
        <v>0.14360000000000001</v>
      </c>
      <c r="T941" s="213" t="str">
        <f t="shared" si="334"/>
        <v>UQ</v>
      </c>
      <c r="U941" s="290">
        <v>4.3046429110000002</v>
      </c>
      <c r="V941" s="121" t="str">
        <f t="shared" si="290"/>
        <v>Q</v>
      </c>
      <c r="W941" s="336">
        <v>2.5999999999999999E-2</v>
      </c>
      <c r="X941" s="332" t="str">
        <f t="shared" ref="X941" si="355">IF(W941&gt;0,"UQ","M")</f>
        <v>UQ</v>
      </c>
      <c r="Y941" s="36">
        <v>0.119392172</v>
      </c>
      <c r="Z941" s="121" t="str">
        <f t="shared" si="292"/>
        <v>LQ</v>
      </c>
      <c r="AA941" s="287">
        <v>4.03</v>
      </c>
      <c r="AB941" s="121" t="str">
        <f t="shared" si="336"/>
        <v>Q</v>
      </c>
      <c r="AC941" s="290">
        <v>10.788</v>
      </c>
      <c r="AD941" s="121" t="str">
        <f t="shared" si="337"/>
        <v>Q</v>
      </c>
      <c r="AE941" s="290">
        <v>2.3420000000000001</v>
      </c>
      <c r="AF941" s="121" t="str">
        <f t="shared" si="338"/>
        <v>Q</v>
      </c>
      <c r="AG941" s="284">
        <v>1.2800000000000001E-2</v>
      </c>
      <c r="AH941" s="121" t="str">
        <f t="shared" si="339"/>
        <v>Q</v>
      </c>
      <c r="AI941" s="278">
        <v>0.44800000000000001</v>
      </c>
      <c r="AJ941" s="121" t="str">
        <f t="shared" si="340"/>
        <v>Q</v>
      </c>
    </row>
    <row r="942" spans="1:36" x14ac:dyDescent="0.25">
      <c r="A942" s="238">
        <v>38</v>
      </c>
      <c r="B942" s="238">
        <v>135</v>
      </c>
      <c r="C942" s="238">
        <v>2007</v>
      </c>
      <c r="D942" s="127">
        <f t="shared" si="311"/>
        <v>39217</v>
      </c>
      <c r="E942" s="258">
        <v>35.700000000000003</v>
      </c>
      <c r="F942" s="213" t="str">
        <f t="shared" si="327"/>
        <v>UQ</v>
      </c>
      <c r="G942" s="258">
        <v>6.6230000000000002</v>
      </c>
      <c r="H942" s="213" t="str">
        <f t="shared" si="328"/>
        <v>UQ</v>
      </c>
      <c r="I942" s="290">
        <v>6.1947000000000001</v>
      </c>
      <c r="J942" s="121" t="str">
        <f t="shared" si="329"/>
        <v>Q</v>
      </c>
      <c r="K942" s="290">
        <v>0.49253000000000002</v>
      </c>
      <c r="L942" s="121" t="str">
        <f t="shared" si="330"/>
        <v>Q</v>
      </c>
      <c r="M942" s="290">
        <v>0.68923000000000001</v>
      </c>
      <c r="N942" s="121" t="str">
        <f t="shared" si="331"/>
        <v>Q</v>
      </c>
      <c r="O942" s="290">
        <v>0.24085000000000001</v>
      </c>
      <c r="P942" s="121" t="str">
        <f t="shared" si="332"/>
        <v>Q</v>
      </c>
      <c r="Q942" s="284">
        <v>1.6E-2</v>
      </c>
      <c r="R942" s="213" t="str">
        <f t="shared" si="333"/>
        <v>UQ</v>
      </c>
      <c r="S942" s="258">
        <v>0.19470000000000001</v>
      </c>
      <c r="T942" s="213" t="str">
        <f t="shared" si="334"/>
        <v>UQ</v>
      </c>
      <c r="U942" s="290">
        <v>3.7180649990000001</v>
      </c>
      <c r="V942" s="121" t="str">
        <f t="shared" si="290"/>
        <v>Q</v>
      </c>
      <c r="W942" s="336">
        <v>0.03</v>
      </c>
      <c r="X942" s="332" t="str">
        <f t="shared" ref="X942" si="356">IF(W942&gt;0,"UQ","M")</f>
        <v>UQ</v>
      </c>
      <c r="Y942" s="36">
        <v>7.1083458000000002E-2</v>
      </c>
      <c r="Z942" s="121" t="str">
        <f t="shared" si="292"/>
        <v>LQ</v>
      </c>
      <c r="AA942" s="285">
        <v>5.13</v>
      </c>
      <c r="AB942" s="121" t="str">
        <f t="shared" si="336"/>
        <v>Q</v>
      </c>
      <c r="AC942" s="290">
        <v>12.499000000000001</v>
      </c>
      <c r="AD942" s="121" t="str">
        <f t="shared" si="337"/>
        <v>Q</v>
      </c>
      <c r="AE942" s="290">
        <v>2.57</v>
      </c>
      <c r="AF942" s="121" t="str">
        <f t="shared" si="338"/>
        <v>Q</v>
      </c>
      <c r="AG942" s="284">
        <v>1.34E-2</v>
      </c>
      <c r="AH942" s="121" t="str">
        <f t="shared" si="339"/>
        <v>Q</v>
      </c>
      <c r="AI942" s="278">
        <v>0.51200000000000001</v>
      </c>
      <c r="AJ942" s="121" t="str">
        <f t="shared" si="340"/>
        <v>Q</v>
      </c>
    </row>
    <row r="943" spans="1:36" x14ac:dyDescent="0.25">
      <c r="A943" s="238">
        <v>38</v>
      </c>
      <c r="B943" s="238">
        <v>149</v>
      </c>
      <c r="C943" s="238">
        <v>2007</v>
      </c>
      <c r="D943" s="127">
        <f t="shared" si="311"/>
        <v>39231</v>
      </c>
      <c r="E943" s="258">
        <v>35.299999999999997</v>
      </c>
      <c r="F943" s="213" t="str">
        <f t="shared" si="327"/>
        <v>UQ</v>
      </c>
      <c r="G943" s="258">
        <v>6.6529999999999978</v>
      </c>
      <c r="H943" s="213" t="str">
        <f t="shared" si="328"/>
        <v>UQ</v>
      </c>
      <c r="I943" s="290">
        <v>5.8322000000000003</v>
      </c>
      <c r="J943" s="121" t="str">
        <f t="shared" si="329"/>
        <v>Q</v>
      </c>
      <c r="K943" s="290">
        <v>0.45605000000000001</v>
      </c>
      <c r="L943" s="121" t="str">
        <f t="shared" si="330"/>
        <v>Q</v>
      </c>
      <c r="M943" s="290">
        <v>0.65441000000000005</v>
      </c>
      <c r="N943" s="121" t="str">
        <f t="shared" si="331"/>
        <v>Q</v>
      </c>
      <c r="O943" s="290">
        <v>0.17155999999999999</v>
      </c>
      <c r="P943" s="121" t="str">
        <f t="shared" si="332"/>
        <v>Q</v>
      </c>
      <c r="Q943" s="279">
        <v>2E-3</v>
      </c>
      <c r="R943" s="213" t="str">
        <f t="shared" si="333"/>
        <v>UQ</v>
      </c>
      <c r="S943" s="258">
        <v>0.19850000000000001</v>
      </c>
      <c r="T943" s="213" t="str">
        <f t="shared" si="334"/>
        <v>UQ</v>
      </c>
      <c r="U943" s="290">
        <v>3.5770054779999998</v>
      </c>
      <c r="V943" s="121" t="str">
        <f t="shared" si="290"/>
        <v>Q</v>
      </c>
      <c r="W943" s="336">
        <v>3.2000000000000001E-2</v>
      </c>
      <c r="X943" s="332" t="str">
        <f t="shared" ref="X943" si="357">IF(W943&gt;0,"UQ","M")</f>
        <v>UQ</v>
      </c>
      <c r="Y943" s="37">
        <v>8.8969480000000004E-2</v>
      </c>
      <c r="Z943" s="121" t="str">
        <f t="shared" si="292"/>
        <v>LQ</v>
      </c>
      <c r="AA943" s="285">
        <v>5.83</v>
      </c>
      <c r="AB943" s="121" t="str">
        <f t="shared" si="336"/>
        <v>Q</v>
      </c>
      <c r="AC943" s="290">
        <v>12.521000000000001</v>
      </c>
      <c r="AD943" s="121" t="str">
        <f t="shared" si="337"/>
        <v>Q</v>
      </c>
      <c r="AE943" s="290">
        <v>2.9910000000000001</v>
      </c>
      <c r="AF943" s="121" t="str">
        <f t="shared" si="338"/>
        <v>Q</v>
      </c>
      <c r="AG943" s="284">
        <v>1.7600000000000001E-2</v>
      </c>
      <c r="AH943" s="121" t="str">
        <f t="shared" si="339"/>
        <v>Q</v>
      </c>
      <c r="AI943" s="278">
        <v>0.54300000000000004</v>
      </c>
      <c r="AJ943" s="121" t="str">
        <f t="shared" si="340"/>
        <v>Q</v>
      </c>
    </row>
    <row r="944" spans="1:36" x14ac:dyDescent="0.25">
      <c r="A944" s="238">
        <v>38</v>
      </c>
      <c r="B944" s="238">
        <v>163</v>
      </c>
      <c r="C944" s="238">
        <v>2007</v>
      </c>
      <c r="D944" s="127">
        <f t="shared" si="311"/>
        <v>39245</v>
      </c>
      <c r="E944" s="258">
        <v>42.6</v>
      </c>
      <c r="F944" s="213" t="str">
        <f t="shared" si="327"/>
        <v>UQ</v>
      </c>
      <c r="G944" s="258">
        <v>6.5419999999999998</v>
      </c>
      <c r="H944" s="213" t="str">
        <f t="shared" si="328"/>
        <v>UQ</v>
      </c>
      <c r="I944" s="290">
        <v>7.2089999999999996</v>
      </c>
      <c r="J944" s="121" t="str">
        <f t="shared" si="329"/>
        <v>Q</v>
      </c>
      <c r="K944" s="290">
        <v>0.51412000000000002</v>
      </c>
      <c r="L944" s="121" t="str">
        <f t="shared" si="330"/>
        <v>Q</v>
      </c>
      <c r="M944" s="290">
        <v>0.77056999999999998</v>
      </c>
      <c r="N944" s="121" t="str">
        <f t="shared" si="331"/>
        <v>Q</v>
      </c>
      <c r="O944" s="290">
        <v>0.22558</v>
      </c>
      <c r="P944" s="121" t="str">
        <f t="shared" si="332"/>
        <v>Q</v>
      </c>
      <c r="Q944" s="284">
        <v>2.9000000000000001E-2</v>
      </c>
      <c r="R944" s="213" t="str">
        <f t="shared" si="333"/>
        <v>UQ</v>
      </c>
      <c r="S944" s="258">
        <v>0.2399</v>
      </c>
      <c r="T944" s="213" t="str">
        <f t="shared" si="334"/>
        <v>UQ</v>
      </c>
      <c r="U944" s="290">
        <v>4.5015940670000001</v>
      </c>
      <c r="V944" s="121" t="str">
        <f t="shared" si="290"/>
        <v>Q</v>
      </c>
      <c r="W944" s="341">
        <v>6.3E-2</v>
      </c>
      <c r="X944" s="332" t="str">
        <f t="shared" ref="X944" si="358">IF(W944&gt;0,"UQ","M")</f>
        <v>UQ</v>
      </c>
      <c r="Y944" s="37">
        <v>9.897881E-2</v>
      </c>
      <c r="Z944" s="121" t="str">
        <f t="shared" si="292"/>
        <v>LQ</v>
      </c>
      <c r="AA944" s="285">
        <v>7.21</v>
      </c>
      <c r="AB944" s="121" t="str">
        <f t="shared" si="336"/>
        <v>Q</v>
      </c>
      <c r="AC944" s="290">
        <v>12.99</v>
      </c>
      <c r="AD944" s="121" t="str">
        <f t="shared" si="337"/>
        <v>Q</v>
      </c>
      <c r="AE944" s="290">
        <v>4.0229999999999997</v>
      </c>
      <c r="AF944" s="121" t="str">
        <f t="shared" si="338"/>
        <v>Q</v>
      </c>
      <c r="AG944" s="284">
        <v>1.7999999999999999E-2</v>
      </c>
      <c r="AH944" s="121" t="str">
        <f t="shared" si="339"/>
        <v>Q</v>
      </c>
      <c r="AI944" s="278">
        <v>0.60699999999999998</v>
      </c>
      <c r="AJ944" s="121" t="str">
        <f t="shared" si="340"/>
        <v>Q</v>
      </c>
    </row>
    <row r="945" spans="1:36" x14ac:dyDescent="0.25">
      <c r="A945" s="238">
        <v>38</v>
      </c>
      <c r="B945" s="238">
        <v>275</v>
      </c>
      <c r="C945" s="238">
        <v>2007</v>
      </c>
      <c r="D945" s="127">
        <f t="shared" si="311"/>
        <v>39357</v>
      </c>
      <c r="E945" s="258">
        <v>153</v>
      </c>
      <c r="F945" s="213" t="str">
        <f t="shared" si="327"/>
        <v>UQ</v>
      </c>
      <c r="G945" s="258">
        <v>6.2409999999999997</v>
      </c>
      <c r="H945" s="213" t="str">
        <f t="shared" si="328"/>
        <v>UQ</v>
      </c>
      <c r="I945" s="290">
        <v>23.716000000000001</v>
      </c>
      <c r="J945" s="121" t="str">
        <f t="shared" si="329"/>
        <v>Q</v>
      </c>
      <c r="K945" s="290">
        <v>1.9167000000000001</v>
      </c>
      <c r="L945" s="121" t="str">
        <f t="shared" si="330"/>
        <v>Q</v>
      </c>
      <c r="M945" s="290">
        <v>0.87161999999999995</v>
      </c>
      <c r="N945" s="121" t="str">
        <f t="shared" si="331"/>
        <v>Q</v>
      </c>
      <c r="O945" s="290">
        <v>0.35819000000000001</v>
      </c>
      <c r="P945" s="121" t="str">
        <f t="shared" si="332"/>
        <v>Q</v>
      </c>
      <c r="Q945" s="284">
        <v>0.01</v>
      </c>
      <c r="R945" s="213" t="str">
        <f t="shared" si="333"/>
        <v>UQ</v>
      </c>
      <c r="S945" s="258">
        <v>9.5600000000000004E-2</v>
      </c>
      <c r="T945" s="213" t="str">
        <f t="shared" si="334"/>
        <v>UQ</v>
      </c>
      <c r="U945" s="33">
        <v>64.047865166999998</v>
      </c>
      <c r="V945" s="121" t="str">
        <f t="shared" si="290"/>
        <v>Q</v>
      </c>
      <c r="W945" s="341">
        <v>5.5E-2</v>
      </c>
      <c r="X945" s="332" t="str">
        <f t="shared" ref="X945" si="359">IF(W945&gt;0,"UQ","M")</f>
        <v>UQ</v>
      </c>
      <c r="Y945" s="36">
        <v>0.17954450499999999</v>
      </c>
      <c r="Z945" s="121" t="str">
        <f t="shared" si="292"/>
        <v>LQ</v>
      </c>
      <c r="AA945" s="285">
        <v>10.18</v>
      </c>
      <c r="AB945" s="121" t="str">
        <f t="shared" si="336"/>
        <v>Q</v>
      </c>
      <c r="AC945" s="290">
        <v>11.679</v>
      </c>
      <c r="AD945" s="121" t="str">
        <f t="shared" si="337"/>
        <v>Q</v>
      </c>
      <c r="AE945" s="290">
        <v>1.996</v>
      </c>
      <c r="AF945" s="121" t="str">
        <f t="shared" si="338"/>
        <v>Q</v>
      </c>
      <c r="AG945" s="284">
        <v>8.8999999999999999E-3</v>
      </c>
      <c r="AH945" s="121" t="str">
        <f t="shared" si="339"/>
        <v>Q</v>
      </c>
      <c r="AI945" s="278">
        <v>0.52300000000000002</v>
      </c>
      <c r="AJ945" s="121" t="str">
        <f t="shared" si="340"/>
        <v>Q</v>
      </c>
    </row>
    <row r="946" spans="1:36" x14ac:dyDescent="0.25">
      <c r="A946" s="238">
        <v>38</v>
      </c>
      <c r="B946" s="238">
        <v>284</v>
      </c>
      <c r="C946" s="238">
        <v>2007</v>
      </c>
      <c r="D946" s="127">
        <f t="shared" si="311"/>
        <v>39366</v>
      </c>
      <c r="E946" s="258">
        <v>56.9</v>
      </c>
      <c r="F946" s="213" t="str">
        <f t="shared" si="327"/>
        <v>UQ</v>
      </c>
      <c r="G946" s="258">
        <v>6.2510000000000003</v>
      </c>
      <c r="H946" s="213" t="str">
        <f t="shared" si="328"/>
        <v>UQ</v>
      </c>
      <c r="I946" s="290">
        <v>9.7041000000000004</v>
      </c>
      <c r="J946" s="121" t="str">
        <f t="shared" si="329"/>
        <v>Q</v>
      </c>
      <c r="K946" s="290">
        <v>0.74960000000000004</v>
      </c>
      <c r="L946" s="121" t="str">
        <f t="shared" si="330"/>
        <v>Q</v>
      </c>
      <c r="M946" s="290">
        <v>0.51297999999999999</v>
      </c>
      <c r="N946" s="121" t="str">
        <f t="shared" si="331"/>
        <v>Q</v>
      </c>
      <c r="O946" s="290">
        <v>0.91230999999999995</v>
      </c>
      <c r="P946" s="121" t="str">
        <f t="shared" si="332"/>
        <v>Q</v>
      </c>
      <c r="Q946" s="284">
        <v>4.3999999999999997E-2</v>
      </c>
      <c r="R946" s="213" t="str">
        <f t="shared" si="333"/>
        <v>UQ</v>
      </c>
      <c r="S946" s="258">
        <v>0.13009999999999999</v>
      </c>
      <c r="T946" s="213" t="str">
        <f t="shared" si="334"/>
        <v>UQ</v>
      </c>
      <c r="U946" s="33">
        <v>12.221406349</v>
      </c>
      <c r="V946" s="121" t="str">
        <f t="shared" si="290"/>
        <v>Q</v>
      </c>
      <c r="W946" s="336">
        <v>0.01</v>
      </c>
      <c r="X946" s="332" t="str">
        <f t="shared" ref="X946" si="360">IF(W946&gt;0,"UQ","M")</f>
        <v>UQ</v>
      </c>
      <c r="Y946" s="33">
        <v>0.54428687200000003</v>
      </c>
      <c r="Z946" s="121" t="str">
        <f t="shared" si="292"/>
        <v>Q</v>
      </c>
      <c r="AA946" s="285">
        <v>6.14</v>
      </c>
      <c r="AB946" s="121" t="str">
        <f t="shared" si="336"/>
        <v>Q</v>
      </c>
      <c r="AC946" s="290">
        <v>25.474</v>
      </c>
      <c r="AD946" s="121" t="str">
        <f t="shared" si="337"/>
        <v>Q</v>
      </c>
      <c r="AE946" s="290">
        <v>2.4420000000000002</v>
      </c>
      <c r="AF946" s="121" t="str">
        <f t="shared" si="338"/>
        <v>Q</v>
      </c>
      <c r="AG946" s="284">
        <v>2.01E-2</v>
      </c>
      <c r="AH946" s="121" t="str">
        <f t="shared" si="339"/>
        <v>Q</v>
      </c>
      <c r="AI946" s="278">
        <v>0.88200000000000001</v>
      </c>
      <c r="AJ946" s="121" t="str">
        <f t="shared" si="340"/>
        <v>Q</v>
      </c>
    </row>
    <row r="947" spans="1:36" x14ac:dyDescent="0.25">
      <c r="A947" s="238">
        <v>38</v>
      </c>
      <c r="B947" s="238">
        <v>289</v>
      </c>
      <c r="C947" s="238">
        <v>2007</v>
      </c>
      <c r="D947" s="127">
        <f t="shared" si="311"/>
        <v>39371</v>
      </c>
      <c r="E947" s="258">
        <v>54.4</v>
      </c>
      <c r="F947" s="213" t="str">
        <f t="shared" si="327"/>
        <v>UQ</v>
      </c>
      <c r="G947" s="258">
        <v>6.2030000000000003</v>
      </c>
      <c r="H947" s="213" t="str">
        <f t="shared" si="328"/>
        <v>UQ</v>
      </c>
      <c r="I947" s="290">
        <v>9.1933000000000007</v>
      </c>
      <c r="J947" s="121" t="str">
        <f t="shared" si="329"/>
        <v>Q</v>
      </c>
      <c r="K947" s="290">
        <v>0.69884999999999997</v>
      </c>
      <c r="L947" s="121" t="str">
        <f t="shared" si="330"/>
        <v>Q</v>
      </c>
      <c r="M947" s="290">
        <v>0.55771999999999999</v>
      </c>
      <c r="N947" s="121" t="str">
        <f t="shared" si="331"/>
        <v>Q</v>
      </c>
      <c r="O947" s="290">
        <v>0.70076000000000005</v>
      </c>
      <c r="P947" s="121" t="str">
        <f t="shared" si="332"/>
        <v>Q</v>
      </c>
      <c r="Q947" s="279">
        <v>6.0000000000000001E-3</v>
      </c>
      <c r="R947" s="213" t="str">
        <f t="shared" si="333"/>
        <v>UQ</v>
      </c>
      <c r="S947" s="258">
        <v>0.1207</v>
      </c>
      <c r="T947" s="213" t="str">
        <f t="shared" si="334"/>
        <v>UQ</v>
      </c>
      <c r="U947" s="33">
        <v>11.112527148</v>
      </c>
      <c r="V947" s="121" t="str">
        <f t="shared" si="290"/>
        <v>Q</v>
      </c>
      <c r="W947" s="336">
        <v>2.1000000000000001E-2</v>
      </c>
      <c r="X947" s="332" t="str">
        <f t="shared" ref="X947" si="361">IF(W947&gt;0,"UQ","M")</f>
        <v>UQ</v>
      </c>
      <c r="Y947" s="33">
        <v>0.48848659900000002</v>
      </c>
      <c r="Z947" s="121" t="str">
        <f t="shared" si="292"/>
        <v>Q</v>
      </c>
      <c r="AA947" s="285">
        <v>6.77</v>
      </c>
      <c r="AB947" s="121" t="str">
        <f t="shared" si="336"/>
        <v>Q</v>
      </c>
      <c r="AC947" s="290">
        <v>21.204000000000001</v>
      </c>
      <c r="AD947" s="121" t="str">
        <f t="shared" si="337"/>
        <v>Q</v>
      </c>
      <c r="AE947" s="290">
        <v>2.5470000000000002</v>
      </c>
      <c r="AF947" s="121" t="str">
        <f t="shared" si="338"/>
        <v>Q</v>
      </c>
      <c r="AG947" s="284">
        <v>1.7100000000000001E-2</v>
      </c>
      <c r="AH947" s="121" t="str">
        <f t="shared" si="339"/>
        <v>Q</v>
      </c>
      <c r="AI947" s="278">
        <v>0.89800000000000002</v>
      </c>
      <c r="AJ947" s="121" t="str">
        <f t="shared" si="340"/>
        <v>Q</v>
      </c>
    </row>
    <row r="948" spans="1:36" x14ac:dyDescent="0.25">
      <c r="A948" s="238">
        <v>38</v>
      </c>
      <c r="B948" s="238">
        <v>296</v>
      </c>
      <c r="C948" s="238">
        <v>2007</v>
      </c>
      <c r="D948" s="127">
        <f t="shared" si="311"/>
        <v>39378</v>
      </c>
      <c r="E948" s="258">
        <v>38.5</v>
      </c>
      <c r="F948" s="213" t="str">
        <f t="shared" si="327"/>
        <v>UQ</v>
      </c>
      <c r="G948" s="258">
        <v>6.4080000000000004</v>
      </c>
      <c r="H948" s="213" t="str">
        <f t="shared" si="328"/>
        <v>UQ</v>
      </c>
      <c r="I948" s="290">
        <v>6.7156000000000002</v>
      </c>
      <c r="J948" s="121" t="str">
        <f t="shared" si="329"/>
        <v>Q</v>
      </c>
      <c r="K948" s="290">
        <v>0.50368000000000002</v>
      </c>
      <c r="L948" s="121" t="str">
        <f t="shared" si="330"/>
        <v>Q</v>
      </c>
      <c r="M948" s="290">
        <v>0.54308999999999996</v>
      </c>
      <c r="N948" s="121" t="str">
        <f t="shared" si="331"/>
        <v>Q</v>
      </c>
      <c r="O948" s="290">
        <v>0.67649999999999999</v>
      </c>
      <c r="P948" s="121" t="str">
        <f t="shared" si="332"/>
        <v>Q</v>
      </c>
      <c r="Q948" s="284">
        <v>8.9999999999999993E-3</v>
      </c>
      <c r="R948" s="213" t="str">
        <f t="shared" si="333"/>
        <v>UQ</v>
      </c>
      <c r="S948" s="258">
        <v>0.15840000000000001</v>
      </c>
      <c r="T948" s="213" t="str">
        <f t="shared" si="334"/>
        <v>UQ</v>
      </c>
      <c r="U948" s="33">
        <v>4.2097031070000002</v>
      </c>
      <c r="V948" s="121" t="str">
        <f t="shared" si="290"/>
        <v>Q</v>
      </c>
      <c r="W948" s="336">
        <v>1.7999999999999999E-2</v>
      </c>
      <c r="X948" s="332" t="str">
        <f t="shared" ref="X948" si="362">IF(W948&gt;0,"UQ","M")</f>
        <v>UQ</v>
      </c>
      <c r="Y948" s="33">
        <v>0.371495028</v>
      </c>
      <c r="Z948" s="121" t="str">
        <f t="shared" si="292"/>
        <v>Q</v>
      </c>
      <c r="AA948" s="285">
        <v>6.04</v>
      </c>
      <c r="AB948" s="121" t="str">
        <f t="shared" si="336"/>
        <v>Q</v>
      </c>
      <c r="AC948" s="290">
        <v>22.03</v>
      </c>
      <c r="AD948" s="121" t="str">
        <f t="shared" si="337"/>
        <v>Q</v>
      </c>
      <c r="AE948" s="290">
        <v>2.6589999999999998</v>
      </c>
      <c r="AF948" s="121" t="str">
        <f t="shared" si="338"/>
        <v>Q</v>
      </c>
      <c r="AG948" s="284">
        <v>1.61E-2</v>
      </c>
      <c r="AH948" s="121" t="str">
        <f t="shared" si="339"/>
        <v>Q</v>
      </c>
      <c r="AI948" s="278">
        <v>0.80500000000000005</v>
      </c>
      <c r="AJ948" s="121" t="str">
        <f t="shared" si="340"/>
        <v>Q</v>
      </c>
    </row>
    <row r="949" spans="1:36" x14ac:dyDescent="0.25">
      <c r="A949" s="238">
        <v>38</v>
      </c>
      <c r="B949" s="238">
        <v>303</v>
      </c>
      <c r="C949" s="238">
        <v>2007</v>
      </c>
      <c r="D949" s="127">
        <f t="shared" si="311"/>
        <v>39385</v>
      </c>
      <c r="E949" s="258">
        <v>37.299999999999997</v>
      </c>
      <c r="F949" s="213" t="str">
        <f t="shared" si="327"/>
        <v>UQ</v>
      </c>
      <c r="G949" s="258">
        <v>6.375</v>
      </c>
      <c r="H949" s="213" t="str">
        <f t="shared" si="328"/>
        <v>UQ</v>
      </c>
      <c r="I949" s="290">
        <v>7.0918000000000001</v>
      </c>
      <c r="J949" s="121" t="str">
        <f t="shared" si="329"/>
        <v>Q</v>
      </c>
      <c r="K949" s="290">
        <v>0.52324000000000004</v>
      </c>
      <c r="L949" s="121" t="str">
        <f t="shared" si="330"/>
        <v>Q</v>
      </c>
      <c r="M949" s="290">
        <v>0.64605999999999997</v>
      </c>
      <c r="N949" s="121" t="str">
        <f t="shared" si="331"/>
        <v>Q</v>
      </c>
      <c r="O949" s="290">
        <v>0.62236000000000002</v>
      </c>
      <c r="P949" s="121" t="str">
        <f t="shared" si="332"/>
        <v>Q</v>
      </c>
      <c r="Q949" s="279">
        <v>7.0000000000000001E-3</v>
      </c>
      <c r="R949" s="213" t="str">
        <f t="shared" si="333"/>
        <v>UQ</v>
      </c>
      <c r="S949" s="258">
        <v>0.14729999999999999</v>
      </c>
      <c r="T949" s="213" t="str">
        <f t="shared" si="334"/>
        <v>UQ</v>
      </c>
      <c r="U949" s="33">
        <v>4.2640258160000002</v>
      </c>
      <c r="V949" s="121" t="str">
        <f t="shared" si="290"/>
        <v>Q</v>
      </c>
      <c r="W949" s="341">
        <v>3.6999999999999998E-2</v>
      </c>
      <c r="X949" s="332" t="str">
        <f t="shared" ref="X949" si="363">IF(W949&gt;0,"UQ","M")</f>
        <v>UQ</v>
      </c>
      <c r="Y949" s="33">
        <v>0.36389561300000001</v>
      </c>
      <c r="Z949" s="121" t="str">
        <f t="shared" si="292"/>
        <v>Q</v>
      </c>
      <c r="AA949" s="287">
        <v>6.35</v>
      </c>
      <c r="AB949" s="121" t="str">
        <f t="shared" si="336"/>
        <v>Q</v>
      </c>
      <c r="AC949" s="290">
        <v>20.234999999999999</v>
      </c>
      <c r="AD949" s="121" t="str">
        <f t="shared" si="337"/>
        <v>Q</v>
      </c>
      <c r="AE949" s="290">
        <v>2.3330000000000002</v>
      </c>
      <c r="AF949" s="121" t="str">
        <f t="shared" si="338"/>
        <v>Q</v>
      </c>
      <c r="AG949" s="284">
        <v>1.4500000000000001E-2</v>
      </c>
      <c r="AH949" s="121" t="str">
        <f t="shared" si="339"/>
        <v>Q</v>
      </c>
      <c r="AI949" s="278">
        <v>0.77100000000000002</v>
      </c>
      <c r="AJ949" s="121" t="str">
        <f t="shared" si="340"/>
        <v>Q</v>
      </c>
    </row>
    <row r="950" spans="1:36" x14ac:dyDescent="0.25">
      <c r="A950" s="238">
        <v>38</v>
      </c>
      <c r="B950" s="238">
        <v>311</v>
      </c>
      <c r="C950" s="238">
        <v>2007</v>
      </c>
      <c r="D950" s="127">
        <f t="shared" si="311"/>
        <v>39393</v>
      </c>
      <c r="E950" s="258">
        <v>33.700000000000003</v>
      </c>
      <c r="F950" s="213" t="str">
        <f t="shared" si="327"/>
        <v>UQ</v>
      </c>
      <c r="G950" s="258">
        <v>6.4710000000000001</v>
      </c>
      <c r="H950" s="213" t="str">
        <f t="shared" si="328"/>
        <v>UQ</v>
      </c>
      <c r="I950" s="290">
        <v>5.5396999999999998</v>
      </c>
      <c r="J950" s="121" t="str">
        <f t="shared" si="329"/>
        <v>Q</v>
      </c>
      <c r="K950" s="290">
        <v>0.43245</v>
      </c>
      <c r="L950" s="121" t="str">
        <f t="shared" si="330"/>
        <v>Q</v>
      </c>
      <c r="M950" s="290">
        <v>0.53439999999999999</v>
      </c>
      <c r="N950" s="121" t="str">
        <f t="shared" si="331"/>
        <v>Q</v>
      </c>
      <c r="O950" s="290">
        <v>0.46889999999999998</v>
      </c>
      <c r="P950" s="121" t="str">
        <f t="shared" si="332"/>
        <v>Q</v>
      </c>
      <c r="Q950" s="280">
        <v>3.0000000000000001E-3</v>
      </c>
      <c r="R950" s="213" t="str">
        <f t="shared" si="333"/>
        <v>UQ</v>
      </c>
      <c r="S950" s="258">
        <v>0.1421</v>
      </c>
      <c r="T950" s="213" t="str">
        <f t="shared" si="334"/>
        <v>UQ</v>
      </c>
      <c r="U950" s="33">
        <v>3.5019660589999999</v>
      </c>
      <c r="V950" s="121" t="str">
        <f t="shared" si="290"/>
        <v>Q</v>
      </c>
      <c r="W950" s="339">
        <v>6.7000000000000004E-2</v>
      </c>
      <c r="X950" s="332" t="str">
        <f t="shared" ref="X950" si="364">IF(W950&gt;0,"UQ","M")</f>
        <v>UQ</v>
      </c>
      <c r="Y950" s="33">
        <v>0.26433020000000002</v>
      </c>
      <c r="Z950" s="121" t="str">
        <f t="shared" si="292"/>
        <v>Q</v>
      </c>
      <c r="AA950" s="287">
        <v>5.63</v>
      </c>
      <c r="AB950" s="121" t="str">
        <f t="shared" si="336"/>
        <v>Q</v>
      </c>
      <c r="AC950" s="258">
        <v>18.331</v>
      </c>
      <c r="AD950" s="121" t="str">
        <f t="shared" si="337"/>
        <v>Q</v>
      </c>
      <c r="AE950" s="291">
        <v>2.08</v>
      </c>
      <c r="AF950" s="121" t="str">
        <f t="shared" si="338"/>
        <v>Q</v>
      </c>
      <c r="AG950" s="284">
        <v>1.5800000000000002E-2</v>
      </c>
      <c r="AH950" s="121" t="str">
        <f t="shared" si="339"/>
        <v>Q</v>
      </c>
      <c r="AI950" s="278">
        <v>0.69499999999999995</v>
      </c>
      <c r="AJ950" s="121" t="str">
        <f t="shared" si="340"/>
        <v>Q</v>
      </c>
    </row>
    <row r="951" spans="1:36" x14ac:dyDescent="0.25">
      <c r="A951" s="238">
        <v>38</v>
      </c>
      <c r="B951" s="238">
        <v>317</v>
      </c>
      <c r="C951" s="238">
        <v>2007</v>
      </c>
      <c r="D951" s="127">
        <f t="shared" si="311"/>
        <v>39399</v>
      </c>
      <c r="E951" s="258">
        <v>34.299999999999997</v>
      </c>
      <c r="F951" s="213" t="str">
        <f t="shared" si="327"/>
        <v>UQ</v>
      </c>
      <c r="G951" s="258">
        <v>6.3479999999999999</v>
      </c>
      <c r="H951" s="213" t="str">
        <f t="shared" si="328"/>
        <v>UQ</v>
      </c>
      <c r="I951" s="290">
        <v>6.2522000000000002</v>
      </c>
      <c r="J951" s="121" t="str">
        <f t="shared" si="329"/>
        <v>Q</v>
      </c>
      <c r="K951" s="290">
        <v>0.49886000000000003</v>
      </c>
      <c r="L951" s="121" t="str">
        <f t="shared" si="330"/>
        <v>Q</v>
      </c>
      <c r="M951" s="290">
        <v>0.64924999999999999</v>
      </c>
      <c r="N951" s="121" t="str">
        <f t="shared" si="331"/>
        <v>Q</v>
      </c>
      <c r="O951" s="290">
        <v>0.53527000000000002</v>
      </c>
      <c r="P951" s="121" t="str">
        <f t="shared" si="332"/>
        <v>Q</v>
      </c>
      <c r="Q951" s="258">
        <v>0.01</v>
      </c>
      <c r="R951" s="213" t="str">
        <f t="shared" si="333"/>
        <v>UQ</v>
      </c>
      <c r="S951" s="258">
        <v>0.1361</v>
      </c>
      <c r="T951" s="213" t="str">
        <f t="shared" si="334"/>
        <v>UQ</v>
      </c>
      <c r="U951" s="33">
        <v>4.00239251</v>
      </c>
      <c r="V951" s="121" t="str">
        <f t="shared" si="290"/>
        <v>Q</v>
      </c>
      <c r="W951" s="339">
        <v>8.2000000000000003E-2</v>
      </c>
      <c r="X951" s="332" t="str">
        <f t="shared" ref="X951" si="365">IF(W951&gt;0,"UQ","M")</f>
        <v>UQ</v>
      </c>
      <c r="Y951" s="33">
        <v>0.21567275299999999</v>
      </c>
      <c r="Z951" s="121" t="str">
        <f t="shared" si="292"/>
        <v>Q</v>
      </c>
      <c r="AA951" s="287">
        <v>6.23</v>
      </c>
      <c r="AB951" s="121" t="str">
        <f t="shared" si="336"/>
        <v>Q</v>
      </c>
      <c r="AC951" s="258">
        <v>16.148</v>
      </c>
      <c r="AD951" s="121" t="str">
        <f t="shared" si="337"/>
        <v>Q</v>
      </c>
      <c r="AE951" s="291">
        <v>2.3010000000000002</v>
      </c>
      <c r="AF951" s="121" t="str">
        <f t="shared" si="338"/>
        <v>Q</v>
      </c>
      <c r="AG951" s="284">
        <v>1.3599999999999999E-2</v>
      </c>
      <c r="AH951" s="121" t="str">
        <f t="shared" si="339"/>
        <v>Q</v>
      </c>
      <c r="AI951" s="278">
        <v>0.68300000000000005</v>
      </c>
      <c r="AJ951" s="121" t="str">
        <f t="shared" si="340"/>
        <v>Q</v>
      </c>
    </row>
    <row r="952" spans="1:36" x14ac:dyDescent="0.25">
      <c r="A952" s="238">
        <v>38</v>
      </c>
      <c r="B952" s="238">
        <v>323</v>
      </c>
      <c r="C952" s="238">
        <v>2007</v>
      </c>
      <c r="D952" s="127">
        <f t="shared" si="311"/>
        <v>39405</v>
      </c>
      <c r="E952" s="258">
        <v>21.9</v>
      </c>
      <c r="F952" s="213" t="str">
        <f t="shared" si="327"/>
        <v>UQ</v>
      </c>
      <c r="G952" s="258">
        <v>6.3040000000000003</v>
      </c>
      <c r="H952" s="213" t="str">
        <f t="shared" si="328"/>
        <v>UQ</v>
      </c>
      <c r="I952" s="290">
        <v>5.8079999999999998</v>
      </c>
      <c r="J952" s="121" t="str">
        <f t="shared" si="329"/>
        <v>Q</v>
      </c>
      <c r="K952" s="290">
        <v>0.47149999999999997</v>
      </c>
      <c r="L952" s="121" t="str">
        <f t="shared" si="330"/>
        <v>Q</v>
      </c>
      <c r="M952" s="290">
        <v>0.63454999999999995</v>
      </c>
      <c r="N952" s="121" t="str">
        <f t="shared" si="331"/>
        <v>Q</v>
      </c>
      <c r="O952" s="290">
        <v>0.45262999999999998</v>
      </c>
      <c r="P952" s="121" t="str">
        <f t="shared" si="332"/>
        <v>Q</v>
      </c>
      <c r="Q952" s="258">
        <v>1.0999999999999999E-2</v>
      </c>
      <c r="R952" s="213" t="str">
        <f t="shared" si="333"/>
        <v>UQ</v>
      </c>
      <c r="S952" s="258">
        <v>0.1285</v>
      </c>
      <c r="T952" s="213" t="str">
        <f t="shared" si="334"/>
        <v>UQ</v>
      </c>
      <c r="U952" s="33">
        <v>4.8365575669999998</v>
      </c>
      <c r="V952" s="121" t="str">
        <f t="shared" si="290"/>
        <v>Q</v>
      </c>
      <c r="W952" s="339">
        <v>0.13500000000000001</v>
      </c>
      <c r="X952" s="332" t="str">
        <f t="shared" ref="X952" si="366">IF(W952&gt;0,"UQ","M")</f>
        <v>UQ</v>
      </c>
      <c r="Y952" s="33">
        <v>0.237573176</v>
      </c>
      <c r="Z952" s="121" t="str">
        <f t="shared" si="292"/>
        <v>Q</v>
      </c>
      <c r="AA952" s="287">
        <v>6.37</v>
      </c>
      <c r="AB952" s="121" t="str">
        <f t="shared" si="336"/>
        <v>Q</v>
      </c>
      <c r="AC952" s="258">
        <v>14.186</v>
      </c>
      <c r="AD952" s="121" t="str">
        <f t="shared" si="337"/>
        <v>Q</v>
      </c>
      <c r="AE952" s="291">
        <v>2.11</v>
      </c>
      <c r="AF952" s="121" t="str">
        <f t="shared" si="338"/>
        <v>Q</v>
      </c>
      <c r="AG952" s="284">
        <v>1.0500000000000001E-2</v>
      </c>
      <c r="AH952" s="121" t="str">
        <f t="shared" si="339"/>
        <v>Q</v>
      </c>
      <c r="AI952" s="278">
        <v>0.68200000000000005</v>
      </c>
      <c r="AJ952" s="121" t="str">
        <f t="shared" si="340"/>
        <v>Q</v>
      </c>
    </row>
    <row r="953" spans="1:36" x14ac:dyDescent="0.25">
      <c r="A953" s="238">
        <v>38</v>
      </c>
      <c r="B953" s="238">
        <v>331</v>
      </c>
      <c r="C953" s="238">
        <v>2007</v>
      </c>
      <c r="D953" s="127">
        <f t="shared" si="311"/>
        <v>39413</v>
      </c>
      <c r="E953" s="258">
        <v>35.700000000000003</v>
      </c>
      <c r="F953" s="213" t="str">
        <f t="shared" si="327"/>
        <v>UQ</v>
      </c>
      <c r="G953" s="258">
        <v>6.48</v>
      </c>
      <c r="H953" s="213" t="str">
        <f t="shared" si="328"/>
        <v>UQ</v>
      </c>
      <c r="I953" s="290">
        <v>5.7409999999999997</v>
      </c>
      <c r="J953" s="121" t="str">
        <f t="shared" si="329"/>
        <v>Q</v>
      </c>
      <c r="K953" s="290">
        <v>0.47373999999999999</v>
      </c>
      <c r="L953" s="121" t="str">
        <f t="shared" si="330"/>
        <v>Q</v>
      </c>
      <c r="M953" s="290">
        <v>0.63121000000000005</v>
      </c>
      <c r="N953" s="121" t="str">
        <f t="shared" si="331"/>
        <v>Q</v>
      </c>
      <c r="O953" s="290">
        <v>0.43864999999999998</v>
      </c>
      <c r="P953" s="121" t="str">
        <f t="shared" si="332"/>
        <v>Q</v>
      </c>
      <c r="Q953" s="280">
        <v>6.1999999999999998E-3</v>
      </c>
      <c r="R953" s="213" t="str">
        <f t="shared" si="333"/>
        <v>UQ</v>
      </c>
      <c r="S953" s="258">
        <v>0.13769999999999999</v>
      </c>
      <c r="T953" s="213" t="str">
        <f t="shared" si="334"/>
        <v>UQ</v>
      </c>
      <c r="U953" s="33">
        <v>4.7680626119999996</v>
      </c>
      <c r="V953" s="121" t="str">
        <f t="shared" si="290"/>
        <v>Q</v>
      </c>
      <c r="W953" s="339">
        <v>0.16600000000000001</v>
      </c>
      <c r="X953" s="332" t="str">
        <f t="shared" ref="X953" si="367">IF(W953&gt;0,"UQ","M")</f>
        <v>UQ</v>
      </c>
      <c r="Y953" s="33">
        <v>0.262669663</v>
      </c>
      <c r="Z953" s="121" t="str">
        <f t="shared" si="292"/>
        <v>Q</v>
      </c>
      <c r="AA953" s="287">
        <v>6.62</v>
      </c>
      <c r="AB953" s="121" t="str">
        <f t="shared" si="336"/>
        <v>Q</v>
      </c>
      <c r="AC953" s="258">
        <v>13.787000000000001</v>
      </c>
      <c r="AD953" s="121" t="str">
        <f t="shared" si="337"/>
        <v>Q</v>
      </c>
      <c r="AE953" s="258">
        <v>2.234</v>
      </c>
      <c r="AF953" s="121" t="str">
        <f t="shared" si="338"/>
        <v>Q</v>
      </c>
      <c r="AG953" s="284">
        <v>9.4000000000000004E-3</v>
      </c>
      <c r="AH953" s="121" t="str">
        <f t="shared" si="339"/>
        <v>Q</v>
      </c>
      <c r="AI953" s="278">
        <v>0.68400000000000005</v>
      </c>
      <c r="AJ953" s="121" t="str">
        <f t="shared" si="340"/>
        <v>Q</v>
      </c>
    </row>
    <row r="954" spans="1:36" x14ac:dyDescent="0.25">
      <c r="A954" s="238">
        <v>38</v>
      </c>
      <c r="B954" s="238">
        <v>345</v>
      </c>
      <c r="C954" s="238">
        <v>2007</v>
      </c>
      <c r="D954" s="127">
        <f t="shared" si="311"/>
        <v>39427</v>
      </c>
      <c r="E954" s="258">
        <v>38.700000000000003</v>
      </c>
      <c r="F954" s="213" t="str">
        <f t="shared" si="327"/>
        <v>UQ</v>
      </c>
      <c r="G954" s="258">
        <v>6.4619999999999997</v>
      </c>
      <c r="H954" s="213" t="str">
        <f t="shared" si="328"/>
        <v>UQ</v>
      </c>
      <c r="I954" s="290">
        <v>6.2877000000000001</v>
      </c>
      <c r="J954" s="121" t="str">
        <f t="shared" si="329"/>
        <v>Q</v>
      </c>
      <c r="K954" s="290">
        <v>0.51754999999999995</v>
      </c>
      <c r="L954" s="121" t="str">
        <f t="shared" si="330"/>
        <v>Q</v>
      </c>
      <c r="M954" s="290">
        <v>0.67461000000000004</v>
      </c>
      <c r="N954" s="121" t="str">
        <f t="shared" si="331"/>
        <v>Q</v>
      </c>
      <c r="O954" s="290">
        <v>0.44874999999999998</v>
      </c>
      <c r="P954" s="121" t="str">
        <f t="shared" si="332"/>
        <v>Q</v>
      </c>
      <c r="Q954" s="280">
        <v>5.0000000000000001E-3</v>
      </c>
      <c r="R954" s="213" t="str">
        <f t="shared" si="333"/>
        <v>UQ</v>
      </c>
      <c r="S954" s="258">
        <v>0.14410000000000001</v>
      </c>
      <c r="T954" s="213" t="str">
        <f t="shared" si="334"/>
        <v>UQ</v>
      </c>
      <c r="U954" s="290">
        <v>5.4326794500000002</v>
      </c>
      <c r="V954" s="121" t="str">
        <f t="shared" si="290"/>
        <v>Q</v>
      </c>
      <c r="W954" s="339">
        <v>0.21299999999999999</v>
      </c>
      <c r="X954" s="332" t="str">
        <f t="shared" ref="X954" si="368">IF(W954&gt;0,"UQ","M")</f>
        <v>UQ</v>
      </c>
      <c r="Y954" s="290">
        <v>0.20407710500000001</v>
      </c>
      <c r="Z954" s="121" t="str">
        <f t="shared" si="292"/>
        <v>Q</v>
      </c>
      <c r="AA954" s="258">
        <v>7.31</v>
      </c>
      <c r="AB954" s="121" t="str">
        <f t="shared" si="336"/>
        <v>Q</v>
      </c>
      <c r="AC954" s="258">
        <v>13.003</v>
      </c>
      <c r="AD954" s="121" t="str">
        <f t="shared" si="337"/>
        <v>Q</v>
      </c>
      <c r="AE954" s="258">
        <v>2.5390000000000001</v>
      </c>
      <c r="AF954" s="121" t="str">
        <f t="shared" si="338"/>
        <v>Q</v>
      </c>
      <c r="AG954" s="284">
        <v>1.04E-2</v>
      </c>
      <c r="AH954" s="121" t="str">
        <f t="shared" si="339"/>
        <v>Q</v>
      </c>
      <c r="AI954" s="278">
        <v>0.74299999999999999</v>
      </c>
      <c r="AJ954" s="121" t="str">
        <f t="shared" si="340"/>
        <v>Q</v>
      </c>
    </row>
    <row r="955" spans="1:36" x14ac:dyDescent="0.25">
      <c r="A955" s="238">
        <v>38</v>
      </c>
      <c r="B955" s="238">
        <v>361</v>
      </c>
      <c r="C955" s="238">
        <v>2007</v>
      </c>
      <c r="D955" s="127">
        <f t="shared" si="311"/>
        <v>39443</v>
      </c>
      <c r="E955" s="258">
        <v>38.6</v>
      </c>
      <c r="F955" s="213" t="str">
        <f t="shared" si="327"/>
        <v>UQ</v>
      </c>
      <c r="G955" s="258">
        <v>6.4080000000000004</v>
      </c>
      <c r="H955" s="213" t="str">
        <f t="shared" si="328"/>
        <v>UQ</v>
      </c>
      <c r="I955" s="290">
        <v>6.3105000000000002</v>
      </c>
      <c r="J955" s="121" t="str">
        <f t="shared" si="329"/>
        <v>Q</v>
      </c>
      <c r="K955" s="290">
        <v>0.52981</v>
      </c>
      <c r="L955" s="121" t="str">
        <f t="shared" si="330"/>
        <v>Q</v>
      </c>
      <c r="M955" s="290">
        <v>0.72777999999999998</v>
      </c>
      <c r="N955" s="121" t="str">
        <f t="shared" si="331"/>
        <v>Q</v>
      </c>
      <c r="O955" s="290">
        <v>0.44137999999999999</v>
      </c>
      <c r="P955" s="121" t="str">
        <f t="shared" si="332"/>
        <v>Q</v>
      </c>
      <c r="Q955" s="280">
        <v>6.0000000000000001E-3</v>
      </c>
      <c r="R955" s="213" t="str">
        <f t="shared" si="333"/>
        <v>UQ</v>
      </c>
      <c r="S955" s="258">
        <v>0.17269999999999999</v>
      </c>
      <c r="T955" s="213" t="str">
        <f t="shared" si="334"/>
        <v>UQ</v>
      </c>
      <c r="U955" s="290">
        <v>3.994333503</v>
      </c>
      <c r="V955" s="121" t="str">
        <f t="shared" si="290"/>
        <v>Q</v>
      </c>
      <c r="W955" s="339">
        <v>0.23499999999999999</v>
      </c>
      <c r="X955" s="332" t="str">
        <f t="shared" ref="X955" si="369">IF(W955&gt;0,"UQ","M")</f>
        <v>UQ</v>
      </c>
      <c r="Y955" s="290">
        <v>0.19790280699999999</v>
      </c>
      <c r="Z955" s="121" t="str">
        <f t="shared" si="292"/>
        <v>LQ</v>
      </c>
      <c r="AA955" s="258">
        <v>6.8</v>
      </c>
      <c r="AB955" s="121" t="str">
        <f t="shared" si="336"/>
        <v>Q</v>
      </c>
      <c r="AC955" s="258">
        <v>13.42</v>
      </c>
      <c r="AD955" s="121" t="str">
        <f t="shared" si="337"/>
        <v>Q</v>
      </c>
      <c r="AE955" s="258">
        <v>2.7730000000000001</v>
      </c>
      <c r="AF955" s="121" t="str">
        <f t="shared" si="338"/>
        <v>Q</v>
      </c>
      <c r="AG955" s="284">
        <v>1.0500000000000001E-2</v>
      </c>
      <c r="AH955" s="121" t="str">
        <f t="shared" si="339"/>
        <v>Q</v>
      </c>
      <c r="AI955" s="278">
        <v>0.77</v>
      </c>
      <c r="AJ955" s="121" t="str">
        <f t="shared" si="340"/>
        <v>Q</v>
      </c>
    </row>
    <row r="956" spans="1:36" x14ac:dyDescent="0.25">
      <c r="A956" s="119">
        <v>38</v>
      </c>
      <c r="B956" s="119">
        <v>10</v>
      </c>
      <c r="C956" s="119">
        <v>2008</v>
      </c>
      <c r="D956" s="127">
        <f t="shared" si="311"/>
        <v>39457</v>
      </c>
      <c r="E956" s="260">
        <v>40.1</v>
      </c>
      <c r="F956" s="213" t="str">
        <f t="shared" si="327"/>
        <v>UQ</v>
      </c>
      <c r="G956" s="260">
        <v>6.64</v>
      </c>
      <c r="H956" s="213" t="str">
        <f t="shared" si="328"/>
        <v>UQ</v>
      </c>
      <c r="I956" s="27">
        <v>6.149</v>
      </c>
      <c r="J956" s="121" t="str">
        <f t="shared" si="329"/>
        <v>Q</v>
      </c>
      <c r="K956" s="27">
        <v>0.52595000000000003</v>
      </c>
      <c r="L956" s="121" t="str">
        <f t="shared" si="330"/>
        <v>Q</v>
      </c>
      <c r="M956" s="27">
        <v>0.62239</v>
      </c>
      <c r="N956" s="121" t="str">
        <f t="shared" si="331"/>
        <v>Q</v>
      </c>
      <c r="O956" s="27">
        <v>0.44267000000000001</v>
      </c>
      <c r="P956" s="121" t="str">
        <f t="shared" si="332"/>
        <v>Q</v>
      </c>
      <c r="Q956" s="36">
        <v>5.0000000000000001E-3</v>
      </c>
      <c r="R956" s="213" t="str">
        <f t="shared" si="333"/>
        <v>UQ</v>
      </c>
      <c r="S956" s="260">
        <v>0.19900000000000001</v>
      </c>
      <c r="T956" s="213" t="str">
        <f t="shared" si="334"/>
        <v>UQ</v>
      </c>
      <c r="U956" s="34">
        <v>3.565876287</v>
      </c>
      <c r="V956" s="121" t="str">
        <f t="shared" ref="V956:V1019" si="370">IF(U956&gt;=0.2,"Q",IF(U956="","M","LQ"))</f>
        <v>Q</v>
      </c>
      <c r="W956" s="341">
        <v>0.25700000000000001</v>
      </c>
      <c r="X956" s="332" t="str">
        <f t="shared" ref="X956" si="371">IF(W956&gt;0,"UQ","M")</f>
        <v>UQ</v>
      </c>
      <c r="Y956" s="34">
        <v>0.19666350499999999</v>
      </c>
      <c r="Z956" s="121" t="str">
        <f t="shared" ref="Z956:Z1019" si="372">IF(Y956&gt;=0.2,"Q",IF(Y956="","M","LQ"))</f>
        <v>LQ</v>
      </c>
      <c r="AA956" s="285">
        <v>6.39</v>
      </c>
      <c r="AB956" s="121" t="str">
        <f t="shared" si="336"/>
        <v>Q</v>
      </c>
      <c r="AC956" s="290">
        <v>12.554</v>
      </c>
      <c r="AD956" s="121" t="str">
        <f t="shared" si="337"/>
        <v>Q</v>
      </c>
      <c r="AE956" s="290">
        <v>3.1930000000000001</v>
      </c>
      <c r="AF956" s="121" t="str">
        <f t="shared" si="338"/>
        <v>Q</v>
      </c>
      <c r="AG956" s="284">
        <v>8.8999999999999999E-3</v>
      </c>
      <c r="AH956" s="121" t="str">
        <f t="shared" si="339"/>
        <v>Q</v>
      </c>
      <c r="AI956" s="278">
        <v>0.76</v>
      </c>
      <c r="AJ956" s="121" t="str">
        <f t="shared" si="340"/>
        <v>Q</v>
      </c>
    </row>
    <row r="957" spans="1:36" x14ac:dyDescent="0.25">
      <c r="A957" s="119">
        <v>38</v>
      </c>
      <c r="B957" s="119">
        <v>23</v>
      </c>
      <c r="C957" s="119">
        <v>2008</v>
      </c>
      <c r="D957" s="127">
        <f t="shared" si="311"/>
        <v>39470</v>
      </c>
      <c r="E957" s="260">
        <v>38.700000000000003</v>
      </c>
      <c r="F957" s="213" t="str">
        <f t="shared" si="327"/>
        <v>UQ</v>
      </c>
      <c r="G957" s="260">
        <v>6.58</v>
      </c>
      <c r="H957" s="213" t="str">
        <f t="shared" si="328"/>
        <v>UQ</v>
      </c>
      <c r="I957" s="27">
        <v>5.9085999999999999</v>
      </c>
      <c r="J957" s="121" t="str">
        <f t="shared" si="329"/>
        <v>Q</v>
      </c>
      <c r="K957" s="27">
        <v>0.50568999999999997</v>
      </c>
      <c r="L957" s="121" t="str">
        <f t="shared" si="330"/>
        <v>Q</v>
      </c>
      <c r="M957" s="27">
        <v>0.65156999999999998</v>
      </c>
      <c r="N957" s="121" t="str">
        <f t="shared" si="331"/>
        <v>Q</v>
      </c>
      <c r="O957" s="27">
        <v>0.44474999999999998</v>
      </c>
      <c r="P957" s="121" t="str">
        <f t="shared" si="332"/>
        <v>Q</v>
      </c>
      <c r="Q957" s="36">
        <v>4.0000000000000001E-3</v>
      </c>
      <c r="R957" s="213" t="str">
        <f t="shared" si="333"/>
        <v>UQ</v>
      </c>
      <c r="S957" s="260">
        <v>0.16739999999999999</v>
      </c>
      <c r="T957" s="213" t="str">
        <f t="shared" si="334"/>
        <v>UQ</v>
      </c>
      <c r="U957" s="34">
        <v>4.2452108590000002</v>
      </c>
      <c r="V957" s="121" t="str">
        <f t="shared" si="370"/>
        <v>Q</v>
      </c>
      <c r="W957" s="341">
        <v>0.29399999999999998</v>
      </c>
      <c r="X957" s="332" t="str">
        <f t="shared" ref="X957" si="373">IF(W957&gt;0,"UQ","M")</f>
        <v>UQ</v>
      </c>
      <c r="Y957" s="34">
        <v>0.18336103000000001</v>
      </c>
      <c r="Z957" s="121" t="str">
        <f t="shared" si="372"/>
        <v>LQ</v>
      </c>
      <c r="AA957" s="285">
        <v>7.06</v>
      </c>
      <c r="AB957" s="121" t="str">
        <f t="shared" si="336"/>
        <v>Q</v>
      </c>
      <c r="AC957" s="290">
        <v>11.231999999999999</v>
      </c>
      <c r="AD957" s="121" t="str">
        <f t="shared" si="337"/>
        <v>Q</v>
      </c>
      <c r="AE957" s="290">
        <v>2.6880000000000002</v>
      </c>
      <c r="AF957" s="121" t="str">
        <f t="shared" si="338"/>
        <v>Q</v>
      </c>
      <c r="AG957" s="284">
        <v>8.3999999999999995E-3</v>
      </c>
      <c r="AH957" s="121" t="str">
        <f t="shared" si="339"/>
        <v>Q</v>
      </c>
      <c r="AI957" s="278">
        <v>0.74199999999999999</v>
      </c>
      <c r="AJ957" s="121" t="str">
        <f t="shared" si="340"/>
        <v>Q</v>
      </c>
    </row>
    <row r="958" spans="1:36" x14ac:dyDescent="0.25">
      <c r="A958" s="119">
        <v>38</v>
      </c>
      <c r="B958" s="119">
        <v>35</v>
      </c>
      <c r="C958" s="119">
        <v>2008</v>
      </c>
      <c r="D958" s="127">
        <f t="shared" si="311"/>
        <v>39482</v>
      </c>
      <c r="E958" s="260">
        <v>41</v>
      </c>
      <c r="F958" s="213" t="str">
        <f t="shared" si="327"/>
        <v>UQ</v>
      </c>
      <c r="G958" s="260">
        <v>6.56</v>
      </c>
      <c r="H958" s="213" t="str">
        <f t="shared" si="328"/>
        <v>UQ</v>
      </c>
      <c r="I958" s="27">
        <v>6.6657000000000002</v>
      </c>
      <c r="J958" s="121" t="str">
        <f t="shared" si="329"/>
        <v>Q</v>
      </c>
      <c r="K958" s="27">
        <v>0.72252000000000005</v>
      </c>
      <c r="L958" s="121" t="str">
        <f t="shared" si="330"/>
        <v>Q</v>
      </c>
      <c r="M958" s="27">
        <v>0.70065</v>
      </c>
      <c r="N958" s="121" t="str">
        <f t="shared" si="331"/>
        <v>Q</v>
      </c>
      <c r="O958" s="27">
        <v>0.4975</v>
      </c>
      <c r="P958" s="121" t="str">
        <f t="shared" si="332"/>
        <v>Q</v>
      </c>
      <c r="Q958" s="36">
        <v>4.0000000000000001E-3</v>
      </c>
      <c r="R958" s="213" t="str">
        <f t="shared" si="333"/>
        <v>UQ</v>
      </c>
      <c r="S958" s="260">
        <v>0.19900000000000001</v>
      </c>
      <c r="T958" s="213" t="str">
        <f t="shared" si="334"/>
        <v>UQ</v>
      </c>
      <c r="U958" s="34">
        <v>3.943118642</v>
      </c>
      <c r="V958" s="121" t="str">
        <f t="shared" si="370"/>
        <v>Q</v>
      </c>
      <c r="W958" s="341">
        <v>0.30299999999999999</v>
      </c>
      <c r="X958" s="332" t="str">
        <f t="shared" ref="X958" si="374">IF(W958&gt;0,"UQ","M")</f>
        <v>UQ</v>
      </c>
      <c r="Y958" s="34">
        <v>0.18382100300000001</v>
      </c>
      <c r="Z958" s="121" t="str">
        <f t="shared" si="372"/>
        <v>LQ</v>
      </c>
      <c r="AA958" s="285">
        <v>6.7</v>
      </c>
      <c r="AB958" s="121" t="str">
        <f t="shared" si="336"/>
        <v>Q</v>
      </c>
      <c r="AC958" s="290">
        <v>11.002000000000001</v>
      </c>
      <c r="AD958" s="121" t="str">
        <f t="shared" si="337"/>
        <v>Q</v>
      </c>
      <c r="AE958" s="290">
        <v>3.173</v>
      </c>
      <c r="AF958" s="121" t="str">
        <f t="shared" si="338"/>
        <v>Q</v>
      </c>
      <c r="AG958" s="284">
        <v>1.04E-2</v>
      </c>
      <c r="AH958" s="121" t="str">
        <f t="shared" si="339"/>
        <v>Q</v>
      </c>
      <c r="AI958" s="278">
        <v>0.72699999999999998</v>
      </c>
      <c r="AJ958" s="121" t="str">
        <f t="shared" si="340"/>
        <v>Q</v>
      </c>
    </row>
    <row r="959" spans="1:36" x14ac:dyDescent="0.25">
      <c r="A959" s="119">
        <v>38</v>
      </c>
      <c r="B959" s="119">
        <v>57</v>
      </c>
      <c r="C959" s="119">
        <v>2008</v>
      </c>
      <c r="D959" s="127">
        <f t="shared" si="311"/>
        <v>39504</v>
      </c>
      <c r="E959" s="260">
        <v>39.1</v>
      </c>
      <c r="F959" s="213" t="str">
        <f t="shared" si="327"/>
        <v>UQ</v>
      </c>
      <c r="G959" s="260">
        <v>6.7</v>
      </c>
      <c r="H959" s="213" t="str">
        <f t="shared" si="328"/>
        <v>UQ</v>
      </c>
      <c r="I959" s="27">
        <v>6.2641</v>
      </c>
      <c r="J959" s="121" t="str">
        <f t="shared" si="329"/>
        <v>Q</v>
      </c>
      <c r="K959" s="27">
        <v>0.52914000000000005</v>
      </c>
      <c r="L959" s="121" t="str">
        <f t="shared" si="330"/>
        <v>Q</v>
      </c>
      <c r="M959" s="27">
        <v>0.75585000000000002</v>
      </c>
      <c r="N959" s="121" t="str">
        <f t="shared" si="331"/>
        <v>Q</v>
      </c>
      <c r="O959" s="27">
        <v>0.47194000000000003</v>
      </c>
      <c r="P959" s="121" t="str">
        <f t="shared" si="332"/>
        <v>Q</v>
      </c>
      <c r="Q959" s="36">
        <v>4.0000000000000001E-3</v>
      </c>
      <c r="R959" s="213" t="str">
        <f t="shared" si="333"/>
        <v>UQ</v>
      </c>
      <c r="S959" s="260">
        <v>0.1694</v>
      </c>
      <c r="T959" s="213" t="str">
        <f t="shared" si="334"/>
        <v>UQ</v>
      </c>
      <c r="U959" s="33">
        <v>5.1353258730000002</v>
      </c>
      <c r="V959" s="121" t="str">
        <f t="shared" si="370"/>
        <v>Q</v>
      </c>
      <c r="W959" s="341">
        <v>0.28299999999999997</v>
      </c>
      <c r="X959" s="332" t="str">
        <f t="shared" ref="X959" si="375">IF(W959&gt;0,"UQ","M")</f>
        <v>UQ</v>
      </c>
      <c r="Y959" s="37">
        <v>0.154773312</v>
      </c>
      <c r="Z959" s="121" t="str">
        <f t="shared" si="372"/>
        <v>LQ</v>
      </c>
      <c r="AA959" s="287">
        <v>7.22</v>
      </c>
      <c r="AB959" s="121" t="str">
        <f t="shared" si="336"/>
        <v>Q</v>
      </c>
      <c r="AC959" s="290">
        <v>10.339</v>
      </c>
      <c r="AD959" s="121" t="str">
        <f t="shared" si="337"/>
        <v>Q</v>
      </c>
      <c r="AE959" s="290">
        <v>2.6960000000000002</v>
      </c>
      <c r="AF959" s="121" t="str">
        <f t="shared" si="338"/>
        <v>Q</v>
      </c>
      <c r="AG959" s="284">
        <v>8.6999999999999994E-3</v>
      </c>
      <c r="AH959" s="121" t="str">
        <f t="shared" si="339"/>
        <v>Q</v>
      </c>
      <c r="AI959" s="278">
        <v>0.68899999999999995</v>
      </c>
      <c r="AJ959" s="121" t="str">
        <f t="shared" si="340"/>
        <v>Q</v>
      </c>
    </row>
    <row r="960" spans="1:36" x14ac:dyDescent="0.25">
      <c r="A960" s="119">
        <v>38</v>
      </c>
      <c r="B960" s="119">
        <v>71</v>
      </c>
      <c r="C960" s="119">
        <v>2008</v>
      </c>
      <c r="D960" s="127">
        <f t="shared" si="311"/>
        <v>39518</v>
      </c>
      <c r="E960" s="260">
        <v>39.299999999999997</v>
      </c>
      <c r="F960" s="213" t="str">
        <f t="shared" si="327"/>
        <v>UQ</v>
      </c>
      <c r="G960" s="260">
        <v>6.74</v>
      </c>
      <c r="H960" s="213" t="str">
        <f t="shared" si="328"/>
        <v>UQ</v>
      </c>
      <c r="I960" s="27">
        <v>5.8906000000000001</v>
      </c>
      <c r="J960" s="121" t="str">
        <f t="shared" si="329"/>
        <v>Q</v>
      </c>
      <c r="K960" s="27">
        <v>0.51222999999999996</v>
      </c>
      <c r="L960" s="121" t="str">
        <f t="shared" si="330"/>
        <v>Q</v>
      </c>
      <c r="M960" s="27">
        <v>0.67823</v>
      </c>
      <c r="N960" s="121" t="str">
        <f t="shared" si="331"/>
        <v>Q</v>
      </c>
      <c r="O960" s="27">
        <v>0.45017000000000001</v>
      </c>
      <c r="P960" s="121" t="str">
        <f t="shared" si="332"/>
        <v>Q</v>
      </c>
      <c r="Q960" s="36">
        <v>4.0000000000000001E-3</v>
      </c>
      <c r="R960" s="213" t="str">
        <f t="shared" si="333"/>
        <v>UQ</v>
      </c>
      <c r="S960" s="260">
        <v>0.18690000000000001</v>
      </c>
      <c r="T960" s="213" t="str">
        <f t="shared" si="334"/>
        <v>UQ</v>
      </c>
      <c r="U960" s="29">
        <v>4.6552806880000004</v>
      </c>
      <c r="V960" s="121" t="str">
        <f t="shared" si="370"/>
        <v>Q</v>
      </c>
      <c r="W960" s="341">
        <v>0.316</v>
      </c>
      <c r="X960" s="332" t="str">
        <f t="shared" ref="X960" si="376">IF(W960&gt;0,"UQ","M")</f>
        <v>UQ</v>
      </c>
      <c r="Y960" s="33">
        <v>0.18678092900000001</v>
      </c>
      <c r="Z960" s="121" t="str">
        <f t="shared" si="372"/>
        <v>LQ</v>
      </c>
      <c r="AA960" s="287">
        <v>6.9</v>
      </c>
      <c r="AB960" s="121" t="str">
        <f t="shared" si="336"/>
        <v>Q</v>
      </c>
      <c r="AC960" s="290">
        <v>10.336</v>
      </c>
      <c r="AD960" s="121" t="str">
        <f t="shared" si="337"/>
        <v>Q</v>
      </c>
      <c r="AE960" s="290">
        <v>2.8130000000000002</v>
      </c>
      <c r="AF960" s="121" t="str">
        <f t="shared" si="338"/>
        <v>Q</v>
      </c>
      <c r="AG960" s="284">
        <v>7.7999999999999996E-3</v>
      </c>
      <c r="AH960" s="121" t="str">
        <f t="shared" si="339"/>
        <v>Q</v>
      </c>
      <c r="AI960" s="278">
        <v>0.71599999999999997</v>
      </c>
      <c r="AJ960" s="121" t="str">
        <f t="shared" si="340"/>
        <v>Q</v>
      </c>
    </row>
    <row r="961" spans="1:36" x14ac:dyDescent="0.25">
      <c r="A961" s="119">
        <v>38</v>
      </c>
      <c r="B961" s="119">
        <v>78</v>
      </c>
      <c r="C961" s="119">
        <v>2008</v>
      </c>
      <c r="D961" s="127">
        <f t="shared" si="311"/>
        <v>39525</v>
      </c>
      <c r="E961" s="260">
        <v>40.799999999999997</v>
      </c>
      <c r="F961" s="213" t="str">
        <f t="shared" si="327"/>
        <v>UQ</v>
      </c>
      <c r="G961" s="260">
        <v>6.77</v>
      </c>
      <c r="H961" s="213" t="str">
        <f t="shared" si="328"/>
        <v>UQ</v>
      </c>
      <c r="I961" s="27">
        <v>6.0507999999999997</v>
      </c>
      <c r="J961" s="121" t="str">
        <f t="shared" si="329"/>
        <v>Q</v>
      </c>
      <c r="K961" s="27">
        <v>0.53117999999999999</v>
      </c>
      <c r="L961" s="121" t="str">
        <f t="shared" si="330"/>
        <v>Q</v>
      </c>
      <c r="M961" s="27">
        <v>0.70462000000000002</v>
      </c>
      <c r="N961" s="121" t="str">
        <f t="shared" si="331"/>
        <v>Q</v>
      </c>
      <c r="O961" s="27">
        <v>0.44062000000000001</v>
      </c>
      <c r="P961" s="121" t="str">
        <f t="shared" si="332"/>
        <v>Q</v>
      </c>
      <c r="Q961" s="36">
        <v>6.0000000000000001E-3</v>
      </c>
      <c r="R961" s="213" t="str">
        <f t="shared" si="333"/>
        <v>UQ</v>
      </c>
      <c r="S961" s="260">
        <v>0.18279999999999999</v>
      </c>
      <c r="T961" s="213" t="str">
        <f t="shared" si="334"/>
        <v>UQ</v>
      </c>
      <c r="U961" s="33">
        <v>5.056293557</v>
      </c>
      <c r="V961" s="121" t="str">
        <f t="shared" si="370"/>
        <v>Q</v>
      </c>
      <c r="W961" s="341">
        <v>0.34599999999999997</v>
      </c>
      <c r="X961" s="332" t="str">
        <f t="shared" ref="X961" si="377">IF(W961&gt;0,"UQ","M")</f>
        <v>UQ</v>
      </c>
      <c r="Y961" s="37">
        <v>0.14228084999999999</v>
      </c>
      <c r="Z961" s="121" t="str">
        <f t="shared" si="372"/>
        <v>LQ</v>
      </c>
      <c r="AA961" s="287">
        <v>7.38</v>
      </c>
      <c r="AB961" s="121" t="str">
        <f t="shared" si="336"/>
        <v>Q</v>
      </c>
      <c r="AC961" s="290">
        <v>9.6379999999999999</v>
      </c>
      <c r="AD961" s="121" t="str">
        <f t="shared" si="337"/>
        <v>Q</v>
      </c>
      <c r="AE961" s="290">
        <v>2.62</v>
      </c>
      <c r="AF961" s="121" t="str">
        <f t="shared" si="338"/>
        <v>Q</v>
      </c>
      <c r="AG961" s="284">
        <v>7.6E-3</v>
      </c>
      <c r="AH961" s="121" t="str">
        <f t="shared" si="339"/>
        <v>Q</v>
      </c>
      <c r="AI961" s="278">
        <v>0.74199999999999999</v>
      </c>
      <c r="AJ961" s="121" t="str">
        <f t="shared" si="340"/>
        <v>Q</v>
      </c>
    </row>
    <row r="962" spans="1:36" x14ac:dyDescent="0.25">
      <c r="A962" s="119">
        <v>38</v>
      </c>
      <c r="B962" s="119">
        <v>93</v>
      </c>
      <c r="C962" s="119">
        <v>2008</v>
      </c>
      <c r="D962" s="127">
        <f t="shared" si="311"/>
        <v>39540</v>
      </c>
      <c r="E962" s="260">
        <v>41.3</v>
      </c>
      <c r="F962" s="213" t="str">
        <f t="shared" si="327"/>
        <v>UQ</v>
      </c>
      <c r="G962" s="260">
        <v>6.77</v>
      </c>
      <c r="H962" s="213" t="str">
        <f t="shared" si="328"/>
        <v>UQ</v>
      </c>
      <c r="I962" s="34">
        <v>6.5820999999999996</v>
      </c>
      <c r="J962" s="121" t="str">
        <f t="shared" si="329"/>
        <v>Q</v>
      </c>
      <c r="K962" s="34">
        <v>0.56120000000000003</v>
      </c>
      <c r="L962" s="121" t="str">
        <f t="shared" si="330"/>
        <v>Q</v>
      </c>
      <c r="M962" s="34">
        <v>0.75283</v>
      </c>
      <c r="N962" s="121" t="str">
        <f t="shared" si="331"/>
        <v>Q</v>
      </c>
      <c r="O962" s="34">
        <v>0.49948999999999999</v>
      </c>
      <c r="P962" s="121" t="str">
        <f t="shared" si="332"/>
        <v>Q</v>
      </c>
      <c r="Q962" s="36">
        <v>3.0000000000000001E-3</v>
      </c>
      <c r="R962" s="213" t="str">
        <f t="shared" si="333"/>
        <v>UQ</v>
      </c>
      <c r="S962" s="260">
        <v>0.20269999999999999</v>
      </c>
      <c r="T962" s="213" t="str">
        <f t="shared" si="334"/>
        <v>UQ</v>
      </c>
      <c r="U962" s="33">
        <v>4.7098431710000002</v>
      </c>
      <c r="V962" s="121" t="str">
        <f t="shared" si="370"/>
        <v>Q</v>
      </c>
      <c r="W962" s="341">
        <v>0.36299999999999999</v>
      </c>
      <c r="X962" s="332" t="str">
        <f t="shared" ref="X962" si="378">IF(W962&gt;0,"UQ","M")</f>
        <v>UQ</v>
      </c>
      <c r="Y962" s="33">
        <v>0.206154265</v>
      </c>
      <c r="Z962" s="121" t="str">
        <f t="shared" si="372"/>
        <v>Q</v>
      </c>
      <c r="AA962" s="287">
        <v>7.08</v>
      </c>
      <c r="AB962" s="121" t="str">
        <f t="shared" si="336"/>
        <v>Q</v>
      </c>
      <c r="AC962" s="290">
        <v>10.093999999999999</v>
      </c>
      <c r="AD962" s="121" t="str">
        <f t="shared" si="337"/>
        <v>Q</v>
      </c>
      <c r="AE962" s="290">
        <v>3.101</v>
      </c>
      <c r="AF962" s="121" t="str">
        <f t="shared" si="338"/>
        <v>Q</v>
      </c>
      <c r="AG962" s="284">
        <v>8.8000000000000005E-3</v>
      </c>
      <c r="AH962" s="121" t="str">
        <f t="shared" si="339"/>
        <v>Q</v>
      </c>
      <c r="AI962" s="278">
        <v>0.76900000000000002</v>
      </c>
      <c r="AJ962" s="121" t="str">
        <f t="shared" si="340"/>
        <v>Q</v>
      </c>
    </row>
    <row r="963" spans="1:36" x14ac:dyDescent="0.25">
      <c r="A963" s="119">
        <v>38</v>
      </c>
      <c r="B963" s="119">
        <v>97</v>
      </c>
      <c r="C963" s="119">
        <v>2008</v>
      </c>
      <c r="D963" s="127">
        <f t="shared" si="311"/>
        <v>39544</v>
      </c>
      <c r="E963" s="260">
        <v>42.200000762939503</v>
      </c>
      <c r="F963" s="213" t="str">
        <f t="shared" si="327"/>
        <v>UQ</v>
      </c>
      <c r="G963" s="281">
        <v>7.3641877174377397</v>
      </c>
      <c r="H963" s="213" t="str">
        <f t="shared" si="328"/>
        <v>UQ</v>
      </c>
      <c r="I963" s="27">
        <v>7.3891</v>
      </c>
      <c r="J963" s="121" t="str">
        <f t="shared" si="329"/>
        <v>Q</v>
      </c>
      <c r="K963" s="27">
        <v>0.5292</v>
      </c>
      <c r="L963" s="121" t="str">
        <f t="shared" si="330"/>
        <v>Q</v>
      </c>
      <c r="M963" s="27">
        <v>0.66964999999999997</v>
      </c>
      <c r="N963" s="121" t="str">
        <f t="shared" si="331"/>
        <v>Q</v>
      </c>
      <c r="O963" s="27">
        <v>0.57876000000000005</v>
      </c>
      <c r="P963" s="121" t="str">
        <f t="shared" si="332"/>
        <v>Q</v>
      </c>
      <c r="Q963" s="36">
        <v>4.0000000000000001E-3</v>
      </c>
      <c r="R963" s="213" t="str">
        <f t="shared" si="333"/>
        <v>UQ</v>
      </c>
      <c r="S963" s="260">
        <v>0.26050000000000001</v>
      </c>
      <c r="T963" s="213" t="str">
        <f t="shared" si="334"/>
        <v>UQ</v>
      </c>
      <c r="U963" s="32">
        <v>3.7231492290000001</v>
      </c>
      <c r="V963" s="121" t="str">
        <f t="shared" si="370"/>
        <v>Q</v>
      </c>
      <c r="W963" s="341">
        <v>0.35199999999999998</v>
      </c>
      <c r="X963" s="332" t="str">
        <f t="shared" ref="X963" si="379">IF(W963&gt;0,"UQ","M")</f>
        <v>UQ</v>
      </c>
      <c r="Y963" s="34">
        <v>0.21432799499999999</v>
      </c>
      <c r="Z963" s="121" t="str">
        <f t="shared" si="372"/>
        <v>Q</v>
      </c>
      <c r="AA963" s="287">
        <v>5.89</v>
      </c>
      <c r="AB963" s="121" t="str">
        <f t="shared" si="336"/>
        <v>Q</v>
      </c>
      <c r="AC963" s="290">
        <v>9.8610000000000007</v>
      </c>
      <c r="AD963" s="121" t="str">
        <f t="shared" si="337"/>
        <v>Q</v>
      </c>
      <c r="AE963" s="290">
        <v>3.8250000000000002</v>
      </c>
      <c r="AF963" s="121" t="str">
        <f t="shared" si="338"/>
        <v>Q</v>
      </c>
      <c r="AG963" s="284">
        <v>1.04E-2</v>
      </c>
      <c r="AH963" s="121" t="str">
        <f t="shared" si="339"/>
        <v>Q</v>
      </c>
      <c r="AI963" s="278">
        <v>0.78800000000000003</v>
      </c>
      <c r="AJ963" s="121" t="str">
        <f t="shared" si="340"/>
        <v>Q</v>
      </c>
    </row>
    <row r="964" spans="1:36" x14ac:dyDescent="0.25">
      <c r="A964" s="119">
        <v>38</v>
      </c>
      <c r="B964" s="119">
        <v>101</v>
      </c>
      <c r="C964" s="119">
        <v>2008</v>
      </c>
      <c r="D964" s="127">
        <f t="shared" si="311"/>
        <v>39548</v>
      </c>
      <c r="E964" s="281">
        <v>39.400001525878899</v>
      </c>
      <c r="F964" s="213" t="str">
        <f t="shared" si="327"/>
        <v>UQ</v>
      </c>
      <c r="G964" s="281">
        <v>6.8033943176269496</v>
      </c>
      <c r="H964" s="213" t="str">
        <f t="shared" si="328"/>
        <v>UQ</v>
      </c>
      <c r="I964" s="29">
        <v>6.1063000000000001</v>
      </c>
      <c r="J964" s="121" t="str">
        <f t="shared" si="329"/>
        <v>Q</v>
      </c>
      <c r="K964" s="32">
        <v>0.55932000000000004</v>
      </c>
      <c r="L964" s="121" t="str">
        <f t="shared" si="330"/>
        <v>Q</v>
      </c>
      <c r="M964" s="32">
        <v>0.54085000000000005</v>
      </c>
      <c r="N964" s="121" t="str">
        <f t="shared" si="331"/>
        <v>Q</v>
      </c>
      <c r="O964" s="32">
        <v>0.71001000000000003</v>
      </c>
      <c r="P964" s="121" t="str">
        <f t="shared" si="332"/>
        <v>Q</v>
      </c>
      <c r="Q964" s="28">
        <v>4.2999999999999997E-2</v>
      </c>
      <c r="R964" s="213" t="str">
        <f t="shared" si="333"/>
        <v>UQ</v>
      </c>
      <c r="S964" s="282">
        <v>0.191252291202545</v>
      </c>
      <c r="T964" s="213" t="str">
        <f t="shared" si="334"/>
        <v>UQ</v>
      </c>
      <c r="U964" s="34">
        <v>3.1821902770000001</v>
      </c>
      <c r="V964" s="121" t="str">
        <f t="shared" si="370"/>
        <v>Q</v>
      </c>
      <c r="W964" s="341">
        <v>0.88800000000000001</v>
      </c>
      <c r="X964" s="332" t="str">
        <f t="shared" ref="X964" si="380">IF(W964&gt;0,"UQ","M")</f>
        <v>UQ</v>
      </c>
      <c r="Y964" s="34">
        <v>0.22191556500000001</v>
      </c>
      <c r="Z964" s="121" t="str">
        <f t="shared" si="372"/>
        <v>Q</v>
      </c>
      <c r="AA964" s="285">
        <v>5.0999999999999996</v>
      </c>
      <c r="AB964" s="121" t="str">
        <f t="shared" si="336"/>
        <v>Q</v>
      </c>
      <c r="AC964" s="28">
        <v>10.818</v>
      </c>
      <c r="AD964" s="121" t="str">
        <f t="shared" si="337"/>
        <v>Q</v>
      </c>
      <c r="AE964" s="28">
        <v>3.6179999999999999</v>
      </c>
      <c r="AF964" s="121" t="str">
        <f t="shared" si="338"/>
        <v>Q</v>
      </c>
      <c r="AG964" s="284">
        <v>1.9800000000000002E-2</v>
      </c>
      <c r="AH964" s="121" t="str">
        <f t="shared" si="339"/>
        <v>Q</v>
      </c>
      <c r="AI964" s="278">
        <v>1.401</v>
      </c>
      <c r="AJ964" s="121" t="str">
        <f t="shared" si="340"/>
        <v>Q</v>
      </c>
    </row>
    <row r="965" spans="1:36" x14ac:dyDescent="0.25">
      <c r="A965" s="119">
        <v>38</v>
      </c>
      <c r="B965" s="119">
        <v>104</v>
      </c>
      <c r="C965" s="119">
        <v>2008</v>
      </c>
      <c r="D965" s="127">
        <f t="shared" si="311"/>
        <v>39551</v>
      </c>
      <c r="E965" s="281">
        <v>36.200000762939503</v>
      </c>
      <c r="F965" s="213" t="str">
        <f t="shared" si="327"/>
        <v>UQ</v>
      </c>
      <c r="G965" s="281">
        <v>6.9047107696533203</v>
      </c>
      <c r="H965" s="213" t="str">
        <f t="shared" si="328"/>
        <v>UQ</v>
      </c>
      <c r="I965" s="27">
        <v>5.6196000000000002</v>
      </c>
      <c r="J965" s="121" t="str">
        <f t="shared" si="329"/>
        <v>Q</v>
      </c>
      <c r="K965" s="27">
        <v>0.53503999999999996</v>
      </c>
      <c r="L965" s="121" t="str">
        <f t="shared" si="330"/>
        <v>Q</v>
      </c>
      <c r="M965" s="27">
        <v>0.59623000000000004</v>
      </c>
      <c r="N965" s="121" t="str">
        <f t="shared" si="331"/>
        <v>Q</v>
      </c>
      <c r="O965" s="27">
        <v>0.68786000000000003</v>
      </c>
      <c r="P965" s="121" t="str">
        <f t="shared" si="332"/>
        <v>Q</v>
      </c>
      <c r="Q965" s="290">
        <v>1.4999999999999999E-2</v>
      </c>
      <c r="R965" s="213" t="str">
        <f t="shared" si="333"/>
        <v>UQ</v>
      </c>
      <c r="S965" s="282">
        <v>0.169204115867615</v>
      </c>
      <c r="T965" s="213" t="str">
        <f t="shared" si="334"/>
        <v>UQ</v>
      </c>
      <c r="U965" s="34">
        <v>3.6879225670000002</v>
      </c>
      <c r="V965" s="121" t="str">
        <f t="shared" si="370"/>
        <v>Q</v>
      </c>
      <c r="W965" s="341">
        <v>0.745</v>
      </c>
      <c r="X965" s="332" t="str">
        <f t="shared" ref="X965" si="381">IF(W965&gt;0,"UQ","M")</f>
        <v>UQ</v>
      </c>
      <c r="Y965" s="34">
        <v>0.190639738</v>
      </c>
      <c r="Z965" s="121" t="str">
        <f t="shared" si="372"/>
        <v>LQ</v>
      </c>
      <c r="AA965" s="285">
        <v>5.41</v>
      </c>
      <c r="AB965" s="121" t="str">
        <f t="shared" si="336"/>
        <v>Q</v>
      </c>
      <c r="AC965" s="290">
        <v>8.8979999999999997</v>
      </c>
      <c r="AD965" s="121" t="str">
        <f t="shared" si="337"/>
        <v>Q</v>
      </c>
      <c r="AE965" s="290">
        <v>2.734</v>
      </c>
      <c r="AF965" s="121" t="str">
        <f t="shared" si="338"/>
        <v>Q</v>
      </c>
      <c r="AG965" s="284">
        <v>1.2800000000000001E-2</v>
      </c>
      <c r="AH965" s="121" t="str">
        <f t="shared" si="339"/>
        <v>Q</v>
      </c>
      <c r="AI965" s="278">
        <v>1.1599999999999999</v>
      </c>
      <c r="AJ965" s="121" t="str">
        <f t="shared" si="340"/>
        <v>Q</v>
      </c>
    </row>
    <row r="966" spans="1:36" x14ac:dyDescent="0.25">
      <c r="A966" s="119">
        <v>38</v>
      </c>
      <c r="B966" s="119">
        <v>106</v>
      </c>
      <c r="C966" s="119">
        <v>2008</v>
      </c>
      <c r="D966" s="127">
        <f t="shared" si="311"/>
        <v>39553</v>
      </c>
      <c r="E966" s="281">
        <v>38.200000762939503</v>
      </c>
      <c r="F966" s="213" t="str">
        <f t="shared" si="327"/>
        <v>UQ</v>
      </c>
      <c r="G966" s="281">
        <v>6.7703557014465297</v>
      </c>
      <c r="H966" s="213" t="str">
        <f t="shared" si="328"/>
        <v>UQ</v>
      </c>
      <c r="I966" s="27">
        <v>6.2161999999999997</v>
      </c>
      <c r="J966" s="121" t="str">
        <f t="shared" si="329"/>
        <v>Q</v>
      </c>
      <c r="K966" s="27">
        <v>0.46544999999999997</v>
      </c>
      <c r="L966" s="121" t="str">
        <f t="shared" si="330"/>
        <v>Q</v>
      </c>
      <c r="M966" s="27">
        <v>0.59216000000000002</v>
      </c>
      <c r="N966" s="121" t="str">
        <f t="shared" si="331"/>
        <v>Q</v>
      </c>
      <c r="O966" s="27">
        <v>0.70506999999999997</v>
      </c>
      <c r="P966" s="121" t="str">
        <f t="shared" si="332"/>
        <v>Q</v>
      </c>
      <c r="Q966" s="36">
        <v>8.0000000000000002E-3</v>
      </c>
      <c r="R966" s="213" t="str">
        <f t="shared" si="333"/>
        <v>UQ</v>
      </c>
      <c r="S966" s="282">
        <v>0.192485451698303</v>
      </c>
      <c r="T966" s="213" t="str">
        <f t="shared" si="334"/>
        <v>UQ</v>
      </c>
      <c r="U966" s="34">
        <v>3.7227571429999999</v>
      </c>
      <c r="V966" s="121" t="str">
        <f t="shared" si="370"/>
        <v>Q</v>
      </c>
      <c r="W966" s="341">
        <v>0.69099999999999995</v>
      </c>
      <c r="X966" s="332" t="str">
        <f t="shared" ref="X966" si="382">IF(W966&gt;0,"UQ","M")</f>
        <v>UQ</v>
      </c>
      <c r="Y966" s="34">
        <v>0.18478810200000001</v>
      </c>
      <c r="Z966" s="121" t="str">
        <f t="shared" si="372"/>
        <v>LQ</v>
      </c>
      <c r="AA966" s="285">
        <v>5.36</v>
      </c>
      <c r="AB966" s="121" t="str">
        <f t="shared" si="336"/>
        <v>Q</v>
      </c>
      <c r="AC966" s="290">
        <v>8.7880000000000003</v>
      </c>
      <c r="AD966" s="121" t="str">
        <f t="shared" si="337"/>
        <v>Q</v>
      </c>
      <c r="AE966" s="290">
        <v>3.246</v>
      </c>
      <c r="AF966" s="121" t="str">
        <f t="shared" si="338"/>
        <v>Q</v>
      </c>
      <c r="AG966" s="284">
        <v>9.1000000000000004E-3</v>
      </c>
      <c r="AH966" s="121" t="str">
        <f t="shared" si="339"/>
        <v>Q</v>
      </c>
      <c r="AI966" s="278">
        <v>1.014</v>
      </c>
      <c r="AJ966" s="121" t="str">
        <f t="shared" si="340"/>
        <v>Q</v>
      </c>
    </row>
    <row r="967" spans="1:36" x14ac:dyDescent="0.25">
      <c r="A967" s="119">
        <v>38</v>
      </c>
      <c r="B967" s="119">
        <v>108</v>
      </c>
      <c r="C967" s="119">
        <v>2008</v>
      </c>
      <c r="D967" s="127">
        <f t="shared" si="311"/>
        <v>39555</v>
      </c>
      <c r="E967" s="281">
        <v>35.299999237060497</v>
      </c>
      <c r="F967" s="213" t="str">
        <f t="shared" si="327"/>
        <v>UQ</v>
      </c>
      <c r="G967" s="281">
        <v>6.7993531227111799</v>
      </c>
      <c r="H967" s="213" t="str">
        <f t="shared" si="328"/>
        <v>UQ</v>
      </c>
      <c r="I967" s="27">
        <v>5.0366999999999997</v>
      </c>
      <c r="J967" s="121" t="str">
        <f t="shared" si="329"/>
        <v>Q</v>
      </c>
      <c r="K967" s="27">
        <v>0.49421999999999999</v>
      </c>
      <c r="L967" s="121" t="str">
        <f t="shared" si="330"/>
        <v>Q</v>
      </c>
      <c r="M967" s="27">
        <v>0.57028999999999996</v>
      </c>
      <c r="N967" s="121" t="str">
        <f t="shared" si="331"/>
        <v>Q</v>
      </c>
      <c r="O967" s="27">
        <v>0.55284999999999995</v>
      </c>
      <c r="P967" s="121" t="str">
        <f t="shared" si="332"/>
        <v>Q</v>
      </c>
      <c r="Q967" s="290">
        <v>1.4E-2</v>
      </c>
      <c r="R967" s="213" t="str">
        <f t="shared" si="333"/>
        <v>UQ</v>
      </c>
      <c r="S967" s="282">
        <v>0.14196102321147899</v>
      </c>
      <c r="T967" s="213" t="str">
        <f t="shared" si="334"/>
        <v>UQ</v>
      </c>
      <c r="U967" s="32">
        <v>3.2052667389999998</v>
      </c>
      <c r="V967" s="121" t="str">
        <f t="shared" si="370"/>
        <v>Q</v>
      </c>
      <c r="W967" s="341">
        <v>0.88500000000000001</v>
      </c>
      <c r="X967" s="332" t="str">
        <f t="shared" ref="X967" si="383">IF(W967&gt;0,"UQ","M")</f>
        <v>UQ</v>
      </c>
      <c r="Y967" s="31">
        <v>0.15885065500000001</v>
      </c>
      <c r="Z967" s="121" t="str">
        <f t="shared" si="372"/>
        <v>LQ</v>
      </c>
      <c r="AA967" s="285">
        <v>4.67</v>
      </c>
      <c r="AB967" s="121" t="str">
        <f t="shared" si="336"/>
        <v>Q</v>
      </c>
      <c r="AC967" s="290">
        <v>6.98</v>
      </c>
      <c r="AD967" s="121" t="str">
        <f t="shared" si="337"/>
        <v>Q</v>
      </c>
      <c r="AE967" s="290">
        <v>2.3079999999999998</v>
      </c>
      <c r="AF967" s="121" t="str">
        <f t="shared" si="338"/>
        <v>Q</v>
      </c>
      <c r="AG967" s="284">
        <v>7.0000000000000001E-3</v>
      </c>
      <c r="AH967" s="121" t="str">
        <f t="shared" si="339"/>
        <v>Q</v>
      </c>
      <c r="AI967" s="278">
        <v>1.2370000000000001</v>
      </c>
      <c r="AJ967" s="121" t="str">
        <f t="shared" si="340"/>
        <v>Q</v>
      </c>
    </row>
    <row r="968" spans="1:36" x14ac:dyDescent="0.25">
      <c r="A968" s="119">
        <v>38</v>
      </c>
      <c r="B968" s="119">
        <v>109</v>
      </c>
      <c r="C968" s="119">
        <v>2008</v>
      </c>
      <c r="D968" s="127">
        <f t="shared" si="311"/>
        <v>39556</v>
      </c>
      <c r="E968" s="281">
        <v>32.5</v>
      </c>
      <c r="F968" s="213" t="str">
        <f t="shared" si="327"/>
        <v>UQ</v>
      </c>
      <c r="G968" s="281">
        <v>6.8453311920165998</v>
      </c>
      <c r="H968" s="213" t="str">
        <f t="shared" si="328"/>
        <v>UQ</v>
      </c>
      <c r="I968" s="27">
        <v>4.4607999999999999</v>
      </c>
      <c r="J968" s="121" t="str">
        <f t="shared" si="329"/>
        <v>Q</v>
      </c>
      <c r="K968" s="27">
        <v>0.43763999999999997</v>
      </c>
      <c r="L968" s="121" t="str">
        <f t="shared" si="330"/>
        <v>Q</v>
      </c>
      <c r="M968" s="27">
        <v>0.53776000000000002</v>
      </c>
      <c r="N968" s="121" t="str">
        <f t="shared" si="331"/>
        <v>Q</v>
      </c>
      <c r="O968" s="27">
        <v>0.50729999999999997</v>
      </c>
      <c r="P968" s="121" t="str">
        <f t="shared" si="332"/>
        <v>Q</v>
      </c>
      <c r="Q968" s="290">
        <v>8.9999999999999993E-3</v>
      </c>
      <c r="R968" s="213" t="str">
        <f t="shared" si="333"/>
        <v>UQ</v>
      </c>
      <c r="S968" s="282">
        <v>0.126643732190132</v>
      </c>
      <c r="T968" s="213" t="str">
        <f t="shared" si="334"/>
        <v>UQ</v>
      </c>
      <c r="U968" s="32">
        <v>2.9730802810000001</v>
      </c>
      <c r="V968" s="121" t="str">
        <f t="shared" si="370"/>
        <v>Q</v>
      </c>
      <c r="W968" s="341">
        <v>0.86199999999999999</v>
      </c>
      <c r="X968" s="332" t="str">
        <f t="shared" ref="X968" si="384">IF(W968&gt;0,"UQ","M")</f>
        <v>UQ</v>
      </c>
      <c r="Y968" s="31">
        <v>0.138496749</v>
      </c>
      <c r="Z968" s="121" t="str">
        <f t="shared" si="372"/>
        <v>LQ</v>
      </c>
      <c r="AA968" s="285">
        <v>4.38</v>
      </c>
      <c r="AB968" s="121" t="str">
        <f t="shared" si="336"/>
        <v>Q</v>
      </c>
      <c r="AC968" s="290">
        <v>6.3040000000000003</v>
      </c>
      <c r="AD968" s="121" t="str">
        <f t="shared" si="337"/>
        <v>Q</v>
      </c>
      <c r="AE968" s="290">
        <v>1.631</v>
      </c>
      <c r="AF968" s="121" t="str">
        <f t="shared" si="338"/>
        <v>Q</v>
      </c>
      <c r="AG968" s="284">
        <v>7.1999999999999998E-3</v>
      </c>
      <c r="AH968" s="121" t="str">
        <f t="shared" si="339"/>
        <v>Q</v>
      </c>
      <c r="AI968" s="278">
        <v>1.0680000000000001</v>
      </c>
      <c r="AJ968" s="121" t="str">
        <f t="shared" si="340"/>
        <v>Q</v>
      </c>
    </row>
    <row r="969" spans="1:36" x14ac:dyDescent="0.25">
      <c r="A969" s="119">
        <v>38</v>
      </c>
      <c r="B969" s="119">
        <v>110</v>
      </c>
      <c r="C969" s="119">
        <v>2008</v>
      </c>
      <c r="D969" s="127">
        <f t="shared" si="311"/>
        <v>39557</v>
      </c>
      <c r="E969" s="281">
        <v>31.5</v>
      </c>
      <c r="F969" s="213" t="str">
        <f t="shared" si="327"/>
        <v>UQ</v>
      </c>
      <c r="G969" s="281">
        <v>6.8657941818237296</v>
      </c>
      <c r="H969" s="213" t="str">
        <f t="shared" si="328"/>
        <v>UQ</v>
      </c>
      <c r="I969" s="27">
        <v>4.7137000000000002</v>
      </c>
      <c r="J969" s="121" t="str">
        <f t="shared" si="329"/>
        <v>Q</v>
      </c>
      <c r="K969" s="27">
        <v>0.43873000000000001</v>
      </c>
      <c r="L969" s="121" t="str">
        <f t="shared" si="330"/>
        <v>Q</v>
      </c>
      <c r="M969" s="27">
        <v>0.58387999999999995</v>
      </c>
      <c r="N969" s="121" t="str">
        <f t="shared" si="331"/>
        <v>Q</v>
      </c>
      <c r="O969" s="27">
        <v>0.53615999999999997</v>
      </c>
      <c r="P969" s="121" t="str">
        <f t="shared" si="332"/>
        <v>Q</v>
      </c>
      <c r="Q969" s="36">
        <v>8.0000000000000002E-3</v>
      </c>
      <c r="R969" s="213" t="str">
        <f t="shared" si="333"/>
        <v>UQ</v>
      </c>
      <c r="S969" s="282">
        <v>0.110029496252537</v>
      </c>
      <c r="T969" s="213" t="str">
        <f t="shared" si="334"/>
        <v>UQ</v>
      </c>
      <c r="U969" s="34">
        <v>3.2831711389999998</v>
      </c>
      <c r="V969" s="121" t="str">
        <f t="shared" si="370"/>
        <v>Q</v>
      </c>
      <c r="W969" s="341">
        <v>0.82399999999999995</v>
      </c>
      <c r="X969" s="332" t="str">
        <f t="shared" ref="X969" si="385">IF(W969&gt;0,"UQ","M")</f>
        <v>UQ</v>
      </c>
      <c r="Y969" s="36">
        <v>9.2600041999999994E-2</v>
      </c>
      <c r="Z969" s="121" t="str">
        <f t="shared" si="372"/>
        <v>LQ</v>
      </c>
      <c r="AA969" s="287">
        <v>4.45</v>
      </c>
      <c r="AB969" s="121" t="str">
        <f t="shared" si="336"/>
        <v>Q</v>
      </c>
      <c r="AC969" s="290">
        <v>5.7210000000000001</v>
      </c>
      <c r="AD969" s="121" t="str">
        <f t="shared" si="337"/>
        <v>Q</v>
      </c>
      <c r="AE969" s="290">
        <v>1.8660000000000001</v>
      </c>
      <c r="AF969" s="121" t="str">
        <f t="shared" si="338"/>
        <v>Q</v>
      </c>
      <c r="AG969" s="284">
        <v>6.8999999999999999E-3</v>
      </c>
      <c r="AH969" s="121" t="str">
        <f t="shared" si="339"/>
        <v>Q</v>
      </c>
      <c r="AI969" s="278">
        <v>1.111</v>
      </c>
      <c r="AJ969" s="121" t="str">
        <f t="shared" si="340"/>
        <v>Q</v>
      </c>
    </row>
    <row r="970" spans="1:36" x14ac:dyDescent="0.25">
      <c r="A970" s="119">
        <v>38</v>
      </c>
      <c r="B970" s="119">
        <v>111</v>
      </c>
      <c r="C970" s="119">
        <v>2008</v>
      </c>
      <c r="D970" s="127">
        <f t="shared" si="311"/>
        <v>39558</v>
      </c>
      <c r="E970" s="281">
        <v>29.600000381469702</v>
      </c>
      <c r="F970" s="213" t="str">
        <f t="shared" si="327"/>
        <v>UQ</v>
      </c>
      <c r="G970" s="281">
        <v>6.64125728607178</v>
      </c>
      <c r="H970" s="213" t="str">
        <f t="shared" si="328"/>
        <v>UQ</v>
      </c>
      <c r="I970" s="27">
        <v>4.2393000000000001</v>
      </c>
      <c r="J970" s="121" t="str">
        <f t="shared" si="329"/>
        <v>Q</v>
      </c>
      <c r="K970" s="27">
        <v>0.40689999999999998</v>
      </c>
      <c r="L970" s="121" t="str">
        <f t="shared" si="330"/>
        <v>Q</v>
      </c>
      <c r="M970" s="27">
        <v>0.56123999999999996</v>
      </c>
      <c r="N970" s="121" t="str">
        <f t="shared" si="331"/>
        <v>Q</v>
      </c>
      <c r="O970" s="27">
        <v>0.47061999999999998</v>
      </c>
      <c r="P970" s="121" t="str">
        <f t="shared" si="332"/>
        <v>Q</v>
      </c>
      <c r="Q970" s="36">
        <v>7.0000000000000001E-3</v>
      </c>
      <c r="R970" s="213" t="str">
        <f t="shared" si="333"/>
        <v>UQ</v>
      </c>
      <c r="S970" s="282">
        <v>0.101496502757072</v>
      </c>
      <c r="T970" s="213" t="str">
        <f t="shared" si="334"/>
        <v>UQ</v>
      </c>
      <c r="U970" s="34">
        <v>3.1801764929999998</v>
      </c>
      <c r="V970" s="121" t="str">
        <f t="shared" si="370"/>
        <v>Q</v>
      </c>
      <c r="W970" s="341">
        <v>0.80100000000000005</v>
      </c>
      <c r="X970" s="332" t="str">
        <f t="shared" ref="X970" si="386">IF(W970&gt;0,"UQ","M")</f>
        <v>UQ</v>
      </c>
      <c r="Y970" s="36">
        <v>7.1299399999999999E-2</v>
      </c>
      <c r="Z970" s="121" t="str">
        <f t="shared" si="372"/>
        <v>LQ</v>
      </c>
      <c r="AA970" s="287">
        <v>4.34</v>
      </c>
      <c r="AB970" s="121" t="str">
        <f t="shared" si="336"/>
        <v>Q</v>
      </c>
      <c r="AC970" s="290">
        <v>5.1859999999999999</v>
      </c>
      <c r="AD970" s="121" t="str">
        <f t="shared" si="337"/>
        <v>Q</v>
      </c>
      <c r="AE970" s="290">
        <v>2.4580000000000002</v>
      </c>
      <c r="AF970" s="121" t="str">
        <f t="shared" si="338"/>
        <v>Q</v>
      </c>
      <c r="AG970" s="284">
        <v>4.8999999999999998E-3</v>
      </c>
      <c r="AH970" s="121" t="str">
        <f t="shared" si="339"/>
        <v>Q</v>
      </c>
      <c r="AI970" s="278">
        <v>1.087</v>
      </c>
      <c r="AJ970" s="121" t="str">
        <f t="shared" si="340"/>
        <v>Q</v>
      </c>
    </row>
    <row r="971" spans="1:36" x14ac:dyDescent="0.25">
      <c r="A971" s="119">
        <v>38</v>
      </c>
      <c r="B971" s="119">
        <v>112</v>
      </c>
      <c r="C971" s="119">
        <v>2008</v>
      </c>
      <c r="D971" s="127">
        <f t="shared" si="311"/>
        <v>39559</v>
      </c>
      <c r="E971" s="281">
        <v>27.399999618530298</v>
      </c>
      <c r="F971" s="213" t="str">
        <f t="shared" si="327"/>
        <v>UQ</v>
      </c>
      <c r="G971" s="281">
        <v>6.7849035263061497</v>
      </c>
      <c r="H971" s="213" t="str">
        <f t="shared" si="328"/>
        <v>UQ</v>
      </c>
      <c r="I971" s="27">
        <v>3.8551000000000002</v>
      </c>
      <c r="J971" s="121" t="str">
        <f t="shared" si="329"/>
        <v>Q</v>
      </c>
      <c r="K971" s="27">
        <v>0.36799999999999999</v>
      </c>
      <c r="L971" s="121" t="str">
        <f t="shared" si="330"/>
        <v>Q</v>
      </c>
      <c r="M971" s="27">
        <v>0.52298999999999995</v>
      </c>
      <c r="N971" s="121" t="str">
        <f t="shared" si="331"/>
        <v>Q</v>
      </c>
      <c r="O971" s="27">
        <v>0.43440000000000001</v>
      </c>
      <c r="P971" s="121" t="str">
        <f t="shared" si="332"/>
        <v>Q</v>
      </c>
      <c r="Q971" s="36">
        <v>8.0000000000000002E-3</v>
      </c>
      <c r="R971" s="213" t="str">
        <f t="shared" si="333"/>
        <v>UQ</v>
      </c>
      <c r="S971" s="282">
        <v>8.6671449244022397E-2</v>
      </c>
      <c r="T971" s="213" t="str">
        <f t="shared" si="334"/>
        <v>UQ</v>
      </c>
      <c r="U971" s="34">
        <v>2.9822075140000002</v>
      </c>
      <c r="V971" s="121" t="str">
        <f t="shared" si="370"/>
        <v>Q</v>
      </c>
      <c r="W971" s="341">
        <v>0.75600000000000001</v>
      </c>
      <c r="X971" s="332" t="str">
        <f t="shared" ref="X971" si="387">IF(W971&gt;0,"UQ","M")</f>
        <v>UQ</v>
      </c>
      <c r="Y971" s="36">
        <v>6.5513883999999994E-2</v>
      </c>
      <c r="Z971" s="121" t="str">
        <f t="shared" si="372"/>
        <v>LQ</v>
      </c>
      <c r="AA971" s="287">
        <v>4.07</v>
      </c>
      <c r="AB971" s="121" t="str">
        <f t="shared" si="336"/>
        <v>Q</v>
      </c>
      <c r="AC971" s="290">
        <v>4.8979999999999997</v>
      </c>
      <c r="AD971" s="121" t="str">
        <f t="shared" si="337"/>
        <v>Q</v>
      </c>
      <c r="AE971" s="290">
        <v>2.0950000000000002</v>
      </c>
      <c r="AF971" s="121" t="str">
        <f t="shared" si="338"/>
        <v>Q</v>
      </c>
      <c r="AG971" s="284">
        <v>4.5999999999999999E-3</v>
      </c>
      <c r="AH971" s="121" t="str">
        <f t="shared" si="339"/>
        <v>Q</v>
      </c>
      <c r="AI971" s="278">
        <v>1.0249999999999999</v>
      </c>
      <c r="AJ971" s="121" t="str">
        <f t="shared" si="340"/>
        <v>Q</v>
      </c>
    </row>
    <row r="972" spans="1:36" x14ac:dyDescent="0.25">
      <c r="A972" s="119">
        <v>38</v>
      </c>
      <c r="B972" s="119">
        <v>113</v>
      </c>
      <c r="C972" s="119">
        <v>2008</v>
      </c>
      <c r="D972" s="127">
        <f t="shared" si="311"/>
        <v>39560</v>
      </c>
      <c r="E972" s="281">
        <v>26.399999618530298</v>
      </c>
      <c r="F972" s="213" t="str">
        <f t="shared" si="327"/>
        <v>UQ</v>
      </c>
      <c r="G972" s="281">
        <v>6.8743653297424299</v>
      </c>
      <c r="H972" s="213" t="str">
        <f t="shared" si="328"/>
        <v>UQ</v>
      </c>
      <c r="I972" s="27">
        <v>3.5495999999999999</v>
      </c>
      <c r="J972" s="121" t="str">
        <f t="shared" si="329"/>
        <v>Q</v>
      </c>
      <c r="K972" s="27">
        <v>0.34699000000000002</v>
      </c>
      <c r="L972" s="121" t="str">
        <f t="shared" si="330"/>
        <v>Q</v>
      </c>
      <c r="M972" s="27">
        <v>0.48172999999999999</v>
      </c>
      <c r="N972" s="121" t="str">
        <f t="shared" si="331"/>
        <v>Q</v>
      </c>
      <c r="O972" s="27">
        <v>0.36881000000000003</v>
      </c>
      <c r="P972" s="121" t="str">
        <f t="shared" si="332"/>
        <v>Q</v>
      </c>
      <c r="Q972" s="290">
        <v>8.9999999999999993E-3</v>
      </c>
      <c r="R972" s="213" t="str">
        <f t="shared" si="333"/>
        <v>UQ</v>
      </c>
      <c r="S972" s="282">
        <v>8.3469204604625702E-2</v>
      </c>
      <c r="T972" s="213" t="str">
        <f t="shared" si="334"/>
        <v>UQ</v>
      </c>
      <c r="U972" s="34">
        <v>2.8842914670000002</v>
      </c>
      <c r="V972" s="121" t="str">
        <f t="shared" si="370"/>
        <v>Q</v>
      </c>
      <c r="W972" s="341">
        <v>0.71899999999999997</v>
      </c>
      <c r="X972" s="332" t="str">
        <f t="shared" ref="X972" si="388">IF(W972&gt;0,"UQ","M")</f>
        <v>UQ</v>
      </c>
      <c r="Y972" s="36">
        <v>6.1471910999999997E-2</v>
      </c>
      <c r="Z972" s="121" t="str">
        <f t="shared" si="372"/>
        <v>LQ</v>
      </c>
      <c r="AA972" s="287">
        <v>3.91</v>
      </c>
      <c r="AB972" s="121" t="str">
        <f t="shared" si="336"/>
        <v>Q</v>
      </c>
      <c r="AC972" s="290">
        <v>4.8849999999999998</v>
      </c>
      <c r="AD972" s="121" t="str">
        <f t="shared" si="337"/>
        <v>Q</v>
      </c>
      <c r="AE972" s="290">
        <v>1.7050000000000001</v>
      </c>
      <c r="AF972" s="121" t="str">
        <f t="shared" si="338"/>
        <v>Q</v>
      </c>
      <c r="AG972" s="284">
        <v>3.8999999999999998E-3</v>
      </c>
      <c r="AH972" s="121" t="str">
        <f t="shared" si="339"/>
        <v>Q</v>
      </c>
      <c r="AI972" s="278">
        <v>0.99299999999999999</v>
      </c>
      <c r="AJ972" s="121" t="str">
        <f t="shared" si="340"/>
        <v>Q</v>
      </c>
    </row>
    <row r="973" spans="1:36" x14ac:dyDescent="0.25">
      <c r="A973" s="119">
        <v>38</v>
      </c>
      <c r="B973" s="119">
        <v>114</v>
      </c>
      <c r="C973" s="119">
        <v>2008</v>
      </c>
      <c r="D973" s="127">
        <f t="shared" si="311"/>
        <v>39561</v>
      </c>
      <c r="E973" s="281">
        <v>25.700000762939499</v>
      </c>
      <c r="F973" s="213" t="str">
        <f t="shared" si="327"/>
        <v>UQ</v>
      </c>
      <c r="G973" s="281">
        <v>6.52425336837769</v>
      </c>
      <c r="H973" s="213" t="str">
        <f t="shared" si="328"/>
        <v>UQ</v>
      </c>
      <c r="I973" s="27">
        <v>3.6617000000000002</v>
      </c>
      <c r="J973" s="121" t="str">
        <f t="shared" si="329"/>
        <v>Q</v>
      </c>
      <c r="K973" s="27">
        <v>0.40450000000000003</v>
      </c>
      <c r="L973" s="121" t="str">
        <f t="shared" si="330"/>
        <v>Q</v>
      </c>
      <c r="M973" s="27">
        <v>0.52990000000000004</v>
      </c>
      <c r="N973" s="121" t="str">
        <f t="shared" si="331"/>
        <v>Q</v>
      </c>
      <c r="O973" s="27">
        <v>0.36238999999999999</v>
      </c>
      <c r="P973" s="121" t="str">
        <f t="shared" si="332"/>
        <v>Q</v>
      </c>
      <c r="Q973" s="36">
        <v>7.0000000000000001E-3</v>
      </c>
      <c r="R973" s="213" t="str">
        <f t="shared" si="333"/>
        <v>UQ</v>
      </c>
      <c r="S973" s="282">
        <v>8.5576593875884996E-2</v>
      </c>
      <c r="T973" s="213" t="str">
        <f t="shared" si="334"/>
        <v>UQ</v>
      </c>
      <c r="U973" s="34">
        <v>2.9094106279999998</v>
      </c>
      <c r="V973" s="121" t="str">
        <f t="shared" si="370"/>
        <v>Q</v>
      </c>
      <c r="W973" s="341">
        <v>0.64700000000000002</v>
      </c>
      <c r="X973" s="332" t="str">
        <f t="shared" ref="X973" si="389">IF(W973&gt;0,"UQ","M")</f>
        <v>UQ</v>
      </c>
      <c r="Y973" s="36">
        <v>4.4243993000000002E-2</v>
      </c>
      <c r="Z973" s="121" t="str">
        <f t="shared" si="372"/>
        <v>LQ</v>
      </c>
      <c r="AA973" s="287">
        <v>3.82</v>
      </c>
      <c r="AB973" s="121" t="str">
        <f t="shared" si="336"/>
        <v>Q</v>
      </c>
      <c r="AC973" s="290">
        <v>4.9050000000000002</v>
      </c>
      <c r="AD973" s="121" t="str">
        <f t="shared" si="337"/>
        <v>Q</v>
      </c>
      <c r="AE973" s="290">
        <v>2.331</v>
      </c>
      <c r="AF973" s="121" t="str">
        <f t="shared" si="338"/>
        <v>Q</v>
      </c>
      <c r="AG973" s="284">
        <v>3.8999999999999998E-3</v>
      </c>
      <c r="AH973" s="121" t="str">
        <f t="shared" si="339"/>
        <v>Q</v>
      </c>
      <c r="AI973" s="278">
        <v>0.88900000000000001</v>
      </c>
      <c r="AJ973" s="121" t="str">
        <f t="shared" si="340"/>
        <v>Q</v>
      </c>
    </row>
    <row r="974" spans="1:36" x14ac:dyDescent="0.25">
      <c r="A974" s="119">
        <v>38</v>
      </c>
      <c r="B974" s="119">
        <v>115</v>
      </c>
      <c r="C974" s="119">
        <v>2008</v>
      </c>
      <c r="D974" s="127">
        <f t="shared" si="311"/>
        <v>39562</v>
      </c>
      <c r="E974" s="281">
        <v>26.299999237060501</v>
      </c>
      <c r="F974" s="213" t="str">
        <f t="shared" si="327"/>
        <v>UQ</v>
      </c>
      <c r="G974" s="281">
        <v>6.6392145156860396</v>
      </c>
      <c r="H974" s="213" t="str">
        <f t="shared" si="328"/>
        <v>UQ</v>
      </c>
      <c r="I974" s="27">
        <v>3.8397000000000001</v>
      </c>
      <c r="J974" s="121" t="str">
        <f t="shared" si="329"/>
        <v>Q</v>
      </c>
      <c r="K974" s="27">
        <v>0.40904000000000001</v>
      </c>
      <c r="L974" s="121" t="str">
        <f t="shared" si="330"/>
        <v>Q</v>
      </c>
      <c r="M974" s="27">
        <v>0.52039999999999997</v>
      </c>
      <c r="N974" s="121" t="str">
        <f t="shared" si="331"/>
        <v>Q</v>
      </c>
      <c r="O974" s="27">
        <v>0.39344000000000001</v>
      </c>
      <c r="P974" s="121" t="str">
        <f t="shared" si="332"/>
        <v>Q</v>
      </c>
      <c r="Q974" s="36">
        <v>5.0000000000000001E-3</v>
      </c>
      <c r="R974" s="213" t="str">
        <f t="shared" si="333"/>
        <v>UQ</v>
      </c>
      <c r="S974" s="282">
        <v>9.8345294594764696E-2</v>
      </c>
      <c r="T974" s="213" t="str">
        <f t="shared" si="334"/>
        <v>UQ</v>
      </c>
      <c r="U974" s="34">
        <v>2.936148572</v>
      </c>
      <c r="V974" s="121" t="str">
        <f t="shared" si="370"/>
        <v>Q</v>
      </c>
      <c r="W974" s="341">
        <v>0.54300000000000004</v>
      </c>
      <c r="X974" s="332" t="str">
        <f t="shared" ref="X974" si="390">IF(W974&gt;0,"UQ","M")</f>
        <v>UQ</v>
      </c>
      <c r="Y974" s="36">
        <v>0.16781142299999999</v>
      </c>
      <c r="Z974" s="121" t="str">
        <f t="shared" si="372"/>
        <v>LQ</v>
      </c>
      <c r="AA974" s="287">
        <v>3.76</v>
      </c>
      <c r="AB974" s="121" t="str">
        <f t="shared" si="336"/>
        <v>Q</v>
      </c>
      <c r="AC974" s="290">
        <v>5.2220000000000004</v>
      </c>
      <c r="AD974" s="121" t="str">
        <f t="shared" si="337"/>
        <v>Q</v>
      </c>
      <c r="AE974" s="290">
        <v>2.4929999999999999</v>
      </c>
      <c r="AF974" s="121" t="str">
        <f t="shared" si="338"/>
        <v>Q</v>
      </c>
      <c r="AG974" s="284">
        <v>1.52E-2</v>
      </c>
      <c r="AH974" s="121" t="str">
        <f t="shared" si="339"/>
        <v>Q</v>
      </c>
      <c r="AI974" s="278">
        <v>0.79</v>
      </c>
      <c r="AJ974" s="121" t="str">
        <f t="shared" si="340"/>
        <v>Q</v>
      </c>
    </row>
    <row r="975" spans="1:36" x14ac:dyDescent="0.25">
      <c r="A975" s="119">
        <v>38</v>
      </c>
      <c r="B975" s="119">
        <v>120</v>
      </c>
      <c r="C975" s="119">
        <v>2008</v>
      </c>
      <c r="D975" s="127">
        <f t="shared" ref="D975:D1038" si="391">DATE(C975,1,B975)</f>
        <v>39567</v>
      </c>
      <c r="E975" s="281">
        <v>27.700000762939499</v>
      </c>
      <c r="F975" s="213" t="str">
        <f t="shared" si="327"/>
        <v>UQ</v>
      </c>
      <c r="G975" s="281">
        <v>6.8681874275207502</v>
      </c>
      <c r="H975" s="213" t="str">
        <f t="shared" si="328"/>
        <v>UQ</v>
      </c>
      <c r="I975" s="27">
        <v>4.1676000000000002</v>
      </c>
      <c r="J975" s="121" t="str">
        <f t="shared" si="329"/>
        <v>Q</v>
      </c>
      <c r="K975" s="27">
        <v>0.37608000000000003</v>
      </c>
      <c r="L975" s="121" t="str">
        <f t="shared" si="330"/>
        <v>Q</v>
      </c>
      <c r="M975" s="27">
        <v>0.52592000000000005</v>
      </c>
      <c r="N975" s="121" t="str">
        <f t="shared" si="331"/>
        <v>Q</v>
      </c>
      <c r="O975" s="27">
        <v>0.38256000000000001</v>
      </c>
      <c r="P975" s="121" t="str">
        <f t="shared" si="332"/>
        <v>Q</v>
      </c>
      <c r="Q975" s="290">
        <v>1.4E-2</v>
      </c>
      <c r="R975" s="213" t="str">
        <f t="shared" si="333"/>
        <v>UQ</v>
      </c>
      <c r="S975" s="282">
        <v>0.113021209836006</v>
      </c>
      <c r="T975" s="213" t="str">
        <f t="shared" si="334"/>
        <v>UQ</v>
      </c>
      <c r="U975" s="32">
        <v>3.2355158070000001</v>
      </c>
      <c r="V975" s="121" t="str">
        <f t="shared" si="370"/>
        <v>Q</v>
      </c>
      <c r="W975" s="341">
        <v>0.35</v>
      </c>
      <c r="X975" s="332" t="str">
        <f t="shared" ref="X975" si="392">IF(W975&gt;0,"UQ","M")</f>
        <v>UQ</v>
      </c>
      <c r="Y975" s="31">
        <v>0.12937178399999999</v>
      </c>
      <c r="Z975" s="121" t="str">
        <f t="shared" si="372"/>
        <v>LQ</v>
      </c>
      <c r="AA975" s="287">
        <v>3.99</v>
      </c>
      <c r="AB975" s="121" t="str">
        <f t="shared" si="336"/>
        <v>Q</v>
      </c>
      <c r="AC975" s="290">
        <v>6.0119999999999996</v>
      </c>
      <c r="AD975" s="121" t="str">
        <f t="shared" si="337"/>
        <v>Q</v>
      </c>
      <c r="AE975" s="290">
        <v>2.1030000000000002</v>
      </c>
      <c r="AF975" s="121" t="str">
        <f t="shared" si="338"/>
        <v>Q</v>
      </c>
      <c r="AG975" s="289">
        <v>6.1000000000000004E-3</v>
      </c>
      <c r="AH975" s="121" t="str">
        <f t="shared" si="339"/>
        <v>Q</v>
      </c>
      <c r="AI975" s="278">
        <v>0.59099999999999997</v>
      </c>
      <c r="AJ975" s="121" t="str">
        <f t="shared" si="340"/>
        <v>Q</v>
      </c>
    </row>
    <row r="976" spans="1:36" x14ac:dyDescent="0.25">
      <c r="A976" s="119">
        <v>38</v>
      </c>
      <c r="B976" s="119">
        <v>122</v>
      </c>
      <c r="C976" s="119">
        <v>2008</v>
      </c>
      <c r="D976" s="127">
        <f t="shared" si="391"/>
        <v>39569</v>
      </c>
      <c r="E976" s="281">
        <v>26.700000762939499</v>
      </c>
      <c r="F976" s="213" t="str">
        <f t="shared" si="327"/>
        <v>UQ</v>
      </c>
      <c r="G976" s="281">
        <v>6.7518401145935103</v>
      </c>
      <c r="H976" s="213" t="str">
        <f t="shared" si="328"/>
        <v>UQ</v>
      </c>
      <c r="I976" s="29">
        <v>4.0982000000000003</v>
      </c>
      <c r="J976" s="121" t="str">
        <f t="shared" si="329"/>
        <v>Q</v>
      </c>
      <c r="K976" s="32">
        <v>0.37190000000000001</v>
      </c>
      <c r="L976" s="121" t="str">
        <f t="shared" si="330"/>
        <v>Q</v>
      </c>
      <c r="M976" s="32">
        <v>0.53244000000000002</v>
      </c>
      <c r="N976" s="121" t="str">
        <f t="shared" si="331"/>
        <v>Q</v>
      </c>
      <c r="O976" s="32">
        <v>0.37284</v>
      </c>
      <c r="P976" s="121" t="str">
        <f t="shared" si="332"/>
        <v>Q</v>
      </c>
      <c r="Q976" s="290">
        <v>8.9999999999999993E-3</v>
      </c>
      <c r="R976" s="213" t="str">
        <f t="shared" si="333"/>
        <v>UQ</v>
      </c>
      <c r="S976" s="282">
        <v>0.110644534230232</v>
      </c>
      <c r="T976" s="213" t="str">
        <f t="shared" si="334"/>
        <v>UQ</v>
      </c>
      <c r="U976" s="34">
        <v>3.1026000420000002</v>
      </c>
      <c r="V976" s="121" t="str">
        <f t="shared" si="370"/>
        <v>Q</v>
      </c>
      <c r="W976" s="341">
        <v>0.26600000000000001</v>
      </c>
      <c r="X976" s="332" t="str">
        <f t="shared" ref="X976" si="393">IF(W976&gt;0,"UQ","M")</f>
        <v>UQ</v>
      </c>
      <c r="Y976" s="36">
        <v>0.122633099</v>
      </c>
      <c r="Z976" s="121" t="str">
        <f t="shared" si="372"/>
        <v>LQ</v>
      </c>
      <c r="AA976" s="285">
        <v>4.0199999999999996</v>
      </c>
      <c r="AB976" s="121" t="str">
        <f t="shared" si="336"/>
        <v>Q</v>
      </c>
      <c r="AC976" s="290">
        <v>6.6909999999999998</v>
      </c>
      <c r="AD976" s="121" t="str">
        <f t="shared" si="337"/>
        <v>Q</v>
      </c>
      <c r="AE976" s="290">
        <v>1.9750000000000001</v>
      </c>
      <c r="AF976" s="121" t="str">
        <f t="shared" si="338"/>
        <v>Q</v>
      </c>
      <c r="AG976" s="289">
        <v>5.8999999999999999E-3</v>
      </c>
      <c r="AH976" s="121" t="str">
        <f t="shared" si="339"/>
        <v>Q</v>
      </c>
      <c r="AI976" s="278">
        <v>0.53200000000000003</v>
      </c>
      <c r="AJ976" s="121" t="str">
        <f t="shared" si="340"/>
        <v>Q</v>
      </c>
    </row>
    <row r="977" spans="1:36" x14ac:dyDescent="0.25">
      <c r="A977" s="119">
        <v>38</v>
      </c>
      <c r="B977" s="119">
        <v>127</v>
      </c>
      <c r="C977" s="119">
        <v>2008</v>
      </c>
      <c r="D977" s="127">
        <f t="shared" si="391"/>
        <v>39574</v>
      </c>
      <c r="E977" s="281">
        <v>25.899999618530298</v>
      </c>
      <c r="F977" s="213" t="str">
        <f t="shared" si="327"/>
        <v>UQ</v>
      </c>
      <c r="G977" s="281">
        <v>6.8036675453186</v>
      </c>
      <c r="H977" s="213" t="str">
        <f t="shared" si="328"/>
        <v>UQ</v>
      </c>
      <c r="I977" s="27">
        <v>3.9929999999999999</v>
      </c>
      <c r="J977" s="121" t="str">
        <f t="shared" si="329"/>
        <v>Q</v>
      </c>
      <c r="K977" s="27">
        <v>0.36486000000000002</v>
      </c>
      <c r="L977" s="121" t="str">
        <f t="shared" si="330"/>
        <v>Q</v>
      </c>
      <c r="M977" s="27">
        <v>0.55894999999999995</v>
      </c>
      <c r="N977" s="121" t="str">
        <f t="shared" si="331"/>
        <v>Q</v>
      </c>
      <c r="O977" s="27">
        <v>0.37907999999999997</v>
      </c>
      <c r="P977" s="121" t="str">
        <f t="shared" si="332"/>
        <v>Q</v>
      </c>
      <c r="Q977" s="290">
        <v>1.6E-2</v>
      </c>
      <c r="R977" s="213" t="str">
        <f t="shared" si="333"/>
        <v>UQ</v>
      </c>
      <c r="S977" s="282">
        <v>0.12664406001567799</v>
      </c>
      <c r="T977" s="213" t="str">
        <f t="shared" si="334"/>
        <v>UQ</v>
      </c>
      <c r="U977" s="34">
        <v>2.7385736789999999</v>
      </c>
      <c r="V977" s="121" t="str">
        <f t="shared" si="370"/>
        <v>Q</v>
      </c>
      <c r="W977" s="341">
        <v>8.7999999999999995E-2</v>
      </c>
      <c r="X977" s="332" t="str">
        <f t="shared" ref="X977" si="394">IF(W977&gt;0,"UQ","M")</f>
        <v>UQ</v>
      </c>
      <c r="Y977" s="34">
        <v>0.19912821999999999</v>
      </c>
      <c r="Z977" s="121" t="str">
        <f t="shared" si="372"/>
        <v>LQ</v>
      </c>
      <c r="AA977" s="285">
        <v>3.49</v>
      </c>
      <c r="AB977" s="121" t="str">
        <f t="shared" si="336"/>
        <v>Q</v>
      </c>
      <c r="AC977" s="290">
        <v>7.3739999999999997</v>
      </c>
      <c r="AD977" s="121" t="str">
        <f t="shared" si="337"/>
        <v>Q</v>
      </c>
      <c r="AE977" s="290">
        <v>2.3719999999999999</v>
      </c>
      <c r="AF977" s="121" t="str">
        <f t="shared" si="338"/>
        <v>Q</v>
      </c>
      <c r="AG977" s="258">
        <v>7.7000000000000002E-3</v>
      </c>
      <c r="AH977" s="121" t="str">
        <f t="shared" si="339"/>
        <v>Q</v>
      </c>
      <c r="AI977" s="278">
        <v>0.36499999999999999</v>
      </c>
      <c r="AJ977" s="121" t="str">
        <f t="shared" si="340"/>
        <v>Q</v>
      </c>
    </row>
    <row r="978" spans="1:36" x14ac:dyDescent="0.25">
      <c r="A978" s="119">
        <v>38</v>
      </c>
      <c r="B978" s="119">
        <v>129</v>
      </c>
      <c r="C978" s="119">
        <v>2008</v>
      </c>
      <c r="D978" s="127">
        <f t="shared" si="391"/>
        <v>39576</v>
      </c>
      <c r="E978" s="281">
        <v>25.600000381469702</v>
      </c>
      <c r="F978" s="213" t="str">
        <f t="shared" si="327"/>
        <v>UQ</v>
      </c>
      <c r="G978" s="281">
        <v>6.9384446144104004</v>
      </c>
      <c r="H978" s="213" t="str">
        <f t="shared" si="328"/>
        <v>UQ</v>
      </c>
      <c r="I978" s="27">
        <v>4.1531000000000002</v>
      </c>
      <c r="J978" s="121" t="str">
        <f t="shared" si="329"/>
        <v>Q</v>
      </c>
      <c r="K978" s="27">
        <v>0.36703000000000002</v>
      </c>
      <c r="L978" s="121" t="str">
        <f t="shared" si="330"/>
        <v>Q</v>
      </c>
      <c r="M978" s="27">
        <v>0.54113</v>
      </c>
      <c r="N978" s="121" t="str">
        <f t="shared" si="331"/>
        <v>Q</v>
      </c>
      <c r="O978" s="27">
        <v>0.36575000000000002</v>
      </c>
      <c r="P978" s="121" t="str">
        <f t="shared" si="332"/>
        <v>Q</v>
      </c>
      <c r="Q978" s="36">
        <v>7.0000000000000001E-3</v>
      </c>
      <c r="R978" s="213" t="str">
        <f t="shared" si="333"/>
        <v>UQ</v>
      </c>
      <c r="S978" s="282">
        <v>0.12681399285793299</v>
      </c>
      <c r="T978" s="213" t="str">
        <f t="shared" si="334"/>
        <v>UQ</v>
      </c>
      <c r="U978" s="34">
        <v>2.580455385</v>
      </c>
      <c r="V978" s="121" t="str">
        <f t="shared" si="370"/>
        <v>Q</v>
      </c>
      <c r="W978" s="341">
        <v>0.10199999999999999</v>
      </c>
      <c r="X978" s="332" t="str">
        <f t="shared" ref="X978" si="395">IF(W978&gt;0,"UQ","M")</f>
        <v>UQ</v>
      </c>
      <c r="Y978" s="36">
        <v>0.12182778499999999</v>
      </c>
      <c r="Z978" s="121" t="str">
        <f t="shared" si="372"/>
        <v>LQ</v>
      </c>
      <c r="AA978" s="287">
        <v>3.37</v>
      </c>
      <c r="AB978" s="121" t="str">
        <f t="shared" si="336"/>
        <v>Q</v>
      </c>
      <c r="AC978" s="290">
        <v>8.1910000000000007</v>
      </c>
      <c r="AD978" s="121" t="str">
        <f t="shared" si="337"/>
        <v>Q</v>
      </c>
      <c r="AE978" s="290">
        <v>1.9410000000000001</v>
      </c>
      <c r="AF978" s="121" t="str">
        <f t="shared" si="338"/>
        <v>Q</v>
      </c>
      <c r="AG978" s="258">
        <v>7.9000000000000008E-3</v>
      </c>
      <c r="AH978" s="121" t="str">
        <f t="shared" si="339"/>
        <v>Q</v>
      </c>
      <c r="AI978" s="278">
        <v>0.42599999999999999</v>
      </c>
      <c r="AJ978" s="121" t="str">
        <f t="shared" si="340"/>
        <v>Q</v>
      </c>
    </row>
    <row r="979" spans="1:36" x14ac:dyDescent="0.25">
      <c r="A979" s="119">
        <v>38</v>
      </c>
      <c r="B979" s="119">
        <v>133</v>
      </c>
      <c r="C979" s="119">
        <v>2008</v>
      </c>
      <c r="D979" s="127">
        <f t="shared" si="391"/>
        <v>39580</v>
      </c>
      <c r="E979" s="281">
        <v>27.5</v>
      </c>
      <c r="F979" s="213" t="str">
        <f t="shared" si="327"/>
        <v>UQ</v>
      </c>
      <c r="G979" s="281">
        <v>7.1027116775512704</v>
      </c>
      <c r="H979" s="213" t="str">
        <f t="shared" si="328"/>
        <v>UQ</v>
      </c>
      <c r="I979" s="27">
        <v>4.4633000000000003</v>
      </c>
      <c r="J979" s="121" t="str">
        <f t="shared" si="329"/>
        <v>Q</v>
      </c>
      <c r="K979" s="27">
        <v>0.38350000000000001</v>
      </c>
      <c r="L979" s="121" t="str">
        <f t="shared" si="330"/>
        <v>Q</v>
      </c>
      <c r="M979" s="27">
        <v>0.61133000000000004</v>
      </c>
      <c r="N979" s="121" t="str">
        <f t="shared" si="331"/>
        <v>Q</v>
      </c>
      <c r="O979" s="27">
        <v>0.38750000000000001</v>
      </c>
      <c r="P979" s="121" t="str">
        <f t="shared" si="332"/>
        <v>Q</v>
      </c>
      <c r="Q979" s="290">
        <v>2.1000000000000001E-2</v>
      </c>
      <c r="R979" s="213" t="str">
        <f t="shared" si="333"/>
        <v>UQ</v>
      </c>
      <c r="S979" s="282">
        <v>0.15786699950694999</v>
      </c>
      <c r="T979" s="213" t="str">
        <f t="shared" si="334"/>
        <v>UQ</v>
      </c>
      <c r="U979" s="34">
        <v>2.7735013550000001</v>
      </c>
      <c r="V979" s="121" t="str">
        <f t="shared" si="370"/>
        <v>Q</v>
      </c>
      <c r="W979" s="341">
        <v>3.5000000000000003E-2</v>
      </c>
      <c r="X979" s="332" t="str">
        <f t="shared" ref="X979" si="396">IF(W979&gt;0,"UQ","M")</f>
        <v>UQ</v>
      </c>
      <c r="Y979" s="34">
        <v>0.18431977199999999</v>
      </c>
      <c r="Z979" s="121" t="str">
        <f t="shared" si="372"/>
        <v>LQ</v>
      </c>
      <c r="AA979" s="287">
        <v>2.54</v>
      </c>
      <c r="AB979" s="121" t="str">
        <f t="shared" si="336"/>
        <v>Q</v>
      </c>
      <c r="AC979" s="290">
        <v>8.49</v>
      </c>
      <c r="AD979" s="121" t="str">
        <f t="shared" si="337"/>
        <v>Q</v>
      </c>
      <c r="AE979" s="290">
        <v>2.3290000000000002</v>
      </c>
      <c r="AF979" s="121" t="str">
        <f t="shared" si="338"/>
        <v>Q</v>
      </c>
      <c r="AG979" s="284">
        <v>7.0000000000000001E-3</v>
      </c>
      <c r="AH979" s="121" t="str">
        <f t="shared" si="339"/>
        <v>Q</v>
      </c>
      <c r="AI979" s="278">
        <v>0.372</v>
      </c>
      <c r="AJ979" s="121" t="str">
        <f t="shared" si="340"/>
        <v>Q</v>
      </c>
    </row>
    <row r="980" spans="1:36" x14ac:dyDescent="0.25">
      <c r="A980" s="119">
        <v>38</v>
      </c>
      <c r="B980" s="119">
        <v>136</v>
      </c>
      <c r="C980" s="119">
        <v>2008</v>
      </c>
      <c r="D980" s="127">
        <f t="shared" si="391"/>
        <v>39583</v>
      </c>
      <c r="E980" s="281">
        <v>27.100000381469702</v>
      </c>
      <c r="F980" s="213" t="str">
        <f t="shared" si="327"/>
        <v>UQ</v>
      </c>
      <c r="G980" s="281">
        <v>7.0832901000976598</v>
      </c>
      <c r="H980" s="213" t="str">
        <f t="shared" si="328"/>
        <v>UQ</v>
      </c>
      <c r="I980" s="27">
        <v>4.6077000000000004</v>
      </c>
      <c r="J980" s="121" t="str">
        <f t="shared" si="329"/>
        <v>Q</v>
      </c>
      <c r="K980" s="27">
        <v>0.39278999999999997</v>
      </c>
      <c r="L980" s="121" t="str">
        <f t="shared" si="330"/>
        <v>Q</v>
      </c>
      <c r="M980" s="27">
        <v>0.62466999999999995</v>
      </c>
      <c r="N980" s="121" t="str">
        <f t="shared" si="331"/>
        <v>Q</v>
      </c>
      <c r="O980" s="27">
        <v>0.40506999999999999</v>
      </c>
      <c r="P980" s="121" t="str">
        <f t="shared" si="332"/>
        <v>Q</v>
      </c>
      <c r="Q980" s="36">
        <v>5.0000000000000001E-3</v>
      </c>
      <c r="R980" s="213" t="str">
        <f t="shared" si="333"/>
        <v>UQ</v>
      </c>
      <c r="S980" s="282">
        <v>0.17503951489925401</v>
      </c>
      <c r="T980" s="213" t="str">
        <f t="shared" si="334"/>
        <v>UQ</v>
      </c>
      <c r="U980" s="34">
        <v>2.3945039210000001</v>
      </c>
      <c r="V980" s="121" t="str">
        <f t="shared" si="370"/>
        <v>Q</v>
      </c>
      <c r="W980" s="336">
        <v>2.1000000000000001E-2</v>
      </c>
      <c r="X980" s="332" t="str">
        <f t="shared" ref="X980" si="397">IF(W980&gt;0,"UQ","M")</f>
        <v>UQ</v>
      </c>
      <c r="Y980" s="36">
        <v>0.127324626</v>
      </c>
      <c r="Z980" s="121" t="str">
        <f t="shared" si="372"/>
        <v>LQ</v>
      </c>
      <c r="AA980" s="285">
        <v>2.72</v>
      </c>
      <c r="AB980" s="121" t="str">
        <f t="shared" si="336"/>
        <v>Q</v>
      </c>
      <c r="AC980" s="290">
        <v>10.97</v>
      </c>
      <c r="AD980" s="121" t="str">
        <f t="shared" si="337"/>
        <v>Q</v>
      </c>
      <c r="AE980" s="290">
        <v>2.4350000000000001</v>
      </c>
      <c r="AF980" s="121" t="str">
        <f t="shared" si="338"/>
        <v>Q</v>
      </c>
      <c r="AG980" s="284">
        <v>8.8999999999999999E-3</v>
      </c>
      <c r="AH980" s="121" t="str">
        <f t="shared" si="339"/>
        <v>Q</v>
      </c>
      <c r="AI980" s="278">
        <v>0.41199999999999998</v>
      </c>
      <c r="AJ980" s="121" t="str">
        <f t="shared" si="340"/>
        <v>Q</v>
      </c>
    </row>
    <row r="981" spans="1:36" x14ac:dyDescent="0.25">
      <c r="A981" s="119">
        <v>38</v>
      </c>
      <c r="B981" s="119">
        <v>142</v>
      </c>
      <c r="C981" s="119">
        <v>2008</v>
      </c>
      <c r="D981" s="127">
        <f t="shared" si="391"/>
        <v>39589</v>
      </c>
      <c r="E981" s="281">
        <v>28.100000381469702</v>
      </c>
      <c r="F981" s="213" t="str">
        <f t="shared" si="327"/>
        <v>UQ</v>
      </c>
      <c r="G981" s="281">
        <v>7.2165579795837402</v>
      </c>
      <c r="H981" s="213" t="str">
        <f t="shared" si="328"/>
        <v>UQ</v>
      </c>
      <c r="I981" s="27">
        <v>4.7237</v>
      </c>
      <c r="J981" s="121" t="str">
        <f t="shared" si="329"/>
        <v>Q</v>
      </c>
      <c r="K981" s="27">
        <v>0.40217000000000003</v>
      </c>
      <c r="L981" s="121" t="str">
        <f t="shared" si="330"/>
        <v>Q</v>
      </c>
      <c r="M981" s="27">
        <v>0.65952999999999995</v>
      </c>
      <c r="N981" s="121" t="str">
        <f t="shared" si="331"/>
        <v>Q</v>
      </c>
      <c r="O981" s="27">
        <v>0.39850000000000002</v>
      </c>
      <c r="P981" s="121" t="str">
        <f t="shared" si="332"/>
        <v>Q</v>
      </c>
      <c r="Q981" s="36">
        <v>8.0000000000000002E-3</v>
      </c>
      <c r="R981" s="213" t="str">
        <f t="shared" si="333"/>
        <v>UQ</v>
      </c>
      <c r="S981" s="282">
        <v>0.17619907855987499</v>
      </c>
      <c r="T981" s="213" t="str">
        <f t="shared" si="334"/>
        <v>UQ</v>
      </c>
      <c r="U981" s="34">
        <v>2.8837864020000001</v>
      </c>
      <c r="V981" s="121" t="str">
        <f t="shared" si="370"/>
        <v>Q</v>
      </c>
      <c r="W981" s="341">
        <v>2.4E-2</v>
      </c>
      <c r="X981" s="332" t="str">
        <f t="shared" ref="X981" si="398">IF(W981&gt;0,"UQ","M")</f>
        <v>UQ</v>
      </c>
      <c r="Y981" s="36">
        <v>0.153151445</v>
      </c>
      <c r="Z981" s="121" t="str">
        <f t="shared" si="372"/>
        <v>LQ</v>
      </c>
      <c r="AA981" s="285">
        <v>1.97</v>
      </c>
      <c r="AB981" s="121" t="str">
        <f t="shared" si="336"/>
        <v>Q</v>
      </c>
      <c r="AC981" s="290">
        <v>10.247999999999999</v>
      </c>
      <c r="AD981" s="121" t="str">
        <f t="shared" si="337"/>
        <v>Q</v>
      </c>
      <c r="AE981" s="290">
        <v>2.1539999999999999</v>
      </c>
      <c r="AF981" s="121" t="str">
        <f t="shared" si="338"/>
        <v>Q</v>
      </c>
      <c r="AG981" s="284">
        <v>8.8000000000000005E-3</v>
      </c>
      <c r="AH981" s="121" t="str">
        <f t="shared" si="339"/>
        <v>Q</v>
      </c>
      <c r="AI981" s="278">
        <v>0.42199999999999999</v>
      </c>
      <c r="AJ981" s="121" t="str">
        <f t="shared" si="340"/>
        <v>Q</v>
      </c>
    </row>
    <row r="982" spans="1:36" x14ac:dyDescent="0.25">
      <c r="A982" s="119">
        <v>38</v>
      </c>
      <c r="B982" s="119">
        <v>148</v>
      </c>
      <c r="C982" s="119">
        <v>2008</v>
      </c>
      <c r="D982" s="127">
        <f t="shared" si="391"/>
        <v>39595</v>
      </c>
      <c r="E982" s="260">
        <v>28.3</v>
      </c>
      <c r="F982" s="213" t="str">
        <f t="shared" si="327"/>
        <v>UQ</v>
      </c>
      <c r="G982" s="260">
        <v>6.78</v>
      </c>
      <c r="H982" s="213" t="str">
        <f t="shared" si="328"/>
        <v>UQ</v>
      </c>
      <c r="I982" s="34">
        <v>4.9760999999999997</v>
      </c>
      <c r="J982" s="121" t="str">
        <f t="shared" si="329"/>
        <v>Q</v>
      </c>
      <c r="K982" s="34">
        <v>0.42121999999999998</v>
      </c>
      <c r="L982" s="121" t="str">
        <f t="shared" si="330"/>
        <v>Q</v>
      </c>
      <c r="M982" s="34">
        <v>0.67113999999999996</v>
      </c>
      <c r="N982" s="121" t="str">
        <f t="shared" si="331"/>
        <v>Q</v>
      </c>
      <c r="O982" s="34">
        <v>0.3962</v>
      </c>
      <c r="P982" s="121" t="str">
        <f t="shared" si="332"/>
        <v>Q</v>
      </c>
      <c r="Q982" s="36">
        <v>3.0000000000000001E-3</v>
      </c>
      <c r="R982" s="213" t="str">
        <f t="shared" si="333"/>
        <v>UQ</v>
      </c>
      <c r="S982" s="282">
        <v>0.17979999999999999</v>
      </c>
      <c r="T982" s="213" t="str">
        <f t="shared" si="334"/>
        <v>UQ</v>
      </c>
      <c r="U982" s="34">
        <v>2.338756139</v>
      </c>
      <c r="V982" s="121" t="str">
        <f t="shared" si="370"/>
        <v>Q</v>
      </c>
      <c r="W982" s="336">
        <v>1.6E-2</v>
      </c>
      <c r="X982" s="332" t="str">
        <f t="shared" ref="X982" si="399">IF(W982&gt;0,"UQ","M")</f>
        <v>UQ</v>
      </c>
      <c r="Y982" s="36">
        <v>0.12378992</v>
      </c>
      <c r="Z982" s="121" t="str">
        <f t="shared" si="372"/>
        <v>LQ</v>
      </c>
      <c r="AA982" s="285">
        <v>2.64</v>
      </c>
      <c r="AB982" s="121" t="str">
        <f t="shared" si="336"/>
        <v>Q</v>
      </c>
      <c r="AC982" s="290">
        <v>11.951000000000001</v>
      </c>
      <c r="AD982" s="121" t="str">
        <f t="shared" si="337"/>
        <v>Q</v>
      </c>
      <c r="AE982" s="290">
        <v>2.5070000000000001</v>
      </c>
      <c r="AF982" s="121" t="str">
        <f t="shared" si="338"/>
        <v>Q</v>
      </c>
      <c r="AG982" s="258">
        <v>8.3999999999999995E-3</v>
      </c>
      <c r="AH982" s="121" t="str">
        <f t="shared" si="339"/>
        <v>Q</v>
      </c>
      <c r="AI982" s="278">
        <v>0.48899999999999999</v>
      </c>
      <c r="AJ982" s="121" t="str">
        <f t="shared" si="340"/>
        <v>Q</v>
      </c>
    </row>
    <row r="983" spans="1:36" x14ac:dyDescent="0.25">
      <c r="A983" s="119">
        <v>38</v>
      </c>
      <c r="B983" s="119">
        <v>154</v>
      </c>
      <c r="C983" s="119">
        <v>2008</v>
      </c>
      <c r="D983" s="127">
        <f t="shared" si="391"/>
        <v>39601</v>
      </c>
      <c r="E983" s="292">
        <v>30.1</v>
      </c>
      <c r="F983" s="213" t="str">
        <f t="shared" si="327"/>
        <v>UQ</v>
      </c>
      <c r="G983" s="281">
        <v>6.88</v>
      </c>
      <c r="H983" s="213" t="str">
        <f t="shared" si="328"/>
        <v>UQ</v>
      </c>
      <c r="I983" s="34">
        <v>5.8826000000000001</v>
      </c>
      <c r="J983" s="121" t="str">
        <f t="shared" si="329"/>
        <v>Q</v>
      </c>
      <c r="K983" s="34">
        <v>0.43575999999999998</v>
      </c>
      <c r="L983" s="121" t="str">
        <f t="shared" si="330"/>
        <v>Q</v>
      </c>
      <c r="M983" s="34">
        <v>0.76280999999999999</v>
      </c>
      <c r="N983" s="121" t="str">
        <f t="shared" si="331"/>
        <v>Q</v>
      </c>
      <c r="O983" s="34">
        <v>0.50744</v>
      </c>
      <c r="P983" s="121" t="str">
        <f t="shared" si="332"/>
        <v>Q</v>
      </c>
      <c r="Q983" s="31">
        <v>2E-3</v>
      </c>
      <c r="R983" s="213" t="str">
        <f t="shared" si="333"/>
        <v>UQ</v>
      </c>
      <c r="S983" s="260">
        <v>0.1986</v>
      </c>
      <c r="T983" s="213" t="str">
        <f t="shared" si="334"/>
        <v>UQ</v>
      </c>
      <c r="U983" s="34">
        <v>2.3705676470000001</v>
      </c>
      <c r="V983" s="121" t="str">
        <f t="shared" si="370"/>
        <v>Q</v>
      </c>
      <c r="W983" s="336">
        <v>0.01</v>
      </c>
      <c r="X983" s="332" t="str">
        <f t="shared" ref="X983" si="400">IF(W983&gt;0,"UQ","M")</f>
        <v>UQ</v>
      </c>
      <c r="Y983" s="36">
        <v>0.108717518</v>
      </c>
      <c r="Z983" s="121" t="str">
        <f t="shared" si="372"/>
        <v>LQ</v>
      </c>
      <c r="AA983" s="287">
        <v>2.69</v>
      </c>
      <c r="AB983" s="121" t="str">
        <f t="shared" si="336"/>
        <v>Q</v>
      </c>
      <c r="AC983" s="28">
        <v>12.042</v>
      </c>
      <c r="AD983" s="121" t="str">
        <f t="shared" si="337"/>
        <v>Q</v>
      </c>
      <c r="AE983" s="28">
        <v>2.5830000000000002</v>
      </c>
      <c r="AF983" s="121" t="str">
        <f t="shared" si="338"/>
        <v>Q</v>
      </c>
      <c r="AG983" s="284">
        <v>8.0000000000000002E-3</v>
      </c>
      <c r="AH983" s="121" t="str">
        <f t="shared" si="339"/>
        <v>Q</v>
      </c>
      <c r="AI983" s="278">
        <v>0.47599999999999998</v>
      </c>
      <c r="AJ983" s="121" t="str">
        <f t="shared" si="340"/>
        <v>Q</v>
      </c>
    </row>
    <row r="984" spans="1:36" x14ac:dyDescent="0.25">
      <c r="A984" s="119">
        <v>38</v>
      </c>
      <c r="B984" s="119">
        <v>162</v>
      </c>
      <c r="C984" s="119">
        <v>2008</v>
      </c>
      <c r="D984" s="127">
        <f t="shared" si="391"/>
        <v>39609</v>
      </c>
      <c r="E984" s="292">
        <v>34.799999237060497</v>
      </c>
      <c r="F984" s="213" t="str">
        <f t="shared" si="327"/>
        <v>UQ</v>
      </c>
      <c r="G984" s="281">
        <v>7.0233964920043901</v>
      </c>
      <c r="H984" s="213" t="str">
        <f t="shared" si="328"/>
        <v>UQ</v>
      </c>
      <c r="I984" s="27">
        <v>6.2786999999999997</v>
      </c>
      <c r="J984" s="121" t="str">
        <f t="shared" si="329"/>
        <v>Q</v>
      </c>
      <c r="K984" s="27">
        <v>0.51534999999999997</v>
      </c>
      <c r="L984" s="121" t="str">
        <f t="shared" si="330"/>
        <v>Q</v>
      </c>
      <c r="M984" s="27">
        <v>0.75475000000000003</v>
      </c>
      <c r="N984" s="121" t="str">
        <f t="shared" si="331"/>
        <v>Q</v>
      </c>
      <c r="O984" s="27">
        <v>0.59119999999999995</v>
      </c>
      <c r="P984" s="121" t="str">
        <f t="shared" si="332"/>
        <v>Q</v>
      </c>
      <c r="Q984" s="31">
        <v>8.0000000000000002E-3</v>
      </c>
      <c r="R984" s="213" t="str">
        <f t="shared" si="333"/>
        <v>UQ</v>
      </c>
      <c r="S984" s="282">
        <v>0.25905311107635498</v>
      </c>
      <c r="T984" s="213" t="str">
        <f t="shared" si="334"/>
        <v>UQ</v>
      </c>
      <c r="U984" s="34">
        <v>1.6813691070000001</v>
      </c>
      <c r="V984" s="121" t="str">
        <f t="shared" si="370"/>
        <v>Q</v>
      </c>
      <c r="W984" s="336">
        <v>1.9E-2</v>
      </c>
      <c r="X984" s="332" t="str">
        <f t="shared" ref="X984" si="401">IF(W984&gt;0,"UQ","M")</f>
        <v>UQ</v>
      </c>
      <c r="Y984" s="36">
        <v>0.15242440199999999</v>
      </c>
      <c r="Z984" s="121" t="str">
        <f t="shared" si="372"/>
        <v>LQ</v>
      </c>
      <c r="AA984" s="285">
        <v>4.6100000000000003</v>
      </c>
      <c r="AB984" s="121" t="str">
        <f t="shared" si="336"/>
        <v>Q</v>
      </c>
      <c r="AC984" s="28">
        <v>15.48</v>
      </c>
      <c r="AD984" s="121" t="str">
        <f t="shared" si="337"/>
        <v>Q</v>
      </c>
      <c r="AE984" s="28">
        <v>3.4380000000000002</v>
      </c>
      <c r="AF984" s="121" t="str">
        <f t="shared" si="338"/>
        <v>Q</v>
      </c>
      <c r="AG984" s="284">
        <v>2.1100000000000001E-2</v>
      </c>
      <c r="AH984" s="121" t="str">
        <f t="shared" si="339"/>
        <v>Q</v>
      </c>
      <c r="AI984" s="278">
        <v>0.64</v>
      </c>
      <c r="AJ984" s="121" t="str">
        <f t="shared" si="340"/>
        <v>Q</v>
      </c>
    </row>
    <row r="985" spans="1:36" x14ac:dyDescent="0.25">
      <c r="A985" s="119">
        <v>38</v>
      </c>
      <c r="B985" s="119">
        <v>176</v>
      </c>
      <c r="C985" s="119">
        <v>2008</v>
      </c>
      <c r="D985" s="127">
        <f t="shared" si="391"/>
        <v>39623</v>
      </c>
      <c r="E985" s="292">
        <v>38.400001525878899</v>
      </c>
      <c r="F985" s="213" t="str">
        <f t="shared" si="327"/>
        <v>UQ</v>
      </c>
      <c r="G985" s="281">
        <v>7.08772897720337</v>
      </c>
      <c r="H985" s="213" t="str">
        <f t="shared" si="328"/>
        <v>UQ</v>
      </c>
      <c r="I985" s="27">
        <v>7.12</v>
      </c>
      <c r="J985" s="121" t="str">
        <f t="shared" si="329"/>
        <v>Q</v>
      </c>
      <c r="K985" s="27">
        <v>0.58252000000000004</v>
      </c>
      <c r="L985" s="121" t="str">
        <f t="shared" si="330"/>
        <v>Q</v>
      </c>
      <c r="M985" s="27">
        <v>0.79159000000000002</v>
      </c>
      <c r="N985" s="121" t="str">
        <f t="shared" si="331"/>
        <v>Q</v>
      </c>
      <c r="O985" s="27">
        <v>0.48881999999999998</v>
      </c>
      <c r="P985" s="121" t="str">
        <f t="shared" si="332"/>
        <v>Q</v>
      </c>
      <c r="Q985" s="31">
        <v>8.0000000000000002E-3</v>
      </c>
      <c r="R985" s="213" t="str">
        <f t="shared" si="333"/>
        <v>UQ</v>
      </c>
      <c r="S985" s="282">
        <v>0.28938210010528598</v>
      </c>
      <c r="T985" s="213" t="str">
        <f t="shared" si="334"/>
        <v>UQ</v>
      </c>
      <c r="U985" s="34">
        <v>1.2680314559999999</v>
      </c>
      <c r="V985" s="121" t="str">
        <f t="shared" si="370"/>
        <v>Q</v>
      </c>
      <c r="W985" s="336">
        <v>2.5999999999999999E-2</v>
      </c>
      <c r="X985" s="332" t="str">
        <f t="shared" ref="X985" si="402">IF(W985&gt;0,"UQ","M")</f>
        <v>UQ</v>
      </c>
      <c r="Y985" s="36">
        <v>0.13047958100000001</v>
      </c>
      <c r="Z985" s="121" t="str">
        <f t="shared" si="372"/>
        <v>LQ</v>
      </c>
      <c r="AA985" s="30">
        <v>6.01</v>
      </c>
      <c r="AB985" s="121" t="str">
        <f t="shared" si="336"/>
        <v>Q</v>
      </c>
      <c r="AC985" s="28">
        <v>17.594999999999999</v>
      </c>
      <c r="AD985" s="121" t="str">
        <f t="shared" si="337"/>
        <v>Q</v>
      </c>
      <c r="AE985" s="28">
        <v>3.63</v>
      </c>
      <c r="AF985" s="121" t="str">
        <f t="shared" si="338"/>
        <v>Q</v>
      </c>
      <c r="AG985" s="284">
        <v>2.3199999999999998E-2</v>
      </c>
      <c r="AH985" s="121" t="str">
        <f t="shared" si="339"/>
        <v>Q</v>
      </c>
      <c r="AI985" s="278">
        <v>0.72399999999999998</v>
      </c>
      <c r="AJ985" s="121" t="str">
        <f t="shared" si="340"/>
        <v>Q</v>
      </c>
    </row>
    <row r="986" spans="1:36" x14ac:dyDescent="0.25">
      <c r="A986" s="119">
        <v>38</v>
      </c>
      <c r="B986" s="119">
        <v>191</v>
      </c>
      <c r="C986" s="119">
        <v>2008</v>
      </c>
      <c r="D986" s="127">
        <f t="shared" si="391"/>
        <v>39638</v>
      </c>
      <c r="E986" s="292">
        <v>40.299999237060497</v>
      </c>
      <c r="F986" s="213" t="str">
        <f t="shared" si="327"/>
        <v>UQ</v>
      </c>
      <c r="G986" s="281">
        <v>6.9581651687622097</v>
      </c>
      <c r="H986" s="213" t="str">
        <f t="shared" si="328"/>
        <v>UQ</v>
      </c>
      <c r="I986" s="27">
        <v>7.3357000000000001</v>
      </c>
      <c r="J986" s="121" t="str">
        <f t="shared" si="329"/>
        <v>Q</v>
      </c>
      <c r="K986" s="27">
        <v>0.60984000000000005</v>
      </c>
      <c r="L986" s="121" t="str">
        <f t="shared" si="330"/>
        <v>Q</v>
      </c>
      <c r="M986" s="27">
        <v>0.71979000000000004</v>
      </c>
      <c r="N986" s="121" t="str">
        <f t="shared" si="331"/>
        <v>Q</v>
      </c>
      <c r="O986" s="27">
        <v>0.29427999999999999</v>
      </c>
      <c r="P986" s="121" t="str">
        <f t="shared" si="332"/>
        <v>Q</v>
      </c>
      <c r="Q986" s="28">
        <v>0.01</v>
      </c>
      <c r="R986" s="213" t="str">
        <f t="shared" si="333"/>
        <v>UQ</v>
      </c>
      <c r="S986" s="282">
        <v>0.27529382705688499</v>
      </c>
      <c r="T986" s="213" t="str">
        <f t="shared" si="334"/>
        <v>UQ</v>
      </c>
      <c r="U986" s="34">
        <v>2.6280826899999998</v>
      </c>
      <c r="V986" s="121" t="str">
        <f t="shared" si="370"/>
        <v>Q</v>
      </c>
      <c r="W986" s="336">
        <v>3.3000000000000002E-2</v>
      </c>
      <c r="X986" s="332" t="str">
        <f t="shared" ref="X986" si="403">IF(W986&gt;0,"UQ","M")</f>
        <v>UQ</v>
      </c>
      <c r="Y986" s="36">
        <v>7.3928261999999995E-2</v>
      </c>
      <c r="Z986" s="121" t="str">
        <f t="shared" si="372"/>
        <v>LQ</v>
      </c>
      <c r="AA986" s="30">
        <v>8.17</v>
      </c>
      <c r="AB986" s="121" t="str">
        <f t="shared" si="336"/>
        <v>Q</v>
      </c>
      <c r="AC986" s="28">
        <v>20.071999999999999</v>
      </c>
      <c r="AD986" s="121" t="str">
        <f t="shared" si="337"/>
        <v>Q</v>
      </c>
      <c r="AE986" s="28">
        <v>3.7490000000000001</v>
      </c>
      <c r="AF986" s="121" t="str">
        <f t="shared" si="338"/>
        <v>Q</v>
      </c>
      <c r="AG986" s="284">
        <v>2.2100000000000002E-2</v>
      </c>
      <c r="AH986" s="121" t="str">
        <f t="shared" si="339"/>
        <v>Q</v>
      </c>
      <c r="AI986" s="278">
        <v>0.81399999999999995</v>
      </c>
      <c r="AJ986" s="121" t="str">
        <f t="shared" si="340"/>
        <v>Q</v>
      </c>
    </row>
    <row r="987" spans="1:36" x14ac:dyDescent="0.25">
      <c r="A987" s="119">
        <v>38</v>
      </c>
      <c r="B987" s="119">
        <v>204</v>
      </c>
      <c r="C987" s="119">
        <v>2008</v>
      </c>
      <c r="D987" s="127">
        <f t="shared" si="391"/>
        <v>39651</v>
      </c>
      <c r="E987" s="292">
        <v>39.599998474121101</v>
      </c>
      <c r="F987" s="213" t="str">
        <f t="shared" si="327"/>
        <v>UQ</v>
      </c>
      <c r="G987" s="281">
        <v>6.7867379188537598</v>
      </c>
      <c r="H987" s="213" t="str">
        <f t="shared" si="328"/>
        <v>UQ</v>
      </c>
      <c r="I987" s="27">
        <v>8.0152000000000001</v>
      </c>
      <c r="J987" s="121" t="str">
        <f t="shared" si="329"/>
        <v>Q</v>
      </c>
      <c r="K987" s="27">
        <v>0.63400000000000001</v>
      </c>
      <c r="L987" s="121" t="str">
        <f t="shared" si="330"/>
        <v>Q</v>
      </c>
      <c r="M987" s="27">
        <v>0.54591999999999996</v>
      </c>
      <c r="N987" s="121" t="str">
        <f t="shared" si="331"/>
        <v>Q</v>
      </c>
      <c r="O987" s="27">
        <v>0.28423999999999999</v>
      </c>
      <c r="P987" s="121" t="str">
        <f t="shared" si="332"/>
        <v>Q</v>
      </c>
      <c r="Q987" s="31">
        <v>6.0000000000000001E-3</v>
      </c>
      <c r="R987" s="213" t="str">
        <f t="shared" si="333"/>
        <v>UQ</v>
      </c>
      <c r="S987" s="282">
        <v>0.28452253341674799</v>
      </c>
      <c r="T987" s="213" t="str">
        <f t="shared" si="334"/>
        <v>UQ</v>
      </c>
      <c r="U987" s="32">
        <v>1.312396908</v>
      </c>
      <c r="V987" s="121" t="str">
        <f t="shared" si="370"/>
        <v>Q</v>
      </c>
      <c r="W987" s="336">
        <v>2.4E-2</v>
      </c>
      <c r="X987" s="332" t="str">
        <f t="shared" ref="X987" si="404">IF(W987&gt;0,"UQ","M")</f>
        <v>UQ</v>
      </c>
      <c r="Y987" s="31">
        <v>0.10842196</v>
      </c>
      <c r="Z987" s="121" t="str">
        <f t="shared" si="372"/>
        <v>LQ</v>
      </c>
      <c r="AA987" s="30">
        <v>7.46</v>
      </c>
      <c r="AB987" s="121" t="str">
        <f t="shared" si="336"/>
        <v>Q</v>
      </c>
      <c r="AC987" s="28">
        <v>25.905999999999999</v>
      </c>
      <c r="AD987" s="121" t="str">
        <f t="shared" si="337"/>
        <v>Q</v>
      </c>
      <c r="AE987" s="28">
        <v>3.5419999999999998</v>
      </c>
      <c r="AF987" s="121" t="str">
        <f t="shared" si="338"/>
        <v>Q</v>
      </c>
      <c r="AG987" s="129">
        <v>2.35E-2</v>
      </c>
      <c r="AH987" s="121" t="str">
        <f t="shared" si="339"/>
        <v>Q</v>
      </c>
      <c r="AI987" s="278">
        <v>0.93799999999999994</v>
      </c>
      <c r="AJ987" s="121" t="str">
        <f t="shared" si="340"/>
        <v>Q</v>
      </c>
    </row>
    <row r="988" spans="1:36" x14ac:dyDescent="0.25">
      <c r="A988" s="119">
        <v>38</v>
      </c>
      <c r="B988" s="119">
        <v>213</v>
      </c>
      <c r="C988" s="119">
        <v>2008</v>
      </c>
      <c r="D988" s="127">
        <f t="shared" si="391"/>
        <v>39660</v>
      </c>
      <c r="E988" s="292">
        <v>40.900001525878899</v>
      </c>
      <c r="F988" s="213" t="str">
        <f t="shared" si="327"/>
        <v>UQ</v>
      </c>
      <c r="G988" s="281">
        <v>6.8339691162109402</v>
      </c>
      <c r="H988" s="213" t="str">
        <f t="shared" si="328"/>
        <v>UQ</v>
      </c>
      <c r="I988" s="27">
        <v>8.1250999999999998</v>
      </c>
      <c r="J988" s="121" t="str">
        <f t="shared" si="329"/>
        <v>Q</v>
      </c>
      <c r="K988" s="27">
        <v>0.67754000000000003</v>
      </c>
      <c r="L988" s="121" t="str">
        <f t="shared" si="330"/>
        <v>Q</v>
      </c>
      <c r="M988" s="27">
        <v>0.62721000000000005</v>
      </c>
      <c r="N988" s="121" t="str">
        <f t="shared" si="331"/>
        <v>Q</v>
      </c>
      <c r="O988" s="27">
        <v>0.26367000000000002</v>
      </c>
      <c r="P988" s="121" t="str">
        <f t="shared" si="332"/>
        <v>Q</v>
      </c>
      <c r="Q988" s="29">
        <v>0.01</v>
      </c>
      <c r="R988" s="213" t="str">
        <f t="shared" si="333"/>
        <v>UQ</v>
      </c>
      <c r="S988" s="282">
        <v>0.307349562644958</v>
      </c>
      <c r="T988" s="213" t="str">
        <f t="shared" si="334"/>
        <v>UQ</v>
      </c>
      <c r="U988" s="32">
        <v>1.3086546750000001</v>
      </c>
      <c r="V988" s="121" t="str">
        <f t="shared" si="370"/>
        <v>Q</v>
      </c>
      <c r="W988" s="342">
        <v>3.2000000000000001E-2</v>
      </c>
      <c r="X988" s="332" t="str">
        <f t="shared" ref="X988" si="405">IF(W988&gt;0,"UQ","M")</f>
        <v>UQ</v>
      </c>
      <c r="Y988" s="31">
        <v>4.3098290999999997E-2</v>
      </c>
      <c r="Z988" s="121" t="str">
        <f t="shared" si="372"/>
        <v>LQ</v>
      </c>
      <c r="AA988" s="30">
        <v>8.66</v>
      </c>
      <c r="AB988" s="121" t="str">
        <f t="shared" si="336"/>
        <v>Q</v>
      </c>
      <c r="AC988" s="29">
        <v>23.120999999999999</v>
      </c>
      <c r="AD988" s="121" t="str">
        <f t="shared" si="337"/>
        <v>Q</v>
      </c>
      <c r="AE988" s="29">
        <v>3.8479999999999999</v>
      </c>
      <c r="AF988" s="121" t="str">
        <f t="shared" si="338"/>
        <v>Q</v>
      </c>
      <c r="AG988" s="129">
        <v>2.0500000000000001E-2</v>
      </c>
      <c r="AH988" s="121" t="str">
        <f t="shared" si="339"/>
        <v>Q</v>
      </c>
      <c r="AI988" s="278">
        <v>0.874</v>
      </c>
      <c r="AJ988" s="121" t="str">
        <f t="shared" si="340"/>
        <v>Q</v>
      </c>
    </row>
    <row r="989" spans="1:36" x14ac:dyDescent="0.25">
      <c r="A989" s="119">
        <v>38</v>
      </c>
      <c r="B989" s="119">
        <v>301</v>
      </c>
      <c r="C989" s="119">
        <v>2008</v>
      </c>
      <c r="D989" s="127">
        <f t="shared" si="391"/>
        <v>39748</v>
      </c>
      <c r="E989" s="260">
        <v>114</v>
      </c>
      <c r="F989" s="213" t="str">
        <f t="shared" si="327"/>
        <v>UQ</v>
      </c>
      <c r="G989" s="281">
        <v>6.4920725822448704</v>
      </c>
      <c r="H989" s="213" t="str">
        <f t="shared" si="328"/>
        <v>UQ</v>
      </c>
      <c r="I989" s="27">
        <v>18.02</v>
      </c>
      <c r="J989" s="121" t="str">
        <f t="shared" si="329"/>
        <v>Q</v>
      </c>
      <c r="K989" s="27">
        <v>1.5348999999999999</v>
      </c>
      <c r="L989" s="121" t="str">
        <f t="shared" si="330"/>
        <v>Q</v>
      </c>
      <c r="M989" s="27">
        <v>0.86124999999999996</v>
      </c>
      <c r="N989" s="121" t="str">
        <f t="shared" si="331"/>
        <v>Q</v>
      </c>
      <c r="O989" s="27">
        <v>0.47323999999999999</v>
      </c>
      <c r="P989" s="121" t="str">
        <f t="shared" si="332"/>
        <v>Q</v>
      </c>
      <c r="Q989" s="31">
        <v>7.0000000000000001E-3</v>
      </c>
      <c r="R989" s="213" t="str">
        <f t="shared" si="333"/>
        <v>UQ</v>
      </c>
      <c r="S989" s="282">
        <v>0.13109226524829901</v>
      </c>
      <c r="T989" s="213" t="str">
        <f t="shared" si="334"/>
        <v>UQ</v>
      </c>
      <c r="U989" s="29">
        <v>34.741167361999999</v>
      </c>
      <c r="V989" s="121" t="str">
        <f t="shared" si="370"/>
        <v>Q</v>
      </c>
      <c r="W989" s="341">
        <v>0.92</v>
      </c>
      <c r="X989" s="332" t="str">
        <f t="shared" ref="X989" si="406">IF(W989&gt;0,"UQ","M")</f>
        <v>UQ</v>
      </c>
      <c r="Y989" s="32">
        <v>1.081474534</v>
      </c>
      <c r="Z989" s="121" t="str">
        <f t="shared" si="372"/>
        <v>Q</v>
      </c>
      <c r="AA989" s="30">
        <v>10.64</v>
      </c>
      <c r="AB989" s="121" t="str">
        <f t="shared" si="336"/>
        <v>Q</v>
      </c>
      <c r="AC989" s="28">
        <v>14.903</v>
      </c>
      <c r="AD989" s="121" t="str">
        <f t="shared" si="337"/>
        <v>Q</v>
      </c>
      <c r="AE989" s="28">
        <v>2.0299999999999998</v>
      </c>
      <c r="AF989" s="121" t="str">
        <f t="shared" si="338"/>
        <v>Q</v>
      </c>
      <c r="AG989" s="129">
        <v>9.4999999999999998E-3</v>
      </c>
      <c r="AH989" s="121" t="str">
        <f t="shared" si="339"/>
        <v>Q</v>
      </c>
      <c r="AI989" s="278">
        <v>1.556</v>
      </c>
      <c r="AJ989" s="121" t="str">
        <f t="shared" si="340"/>
        <v>Q</v>
      </c>
    </row>
    <row r="990" spans="1:36" x14ac:dyDescent="0.25">
      <c r="A990" s="119">
        <v>38</v>
      </c>
      <c r="B990" s="119">
        <v>315</v>
      </c>
      <c r="C990" s="119">
        <v>2008</v>
      </c>
      <c r="D990" s="127">
        <f t="shared" si="391"/>
        <v>39762</v>
      </c>
      <c r="E990" s="292">
        <v>100.300003051758</v>
      </c>
      <c r="F990" s="213" t="str">
        <f t="shared" ref="F990:F995" si="407">IF(E990&gt;0,"UQ","M")</f>
        <v>UQ</v>
      </c>
      <c r="G990" s="281">
        <v>6.6717472076415998</v>
      </c>
      <c r="H990" s="213" t="str">
        <f t="shared" ref="H990:H995" si="408">IF(G990&gt;0,"UQ","M")</f>
        <v>UQ</v>
      </c>
      <c r="I990" s="27">
        <v>14.46</v>
      </c>
      <c r="J990" s="121" t="str">
        <f t="shared" ref="J990:J1053" si="409">IF(I990&gt;=0.02,"Q",IF(I990="","M","LQ"))</f>
        <v>Q</v>
      </c>
      <c r="K990" s="27">
        <v>1.2782</v>
      </c>
      <c r="L990" s="121" t="str">
        <f t="shared" ref="L990:L1053" si="410">IF(K990&gt;=0.02,"Q",IF(K990="","M","LQ"))</f>
        <v>Q</v>
      </c>
      <c r="M990" s="27">
        <v>0.82938999999999996</v>
      </c>
      <c r="N990" s="121" t="str">
        <f t="shared" ref="N990:N1053" si="411">IF(M990&gt;=0.02,"Q",IF(M990="","M","LQ"))</f>
        <v>Q</v>
      </c>
      <c r="O990" s="27">
        <v>0.35848000000000002</v>
      </c>
      <c r="P990" s="121" t="str">
        <f t="shared" ref="P990:P1053" si="412">IF(O990&gt;=0.02,"Q",IF(O990="","M","LQ"))</f>
        <v>Q</v>
      </c>
      <c r="Q990" s="28">
        <v>1.7999999999999999E-2</v>
      </c>
      <c r="R990" s="213" t="str">
        <f t="shared" ref="R990:R1053" si="413">IF(Q990&gt;0,"UQ","M")</f>
        <v>UQ</v>
      </c>
      <c r="S990" s="282">
        <v>0.140340730547905</v>
      </c>
      <c r="T990" s="213" t="str">
        <f t="shared" ref="T990:T995" si="414">IF(S990&gt;0,"UQ","M")</f>
        <v>UQ</v>
      </c>
      <c r="U990" s="29">
        <v>28.164108023000001</v>
      </c>
      <c r="V990" s="121" t="str">
        <f t="shared" si="370"/>
        <v>Q</v>
      </c>
      <c r="W990" s="341">
        <v>0.78600000000000003</v>
      </c>
      <c r="X990" s="332" t="str">
        <f t="shared" ref="X990" si="415">IF(W990&gt;0,"UQ","M")</f>
        <v>UQ</v>
      </c>
      <c r="Y990" s="32">
        <v>1.126106458</v>
      </c>
      <c r="Z990" s="121" t="str">
        <f t="shared" si="372"/>
        <v>Q</v>
      </c>
      <c r="AA990" s="30">
        <v>10.56</v>
      </c>
      <c r="AB990" s="121" t="str">
        <f t="shared" ref="AB990:AB1053" si="416">IF(AA990&gt;=0.5,"Q",IF(AA990="","M","LQ"))</f>
        <v>Q</v>
      </c>
      <c r="AC990" s="28">
        <v>14.378</v>
      </c>
      <c r="AD990" s="121" t="str">
        <f t="shared" ref="AD990:AD1053" si="417">IF(AC990&gt;=0.4,"Q",IF(AC990="","M","LQ"))</f>
        <v>Q</v>
      </c>
      <c r="AE990" s="28">
        <v>1.879</v>
      </c>
      <c r="AF990" s="121" t="str">
        <f t="shared" ref="AF990:AF1053" si="418">IF(AE990&gt;=0.5,"Q",IF(AE990="","M","LQ"))</f>
        <v>Q</v>
      </c>
      <c r="AG990" s="129">
        <v>8.2000000000000007E-3</v>
      </c>
      <c r="AH990" s="121" t="str">
        <f t="shared" ref="AH990:AH1053" si="419">IF(AG990&gt;=0.001,"Q",IF(AG990="","M","LQ"))</f>
        <v>Q</v>
      </c>
      <c r="AI990" s="278">
        <v>1.391</v>
      </c>
      <c r="AJ990" s="121" t="str">
        <f t="shared" ref="AJ990:AJ1053" si="420">IF(AI990&gt;=0.05,"Q",IF(AI990="","M","LQ"))</f>
        <v>Q</v>
      </c>
    </row>
    <row r="991" spans="1:36" x14ac:dyDescent="0.25">
      <c r="A991" s="119">
        <v>38</v>
      </c>
      <c r="B991" s="119">
        <v>323</v>
      </c>
      <c r="C991" s="119">
        <v>2008</v>
      </c>
      <c r="D991" s="127">
        <f t="shared" si="391"/>
        <v>39770</v>
      </c>
      <c r="E991" s="292">
        <v>87.599998474121094</v>
      </c>
      <c r="F991" s="213" t="str">
        <f t="shared" si="407"/>
        <v>UQ</v>
      </c>
      <c r="G991" s="281">
        <v>6.50014400482178</v>
      </c>
      <c r="H991" s="213" t="str">
        <f t="shared" si="408"/>
        <v>UQ</v>
      </c>
      <c r="I991" s="27">
        <v>14.496</v>
      </c>
      <c r="J991" s="121" t="str">
        <f t="shared" si="409"/>
        <v>Q</v>
      </c>
      <c r="K991" s="27">
        <v>1.2221</v>
      </c>
      <c r="L991" s="121" t="str">
        <f t="shared" si="410"/>
        <v>Q</v>
      </c>
      <c r="M991" s="27">
        <v>0.56696999999999997</v>
      </c>
      <c r="N991" s="121" t="str">
        <f t="shared" si="411"/>
        <v>Q</v>
      </c>
      <c r="O991" s="27">
        <v>0.70282</v>
      </c>
      <c r="P991" s="121" t="str">
        <f t="shared" si="412"/>
        <v>Q</v>
      </c>
      <c r="Q991" s="28">
        <v>2.4E-2</v>
      </c>
      <c r="R991" s="213" t="str">
        <f t="shared" si="413"/>
        <v>UQ</v>
      </c>
      <c r="S991" s="282">
        <v>0.102990157902241</v>
      </c>
      <c r="T991" s="213" t="str">
        <f t="shared" si="414"/>
        <v>UQ</v>
      </c>
      <c r="U991" s="29">
        <v>26.023445404</v>
      </c>
      <c r="V991" s="121" t="str">
        <f t="shared" si="370"/>
        <v>Q</v>
      </c>
      <c r="W991" s="341">
        <v>0.24399999999999999</v>
      </c>
      <c r="X991" s="332" t="str">
        <f t="shared" ref="X991" si="421">IF(W991&gt;0,"UQ","M")</f>
        <v>UQ</v>
      </c>
      <c r="Y991" s="32">
        <v>0.47699635299999998</v>
      </c>
      <c r="Z991" s="121" t="str">
        <f t="shared" si="372"/>
        <v>Q</v>
      </c>
      <c r="AA991" s="30">
        <v>6.59</v>
      </c>
      <c r="AB991" s="121" t="str">
        <f t="shared" si="416"/>
        <v>Q</v>
      </c>
      <c r="AC991" s="28">
        <v>20.061</v>
      </c>
      <c r="AD991" s="121" t="str">
        <f t="shared" si="417"/>
        <v>Q</v>
      </c>
      <c r="AE991" s="28">
        <v>1.7030000000000001</v>
      </c>
      <c r="AF991" s="121" t="str">
        <f t="shared" si="418"/>
        <v>Q</v>
      </c>
      <c r="AG991" s="129">
        <v>1.0800000000000001E-2</v>
      </c>
      <c r="AH991" s="121" t="str">
        <f t="shared" si="419"/>
        <v>Q</v>
      </c>
      <c r="AI991" s="278">
        <v>0.96599999999999997</v>
      </c>
      <c r="AJ991" s="121" t="str">
        <f t="shared" si="420"/>
        <v>Q</v>
      </c>
    </row>
    <row r="992" spans="1:36" x14ac:dyDescent="0.25">
      <c r="A992" s="119">
        <v>38</v>
      </c>
      <c r="B992" s="119">
        <v>330</v>
      </c>
      <c r="C992" s="119">
        <v>2008</v>
      </c>
      <c r="D992" s="127">
        <f t="shared" si="391"/>
        <v>39777</v>
      </c>
      <c r="E992" s="292">
        <v>87.699996948242202</v>
      </c>
      <c r="F992" s="213" t="str">
        <f t="shared" si="407"/>
        <v>UQ</v>
      </c>
      <c r="G992" s="281">
        <v>6.4498000144958496</v>
      </c>
      <c r="H992" s="213" t="str">
        <f t="shared" si="408"/>
        <v>UQ</v>
      </c>
      <c r="I992" s="27">
        <v>14.981</v>
      </c>
      <c r="J992" s="121" t="str">
        <f t="shared" si="409"/>
        <v>Q</v>
      </c>
      <c r="K992" s="27">
        <v>1.2551000000000001</v>
      </c>
      <c r="L992" s="121" t="str">
        <f t="shared" si="410"/>
        <v>Q</v>
      </c>
      <c r="M992" s="27">
        <v>0.64498999999999995</v>
      </c>
      <c r="N992" s="121" t="str">
        <f t="shared" si="411"/>
        <v>Q</v>
      </c>
      <c r="O992" s="27">
        <v>0.58799000000000001</v>
      </c>
      <c r="P992" s="121" t="str">
        <f t="shared" si="412"/>
        <v>Q</v>
      </c>
      <c r="Q992" s="28">
        <v>1.6E-2</v>
      </c>
      <c r="R992" s="213" t="str">
        <f t="shared" si="413"/>
        <v>UQ</v>
      </c>
      <c r="S992" s="282">
        <v>0.10412479937076601</v>
      </c>
      <c r="T992" s="213" t="str">
        <f t="shared" si="414"/>
        <v>UQ</v>
      </c>
      <c r="U992" s="29">
        <v>26.491081816000001</v>
      </c>
      <c r="V992" s="121" t="str">
        <f t="shared" si="370"/>
        <v>Q</v>
      </c>
      <c r="W992" s="341">
        <v>0.33300000000000002</v>
      </c>
      <c r="X992" s="332" t="str">
        <f t="shared" ref="X992" si="422">IF(W992&gt;0,"UQ","M")</f>
        <v>UQ</v>
      </c>
      <c r="Y992" s="32">
        <v>0.410607895</v>
      </c>
      <c r="Z992" s="121" t="str">
        <f t="shared" si="372"/>
        <v>Q</v>
      </c>
      <c r="AA992" s="30">
        <v>7.15</v>
      </c>
      <c r="AB992" s="121" t="str">
        <f t="shared" si="416"/>
        <v>Q</v>
      </c>
      <c r="AC992" s="28">
        <v>17.515999999999998</v>
      </c>
      <c r="AD992" s="121" t="str">
        <f t="shared" si="417"/>
        <v>Q</v>
      </c>
      <c r="AE992" s="28">
        <v>1.831</v>
      </c>
      <c r="AF992" s="121" t="str">
        <f t="shared" si="418"/>
        <v>Q</v>
      </c>
      <c r="AG992" s="129">
        <v>8.6E-3</v>
      </c>
      <c r="AH992" s="121" t="str">
        <f t="shared" si="419"/>
        <v>Q</v>
      </c>
      <c r="AI992" s="278">
        <v>0.98</v>
      </c>
      <c r="AJ992" s="121" t="str">
        <f t="shared" si="420"/>
        <v>Q</v>
      </c>
    </row>
    <row r="993" spans="1:36" x14ac:dyDescent="0.25">
      <c r="A993" s="119">
        <v>38</v>
      </c>
      <c r="B993" s="119">
        <v>337</v>
      </c>
      <c r="C993" s="119">
        <v>2008</v>
      </c>
      <c r="D993" s="127">
        <f t="shared" si="391"/>
        <v>39784</v>
      </c>
      <c r="E993" s="292">
        <v>86.5</v>
      </c>
      <c r="F993" s="213" t="str">
        <f t="shared" si="407"/>
        <v>UQ</v>
      </c>
      <c r="G993" s="281">
        <v>6.4892745018005398</v>
      </c>
      <c r="H993" s="213" t="str">
        <f t="shared" si="408"/>
        <v>UQ</v>
      </c>
      <c r="I993" s="27">
        <v>14.651</v>
      </c>
      <c r="J993" s="121" t="str">
        <f t="shared" si="409"/>
        <v>Q</v>
      </c>
      <c r="K993" s="27">
        <v>1.2202</v>
      </c>
      <c r="L993" s="121" t="str">
        <f t="shared" si="410"/>
        <v>Q</v>
      </c>
      <c r="M993" s="27">
        <v>0.70615000000000006</v>
      </c>
      <c r="N993" s="121" t="str">
        <f t="shared" si="411"/>
        <v>Q</v>
      </c>
      <c r="O993" s="27">
        <v>0.51732</v>
      </c>
      <c r="P993" s="121" t="str">
        <f t="shared" si="412"/>
        <v>Q</v>
      </c>
      <c r="Q993" s="31">
        <v>3.0000000000000001E-3</v>
      </c>
      <c r="R993" s="213" t="str">
        <f t="shared" si="413"/>
        <v>UQ</v>
      </c>
      <c r="S993" s="282">
        <v>0.105546824634075</v>
      </c>
      <c r="T993" s="213" t="str">
        <f t="shared" si="414"/>
        <v>UQ</v>
      </c>
      <c r="U993" s="29">
        <v>26.025246503999998</v>
      </c>
      <c r="V993" s="121" t="str">
        <f t="shared" si="370"/>
        <v>Q</v>
      </c>
      <c r="W993" s="341">
        <v>0.375</v>
      </c>
      <c r="X993" s="332" t="str">
        <f t="shared" ref="X993" si="423">IF(W993&gt;0,"UQ","M")</f>
        <v>UQ</v>
      </c>
      <c r="Y993" s="32">
        <v>0.36928224399999998</v>
      </c>
      <c r="Z993" s="121" t="str">
        <f t="shared" si="372"/>
        <v>Q</v>
      </c>
      <c r="AA993" s="30">
        <v>7.62</v>
      </c>
      <c r="AB993" s="121" t="str">
        <f t="shared" si="416"/>
        <v>Q</v>
      </c>
      <c r="AC993" s="28">
        <v>15.275</v>
      </c>
      <c r="AD993" s="121" t="str">
        <f t="shared" si="417"/>
        <v>Q</v>
      </c>
      <c r="AE993" s="28">
        <v>1.8360000000000001</v>
      </c>
      <c r="AF993" s="121" t="str">
        <f t="shared" si="418"/>
        <v>Q</v>
      </c>
      <c r="AG993" s="129">
        <v>7.6E-3</v>
      </c>
      <c r="AH993" s="121" t="str">
        <f t="shared" si="419"/>
        <v>Q</v>
      </c>
      <c r="AI993" s="278">
        <v>0.95599999999999996</v>
      </c>
      <c r="AJ993" s="121" t="str">
        <f t="shared" si="420"/>
        <v>Q</v>
      </c>
    </row>
    <row r="994" spans="1:36" x14ac:dyDescent="0.25">
      <c r="A994" s="119">
        <v>38</v>
      </c>
      <c r="B994" s="119">
        <v>344</v>
      </c>
      <c r="C994" s="119">
        <v>2008</v>
      </c>
      <c r="D994" s="127">
        <f t="shared" si="391"/>
        <v>39791</v>
      </c>
      <c r="E994" s="292">
        <v>83</v>
      </c>
      <c r="F994" s="213" t="str">
        <f t="shared" si="407"/>
        <v>UQ</v>
      </c>
      <c r="G994" s="281">
        <v>6.5755252838134801</v>
      </c>
      <c r="H994" s="213" t="str">
        <f t="shared" si="408"/>
        <v>UQ</v>
      </c>
      <c r="I994" s="27">
        <v>13.542</v>
      </c>
      <c r="J994" s="121" t="str">
        <f t="shared" si="409"/>
        <v>Q</v>
      </c>
      <c r="K994" s="27">
        <v>1.1255999999999999</v>
      </c>
      <c r="L994" s="121" t="str">
        <f t="shared" si="410"/>
        <v>Q</v>
      </c>
      <c r="M994" s="27">
        <v>0.71077999999999997</v>
      </c>
      <c r="N994" s="121" t="str">
        <f t="shared" si="411"/>
        <v>Q</v>
      </c>
      <c r="O994" s="27">
        <v>0.44805</v>
      </c>
      <c r="P994" s="121" t="str">
        <f t="shared" si="412"/>
        <v>Q</v>
      </c>
      <c r="Q994" s="31">
        <v>5.0000000000000001E-3</v>
      </c>
      <c r="R994" s="213" t="str">
        <f t="shared" si="413"/>
        <v>UQ</v>
      </c>
      <c r="S994" s="282">
        <v>0.115221798419952</v>
      </c>
      <c r="T994" s="213" t="str">
        <f t="shared" si="414"/>
        <v>UQ</v>
      </c>
      <c r="U994" s="29">
        <v>24.648174328</v>
      </c>
      <c r="V994" s="121" t="str">
        <f t="shared" si="370"/>
        <v>Q</v>
      </c>
      <c r="W994" s="341">
        <v>0.41599999999999998</v>
      </c>
      <c r="X994" s="332" t="str">
        <f t="shared" ref="X994" si="424">IF(W994&gt;0,"UQ","M")</f>
        <v>UQ</v>
      </c>
      <c r="Y994" s="32">
        <v>0.32519150099999999</v>
      </c>
      <c r="Z994" s="121" t="str">
        <f t="shared" si="372"/>
        <v>Q</v>
      </c>
      <c r="AA994" s="30">
        <v>8.08</v>
      </c>
      <c r="AB994" s="121" t="str">
        <f t="shared" si="416"/>
        <v>Q</v>
      </c>
      <c r="AC994" s="28">
        <v>14.071</v>
      </c>
      <c r="AD994" s="121" t="str">
        <f t="shared" si="417"/>
        <v>Q</v>
      </c>
      <c r="AE994" s="28">
        <v>1.895</v>
      </c>
      <c r="AF994" s="121" t="str">
        <f t="shared" si="418"/>
        <v>Q</v>
      </c>
      <c r="AG994" s="129">
        <v>8.5000000000000006E-3</v>
      </c>
      <c r="AH994" s="121" t="str">
        <f t="shared" si="419"/>
        <v>Q</v>
      </c>
      <c r="AI994" s="278">
        <v>0.98099999999999998</v>
      </c>
      <c r="AJ994" s="121" t="str">
        <f t="shared" si="420"/>
        <v>Q</v>
      </c>
    </row>
    <row r="995" spans="1:36" x14ac:dyDescent="0.25">
      <c r="A995" s="119">
        <v>38</v>
      </c>
      <c r="B995" s="119">
        <v>356</v>
      </c>
      <c r="C995" s="119">
        <v>2008</v>
      </c>
      <c r="D995" s="127">
        <f t="shared" si="391"/>
        <v>39803</v>
      </c>
      <c r="E995" s="292">
        <v>78.900001525878906</v>
      </c>
      <c r="F995" s="213" t="str">
        <f t="shared" si="407"/>
        <v>UQ</v>
      </c>
      <c r="G995" s="281">
        <v>6.4637622833251998</v>
      </c>
      <c r="H995" s="213" t="str">
        <f t="shared" si="408"/>
        <v>UQ</v>
      </c>
      <c r="I995" s="27">
        <v>13.202999999999999</v>
      </c>
      <c r="J995" s="121" t="str">
        <f t="shared" si="409"/>
        <v>Q</v>
      </c>
      <c r="K995" s="27">
        <v>1.0880000000000001</v>
      </c>
      <c r="L995" s="121" t="str">
        <f t="shared" si="410"/>
        <v>Q</v>
      </c>
      <c r="M995" s="27">
        <v>0.65256999999999998</v>
      </c>
      <c r="N995" s="121" t="str">
        <f t="shared" si="411"/>
        <v>Q</v>
      </c>
      <c r="O995" s="27">
        <v>0.37639</v>
      </c>
      <c r="P995" s="121" t="str">
        <f t="shared" si="412"/>
        <v>Q</v>
      </c>
      <c r="Q995" s="31">
        <v>5.0000000000000001E-3</v>
      </c>
      <c r="R995" s="213" t="str">
        <f t="shared" si="413"/>
        <v>UQ</v>
      </c>
      <c r="S995" s="282">
        <v>0.12456539273262</v>
      </c>
      <c r="T995" s="213" t="str">
        <f t="shared" si="414"/>
        <v>UQ</v>
      </c>
      <c r="U995" s="29">
        <v>22.713811095000001</v>
      </c>
      <c r="V995" s="121" t="str">
        <f t="shared" si="370"/>
        <v>Q</v>
      </c>
      <c r="W995" s="341">
        <v>0.435</v>
      </c>
      <c r="X995" s="332" t="str">
        <f t="shared" ref="X995" si="425">IF(W995&gt;0,"UQ","M")</f>
        <v>UQ</v>
      </c>
      <c r="Y995" s="32">
        <v>0.26154506100000002</v>
      </c>
      <c r="Z995" s="121" t="str">
        <f t="shared" si="372"/>
        <v>Q</v>
      </c>
      <c r="AA995" s="30">
        <v>7.2</v>
      </c>
      <c r="AB995" s="121" t="str">
        <f t="shared" si="416"/>
        <v>Q</v>
      </c>
      <c r="AC995" s="28">
        <v>14.590999999999999</v>
      </c>
      <c r="AD995" s="121" t="str">
        <f t="shared" si="417"/>
        <v>Q</v>
      </c>
      <c r="AE995" s="28">
        <v>2.0550000000000002</v>
      </c>
      <c r="AF995" s="121" t="str">
        <f t="shared" si="418"/>
        <v>Q</v>
      </c>
      <c r="AG995" s="129">
        <v>6.7999999999999996E-3</v>
      </c>
      <c r="AH995" s="121" t="str">
        <f t="shared" si="419"/>
        <v>Q</v>
      </c>
      <c r="AI995" s="278">
        <v>1.0009999999999999</v>
      </c>
      <c r="AJ995" s="121" t="str">
        <f t="shared" si="420"/>
        <v>Q</v>
      </c>
    </row>
    <row r="996" spans="1:36" x14ac:dyDescent="0.25">
      <c r="A996" s="119">
        <v>38</v>
      </c>
      <c r="B996" s="119">
        <v>6</v>
      </c>
      <c r="C996" s="119">
        <v>2009</v>
      </c>
      <c r="D996" s="127">
        <f t="shared" si="391"/>
        <v>39819</v>
      </c>
      <c r="E996" s="292">
        <v>64.099998474121094</v>
      </c>
      <c r="F996" s="121" t="str">
        <f t="shared" ref="F996:F1059" si="426">IF(E996&lt;=150,"Q",IF(E996=0,"M","LQ"))</f>
        <v>Q</v>
      </c>
      <c r="G996" s="281">
        <v>6.67047119140625</v>
      </c>
      <c r="H996" s="121" t="str">
        <f t="shared" ref="H996:H1053" si="427">IF(G996&gt;0.00000001,"Q","M")</f>
        <v>Q</v>
      </c>
      <c r="I996" s="27">
        <v>10.340999999999999</v>
      </c>
      <c r="J996" s="121" t="str">
        <f t="shared" si="409"/>
        <v>Q</v>
      </c>
      <c r="K996" s="27">
        <v>0.90569</v>
      </c>
      <c r="L996" s="121" t="str">
        <f t="shared" si="410"/>
        <v>Q</v>
      </c>
      <c r="M996" s="27">
        <v>0.57894999999999996</v>
      </c>
      <c r="N996" s="121" t="str">
        <f t="shared" si="411"/>
        <v>Q</v>
      </c>
      <c r="O996" s="27">
        <v>0.31781999999999999</v>
      </c>
      <c r="P996" s="121" t="str">
        <f t="shared" si="412"/>
        <v>Q</v>
      </c>
      <c r="Q996" s="36">
        <v>6.0000000000000001E-3</v>
      </c>
      <c r="R996" s="213" t="str">
        <f t="shared" si="413"/>
        <v>UQ</v>
      </c>
      <c r="S996" s="282">
        <v>0.136586219072342</v>
      </c>
      <c r="T996" s="121" t="str">
        <f t="shared" ref="T996:T1059" si="428">IF(S996&lt;=2,"Q",IF(S996="","M","LQ"))</f>
        <v>Q</v>
      </c>
      <c r="U996" s="33">
        <v>16.1123543</v>
      </c>
      <c r="V996" s="121" t="str">
        <f t="shared" si="370"/>
        <v>Q</v>
      </c>
      <c r="W996" s="341">
        <v>0.311</v>
      </c>
      <c r="X996" s="332" t="str">
        <f t="shared" ref="X996" si="429">IF(W996&gt;0,"UQ","M")</f>
        <v>UQ</v>
      </c>
      <c r="Y996" s="34">
        <v>0.196666379</v>
      </c>
      <c r="Z996" s="121" t="str">
        <f t="shared" si="372"/>
        <v>LQ</v>
      </c>
      <c r="AA996" s="30">
        <v>6.14</v>
      </c>
      <c r="AB996" s="121" t="str">
        <f t="shared" si="416"/>
        <v>Q</v>
      </c>
      <c r="AC996" s="290">
        <v>14.195</v>
      </c>
      <c r="AD996" s="121" t="str">
        <f t="shared" si="417"/>
        <v>Q</v>
      </c>
      <c r="AE996" s="290">
        <v>2.238</v>
      </c>
      <c r="AF996" s="121" t="str">
        <f t="shared" si="418"/>
        <v>Q</v>
      </c>
      <c r="AG996" s="129">
        <v>6.6E-3</v>
      </c>
      <c r="AH996" s="121" t="str">
        <f t="shared" si="419"/>
        <v>Q</v>
      </c>
      <c r="AI996" s="278">
        <v>0.78700000000000003</v>
      </c>
      <c r="AJ996" s="121" t="str">
        <f t="shared" si="420"/>
        <v>Q</v>
      </c>
    </row>
    <row r="997" spans="1:36" x14ac:dyDescent="0.25">
      <c r="A997" s="119">
        <v>38</v>
      </c>
      <c r="B997" s="119">
        <v>20</v>
      </c>
      <c r="C997" s="119">
        <v>2009</v>
      </c>
      <c r="D997" s="127">
        <f t="shared" si="391"/>
        <v>39833</v>
      </c>
      <c r="E997" s="292">
        <v>61.5</v>
      </c>
      <c r="F997" s="121" t="str">
        <f t="shared" si="426"/>
        <v>Q</v>
      </c>
      <c r="G997" s="281">
        <v>6.5285940170288104</v>
      </c>
      <c r="H997" s="121" t="str">
        <f t="shared" si="427"/>
        <v>Q</v>
      </c>
      <c r="I997" s="27">
        <v>9.7698</v>
      </c>
      <c r="J997" s="121" t="str">
        <f t="shared" si="409"/>
        <v>Q</v>
      </c>
      <c r="K997" s="27">
        <v>0.84094999999999998</v>
      </c>
      <c r="L997" s="121" t="str">
        <f t="shared" si="410"/>
        <v>Q</v>
      </c>
      <c r="M997" s="27">
        <v>0.61634999999999995</v>
      </c>
      <c r="N997" s="121" t="str">
        <f t="shared" si="411"/>
        <v>Q</v>
      </c>
      <c r="O997" s="27">
        <v>0.27198</v>
      </c>
      <c r="P997" s="121" t="str">
        <f t="shared" si="412"/>
        <v>Q</v>
      </c>
      <c r="Q997" s="36">
        <v>6.0000000000000001E-3</v>
      </c>
      <c r="R997" s="213" t="str">
        <f t="shared" si="413"/>
        <v>UQ</v>
      </c>
      <c r="S997" s="282">
        <v>0.122568354010582</v>
      </c>
      <c r="T997" s="121" t="str">
        <f t="shared" si="428"/>
        <v>Q</v>
      </c>
      <c r="U997" s="33">
        <v>14.646972862</v>
      </c>
      <c r="V997" s="121" t="str">
        <f t="shared" si="370"/>
        <v>Q</v>
      </c>
      <c r="W997" s="341">
        <v>0.36799999999999999</v>
      </c>
      <c r="X997" s="332" t="str">
        <f t="shared" ref="X997" si="430">IF(W997&gt;0,"UQ","M")</f>
        <v>UQ</v>
      </c>
      <c r="Y997" s="34">
        <v>0.19038650300000001</v>
      </c>
      <c r="Z997" s="121" t="str">
        <f t="shared" si="372"/>
        <v>LQ</v>
      </c>
      <c r="AA997" s="30">
        <v>6.93</v>
      </c>
      <c r="AB997" s="121" t="str">
        <f t="shared" si="416"/>
        <v>Q</v>
      </c>
      <c r="AC997" s="290">
        <v>12.782999999999999</v>
      </c>
      <c r="AD997" s="121" t="str">
        <f t="shared" si="417"/>
        <v>Q</v>
      </c>
      <c r="AE997" s="290">
        <v>1.9750000000000001</v>
      </c>
      <c r="AF997" s="121" t="str">
        <f t="shared" si="418"/>
        <v>Q</v>
      </c>
      <c r="AG997" s="129">
        <v>6.1000000000000004E-3</v>
      </c>
      <c r="AH997" s="121" t="str">
        <f t="shared" si="419"/>
        <v>Q</v>
      </c>
      <c r="AI997" s="278">
        <v>0.85199999999999998</v>
      </c>
      <c r="AJ997" s="121" t="str">
        <f t="shared" si="420"/>
        <v>Q</v>
      </c>
    </row>
    <row r="998" spans="1:36" x14ac:dyDescent="0.25">
      <c r="A998" s="119">
        <v>38</v>
      </c>
      <c r="B998" s="119">
        <v>34</v>
      </c>
      <c r="C998" s="119">
        <v>2009</v>
      </c>
      <c r="D998" s="127">
        <f t="shared" si="391"/>
        <v>39847</v>
      </c>
      <c r="E998" s="292">
        <v>62.099998474121101</v>
      </c>
      <c r="F998" s="121" t="str">
        <f t="shared" si="426"/>
        <v>Q</v>
      </c>
      <c r="G998" s="281">
        <v>6.7756643295288104</v>
      </c>
      <c r="H998" s="121" t="str">
        <f t="shared" si="427"/>
        <v>Q</v>
      </c>
      <c r="I998" s="27">
        <v>9.9886999999999997</v>
      </c>
      <c r="J998" s="121" t="str">
        <f t="shared" si="409"/>
        <v>Q</v>
      </c>
      <c r="K998" s="27">
        <v>0.78493000000000002</v>
      </c>
      <c r="L998" s="121" t="str">
        <f t="shared" si="410"/>
        <v>Q</v>
      </c>
      <c r="M998" s="27">
        <v>0.91854000000000002</v>
      </c>
      <c r="N998" s="121" t="str">
        <f t="shared" si="411"/>
        <v>Q</v>
      </c>
      <c r="O998" s="27">
        <v>0.28692000000000001</v>
      </c>
      <c r="P998" s="121" t="str">
        <f t="shared" si="412"/>
        <v>Q</v>
      </c>
      <c r="Q998" s="36">
        <v>3.0000000000000001E-3</v>
      </c>
      <c r="R998" s="213" t="str">
        <f t="shared" si="413"/>
        <v>UQ</v>
      </c>
      <c r="S998" s="282">
        <v>0.128997892141342</v>
      </c>
      <c r="T998" s="121" t="str">
        <f t="shared" si="428"/>
        <v>Q</v>
      </c>
      <c r="U998" s="33">
        <v>14.693701247</v>
      </c>
      <c r="V998" s="121" t="str">
        <f t="shared" si="370"/>
        <v>Q</v>
      </c>
      <c r="W998" s="341">
        <v>0.40200000000000002</v>
      </c>
      <c r="X998" s="332" t="str">
        <f t="shared" ref="X998" si="431">IF(W998&gt;0,"UQ","M")</f>
        <v>UQ</v>
      </c>
      <c r="Y998" s="36">
        <v>0.178843224</v>
      </c>
      <c r="Z998" s="121" t="str">
        <f t="shared" si="372"/>
        <v>LQ</v>
      </c>
      <c r="AA998" s="30">
        <v>7.26</v>
      </c>
      <c r="AB998" s="121" t="str">
        <f t="shared" si="416"/>
        <v>Q</v>
      </c>
      <c r="AC998" s="290">
        <v>12.186</v>
      </c>
      <c r="AD998" s="121" t="str">
        <f t="shared" si="417"/>
        <v>Q</v>
      </c>
      <c r="AE998" s="290">
        <v>1.6220000000000001</v>
      </c>
      <c r="AF998" s="121" t="str">
        <f t="shared" si="418"/>
        <v>Q</v>
      </c>
      <c r="AG998" s="129">
        <v>6.7999999999999996E-3</v>
      </c>
      <c r="AH998" s="121" t="str">
        <f t="shared" si="419"/>
        <v>Q</v>
      </c>
      <c r="AI998" s="278">
        <v>0.85399999999999998</v>
      </c>
      <c r="AJ998" s="121" t="str">
        <f t="shared" si="420"/>
        <v>Q</v>
      </c>
    </row>
    <row r="999" spans="1:36" x14ac:dyDescent="0.25">
      <c r="A999" s="119">
        <v>38</v>
      </c>
      <c r="B999" s="119">
        <v>48</v>
      </c>
      <c r="C999" s="119">
        <v>2009</v>
      </c>
      <c r="D999" s="127">
        <f t="shared" si="391"/>
        <v>39861</v>
      </c>
      <c r="E999" s="292">
        <v>60.1</v>
      </c>
      <c r="F999" s="121" t="str">
        <f t="shared" si="426"/>
        <v>Q</v>
      </c>
      <c r="G999" s="281">
        <v>6.57</v>
      </c>
      <c r="H999" s="121" t="str">
        <f t="shared" si="427"/>
        <v>Q</v>
      </c>
      <c r="I999" s="27">
        <v>10.145</v>
      </c>
      <c r="J999" s="121" t="str">
        <f t="shared" si="409"/>
        <v>Q</v>
      </c>
      <c r="K999" s="27">
        <v>0.75234000000000001</v>
      </c>
      <c r="L999" s="121" t="str">
        <f t="shared" si="410"/>
        <v>Q</v>
      </c>
      <c r="M999" s="27">
        <v>0.75183</v>
      </c>
      <c r="N999" s="121" t="str">
        <f t="shared" si="411"/>
        <v>Q</v>
      </c>
      <c r="O999" s="27">
        <v>0.26143</v>
      </c>
      <c r="P999" s="121" t="str">
        <f t="shared" si="412"/>
        <v>Q</v>
      </c>
      <c r="Q999" s="36">
        <v>6.0000000000000001E-3</v>
      </c>
      <c r="R999" s="213" t="str">
        <f t="shared" si="413"/>
        <v>UQ</v>
      </c>
      <c r="S999" s="282">
        <v>0.14149999999999999</v>
      </c>
      <c r="T999" s="121" t="str">
        <f t="shared" si="428"/>
        <v>Q</v>
      </c>
      <c r="U999" s="33">
        <v>13.976649125</v>
      </c>
      <c r="V999" s="121" t="str">
        <f t="shared" si="370"/>
        <v>Q</v>
      </c>
      <c r="W999" s="341">
        <v>0.38600000000000001</v>
      </c>
      <c r="X999" s="332" t="str">
        <f t="shared" ref="X999" si="432">IF(W999&gt;0,"UQ","M")</f>
        <v>UQ</v>
      </c>
      <c r="Y999" s="34">
        <v>0.180783316</v>
      </c>
      <c r="Z999" s="121" t="str">
        <f t="shared" si="372"/>
        <v>LQ</v>
      </c>
      <c r="AA999" s="35">
        <v>6.76</v>
      </c>
      <c r="AB999" s="121" t="str">
        <f t="shared" si="416"/>
        <v>Q</v>
      </c>
      <c r="AC999" s="290">
        <v>12.571</v>
      </c>
      <c r="AD999" s="121" t="str">
        <f t="shared" si="417"/>
        <v>Q</v>
      </c>
      <c r="AE999" s="290">
        <v>2.569</v>
      </c>
      <c r="AF999" s="121" t="str">
        <f t="shared" si="418"/>
        <v>Q</v>
      </c>
      <c r="AG999" s="129">
        <v>6.4999999999999997E-3</v>
      </c>
      <c r="AH999" s="121" t="str">
        <f t="shared" si="419"/>
        <v>Q</v>
      </c>
      <c r="AI999" s="278">
        <v>0.83399999999999996</v>
      </c>
      <c r="AJ999" s="121" t="str">
        <f t="shared" si="420"/>
        <v>Q</v>
      </c>
    </row>
    <row r="1000" spans="1:36" x14ac:dyDescent="0.25">
      <c r="A1000" s="119">
        <v>38</v>
      </c>
      <c r="B1000" s="119">
        <v>62</v>
      </c>
      <c r="C1000" s="119">
        <v>2009</v>
      </c>
      <c r="D1000" s="127">
        <f t="shared" si="391"/>
        <v>39875</v>
      </c>
      <c r="E1000" s="260">
        <v>59.4</v>
      </c>
      <c r="F1000" s="121" t="str">
        <f t="shared" si="426"/>
        <v>Q</v>
      </c>
      <c r="G1000" s="260">
        <v>6.76</v>
      </c>
      <c r="H1000" s="121" t="str">
        <f t="shared" si="427"/>
        <v>Q</v>
      </c>
      <c r="I1000" s="27">
        <v>9.2585999999999995</v>
      </c>
      <c r="J1000" s="121" t="str">
        <f t="shared" si="409"/>
        <v>Q</v>
      </c>
      <c r="K1000" s="27">
        <v>0.77956000000000003</v>
      </c>
      <c r="L1000" s="121" t="str">
        <f t="shared" si="410"/>
        <v>Q</v>
      </c>
      <c r="M1000" s="27">
        <v>0.66100999999999999</v>
      </c>
      <c r="N1000" s="121" t="str">
        <f t="shared" si="411"/>
        <v>Q</v>
      </c>
      <c r="O1000" s="27">
        <v>0.24790999999999999</v>
      </c>
      <c r="P1000" s="121" t="str">
        <f t="shared" si="412"/>
        <v>Q</v>
      </c>
      <c r="Q1000" s="36">
        <v>4.0000000000000001E-3</v>
      </c>
      <c r="R1000" s="213" t="str">
        <f t="shared" si="413"/>
        <v>UQ</v>
      </c>
      <c r="S1000" s="260">
        <v>0.1497</v>
      </c>
      <c r="T1000" s="121" t="str">
        <f t="shared" si="428"/>
        <v>Q</v>
      </c>
      <c r="U1000" s="33">
        <v>13.706075133000001</v>
      </c>
      <c r="V1000" s="121" t="str">
        <f t="shared" si="370"/>
        <v>Q</v>
      </c>
      <c r="W1000" s="341">
        <v>0.39800000000000002</v>
      </c>
      <c r="X1000" s="332" t="str">
        <f t="shared" ref="X1000" si="433">IF(W1000&gt;0,"UQ","M")</f>
        <v>UQ</v>
      </c>
      <c r="Y1000" s="36">
        <v>0.170259257</v>
      </c>
      <c r="Z1000" s="121" t="str">
        <f t="shared" si="372"/>
        <v>LQ</v>
      </c>
      <c r="AA1000" s="35">
        <v>7.43</v>
      </c>
      <c r="AB1000" s="121" t="str">
        <f t="shared" si="416"/>
        <v>Q</v>
      </c>
      <c r="AC1000" s="290">
        <v>11.721</v>
      </c>
      <c r="AD1000" s="121" t="str">
        <f t="shared" si="417"/>
        <v>Q</v>
      </c>
      <c r="AE1000" s="290">
        <v>2.0870000000000002</v>
      </c>
      <c r="AF1000" s="121" t="str">
        <f t="shared" si="418"/>
        <v>Q</v>
      </c>
      <c r="AG1000" s="129">
        <v>6.6E-3</v>
      </c>
      <c r="AH1000" s="121" t="str">
        <f t="shared" si="419"/>
        <v>Q</v>
      </c>
      <c r="AI1000" s="278">
        <v>0.84</v>
      </c>
      <c r="AJ1000" s="121" t="str">
        <f t="shared" si="420"/>
        <v>Q</v>
      </c>
    </row>
    <row r="1001" spans="1:36" x14ac:dyDescent="0.25">
      <c r="A1001" s="119">
        <v>38</v>
      </c>
      <c r="B1001" s="119">
        <v>78</v>
      </c>
      <c r="C1001" s="119">
        <v>2009</v>
      </c>
      <c r="D1001" s="127">
        <f t="shared" si="391"/>
        <v>39891</v>
      </c>
      <c r="E1001" s="292">
        <v>56.400001525878899</v>
      </c>
      <c r="F1001" s="121" t="str">
        <f t="shared" si="426"/>
        <v>Q</v>
      </c>
      <c r="G1001" s="281">
        <v>6.63014793395996</v>
      </c>
      <c r="H1001" s="121" t="str">
        <f t="shared" si="427"/>
        <v>Q</v>
      </c>
      <c r="I1001" s="27">
        <v>8.8188999999999993</v>
      </c>
      <c r="J1001" s="121" t="str">
        <f t="shared" si="409"/>
        <v>Q</v>
      </c>
      <c r="K1001" s="27">
        <v>0.68301000000000001</v>
      </c>
      <c r="L1001" s="121" t="str">
        <f t="shared" si="410"/>
        <v>Q</v>
      </c>
      <c r="M1001" s="27">
        <v>0.69813999999999998</v>
      </c>
      <c r="N1001" s="121" t="str">
        <f t="shared" si="411"/>
        <v>Q</v>
      </c>
      <c r="O1001" s="27">
        <v>0.23893</v>
      </c>
      <c r="P1001" s="121" t="str">
        <f t="shared" si="412"/>
        <v>Q</v>
      </c>
      <c r="Q1001" s="36">
        <v>4.0000000000000001E-3</v>
      </c>
      <c r="R1001" s="213" t="str">
        <f t="shared" si="413"/>
        <v>UQ</v>
      </c>
      <c r="S1001" s="282">
        <v>0.17890007793903401</v>
      </c>
      <c r="T1001" s="121" t="str">
        <f t="shared" si="428"/>
        <v>Q</v>
      </c>
      <c r="U1001" s="33">
        <v>11.934997868</v>
      </c>
      <c r="V1001" s="121" t="str">
        <f t="shared" si="370"/>
        <v>Q</v>
      </c>
      <c r="W1001" s="341">
        <v>0.40799999999999997</v>
      </c>
      <c r="X1001" s="332" t="str">
        <f t="shared" ref="X1001" si="434">IF(W1001&gt;0,"UQ","M")</f>
        <v>UQ</v>
      </c>
      <c r="Y1001" s="36">
        <v>0.175538575</v>
      </c>
      <c r="Z1001" s="121" t="str">
        <f t="shared" si="372"/>
        <v>LQ</v>
      </c>
      <c r="AA1001" s="35">
        <v>7.28</v>
      </c>
      <c r="AB1001" s="121" t="str">
        <f t="shared" si="416"/>
        <v>Q</v>
      </c>
      <c r="AC1001" s="290">
        <v>10.644</v>
      </c>
      <c r="AD1001" s="121" t="str">
        <f t="shared" si="417"/>
        <v>Q</v>
      </c>
      <c r="AE1001" s="290">
        <v>2.9420000000000002</v>
      </c>
      <c r="AF1001" s="121" t="str">
        <f t="shared" si="418"/>
        <v>Q</v>
      </c>
      <c r="AG1001" s="129">
        <v>7.1999999999999998E-3</v>
      </c>
      <c r="AH1001" s="121" t="str">
        <f t="shared" si="419"/>
        <v>Q</v>
      </c>
      <c r="AI1001" s="278">
        <v>0.81699999999999995</v>
      </c>
      <c r="AJ1001" s="121" t="str">
        <f t="shared" si="420"/>
        <v>Q</v>
      </c>
    </row>
    <row r="1002" spans="1:36" x14ac:dyDescent="0.25">
      <c r="A1002" s="119">
        <v>38</v>
      </c>
      <c r="B1002" s="119">
        <v>83</v>
      </c>
      <c r="C1002" s="119">
        <v>2009</v>
      </c>
      <c r="D1002" s="127">
        <f t="shared" si="391"/>
        <v>39896</v>
      </c>
      <c r="E1002" s="292">
        <v>55.200000762939503</v>
      </c>
      <c r="F1002" s="121" t="str">
        <f t="shared" si="426"/>
        <v>Q</v>
      </c>
      <c r="G1002" s="281">
        <v>6.70806837081909</v>
      </c>
      <c r="H1002" s="121" t="str">
        <f t="shared" si="427"/>
        <v>Q</v>
      </c>
      <c r="I1002" s="27">
        <v>8.9178999999999995</v>
      </c>
      <c r="J1002" s="121" t="str">
        <f t="shared" si="409"/>
        <v>Q</v>
      </c>
      <c r="K1002" s="27">
        <v>0.74024999999999996</v>
      </c>
      <c r="L1002" s="121" t="str">
        <f t="shared" si="410"/>
        <v>Q</v>
      </c>
      <c r="M1002" s="27">
        <v>0.73736999999999997</v>
      </c>
      <c r="N1002" s="121" t="str">
        <f t="shared" si="411"/>
        <v>Q</v>
      </c>
      <c r="O1002" s="27">
        <v>0.24248</v>
      </c>
      <c r="P1002" s="121" t="str">
        <f t="shared" si="412"/>
        <v>Q</v>
      </c>
      <c r="Q1002" s="36">
        <v>2E-3</v>
      </c>
      <c r="R1002" s="213" t="str">
        <f t="shared" si="413"/>
        <v>UQ</v>
      </c>
      <c r="S1002" s="282">
        <v>0.16683903336524999</v>
      </c>
      <c r="T1002" s="121" t="str">
        <f t="shared" si="428"/>
        <v>Q</v>
      </c>
      <c r="U1002" s="33">
        <v>11.776600654999999</v>
      </c>
      <c r="V1002" s="121" t="str">
        <f t="shared" si="370"/>
        <v>Q</v>
      </c>
      <c r="W1002" s="341">
        <v>0.39100000000000001</v>
      </c>
      <c r="X1002" s="332" t="str">
        <f t="shared" ref="X1002" si="435">IF(W1002&gt;0,"UQ","M")</f>
        <v>UQ</v>
      </c>
      <c r="Y1002" s="36">
        <v>0.158414578</v>
      </c>
      <c r="Z1002" s="121" t="str">
        <f t="shared" si="372"/>
        <v>LQ</v>
      </c>
      <c r="AA1002" s="35">
        <v>6.94</v>
      </c>
      <c r="AB1002" s="121" t="str">
        <f t="shared" si="416"/>
        <v>Q</v>
      </c>
      <c r="AC1002" s="290">
        <v>11.089</v>
      </c>
      <c r="AD1002" s="121" t="str">
        <f t="shared" si="417"/>
        <v>Q</v>
      </c>
      <c r="AE1002" s="290">
        <v>2.5569999999999999</v>
      </c>
      <c r="AF1002" s="121" t="str">
        <f t="shared" si="418"/>
        <v>Q</v>
      </c>
      <c r="AG1002" s="129">
        <v>3.7000000000000002E-3</v>
      </c>
      <c r="AH1002" s="121" t="str">
        <f t="shared" si="419"/>
        <v>Q</v>
      </c>
      <c r="AI1002" s="278">
        <v>0.8</v>
      </c>
      <c r="AJ1002" s="121" t="str">
        <f t="shared" si="420"/>
        <v>Q</v>
      </c>
    </row>
    <row r="1003" spans="1:36" x14ac:dyDescent="0.25">
      <c r="A1003" s="119">
        <v>38</v>
      </c>
      <c r="B1003" s="119">
        <v>85</v>
      </c>
      <c r="C1003" s="119">
        <v>2009</v>
      </c>
      <c r="D1003" s="127">
        <f t="shared" si="391"/>
        <v>39898</v>
      </c>
      <c r="E1003" s="292">
        <v>56.700000762939503</v>
      </c>
      <c r="F1003" s="121" t="str">
        <f t="shared" si="426"/>
        <v>Q</v>
      </c>
      <c r="G1003" s="281">
        <v>6.8539695739746103</v>
      </c>
      <c r="H1003" s="121" t="str">
        <f t="shared" si="427"/>
        <v>Q</v>
      </c>
      <c r="I1003" s="27">
        <v>10.081</v>
      </c>
      <c r="J1003" s="121" t="str">
        <f t="shared" si="409"/>
        <v>Q</v>
      </c>
      <c r="K1003" s="27">
        <v>0.7621</v>
      </c>
      <c r="L1003" s="121" t="str">
        <f t="shared" si="410"/>
        <v>Q</v>
      </c>
      <c r="M1003" s="27">
        <v>0.82948</v>
      </c>
      <c r="N1003" s="121" t="str">
        <f t="shared" si="411"/>
        <v>Q</v>
      </c>
      <c r="O1003" s="27">
        <v>0.26593</v>
      </c>
      <c r="P1003" s="121" t="str">
        <f t="shared" si="412"/>
        <v>Q</v>
      </c>
      <c r="Q1003" s="36">
        <v>5.0000000000000001E-3</v>
      </c>
      <c r="R1003" s="213" t="str">
        <f t="shared" si="413"/>
        <v>UQ</v>
      </c>
      <c r="S1003" s="282">
        <v>0.17958514392375899</v>
      </c>
      <c r="T1003" s="121" t="str">
        <f t="shared" si="428"/>
        <v>Q</v>
      </c>
      <c r="U1003" s="33">
        <v>11.520987952</v>
      </c>
      <c r="V1003" s="121" t="str">
        <f t="shared" si="370"/>
        <v>Q</v>
      </c>
      <c r="W1003" s="341">
        <v>0.41199999999999998</v>
      </c>
      <c r="X1003" s="332" t="str">
        <f t="shared" ref="X1003" si="436">IF(W1003&gt;0,"UQ","M")</f>
        <v>UQ</v>
      </c>
      <c r="Y1003" s="36">
        <v>0.154315014</v>
      </c>
      <c r="Z1003" s="121" t="str">
        <f t="shared" si="372"/>
        <v>LQ</v>
      </c>
      <c r="AA1003" s="35">
        <v>6.91</v>
      </c>
      <c r="AB1003" s="121" t="str">
        <f t="shared" si="416"/>
        <v>Q</v>
      </c>
      <c r="AC1003" s="290">
        <v>10.68</v>
      </c>
      <c r="AD1003" s="121" t="str">
        <f t="shared" si="417"/>
        <v>Q</v>
      </c>
      <c r="AE1003" s="290">
        <v>2.9590000000000001</v>
      </c>
      <c r="AF1003" s="121" t="str">
        <f t="shared" si="418"/>
        <v>Q</v>
      </c>
      <c r="AG1003" s="129">
        <v>6.7999999999999996E-3</v>
      </c>
      <c r="AH1003" s="121" t="str">
        <f t="shared" si="419"/>
        <v>Q</v>
      </c>
      <c r="AI1003" s="278">
        <v>0.80900000000000005</v>
      </c>
      <c r="AJ1003" s="121" t="str">
        <f t="shared" si="420"/>
        <v>Q</v>
      </c>
    </row>
    <row r="1004" spans="1:36" x14ac:dyDescent="0.25">
      <c r="A1004" s="119">
        <v>38</v>
      </c>
      <c r="B1004" s="119">
        <v>90</v>
      </c>
      <c r="C1004" s="119">
        <v>2009</v>
      </c>
      <c r="D1004" s="127">
        <f t="shared" si="391"/>
        <v>39903</v>
      </c>
      <c r="E1004" s="292">
        <v>56.5</v>
      </c>
      <c r="F1004" s="121" t="str">
        <f t="shared" si="426"/>
        <v>Q</v>
      </c>
      <c r="G1004" s="281">
        <v>6.8414363861084002</v>
      </c>
      <c r="H1004" s="121" t="str">
        <f t="shared" si="427"/>
        <v>Q</v>
      </c>
      <c r="I1004" s="27">
        <v>8.5772999999999993</v>
      </c>
      <c r="J1004" s="121" t="str">
        <f t="shared" si="409"/>
        <v>Q</v>
      </c>
      <c r="K1004" s="27">
        <v>0.72023999999999999</v>
      </c>
      <c r="L1004" s="121" t="str">
        <f t="shared" si="410"/>
        <v>Q</v>
      </c>
      <c r="M1004" s="27">
        <v>0.67410000000000003</v>
      </c>
      <c r="N1004" s="121" t="str">
        <f t="shared" si="411"/>
        <v>Q</v>
      </c>
      <c r="O1004" s="27">
        <v>0.22658</v>
      </c>
      <c r="P1004" s="121" t="str">
        <f t="shared" si="412"/>
        <v>Q</v>
      </c>
      <c r="Q1004" s="36">
        <v>5.0000000000000001E-3</v>
      </c>
      <c r="R1004" s="213" t="str">
        <f t="shared" si="413"/>
        <v>UQ</v>
      </c>
      <c r="S1004" s="282">
        <v>0.17000183463096599</v>
      </c>
      <c r="T1004" s="121" t="str">
        <f t="shared" si="428"/>
        <v>Q</v>
      </c>
      <c r="U1004" s="33">
        <v>11.49919145</v>
      </c>
      <c r="V1004" s="121" t="str">
        <f t="shared" si="370"/>
        <v>Q</v>
      </c>
      <c r="W1004" s="341">
        <v>0.38900000000000001</v>
      </c>
      <c r="X1004" s="332" t="str">
        <f t="shared" ref="X1004" si="437">IF(W1004&gt;0,"UQ","M")</f>
        <v>UQ</v>
      </c>
      <c r="Y1004" s="36">
        <v>0.15810544200000001</v>
      </c>
      <c r="Z1004" s="121" t="str">
        <f t="shared" si="372"/>
        <v>LQ</v>
      </c>
      <c r="AA1004" s="35">
        <v>6.8</v>
      </c>
      <c r="AB1004" s="121" t="str">
        <f t="shared" si="416"/>
        <v>Q</v>
      </c>
      <c r="AC1004" s="290">
        <v>10.930999999999999</v>
      </c>
      <c r="AD1004" s="121" t="str">
        <f t="shared" si="417"/>
        <v>Q</v>
      </c>
      <c r="AE1004" s="290">
        <v>2.7749999999999999</v>
      </c>
      <c r="AF1004" s="121" t="str">
        <f t="shared" si="418"/>
        <v>Q</v>
      </c>
      <c r="AG1004" s="129">
        <v>6.4000000000000003E-3</v>
      </c>
      <c r="AH1004" s="121" t="str">
        <f t="shared" si="419"/>
        <v>Q</v>
      </c>
      <c r="AI1004" s="278">
        <v>0.78700000000000003</v>
      </c>
      <c r="AJ1004" s="121" t="str">
        <f t="shared" si="420"/>
        <v>Q</v>
      </c>
    </row>
    <row r="1005" spans="1:36" x14ac:dyDescent="0.25">
      <c r="A1005" s="119">
        <v>38</v>
      </c>
      <c r="B1005" s="119">
        <v>92</v>
      </c>
      <c r="C1005" s="119">
        <v>2009</v>
      </c>
      <c r="D1005" s="127">
        <f t="shared" si="391"/>
        <v>39905</v>
      </c>
      <c r="E1005" s="292">
        <v>54.200000762939503</v>
      </c>
      <c r="F1005" s="121" t="str">
        <f t="shared" si="426"/>
        <v>Q</v>
      </c>
      <c r="G1005" s="281">
        <v>6.6300091743469203</v>
      </c>
      <c r="H1005" s="121" t="str">
        <f t="shared" si="427"/>
        <v>Q</v>
      </c>
      <c r="I1005" s="27">
        <v>8.5975999999999999</v>
      </c>
      <c r="J1005" s="121" t="str">
        <f t="shared" si="409"/>
        <v>Q</v>
      </c>
      <c r="K1005" s="27">
        <v>0.72099000000000002</v>
      </c>
      <c r="L1005" s="121" t="str">
        <f t="shared" si="410"/>
        <v>Q</v>
      </c>
      <c r="M1005" s="27">
        <v>0.68106</v>
      </c>
      <c r="N1005" s="121" t="str">
        <f t="shared" si="411"/>
        <v>Q</v>
      </c>
      <c r="O1005" s="27">
        <v>0.22867999999999999</v>
      </c>
      <c r="P1005" s="121" t="str">
        <f t="shared" si="412"/>
        <v>Q</v>
      </c>
      <c r="Q1005" s="36">
        <v>5.0000000000000001E-3</v>
      </c>
      <c r="R1005" s="213" t="str">
        <f t="shared" si="413"/>
        <v>UQ</v>
      </c>
      <c r="S1005" s="282">
        <v>0.110863476991653</v>
      </c>
      <c r="T1005" s="121" t="str">
        <f t="shared" si="428"/>
        <v>Q</v>
      </c>
      <c r="U1005" s="33">
        <v>11.304296019000001</v>
      </c>
      <c r="V1005" s="121" t="str">
        <f t="shared" si="370"/>
        <v>Q</v>
      </c>
      <c r="W1005" s="341">
        <v>0.39</v>
      </c>
      <c r="X1005" s="332" t="str">
        <f t="shared" ref="X1005" si="438">IF(W1005&gt;0,"UQ","M")</f>
        <v>UQ</v>
      </c>
      <c r="Y1005" s="36">
        <v>0.16091575299999999</v>
      </c>
      <c r="Z1005" s="121" t="str">
        <f t="shared" si="372"/>
        <v>LQ</v>
      </c>
      <c r="AA1005" s="35">
        <v>6.67</v>
      </c>
      <c r="AB1005" s="121" t="str">
        <f t="shared" si="416"/>
        <v>Q</v>
      </c>
      <c r="AC1005" s="290">
        <v>10.851000000000001</v>
      </c>
      <c r="AD1005" s="121" t="str">
        <f t="shared" si="417"/>
        <v>Q</v>
      </c>
      <c r="AE1005" s="290">
        <v>3.0790000000000002</v>
      </c>
      <c r="AF1005" s="121" t="str">
        <f t="shared" si="418"/>
        <v>Q</v>
      </c>
      <c r="AG1005" s="129">
        <v>6.7000000000000002E-3</v>
      </c>
      <c r="AH1005" s="121" t="str">
        <f t="shared" si="419"/>
        <v>Q</v>
      </c>
      <c r="AI1005" s="278">
        <v>0.79400000000000004</v>
      </c>
      <c r="AJ1005" s="121" t="str">
        <f t="shared" si="420"/>
        <v>Q</v>
      </c>
    </row>
    <row r="1006" spans="1:36" x14ac:dyDescent="0.25">
      <c r="A1006" s="119">
        <v>38</v>
      </c>
      <c r="B1006" s="119">
        <v>97</v>
      </c>
      <c r="C1006" s="119">
        <v>2009</v>
      </c>
      <c r="D1006" s="127">
        <f t="shared" si="391"/>
        <v>39910</v>
      </c>
      <c r="E1006" s="292">
        <v>52.099998474121101</v>
      </c>
      <c r="F1006" s="121" t="str">
        <f t="shared" si="426"/>
        <v>Q</v>
      </c>
      <c r="G1006" s="281">
        <v>6.69226026535034</v>
      </c>
      <c r="H1006" s="121" t="str">
        <f t="shared" si="427"/>
        <v>Q</v>
      </c>
      <c r="I1006" s="27">
        <v>8.7614000000000001</v>
      </c>
      <c r="J1006" s="121" t="str">
        <f t="shared" si="409"/>
        <v>Q</v>
      </c>
      <c r="K1006" s="27">
        <v>0.72711999999999999</v>
      </c>
      <c r="L1006" s="121" t="str">
        <f t="shared" si="410"/>
        <v>Q</v>
      </c>
      <c r="M1006" s="27">
        <v>0.72236999999999996</v>
      </c>
      <c r="N1006" s="121" t="str">
        <f t="shared" si="411"/>
        <v>Q</v>
      </c>
      <c r="O1006" s="27">
        <v>0.23336999999999999</v>
      </c>
      <c r="P1006" s="121" t="str">
        <f t="shared" si="412"/>
        <v>Q</v>
      </c>
      <c r="Q1006" s="36">
        <v>2E-3</v>
      </c>
      <c r="R1006" s="213" t="str">
        <f t="shared" si="413"/>
        <v>UQ</v>
      </c>
      <c r="S1006" s="282">
        <v>9.5484077930450398E-2</v>
      </c>
      <c r="T1006" s="121" t="str">
        <f t="shared" si="428"/>
        <v>Q</v>
      </c>
      <c r="U1006" s="33">
        <v>10.872121763999999</v>
      </c>
      <c r="V1006" s="121" t="str">
        <f t="shared" si="370"/>
        <v>Q</v>
      </c>
      <c r="W1006" s="341">
        <v>0.35799999999999998</v>
      </c>
      <c r="X1006" s="332" t="str">
        <f t="shared" ref="X1006" si="439">IF(W1006&gt;0,"UQ","M")</f>
        <v>UQ</v>
      </c>
      <c r="Y1006" s="36">
        <v>0.1616146</v>
      </c>
      <c r="Z1006" s="121" t="str">
        <f t="shared" si="372"/>
        <v>LQ</v>
      </c>
      <c r="AA1006" s="35">
        <v>6.46</v>
      </c>
      <c r="AB1006" s="121" t="str">
        <f t="shared" si="416"/>
        <v>Q</v>
      </c>
      <c r="AC1006" s="290">
        <v>11.409000000000001</v>
      </c>
      <c r="AD1006" s="121" t="str">
        <f t="shared" si="417"/>
        <v>Q</v>
      </c>
      <c r="AE1006" s="290">
        <v>2.4500000000000002</v>
      </c>
      <c r="AF1006" s="121" t="str">
        <f t="shared" si="418"/>
        <v>Q</v>
      </c>
      <c r="AG1006" s="129">
        <v>6.4999999999999997E-3</v>
      </c>
      <c r="AH1006" s="121" t="str">
        <f t="shared" si="419"/>
        <v>Q</v>
      </c>
      <c r="AI1006" s="278">
        <v>0.78100000000000003</v>
      </c>
      <c r="AJ1006" s="121" t="str">
        <f t="shared" si="420"/>
        <v>Q</v>
      </c>
    </row>
    <row r="1007" spans="1:36" x14ac:dyDescent="0.25">
      <c r="A1007" s="119">
        <v>38</v>
      </c>
      <c r="B1007" s="119">
        <v>100</v>
      </c>
      <c r="C1007" s="119">
        <v>2009</v>
      </c>
      <c r="D1007" s="127">
        <f t="shared" si="391"/>
        <v>39913</v>
      </c>
      <c r="E1007" s="292">
        <v>52.599998474121101</v>
      </c>
      <c r="F1007" s="121" t="str">
        <f t="shared" si="426"/>
        <v>Q</v>
      </c>
      <c r="G1007" s="281">
        <v>6.8562536239623997</v>
      </c>
      <c r="H1007" s="121" t="str">
        <f t="shared" si="427"/>
        <v>Q</v>
      </c>
      <c r="I1007" s="27">
        <v>8.6943000000000001</v>
      </c>
      <c r="J1007" s="121" t="str">
        <f t="shared" si="409"/>
        <v>Q</v>
      </c>
      <c r="K1007" s="27">
        <v>0.72985</v>
      </c>
      <c r="L1007" s="121" t="str">
        <f t="shared" si="410"/>
        <v>Q</v>
      </c>
      <c r="M1007" s="27">
        <v>0.70411999999999997</v>
      </c>
      <c r="N1007" s="121" t="str">
        <f t="shared" si="411"/>
        <v>Q</v>
      </c>
      <c r="O1007" s="27">
        <v>0.23408999999999999</v>
      </c>
      <c r="P1007" s="121" t="str">
        <f t="shared" si="412"/>
        <v>Q</v>
      </c>
      <c r="Q1007" s="36">
        <v>4.0000000000000001E-3</v>
      </c>
      <c r="R1007" s="213" t="str">
        <f t="shared" si="413"/>
        <v>UQ</v>
      </c>
      <c r="S1007" s="282">
        <v>0.16799969971180001</v>
      </c>
      <c r="T1007" s="121" t="str">
        <f t="shared" si="428"/>
        <v>Q</v>
      </c>
      <c r="U1007" s="33">
        <v>10.876319745</v>
      </c>
      <c r="V1007" s="121" t="str">
        <f t="shared" si="370"/>
        <v>Q</v>
      </c>
      <c r="W1007" s="341">
        <v>0.36499999999999999</v>
      </c>
      <c r="X1007" s="332" t="str">
        <f t="shared" ref="X1007" si="440">IF(W1007&gt;0,"UQ","M")</f>
        <v>UQ</v>
      </c>
      <c r="Y1007" s="37">
        <v>0.140911805</v>
      </c>
      <c r="Z1007" s="121" t="str">
        <f t="shared" si="372"/>
        <v>LQ</v>
      </c>
      <c r="AA1007" s="35">
        <v>6.65</v>
      </c>
      <c r="AB1007" s="121" t="str">
        <f t="shared" si="416"/>
        <v>Q</v>
      </c>
      <c r="AC1007" s="28">
        <v>11.382999999999999</v>
      </c>
      <c r="AD1007" s="121" t="str">
        <f t="shared" si="417"/>
        <v>Q</v>
      </c>
      <c r="AE1007" s="28">
        <v>2.762</v>
      </c>
      <c r="AF1007" s="121" t="str">
        <f t="shared" si="418"/>
        <v>Q</v>
      </c>
      <c r="AG1007" s="129">
        <v>6.3E-3</v>
      </c>
      <c r="AH1007" s="121" t="str">
        <f t="shared" si="419"/>
        <v>Q</v>
      </c>
      <c r="AI1007" s="278">
        <v>0.77</v>
      </c>
      <c r="AJ1007" s="121" t="str">
        <f t="shared" si="420"/>
        <v>Q</v>
      </c>
    </row>
    <row r="1008" spans="1:36" x14ac:dyDescent="0.25">
      <c r="A1008" s="119">
        <v>38</v>
      </c>
      <c r="B1008" s="119">
        <v>103</v>
      </c>
      <c r="C1008" s="119">
        <v>2009</v>
      </c>
      <c r="D1008" s="127">
        <f t="shared" si="391"/>
        <v>39916</v>
      </c>
      <c r="E1008" s="292">
        <v>52.099998474121101</v>
      </c>
      <c r="F1008" s="121" t="str">
        <f t="shared" si="426"/>
        <v>Q</v>
      </c>
      <c r="G1008" s="281">
        <v>6.9109191894531303</v>
      </c>
      <c r="H1008" s="121" t="str">
        <f t="shared" si="427"/>
        <v>Q</v>
      </c>
      <c r="I1008" s="27">
        <v>8.4415999999999993</v>
      </c>
      <c r="J1008" s="121" t="str">
        <f t="shared" si="409"/>
        <v>Q</v>
      </c>
      <c r="K1008" s="27">
        <v>0.70831</v>
      </c>
      <c r="L1008" s="121" t="str">
        <f t="shared" si="410"/>
        <v>Q</v>
      </c>
      <c r="M1008" s="27">
        <v>0.68293999999999999</v>
      </c>
      <c r="N1008" s="121" t="str">
        <f t="shared" si="411"/>
        <v>Q</v>
      </c>
      <c r="O1008" s="27">
        <v>0.22650999999999999</v>
      </c>
      <c r="P1008" s="121" t="str">
        <f t="shared" si="412"/>
        <v>Q</v>
      </c>
      <c r="Q1008" s="36">
        <v>6.0000000000000001E-3</v>
      </c>
      <c r="R1008" s="213" t="str">
        <f t="shared" si="413"/>
        <v>UQ</v>
      </c>
      <c r="S1008" s="282">
        <v>0.18490998446941401</v>
      </c>
      <c r="T1008" s="121" t="str">
        <f t="shared" si="428"/>
        <v>Q</v>
      </c>
      <c r="U1008" s="33">
        <v>9.7449078660000001</v>
      </c>
      <c r="V1008" s="121" t="str">
        <f t="shared" si="370"/>
        <v>Q</v>
      </c>
      <c r="W1008" s="341">
        <v>0.35699999999999998</v>
      </c>
      <c r="X1008" s="332" t="str">
        <f t="shared" ref="X1008" si="441">IF(W1008&gt;0,"UQ","M")</f>
        <v>UQ</v>
      </c>
      <c r="Y1008" s="37">
        <v>0.12632558099999999</v>
      </c>
      <c r="Z1008" s="121" t="str">
        <f t="shared" si="372"/>
        <v>LQ</v>
      </c>
      <c r="AA1008" s="35">
        <v>6.43</v>
      </c>
      <c r="AB1008" s="121" t="str">
        <f t="shared" si="416"/>
        <v>Q</v>
      </c>
      <c r="AC1008" s="290">
        <v>11.302</v>
      </c>
      <c r="AD1008" s="121" t="str">
        <f t="shared" si="417"/>
        <v>Q</v>
      </c>
      <c r="AE1008" s="290">
        <v>3.1389999999999998</v>
      </c>
      <c r="AF1008" s="121" t="str">
        <f t="shared" si="418"/>
        <v>Q</v>
      </c>
      <c r="AG1008" s="129">
        <v>6.8999999999999999E-3</v>
      </c>
      <c r="AH1008" s="121" t="str">
        <f t="shared" si="419"/>
        <v>Q</v>
      </c>
      <c r="AI1008" s="278">
        <v>0.77100000000000002</v>
      </c>
      <c r="AJ1008" s="121" t="str">
        <f t="shared" si="420"/>
        <v>Q</v>
      </c>
    </row>
    <row r="1009" spans="1:36" x14ac:dyDescent="0.25">
      <c r="A1009" s="119">
        <v>38</v>
      </c>
      <c r="B1009" s="119">
        <v>105</v>
      </c>
      <c r="C1009" s="119">
        <v>2009</v>
      </c>
      <c r="D1009" s="127">
        <f t="shared" si="391"/>
        <v>39918</v>
      </c>
      <c r="E1009" s="292">
        <v>48.099998474121101</v>
      </c>
      <c r="F1009" s="121" t="str">
        <f t="shared" si="426"/>
        <v>Q</v>
      </c>
      <c r="G1009" s="281">
        <v>6.7482109069824201</v>
      </c>
      <c r="H1009" s="121" t="str">
        <f t="shared" si="427"/>
        <v>Q</v>
      </c>
      <c r="I1009" s="27">
        <v>8.3620000000000001</v>
      </c>
      <c r="J1009" s="121" t="str">
        <f t="shared" si="409"/>
        <v>Q</v>
      </c>
      <c r="K1009" s="27">
        <v>0.66646000000000005</v>
      </c>
      <c r="L1009" s="121" t="str">
        <f t="shared" si="410"/>
        <v>Q</v>
      </c>
      <c r="M1009" s="27">
        <v>0.68157999999999996</v>
      </c>
      <c r="N1009" s="121" t="str">
        <f t="shared" si="411"/>
        <v>Q</v>
      </c>
      <c r="O1009" s="27">
        <v>0.26279999999999998</v>
      </c>
      <c r="P1009" s="121" t="str">
        <f t="shared" si="412"/>
        <v>Q</v>
      </c>
      <c r="Q1009" s="280">
        <v>5.0000000000000001E-3</v>
      </c>
      <c r="R1009" s="213" t="str">
        <f t="shared" si="413"/>
        <v>UQ</v>
      </c>
      <c r="S1009" s="282">
        <v>0.19085592031478901</v>
      </c>
      <c r="T1009" s="121" t="str">
        <f t="shared" si="428"/>
        <v>Q</v>
      </c>
      <c r="U1009" s="33">
        <v>8.2602988249999996</v>
      </c>
      <c r="V1009" s="121" t="str">
        <f t="shared" si="370"/>
        <v>Q</v>
      </c>
      <c r="W1009" s="339">
        <v>0.34899999999999998</v>
      </c>
      <c r="X1009" s="332" t="str">
        <f t="shared" ref="X1009" si="442">IF(W1009&gt;0,"UQ","M")</f>
        <v>UQ</v>
      </c>
      <c r="Y1009" s="37">
        <v>0.121488497</v>
      </c>
      <c r="Z1009" s="121" t="str">
        <f t="shared" si="372"/>
        <v>LQ</v>
      </c>
      <c r="AA1009" s="35">
        <v>5.75</v>
      </c>
      <c r="AB1009" s="121" t="str">
        <f t="shared" si="416"/>
        <v>Q</v>
      </c>
      <c r="AC1009" s="290">
        <v>11.416</v>
      </c>
      <c r="AD1009" s="121" t="str">
        <f t="shared" si="417"/>
        <v>Q</v>
      </c>
      <c r="AE1009" s="290">
        <v>2.85</v>
      </c>
      <c r="AF1009" s="121" t="str">
        <f t="shared" si="418"/>
        <v>Q</v>
      </c>
      <c r="AG1009" s="129">
        <v>8.3999999999999995E-3</v>
      </c>
      <c r="AH1009" s="121" t="str">
        <f t="shared" si="419"/>
        <v>Q</v>
      </c>
      <c r="AI1009" s="278">
        <v>0.76900000000000002</v>
      </c>
      <c r="AJ1009" s="121" t="str">
        <f t="shared" si="420"/>
        <v>Q</v>
      </c>
    </row>
    <row r="1010" spans="1:36" x14ac:dyDescent="0.25">
      <c r="A1010" s="119">
        <v>38</v>
      </c>
      <c r="B1010" s="119">
        <v>106</v>
      </c>
      <c r="C1010" s="119">
        <v>2009</v>
      </c>
      <c r="D1010" s="127">
        <f t="shared" si="391"/>
        <v>39919</v>
      </c>
      <c r="E1010" s="292">
        <v>45.5</v>
      </c>
      <c r="F1010" s="121" t="str">
        <f t="shared" si="426"/>
        <v>Q</v>
      </c>
      <c r="G1010" s="281">
        <v>6.7331233024597203</v>
      </c>
      <c r="H1010" s="121" t="str">
        <f t="shared" si="427"/>
        <v>Q</v>
      </c>
      <c r="I1010" s="27">
        <v>7.8860999999999999</v>
      </c>
      <c r="J1010" s="121" t="str">
        <f t="shared" si="409"/>
        <v>Q</v>
      </c>
      <c r="K1010" s="27">
        <v>0.63631000000000004</v>
      </c>
      <c r="L1010" s="121" t="str">
        <f t="shared" si="410"/>
        <v>Q</v>
      </c>
      <c r="M1010" s="27">
        <v>0.63644000000000001</v>
      </c>
      <c r="N1010" s="121" t="str">
        <f t="shared" si="411"/>
        <v>Q</v>
      </c>
      <c r="O1010" s="27">
        <v>0.32747999999999999</v>
      </c>
      <c r="P1010" s="121" t="str">
        <f t="shared" si="412"/>
        <v>Q</v>
      </c>
      <c r="Q1010" s="280">
        <v>7.0000000000000001E-3</v>
      </c>
      <c r="R1010" s="213" t="str">
        <f t="shared" si="413"/>
        <v>UQ</v>
      </c>
      <c r="S1010" s="282">
        <v>0.19118626415729501</v>
      </c>
      <c r="T1010" s="121" t="str">
        <f t="shared" si="428"/>
        <v>Q</v>
      </c>
      <c r="U1010" s="33">
        <v>7.17113786</v>
      </c>
      <c r="V1010" s="121" t="str">
        <f t="shared" si="370"/>
        <v>Q</v>
      </c>
      <c r="W1010" s="339">
        <v>0.43099999999999999</v>
      </c>
      <c r="X1010" s="332" t="str">
        <f t="shared" ref="X1010" si="443">IF(W1010&gt;0,"UQ","M")</f>
        <v>UQ</v>
      </c>
      <c r="Y1010" s="37">
        <v>0.12729963</v>
      </c>
      <c r="Z1010" s="121" t="str">
        <f t="shared" si="372"/>
        <v>LQ</v>
      </c>
      <c r="AA1010" s="35">
        <v>5.37</v>
      </c>
      <c r="AB1010" s="121" t="str">
        <f t="shared" si="416"/>
        <v>Q</v>
      </c>
      <c r="AC1010" s="290">
        <v>10.823</v>
      </c>
      <c r="AD1010" s="121" t="str">
        <f t="shared" si="417"/>
        <v>Q</v>
      </c>
      <c r="AE1010" s="290">
        <v>2.8610000000000002</v>
      </c>
      <c r="AF1010" s="121" t="str">
        <f t="shared" si="418"/>
        <v>Q</v>
      </c>
      <c r="AG1010" s="129">
        <v>1.1299999999999999E-2</v>
      </c>
      <c r="AH1010" s="121" t="str">
        <f t="shared" si="419"/>
        <v>Q</v>
      </c>
      <c r="AI1010" s="278">
        <v>0.86699999999999999</v>
      </c>
      <c r="AJ1010" s="121" t="str">
        <f t="shared" si="420"/>
        <v>Q</v>
      </c>
    </row>
    <row r="1011" spans="1:36" x14ac:dyDescent="0.25">
      <c r="A1011" s="119">
        <v>38</v>
      </c>
      <c r="B1011" s="119">
        <v>107</v>
      </c>
      <c r="C1011" s="119">
        <v>2009</v>
      </c>
      <c r="D1011" s="127">
        <f t="shared" si="391"/>
        <v>39920</v>
      </c>
      <c r="E1011" s="292">
        <v>42.599998474121101</v>
      </c>
      <c r="F1011" s="121" t="str">
        <f t="shared" si="426"/>
        <v>Q</v>
      </c>
      <c r="G1011" s="281">
        <v>6.7693591117858896</v>
      </c>
      <c r="H1011" s="121" t="str">
        <f t="shared" si="427"/>
        <v>Q</v>
      </c>
      <c r="I1011" s="27">
        <v>7.3780999999999999</v>
      </c>
      <c r="J1011" s="121" t="str">
        <f t="shared" si="409"/>
        <v>Q</v>
      </c>
      <c r="K1011" s="27">
        <v>0.58201000000000003</v>
      </c>
      <c r="L1011" s="121" t="str">
        <f t="shared" si="410"/>
        <v>Q</v>
      </c>
      <c r="M1011" s="27">
        <v>0.58928999999999998</v>
      </c>
      <c r="N1011" s="121" t="str">
        <f t="shared" si="411"/>
        <v>Q</v>
      </c>
      <c r="O1011" s="27">
        <v>0.36647999999999997</v>
      </c>
      <c r="P1011" s="121" t="str">
        <f t="shared" si="412"/>
        <v>Q</v>
      </c>
      <c r="Q1011" s="36">
        <v>3.0000000000000001E-3</v>
      </c>
      <c r="R1011" s="213" t="str">
        <f t="shared" si="413"/>
        <v>UQ</v>
      </c>
      <c r="S1011" s="282">
        <v>0.16721665859222401</v>
      </c>
      <c r="T1011" s="121" t="str">
        <f t="shared" si="428"/>
        <v>Q</v>
      </c>
      <c r="U1011" s="33">
        <v>6.351670253</v>
      </c>
      <c r="V1011" s="121" t="str">
        <f t="shared" si="370"/>
        <v>Q</v>
      </c>
      <c r="W1011" s="341">
        <v>0.48</v>
      </c>
      <c r="X1011" s="332" t="str">
        <f t="shared" ref="X1011" si="444">IF(W1011&gt;0,"UQ","M")</f>
        <v>UQ</v>
      </c>
      <c r="Y1011" s="37">
        <v>0.12934906500000001</v>
      </c>
      <c r="Z1011" s="121" t="str">
        <f t="shared" si="372"/>
        <v>LQ</v>
      </c>
      <c r="AA1011" s="30">
        <v>5.47</v>
      </c>
      <c r="AB1011" s="121" t="str">
        <f t="shared" si="416"/>
        <v>Q</v>
      </c>
      <c r="AC1011" s="290">
        <v>10.983000000000001</v>
      </c>
      <c r="AD1011" s="121" t="str">
        <f t="shared" si="417"/>
        <v>Q</v>
      </c>
      <c r="AE1011" s="290">
        <v>2.762</v>
      </c>
      <c r="AF1011" s="121" t="str">
        <f t="shared" si="418"/>
        <v>Q</v>
      </c>
      <c r="AG1011" s="129">
        <v>1.3899999999999999E-2</v>
      </c>
      <c r="AH1011" s="121" t="str">
        <f t="shared" si="419"/>
        <v>Q</v>
      </c>
      <c r="AI1011" s="278">
        <v>0.95</v>
      </c>
      <c r="AJ1011" s="121" t="str">
        <f t="shared" si="420"/>
        <v>Q</v>
      </c>
    </row>
    <row r="1012" spans="1:36" x14ac:dyDescent="0.25">
      <c r="A1012" s="119">
        <v>38</v>
      </c>
      <c r="B1012" s="119">
        <v>108</v>
      </c>
      <c r="C1012" s="119">
        <v>2009</v>
      </c>
      <c r="D1012" s="127">
        <f t="shared" si="391"/>
        <v>39921</v>
      </c>
      <c r="E1012" s="292">
        <v>38</v>
      </c>
      <c r="F1012" s="121" t="str">
        <f t="shared" si="426"/>
        <v>Q</v>
      </c>
      <c r="G1012" s="281">
        <v>6.6907482147216797</v>
      </c>
      <c r="H1012" s="121" t="str">
        <f t="shared" si="427"/>
        <v>Q</v>
      </c>
      <c r="I1012" s="27">
        <v>5.9847999999999999</v>
      </c>
      <c r="J1012" s="121" t="str">
        <f t="shared" si="409"/>
        <v>Q</v>
      </c>
      <c r="K1012" s="27">
        <v>0.53332999999999997</v>
      </c>
      <c r="L1012" s="121" t="str">
        <f t="shared" si="410"/>
        <v>Q</v>
      </c>
      <c r="M1012" s="27">
        <v>0.50660000000000005</v>
      </c>
      <c r="N1012" s="121" t="str">
        <f t="shared" si="411"/>
        <v>Q</v>
      </c>
      <c r="O1012" s="27">
        <v>0.32052999999999998</v>
      </c>
      <c r="P1012" s="121" t="str">
        <f t="shared" si="412"/>
        <v>Q</v>
      </c>
      <c r="Q1012" s="36">
        <v>8.0000000000000002E-3</v>
      </c>
      <c r="R1012" s="213" t="str">
        <f t="shared" si="413"/>
        <v>UQ</v>
      </c>
      <c r="S1012" s="282">
        <v>0.15389713644981401</v>
      </c>
      <c r="T1012" s="121" t="str">
        <f t="shared" si="428"/>
        <v>Q</v>
      </c>
      <c r="U1012" s="33">
        <v>5.7891923680000001</v>
      </c>
      <c r="V1012" s="121" t="str">
        <f t="shared" si="370"/>
        <v>Q</v>
      </c>
      <c r="W1012" s="341">
        <v>0.48599999999999999</v>
      </c>
      <c r="X1012" s="332" t="str">
        <f t="shared" ref="X1012" si="445">IF(W1012&gt;0,"UQ","M")</f>
        <v>UQ</v>
      </c>
      <c r="Y1012" s="37">
        <v>0.120111287</v>
      </c>
      <c r="Z1012" s="121" t="str">
        <f t="shared" si="372"/>
        <v>LQ</v>
      </c>
      <c r="AA1012" s="30">
        <v>5.13</v>
      </c>
      <c r="AB1012" s="121" t="str">
        <f t="shared" si="416"/>
        <v>Q</v>
      </c>
      <c r="AC1012" s="290">
        <v>9.9130000000000003</v>
      </c>
      <c r="AD1012" s="121" t="str">
        <f t="shared" si="417"/>
        <v>Q</v>
      </c>
      <c r="AE1012" s="290">
        <v>2.2890000000000001</v>
      </c>
      <c r="AF1012" s="121" t="str">
        <f t="shared" si="418"/>
        <v>Q</v>
      </c>
      <c r="AG1012" s="129">
        <v>1.4800000000000001E-2</v>
      </c>
      <c r="AH1012" s="121" t="str">
        <f t="shared" si="419"/>
        <v>Q</v>
      </c>
      <c r="AI1012" s="278">
        <v>0.93700000000000006</v>
      </c>
      <c r="AJ1012" s="121" t="str">
        <f t="shared" si="420"/>
        <v>Q</v>
      </c>
    </row>
    <row r="1013" spans="1:36" x14ac:dyDescent="0.25">
      <c r="A1013" s="119">
        <v>38</v>
      </c>
      <c r="B1013" s="119">
        <v>109</v>
      </c>
      <c r="C1013" s="119">
        <v>2009</v>
      </c>
      <c r="D1013" s="127">
        <f t="shared" si="391"/>
        <v>39922</v>
      </c>
      <c r="E1013" s="292">
        <v>38.5</v>
      </c>
      <c r="F1013" s="121" t="str">
        <f t="shared" si="426"/>
        <v>Q</v>
      </c>
      <c r="G1013" s="281">
        <v>6.7010917663574201</v>
      </c>
      <c r="H1013" s="121" t="str">
        <f t="shared" si="427"/>
        <v>Q</v>
      </c>
      <c r="I1013" s="27">
        <v>6.0995999999999997</v>
      </c>
      <c r="J1013" s="121" t="str">
        <f t="shared" si="409"/>
        <v>Q</v>
      </c>
      <c r="K1013" s="27">
        <v>0.5272</v>
      </c>
      <c r="L1013" s="121" t="str">
        <f t="shared" si="410"/>
        <v>Q</v>
      </c>
      <c r="M1013" s="27">
        <v>0.51502000000000003</v>
      </c>
      <c r="N1013" s="121" t="str">
        <f t="shared" si="411"/>
        <v>Q</v>
      </c>
      <c r="O1013" s="27">
        <v>0.30592999999999998</v>
      </c>
      <c r="P1013" s="121" t="str">
        <f t="shared" si="412"/>
        <v>Q</v>
      </c>
      <c r="Q1013" s="36">
        <v>6.0000000000000001E-3</v>
      </c>
      <c r="R1013" s="213" t="str">
        <f t="shared" si="413"/>
        <v>UQ</v>
      </c>
      <c r="S1013" s="282">
        <v>0.14289602637290999</v>
      </c>
      <c r="T1013" s="121" t="str">
        <f t="shared" si="428"/>
        <v>Q</v>
      </c>
      <c r="U1013" s="33">
        <v>5.7429603379999996</v>
      </c>
      <c r="V1013" s="121" t="str">
        <f t="shared" si="370"/>
        <v>Q</v>
      </c>
      <c r="W1013" s="341">
        <v>0.43</v>
      </c>
      <c r="X1013" s="332" t="str">
        <f t="shared" ref="X1013" si="446">IF(W1013&gt;0,"UQ","M")</f>
        <v>UQ</v>
      </c>
      <c r="Y1013" s="36">
        <v>0.144401948</v>
      </c>
      <c r="Z1013" s="121" t="str">
        <f t="shared" si="372"/>
        <v>LQ</v>
      </c>
      <c r="AA1013" s="30">
        <v>5.24</v>
      </c>
      <c r="AB1013" s="121" t="str">
        <f t="shared" si="416"/>
        <v>Q</v>
      </c>
      <c r="AC1013" s="290">
        <v>10.835000000000001</v>
      </c>
      <c r="AD1013" s="121" t="str">
        <f t="shared" si="417"/>
        <v>Q</v>
      </c>
      <c r="AE1013" s="290">
        <v>2.5630000000000002</v>
      </c>
      <c r="AF1013" s="121" t="str">
        <f t="shared" si="418"/>
        <v>Q</v>
      </c>
      <c r="AG1013" s="129">
        <v>1.5900000000000001E-2</v>
      </c>
      <c r="AH1013" s="121" t="str">
        <f t="shared" si="419"/>
        <v>Q</v>
      </c>
      <c r="AI1013" s="278">
        <v>0.872</v>
      </c>
      <c r="AJ1013" s="121" t="str">
        <f t="shared" si="420"/>
        <v>Q</v>
      </c>
    </row>
    <row r="1014" spans="1:36" x14ac:dyDescent="0.25">
      <c r="A1014" s="119">
        <v>38</v>
      </c>
      <c r="B1014" s="119">
        <v>110</v>
      </c>
      <c r="C1014" s="119">
        <v>2009</v>
      </c>
      <c r="D1014" s="127">
        <f t="shared" si="391"/>
        <v>39923</v>
      </c>
      <c r="E1014" s="292">
        <v>37.5</v>
      </c>
      <c r="F1014" s="121" t="str">
        <f t="shared" si="426"/>
        <v>Q</v>
      </c>
      <c r="G1014" s="281">
        <v>6.5341782569885298</v>
      </c>
      <c r="H1014" s="121" t="str">
        <f t="shared" si="427"/>
        <v>Q</v>
      </c>
      <c r="I1014" s="27">
        <v>5.9379999999999997</v>
      </c>
      <c r="J1014" s="121" t="str">
        <f t="shared" si="409"/>
        <v>Q</v>
      </c>
      <c r="K1014" s="27">
        <v>0.51788000000000001</v>
      </c>
      <c r="L1014" s="121" t="str">
        <f t="shared" si="410"/>
        <v>Q</v>
      </c>
      <c r="M1014" s="27">
        <v>0.50078</v>
      </c>
      <c r="N1014" s="121" t="str">
        <f t="shared" si="411"/>
        <v>Q</v>
      </c>
      <c r="O1014" s="27">
        <v>0.29354000000000002</v>
      </c>
      <c r="P1014" s="121" t="str">
        <f t="shared" si="412"/>
        <v>Q</v>
      </c>
      <c r="Q1014" s="36">
        <v>2E-3</v>
      </c>
      <c r="R1014" s="213" t="str">
        <f t="shared" si="413"/>
        <v>UQ</v>
      </c>
      <c r="S1014" s="282">
        <v>0.14182747900486001</v>
      </c>
      <c r="T1014" s="121" t="str">
        <f t="shared" si="428"/>
        <v>Q</v>
      </c>
      <c r="U1014" s="33">
        <v>5.5899544900000002</v>
      </c>
      <c r="V1014" s="121" t="str">
        <f t="shared" si="370"/>
        <v>Q</v>
      </c>
      <c r="W1014" s="341">
        <v>0.40200000000000002</v>
      </c>
      <c r="X1014" s="332" t="str">
        <f t="shared" ref="X1014" si="447">IF(W1014&gt;0,"UQ","M")</f>
        <v>UQ</v>
      </c>
      <c r="Y1014" s="36">
        <v>0.13593054099999999</v>
      </c>
      <c r="Z1014" s="121" t="str">
        <f t="shared" si="372"/>
        <v>LQ</v>
      </c>
      <c r="AA1014" s="30">
        <v>5.09</v>
      </c>
      <c r="AB1014" s="121" t="str">
        <f t="shared" si="416"/>
        <v>Q</v>
      </c>
      <c r="AC1014" s="290">
        <v>10.282999999999999</v>
      </c>
      <c r="AD1014" s="121" t="str">
        <f t="shared" si="417"/>
        <v>Q</v>
      </c>
      <c r="AE1014" s="290">
        <v>2.7789999999999999</v>
      </c>
      <c r="AF1014" s="121" t="str">
        <f t="shared" si="418"/>
        <v>Q</v>
      </c>
      <c r="AG1014" s="129">
        <v>1.46E-2</v>
      </c>
      <c r="AH1014" s="121" t="str">
        <f t="shared" si="419"/>
        <v>Q</v>
      </c>
      <c r="AI1014" s="278">
        <v>0.84499999999999997</v>
      </c>
      <c r="AJ1014" s="121" t="str">
        <f t="shared" si="420"/>
        <v>Q</v>
      </c>
    </row>
    <row r="1015" spans="1:36" x14ac:dyDescent="0.25">
      <c r="A1015" s="119">
        <v>38</v>
      </c>
      <c r="B1015" s="119">
        <v>112</v>
      </c>
      <c r="C1015" s="119">
        <v>2009</v>
      </c>
      <c r="D1015" s="127">
        <f t="shared" si="391"/>
        <v>39925</v>
      </c>
      <c r="E1015" s="292">
        <v>34.099998474121101</v>
      </c>
      <c r="F1015" s="121" t="str">
        <f t="shared" si="426"/>
        <v>Q</v>
      </c>
      <c r="G1015" s="281">
        <v>6.5325999259948704</v>
      </c>
      <c r="H1015" s="121" t="str">
        <f t="shared" si="427"/>
        <v>Q</v>
      </c>
      <c r="I1015" s="27">
        <v>5.4774000000000003</v>
      </c>
      <c r="J1015" s="121" t="str">
        <f t="shared" si="409"/>
        <v>Q</v>
      </c>
      <c r="K1015" s="27">
        <v>0.47133999999999998</v>
      </c>
      <c r="L1015" s="121" t="str">
        <f t="shared" si="410"/>
        <v>Q</v>
      </c>
      <c r="M1015" s="27">
        <v>0.50502000000000002</v>
      </c>
      <c r="N1015" s="121" t="str">
        <f t="shared" si="411"/>
        <v>Q</v>
      </c>
      <c r="O1015" s="27">
        <v>0.28181</v>
      </c>
      <c r="P1015" s="121" t="str">
        <f t="shared" si="412"/>
        <v>Q</v>
      </c>
      <c r="Q1015" s="36">
        <v>5.0000000000000001E-3</v>
      </c>
      <c r="R1015" s="213" t="str">
        <f t="shared" si="413"/>
        <v>UQ</v>
      </c>
      <c r="S1015" s="282">
        <v>0.13420839607715601</v>
      </c>
      <c r="T1015" s="121" t="str">
        <f t="shared" si="428"/>
        <v>Q</v>
      </c>
      <c r="U1015" s="33">
        <v>5.1433884030000003</v>
      </c>
      <c r="V1015" s="121" t="str">
        <f t="shared" si="370"/>
        <v>Q</v>
      </c>
      <c r="W1015" s="341">
        <v>0.35099999999999998</v>
      </c>
      <c r="X1015" s="332" t="str">
        <f t="shared" ref="X1015" si="448">IF(W1015&gt;0,"UQ","M")</f>
        <v>UQ</v>
      </c>
      <c r="Y1015" s="36">
        <v>0.139627794</v>
      </c>
      <c r="Z1015" s="121" t="str">
        <f t="shared" si="372"/>
        <v>LQ</v>
      </c>
      <c r="AA1015" s="30">
        <v>4.74</v>
      </c>
      <c r="AB1015" s="121" t="str">
        <f t="shared" si="416"/>
        <v>Q</v>
      </c>
      <c r="AC1015" s="290">
        <v>8.7910000000000004</v>
      </c>
      <c r="AD1015" s="121" t="str">
        <f t="shared" si="417"/>
        <v>Q</v>
      </c>
      <c r="AE1015" s="290">
        <v>2.4860000000000002</v>
      </c>
      <c r="AF1015" s="121" t="str">
        <f t="shared" si="418"/>
        <v>Q</v>
      </c>
      <c r="AG1015" s="129">
        <v>8.6999999999999994E-3</v>
      </c>
      <c r="AH1015" s="121" t="str">
        <f t="shared" si="419"/>
        <v>Q</v>
      </c>
      <c r="AI1015" s="278">
        <v>0.71899999999999997</v>
      </c>
      <c r="AJ1015" s="121" t="str">
        <f t="shared" si="420"/>
        <v>Q</v>
      </c>
    </row>
    <row r="1016" spans="1:36" x14ac:dyDescent="0.25">
      <c r="A1016" s="119">
        <v>38</v>
      </c>
      <c r="B1016" s="119">
        <v>114</v>
      </c>
      <c r="C1016" s="119">
        <v>2009</v>
      </c>
      <c r="D1016" s="127">
        <f t="shared" si="391"/>
        <v>39927</v>
      </c>
      <c r="E1016" s="292">
        <v>32.099998474121101</v>
      </c>
      <c r="F1016" s="121" t="str">
        <f t="shared" si="426"/>
        <v>Q</v>
      </c>
      <c r="G1016" s="281">
        <v>6.6280617713928196</v>
      </c>
      <c r="H1016" s="121" t="str">
        <f t="shared" si="427"/>
        <v>Q</v>
      </c>
      <c r="I1016" s="27">
        <v>5.2724000000000002</v>
      </c>
      <c r="J1016" s="121" t="str">
        <f t="shared" si="409"/>
        <v>Q</v>
      </c>
      <c r="K1016" s="27">
        <v>0.45415</v>
      </c>
      <c r="L1016" s="121" t="str">
        <f t="shared" si="410"/>
        <v>Q</v>
      </c>
      <c r="M1016" s="27">
        <v>0.54247000000000001</v>
      </c>
      <c r="N1016" s="121" t="str">
        <f t="shared" si="411"/>
        <v>Q</v>
      </c>
      <c r="O1016" s="27">
        <v>0.27915000000000001</v>
      </c>
      <c r="P1016" s="121" t="str">
        <f t="shared" si="412"/>
        <v>Q</v>
      </c>
      <c r="Q1016" s="36">
        <v>2E-3</v>
      </c>
      <c r="R1016" s="213" t="str">
        <f t="shared" si="413"/>
        <v>UQ</v>
      </c>
      <c r="S1016" s="282">
        <v>0.13240654766559601</v>
      </c>
      <c r="T1016" s="121" t="str">
        <f t="shared" si="428"/>
        <v>Q</v>
      </c>
      <c r="U1016" s="33">
        <v>4.6670127539999999</v>
      </c>
      <c r="V1016" s="121" t="str">
        <f t="shared" si="370"/>
        <v>Q</v>
      </c>
      <c r="W1016" s="341">
        <v>0.32300000000000001</v>
      </c>
      <c r="X1016" s="332" t="str">
        <f t="shared" ref="X1016" si="449">IF(W1016&gt;0,"UQ","M")</f>
        <v>UQ</v>
      </c>
      <c r="Y1016" s="36">
        <v>0.117555177</v>
      </c>
      <c r="Z1016" s="121" t="str">
        <f t="shared" si="372"/>
        <v>LQ</v>
      </c>
      <c r="AA1016" s="30">
        <v>4.62</v>
      </c>
      <c r="AB1016" s="121" t="str">
        <f t="shared" si="416"/>
        <v>Q</v>
      </c>
      <c r="AC1016" s="290">
        <v>7.5990000000000002</v>
      </c>
      <c r="AD1016" s="121" t="str">
        <f t="shared" si="417"/>
        <v>Q</v>
      </c>
      <c r="AE1016" s="290">
        <v>2.4329999999999998</v>
      </c>
      <c r="AF1016" s="121" t="str">
        <f t="shared" si="418"/>
        <v>Q</v>
      </c>
      <c r="AG1016" s="129">
        <v>6.8999999999999999E-3</v>
      </c>
      <c r="AH1016" s="121" t="str">
        <f t="shared" si="419"/>
        <v>Q</v>
      </c>
      <c r="AI1016" s="278">
        <v>0.64400000000000002</v>
      </c>
      <c r="AJ1016" s="121" t="str">
        <f t="shared" si="420"/>
        <v>Q</v>
      </c>
    </row>
    <row r="1017" spans="1:36" x14ac:dyDescent="0.25">
      <c r="A1017" s="119">
        <v>38</v>
      </c>
      <c r="B1017" s="119">
        <v>116</v>
      </c>
      <c r="C1017" s="119">
        <v>2009</v>
      </c>
      <c r="D1017" s="127">
        <f t="shared" si="391"/>
        <v>39929</v>
      </c>
      <c r="E1017" s="292">
        <v>28.600000381469702</v>
      </c>
      <c r="F1017" s="121" t="str">
        <f t="shared" si="426"/>
        <v>Q</v>
      </c>
      <c r="G1017" s="281">
        <v>6.6326222419738796</v>
      </c>
      <c r="H1017" s="121" t="str">
        <f t="shared" si="427"/>
        <v>Q</v>
      </c>
      <c r="I1017" s="27">
        <v>4.4244000000000003</v>
      </c>
      <c r="J1017" s="121" t="str">
        <f t="shared" si="409"/>
        <v>Q</v>
      </c>
      <c r="K1017" s="27">
        <v>0.38708999999999999</v>
      </c>
      <c r="L1017" s="121" t="str">
        <f t="shared" si="410"/>
        <v>Q</v>
      </c>
      <c r="M1017" s="27">
        <v>0.47617999999999999</v>
      </c>
      <c r="N1017" s="121" t="str">
        <f t="shared" si="411"/>
        <v>Q</v>
      </c>
      <c r="O1017" s="27">
        <v>0.27590999999999999</v>
      </c>
      <c r="P1017" s="121" t="str">
        <f t="shared" si="412"/>
        <v>Q</v>
      </c>
      <c r="Q1017" s="36">
        <v>2E-3</v>
      </c>
      <c r="R1017" s="213" t="str">
        <f t="shared" si="413"/>
        <v>UQ</v>
      </c>
      <c r="S1017" s="282">
        <v>0.10426694899797399</v>
      </c>
      <c r="T1017" s="121" t="str">
        <f t="shared" si="428"/>
        <v>Q</v>
      </c>
      <c r="U1017" s="33">
        <v>4.2220480250000003</v>
      </c>
      <c r="V1017" s="121" t="str">
        <f t="shared" si="370"/>
        <v>Q</v>
      </c>
      <c r="W1017" s="341">
        <v>0.33400000000000002</v>
      </c>
      <c r="X1017" s="332" t="str">
        <f t="shared" ref="X1017" si="450">IF(W1017&gt;0,"UQ","M")</f>
        <v>UQ</v>
      </c>
      <c r="Y1017" s="36">
        <v>0.130028751</v>
      </c>
      <c r="Z1017" s="121" t="str">
        <f t="shared" si="372"/>
        <v>LQ</v>
      </c>
      <c r="AA1017" s="30">
        <v>4.5</v>
      </c>
      <c r="AB1017" s="121" t="str">
        <f t="shared" si="416"/>
        <v>Q</v>
      </c>
      <c r="AC1017" s="290">
        <v>6.9459999999999997</v>
      </c>
      <c r="AD1017" s="121" t="str">
        <f t="shared" si="417"/>
        <v>Q</v>
      </c>
      <c r="AE1017" s="290">
        <v>2.0459999999999998</v>
      </c>
      <c r="AF1017" s="121" t="str">
        <f t="shared" si="418"/>
        <v>Q</v>
      </c>
      <c r="AG1017" s="129">
        <v>7.4999999999999997E-3</v>
      </c>
      <c r="AH1017" s="121" t="str">
        <f t="shared" si="419"/>
        <v>Q</v>
      </c>
      <c r="AI1017" s="278">
        <v>0.63500000000000001</v>
      </c>
      <c r="AJ1017" s="121" t="str">
        <f t="shared" si="420"/>
        <v>Q</v>
      </c>
    </row>
    <row r="1018" spans="1:36" x14ac:dyDescent="0.25">
      <c r="A1018" s="119">
        <v>38</v>
      </c>
      <c r="B1018" s="119">
        <v>121</v>
      </c>
      <c r="C1018" s="119">
        <v>2009</v>
      </c>
      <c r="D1018" s="127">
        <f t="shared" si="391"/>
        <v>39934</v>
      </c>
      <c r="E1018" s="292">
        <v>25.399999618530298</v>
      </c>
      <c r="F1018" s="121" t="str">
        <f t="shared" si="426"/>
        <v>Q</v>
      </c>
      <c r="G1018" s="281">
        <v>6.5325183868408203</v>
      </c>
      <c r="H1018" s="121" t="str">
        <f t="shared" si="427"/>
        <v>Q</v>
      </c>
      <c r="I1018" s="27">
        <v>4.0381</v>
      </c>
      <c r="J1018" s="121" t="str">
        <f t="shared" si="409"/>
        <v>Q</v>
      </c>
      <c r="K1018" s="27">
        <v>0.35133999999999999</v>
      </c>
      <c r="L1018" s="121" t="str">
        <f t="shared" si="410"/>
        <v>Q</v>
      </c>
      <c r="M1018" s="27">
        <v>0.50524000000000002</v>
      </c>
      <c r="N1018" s="121" t="str">
        <f t="shared" si="411"/>
        <v>Q</v>
      </c>
      <c r="O1018" s="27">
        <v>0.21740000000000001</v>
      </c>
      <c r="P1018" s="121" t="str">
        <f t="shared" si="412"/>
        <v>Q</v>
      </c>
      <c r="Q1018" s="36">
        <v>3.0000000000000001E-3</v>
      </c>
      <c r="R1018" s="213" t="str">
        <f t="shared" si="413"/>
        <v>UQ</v>
      </c>
      <c r="S1018" s="282">
        <v>0.108334377408028</v>
      </c>
      <c r="T1018" s="121" t="str">
        <f t="shared" si="428"/>
        <v>Q</v>
      </c>
      <c r="U1018" s="34">
        <v>3.6062413470000001</v>
      </c>
      <c r="V1018" s="121" t="str">
        <f t="shared" si="370"/>
        <v>Q</v>
      </c>
      <c r="W1018" s="341">
        <v>0.19400000000000001</v>
      </c>
      <c r="X1018" s="332" t="str">
        <f t="shared" ref="X1018" si="451">IF(W1018&gt;0,"UQ","M")</f>
        <v>UQ</v>
      </c>
      <c r="Y1018" s="36">
        <v>0.105170397</v>
      </c>
      <c r="Z1018" s="121" t="str">
        <f t="shared" si="372"/>
        <v>LQ</v>
      </c>
      <c r="AA1018" s="30">
        <v>3.83</v>
      </c>
      <c r="AB1018" s="121" t="str">
        <f t="shared" si="416"/>
        <v>Q</v>
      </c>
      <c r="AC1018" s="290">
        <v>6.4809999999999999</v>
      </c>
      <c r="AD1018" s="121" t="str">
        <f t="shared" si="417"/>
        <v>Q</v>
      </c>
      <c r="AE1018" s="290">
        <v>2.1120000000000001</v>
      </c>
      <c r="AF1018" s="121" t="str">
        <f t="shared" si="418"/>
        <v>Q</v>
      </c>
      <c r="AG1018" s="129">
        <v>5.1999999999999998E-3</v>
      </c>
      <c r="AH1018" s="121" t="str">
        <f t="shared" si="419"/>
        <v>Q</v>
      </c>
      <c r="AI1018" s="278">
        <v>0.45400000000000001</v>
      </c>
      <c r="AJ1018" s="121" t="str">
        <f t="shared" si="420"/>
        <v>Q</v>
      </c>
    </row>
    <row r="1019" spans="1:36" x14ac:dyDescent="0.25">
      <c r="A1019" s="119">
        <v>38</v>
      </c>
      <c r="B1019" s="119">
        <v>125</v>
      </c>
      <c r="C1019" s="119">
        <v>2009</v>
      </c>
      <c r="D1019" s="127">
        <f t="shared" si="391"/>
        <v>39938</v>
      </c>
      <c r="E1019" s="292">
        <v>28.100000381469702</v>
      </c>
      <c r="F1019" s="121" t="str">
        <f t="shared" si="426"/>
        <v>Q</v>
      </c>
      <c r="G1019" s="281">
        <v>6.6921143531799299</v>
      </c>
      <c r="H1019" s="121" t="str">
        <f t="shared" si="427"/>
        <v>Q</v>
      </c>
      <c r="I1019" s="27">
        <v>4.6196999999999999</v>
      </c>
      <c r="J1019" s="121" t="str">
        <f t="shared" si="409"/>
        <v>Q</v>
      </c>
      <c r="K1019" s="27">
        <v>0.38519999999999999</v>
      </c>
      <c r="L1019" s="121" t="str">
        <f t="shared" si="410"/>
        <v>Q</v>
      </c>
      <c r="M1019" s="27">
        <v>0.49036999999999997</v>
      </c>
      <c r="N1019" s="121" t="str">
        <f t="shared" si="411"/>
        <v>Q</v>
      </c>
      <c r="O1019" s="27">
        <v>0.18883</v>
      </c>
      <c r="P1019" s="121" t="str">
        <f t="shared" si="412"/>
        <v>Q</v>
      </c>
      <c r="Q1019" s="36">
        <v>4.0000000000000001E-3</v>
      </c>
      <c r="R1019" s="213" t="str">
        <f t="shared" si="413"/>
        <v>UQ</v>
      </c>
      <c r="S1019" s="282">
        <v>0.12686072289943701</v>
      </c>
      <c r="T1019" s="121" t="str">
        <f t="shared" si="428"/>
        <v>Q</v>
      </c>
      <c r="U1019" s="34">
        <v>3.9575238349999999</v>
      </c>
      <c r="V1019" s="121" t="str">
        <f t="shared" si="370"/>
        <v>Q</v>
      </c>
      <c r="W1019" s="341">
        <v>7.4999999999999997E-2</v>
      </c>
      <c r="X1019" s="332" t="str">
        <f t="shared" ref="X1019" si="452">IF(W1019&gt;0,"UQ","M")</f>
        <v>UQ</v>
      </c>
      <c r="Y1019" s="36">
        <v>9.4226084000000002E-2</v>
      </c>
      <c r="Z1019" s="121" t="str">
        <f t="shared" si="372"/>
        <v>LQ</v>
      </c>
      <c r="AA1019" s="30">
        <v>3.74</v>
      </c>
      <c r="AB1019" s="121" t="str">
        <f t="shared" si="416"/>
        <v>Q</v>
      </c>
      <c r="AC1019" s="290">
        <v>7.6340000000000003</v>
      </c>
      <c r="AD1019" s="121" t="str">
        <f t="shared" si="417"/>
        <v>Q</v>
      </c>
      <c r="AE1019" s="290">
        <v>2.1419999999999999</v>
      </c>
      <c r="AF1019" s="121" t="str">
        <f t="shared" si="418"/>
        <v>Q</v>
      </c>
      <c r="AG1019" s="129">
        <v>6.7999999999999996E-3</v>
      </c>
      <c r="AH1019" s="121" t="str">
        <f t="shared" si="419"/>
        <v>Q</v>
      </c>
      <c r="AI1019" s="278">
        <v>0.372</v>
      </c>
      <c r="AJ1019" s="121" t="str">
        <f t="shared" si="420"/>
        <v>Q</v>
      </c>
    </row>
    <row r="1020" spans="1:36" x14ac:dyDescent="0.25">
      <c r="A1020" s="119">
        <v>38</v>
      </c>
      <c r="B1020" s="119">
        <v>131</v>
      </c>
      <c r="C1020" s="119">
        <v>2009</v>
      </c>
      <c r="D1020" s="127">
        <f t="shared" si="391"/>
        <v>39944</v>
      </c>
      <c r="E1020" s="292">
        <v>29.799999237060501</v>
      </c>
      <c r="F1020" s="121" t="str">
        <f t="shared" si="426"/>
        <v>Q</v>
      </c>
      <c r="G1020" s="281">
        <v>6.6795372962951696</v>
      </c>
      <c r="H1020" s="121" t="str">
        <f t="shared" si="427"/>
        <v>Q</v>
      </c>
      <c r="I1020" s="27">
        <v>5.2945000000000002</v>
      </c>
      <c r="J1020" s="121" t="str">
        <f t="shared" si="409"/>
        <v>Q</v>
      </c>
      <c r="K1020" s="27">
        <v>0.42377999999999999</v>
      </c>
      <c r="L1020" s="121" t="str">
        <f t="shared" si="410"/>
        <v>Q</v>
      </c>
      <c r="M1020" s="27">
        <v>0.52307000000000003</v>
      </c>
      <c r="N1020" s="121" t="str">
        <f t="shared" si="411"/>
        <v>Q</v>
      </c>
      <c r="O1020" s="27">
        <v>0.17902999999999999</v>
      </c>
      <c r="P1020" s="121" t="str">
        <f t="shared" si="412"/>
        <v>Q</v>
      </c>
      <c r="Q1020" s="36">
        <v>5.0000000000000001E-3</v>
      </c>
      <c r="R1020" s="213" t="str">
        <f t="shared" si="413"/>
        <v>UQ</v>
      </c>
      <c r="S1020" s="282">
        <v>0.14817824959754899</v>
      </c>
      <c r="T1020" s="121" t="str">
        <f t="shared" si="428"/>
        <v>Q</v>
      </c>
      <c r="U1020" s="34">
        <v>4.3057869210000002</v>
      </c>
      <c r="V1020" s="121" t="str">
        <f t="shared" ref="V1020:V1083" si="453">IF(U1020&gt;=0.2,"Q",IF(U1020="","M","LQ"))</f>
        <v>Q</v>
      </c>
      <c r="W1020" s="336">
        <v>2.4E-2</v>
      </c>
      <c r="X1020" s="332" t="str">
        <f t="shared" ref="X1020" si="454">IF(W1020&gt;0,"UQ","M")</f>
        <v>UQ</v>
      </c>
      <c r="Y1020" s="36">
        <v>0.100180752</v>
      </c>
      <c r="Z1020" s="121" t="str">
        <f t="shared" ref="Z1020:Z1083" si="455">IF(Y1020&gt;=0.2,"Q",IF(Y1020="","M","LQ"))</f>
        <v>LQ</v>
      </c>
      <c r="AA1020" s="30">
        <v>2.85</v>
      </c>
      <c r="AB1020" s="121" t="str">
        <f t="shared" si="416"/>
        <v>Q</v>
      </c>
      <c r="AC1020" s="290">
        <v>10.002000000000001</v>
      </c>
      <c r="AD1020" s="121" t="str">
        <f t="shared" si="417"/>
        <v>Q</v>
      </c>
      <c r="AE1020" s="290">
        <v>2.1720000000000002</v>
      </c>
      <c r="AF1020" s="121" t="str">
        <f t="shared" si="418"/>
        <v>Q</v>
      </c>
      <c r="AG1020" s="129">
        <v>0.01</v>
      </c>
      <c r="AH1020" s="121" t="str">
        <f t="shared" si="419"/>
        <v>Q</v>
      </c>
      <c r="AI1020" s="278">
        <v>0.41899999999999998</v>
      </c>
      <c r="AJ1020" s="121" t="str">
        <f t="shared" si="420"/>
        <v>Q</v>
      </c>
    </row>
    <row r="1021" spans="1:36" x14ac:dyDescent="0.25">
      <c r="A1021" s="119">
        <v>38</v>
      </c>
      <c r="B1021" s="119">
        <v>140</v>
      </c>
      <c r="C1021" s="119">
        <v>2009</v>
      </c>
      <c r="D1021" s="127">
        <f t="shared" si="391"/>
        <v>39953</v>
      </c>
      <c r="E1021" s="292">
        <v>30</v>
      </c>
      <c r="F1021" s="121" t="str">
        <f t="shared" si="426"/>
        <v>Q</v>
      </c>
      <c r="G1021" s="281">
        <v>6.6862158775329599</v>
      </c>
      <c r="H1021" s="121" t="str">
        <f t="shared" si="427"/>
        <v>Q</v>
      </c>
      <c r="I1021" s="27">
        <v>5.5812999999999997</v>
      </c>
      <c r="J1021" s="121" t="str">
        <f t="shared" si="409"/>
        <v>Q</v>
      </c>
      <c r="K1021" s="27">
        <v>0.42788999999999999</v>
      </c>
      <c r="L1021" s="121" t="str">
        <f t="shared" si="410"/>
        <v>Q</v>
      </c>
      <c r="M1021" s="27">
        <v>0.59575</v>
      </c>
      <c r="N1021" s="121" t="str">
        <f t="shared" si="411"/>
        <v>Q</v>
      </c>
      <c r="O1021" s="27">
        <v>0.19550000000000001</v>
      </c>
      <c r="P1021" s="121" t="str">
        <f t="shared" si="412"/>
        <v>Q</v>
      </c>
      <c r="Q1021" s="36">
        <v>5.0000000000000001E-3</v>
      </c>
      <c r="R1021" s="213" t="str">
        <f t="shared" si="413"/>
        <v>UQ</v>
      </c>
      <c r="S1021" s="282">
        <v>0.15297470986843101</v>
      </c>
      <c r="T1021" s="121" t="str">
        <f t="shared" si="428"/>
        <v>Q</v>
      </c>
      <c r="U1021" s="34">
        <v>3.9029331869999999</v>
      </c>
      <c r="V1021" s="121" t="str">
        <f t="shared" si="453"/>
        <v>Q</v>
      </c>
      <c r="W1021" s="336">
        <v>1.7000000000000001E-2</v>
      </c>
      <c r="X1021" s="332" t="str">
        <f t="shared" ref="X1021" si="456">IF(W1021&gt;0,"UQ","M")</f>
        <v>UQ</v>
      </c>
      <c r="Y1021" s="36">
        <v>9.7420839999999995E-2</v>
      </c>
      <c r="Z1021" s="121" t="str">
        <f t="shared" si="455"/>
        <v>LQ</v>
      </c>
      <c r="AA1021" s="30">
        <v>2.79</v>
      </c>
      <c r="AB1021" s="121" t="str">
        <f t="shared" si="416"/>
        <v>Q</v>
      </c>
      <c r="AC1021" s="290">
        <v>10.893000000000001</v>
      </c>
      <c r="AD1021" s="121" t="str">
        <f t="shared" si="417"/>
        <v>Q</v>
      </c>
      <c r="AE1021" s="290">
        <v>2.2130000000000001</v>
      </c>
      <c r="AF1021" s="121" t="str">
        <f t="shared" si="418"/>
        <v>Q</v>
      </c>
      <c r="AG1021" s="129">
        <v>8.3000000000000001E-3</v>
      </c>
      <c r="AH1021" s="121" t="str">
        <f t="shared" si="419"/>
        <v>Q</v>
      </c>
      <c r="AI1021" s="278">
        <v>0.43</v>
      </c>
      <c r="AJ1021" s="121" t="str">
        <f t="shared" si="420"/>
        <v>Q</v>
      </c>
    </row>
    <row r="1022" spans="1:36" x14ac:dyDescent="0.25">
      <c r="A1022" s="119">
        <v>38</v>
      </c>
      <c r="B1022" s="119">
        <v>146</v>
      </c>
      <c r="C1022" s="119">
        <v>2009</v>
      </c>
      <c r="D1022" s="127">
        <f t="shared" si="391"/>
        <v>39959</v>
      </c>
      <c r="E1022" s="292">
        <v>32</v>
      </c>
      <c r="F1022" s="121" t="str">
        <f t="shared" si="426"/>
        <v>Q</v>
      </c>
      <c r="G1022" s="281">
        <v>6.7617130279540998</v>
      </c>
      <c r="H1022" s="121" t="str">
        <f t="shared" si="427"/>
        <v>Q</v>
      </c>
      <c r="I1022" s="27">
        <v>5.8525999999999998</v>
      </c>
      <c r="J1022" s="121" t="str">
        <f t="shared" si="409"/>
        <v>Q</v>
      </c>
      <c r="K1022" s="27">
        <v>0.45656999999999998</v>
      </c>
      <c r="L1022" s="121" t="str">
        <f t="shared" si="410"/>
        <v>Q</v>
      </c>
      <c r="M1022" s="27">
        <v>0.60294999999999999</v>
      </c>
      <c r="N1022" s="121" t="str">
        <f t="shared" si="411"/>
        <v>Q</v>
      </c>
      <c r="O1022" s="27">
        <v>0.19578000000000001</v>
      </c>
      <c r="P1022" s="121" t="str">
        <f t="shared" si="412"/>
        <v>Q</v>
      </c>
      <c r="Q1022" s="36">
        <v>2E-3</v>
      </c>
      <c r="R1022" s="213" t="str">
        <f t="shared" si="413"/>
        <v>UQ</v>
      </c>
      <c r="S1022" s="282">
        <v>0.182705909013748</v>
      </c>
      <c r="T1022" s="121" t="str">
        <f t="shared" si="428"/>
        <v>Q</v>
      </c>
      <c r="U1022" s="34">
        <v>3.3910892160000001</v>
      </c>
      <c r="V1022" s="121" t="str">
        <f t="shared" si="453"/>
        <v>Q</v>
      </c>
      <c r="W1022" s="336">
        <v>7.0000000000000001E-3</v>
      </c>
      <c r="X1022" s="332" t="str">
        <f t="shared" ref="X1022" si="457">IF(W1022&gt;0,"UQ","M")</f>
        <v>UQ</v>
      </c>
      <c r="Y1022" s="36">
        <v>9.0519688000000001E-2</v>
      </c>
      <c r="Z1022" s="121" t="str">
        <f t="shared" si="455"/>
        <v>LQ</v>
      </c>
      <c r="AA1022" s="30">
        <v>2.17</v>
      </c>
      <c r="AB1022" s="121" t="str">
        <f t="shared" si="416"/>
        <v>Q</v>
      </c>
      <c r="AC1022" s="290">
        <v>12.893000000000001</v>
      </c>
      <c r="AD1022" s="121" t="str">
        <f t="shared" si="417"/>
        <v>Q</v>
      </c>
      <c r="AE1022" s="290">
        <v>2.6419999999999999</v>
      </c>
      <c r="AF1022" s="121" t="str">
        <f t="shared" si="418"/>
        <v>Q</v>
      </c>
      <c r="AG1022" s="129">
        <v>1.38E-2</v>
      </c>
      <c r="AH1022" s="121" t="str">
        <f t="shared" si="419"/>
        <v>Q</v>
      </c>
      <c r="AI1022" s="278">
        <v>0.52800000000000002</v>
      </c>
      <c r="AJ1022" s="121" t="str">
        <f t="shared" si="420"/>
        <v>Q</v>
      </c>
    </row>
    <row r="1023" spans="1:36" x14ac:dyDescent="0.25">
      <c r="A1023" s="119">
        <v>38</v>
      </c>
      <c r="B1023" s="119">
        <v>153</v>
      </c>
      <c r="C1023" s="119">
        <v>2009</v>
      </c>
      <c r="D1023" s="127">
        <f t="shared" si="391"/>
        <v>39966</v>
      </c>
      <c r="E1023" s="292">
        <v>29.799999237060501</v>
      </c>
      <c r="F1023" s="121" t="str">
        <f t="shared" si="426"/>
        <v>Q</v>
      </c>
      <c r="G1023" s="281">
        <v>6.6604957580566397</v>
      </c>
      <c r="H1023" s="121" t="str">
        <f t="shared" si="427"/>
        <v>Q</v>
      </c>
      <c r="I1023" s="27">
        <v>5.931</v>
      </c>
      <c r="J1023" s="121" t="str">
        <f t="shared" si="409"/>
        <v>Q</v>
      </c>
      <c r="K1023" s="27">
        <v>0.47266999999999998</v>
      </c>
      <c r="L1023" s="121" t="str">
        <f t="shared" si="410"/>
        <v>Q</v>
      </c>
      <c r="M1023" s="27">
        <v>0.60302</v>
      </c>
      <c r="N1023" s="121" t="str">
        <f t="shared" si="411"/>
        <v>Q</v>
      </c>
      <c r="O1023" s="27">
        <v>0.14982000000000001</v>
      </c>
      <c r="P1023" s="121" t="str">
        <f t="shared" si="412"/>
        <v>Q</v>
      </c>
      <c r="Q1023" s="36">
        <v>4.0000000000000001E-3</v>
      </c>
      <c r="R1023" s="213" t="str">
        <f t="shared" si="413"/>
        <v>UQ</v>
      </c>
      <c r="S1023" s="282">
        <v>0.17110401391982999</v>
      </c>
      <c r="T1023" s="121" t="str">
        <f t="shared" si="428"/>
        <v>Q</v>
      </c>
      <c r="U1023" s="34">
        <v>3.0717513080000001</v>
      </c>
      <c r="V1023" s="121" t="str">
        <f t="shared" si="453"/>
        <v>Q</v>
      </c>
      <c r="W1023" s="336">
        <v>1.2999999999999999E-2</v>
      </c>
      <c r="X1023" s="332" t="str">
        <f t="shared" ref="X1023" si="458">IF(W1023&gt;0,"UQ","M")</f>
        <v>UQ</v>
      </c>
      <c r="Y1023" s="36">
        <v>5.3757840000000001E-2</v>
      </c>
      <c r="Z1023" s="121" t="str">
        <f t="shared" si="455"/>
        <v>LQ</v>
      </c>
      <c r="AA1023" s="30">
        <v>3</v>
      </c>
      <c r="AB1023" s="121" t="str">
        <f t="shared" si="416"/>
        <v>Q</v>
      </c>
      <c r="AC1023" s="290">
        <v>13.69</v>
      </c>
      <c r="AD1023" s="121" t="str">
        <f t="shared" si="417"/>
        <v>Q</v>
      </c>
      <c r="AE1023" s="290">
        <v>2.4470000000000001</v>
      </c>
      <c r="AF1023" s="121" t="str">
        <f t="shared" si="418"/>
        <v>Q</v>
      </c>
      <c r="AG1023" s="129">
        <v>0.01</v>
      </c>
      <c r="AH1023" s="121" t="str">
        <f t="shared" si="419"/>
        <v>Q</v>
      </c>
      <c r="AI1023" s="278">
        <v>0.504</v>
      </c>
      <c r="AJ1023" s="121" t="str">
        <f t="shared" si="420"/>
        <v>Q</v>
      </c>
    </row>
    <row r="1024" spans="1:36" x14ac:dyDescent="0.25">
      <c r="A1024" s="119">
        <v>38</v>
      </c>
      <c r="B1024" s="119">
        <v>160</v>
      </c>
      <c r="C1024" s="119">
        <v>2009</v>
      </c>
      <c r="D1024" s="127">
        <f t="shared" si="391"/>
        <v>39973</v>
      </c>
      <c r="E1024" s="292">
        <v>31.899999618530298</v>
      </c>
      <c r="F1024" s="121" t="str">
        <f t="shared" si="426"/>
        <v>Q</v>
      </c>
      <c r="G1024" s="281">
        <v>6.6899886131286603</v>
      </c>
      <c r="H1024" s="121" t="str">
        <f t="shared" si="427"/>
        <v>Q</v>
      </c>
      <c r="I1024" s="27">
        <v>6.0095999999999998</v>
      </c>
      <c r="J1024" s="121" t="str">
        <f t="shared" si="409"/>
        <v>Q</v>
      </c>
      <c r="K1024" s="27">
        <v>0.47492000000000001</v>
      </c>
      <c r="L1024" s="121" t="str">
        <f t="shared" si="410"/>
        <v>Q</v>
      </c>
      <c r="M1024" s="27">
        <v>0.57948999999999995</v>
      </c>
      <c r="N1024" s="121" t="str">
        <f t="shared" si="411"/>
        <v>Q</v>
      </c>
      <c r="O1024" s="27">
        <v>0.11491</v>
      </c>
      <c r="P1024" s="121" t="str">
        <f t="shared" si="412"/>
        <v>Q</v>
      </c>
      <c r="Q1024" s="36">
        <v>6.0000000000000001E-3</v>
      </c>
      <c r="R1024" s="213" t="str">
        <f t="shared" si="413"/>
        <v>UQ</v>
      </c>
      <c r="S1024" s="282">
        <v>0.19320641458034499</v>
      </c>
      <c r="T1024" s="121" t="str">
        <f t="shared" si="428"/>
        <v>Q</v>
      </c>
      <c r="U1024" s="33">
        <v>2.4470747660000001</v>
      </c>
      <c r="V1024" s="121" t="str">
        <f t="shared" si="453"/>
        <v>Q</v>
      </c>
      <c r="W1024" s="336">
        <v>2.1000000000000001E-2</v>
      </c>
      <c r="X1024" s="332" t="str">
        <f t="shared" ref="X1024" si="459">IF(W1024&gt;0,"UQ","M")</f>
        <v>UQ</v>
      </c>
      <c r="Y1024" s="37">
        <v>4.1480555000000002E-2</v>
      </c>
      <c r="Z1024" s="121" t="str">
        <f t="shared" si="455"/>
        <v>LQ</v>
      </c>
      <c r="AA1024" s="30">
        <v>4.18</v>
      </c>
      <c r="AB1024" s="121" t="str">
        <f t="shared" si="416"/>
        <v>Q</v>
      </c>
      <c r="AC1024" s="290">
        <v>15.141</v>
      </c>
      <c r="AD1024" s="121" t="str">
        <f t="shared" si="417"/>
        <v>Q</v>
      </c>
      <c r="AE1024" s="290">
        <v>2.6280000000000001</v>
      </c>
      <c r="AF1024" s="121" t="str">
        <f t="shared" si="418"/>
        <v>Q</v>
      </c>
      <c r="AG1024" s="129">
        <v>1.2500000000000001E-2</v>
      </c>
      <c r="AH1024" s="121" t="str">
        <f t="shared" si="419"/>
        <v>Q</v>
      </c>
      <c r="AI1024" s="278">
        <v>0.58799999999999997</v>
      </c>
      <c r="AJ1024" s="121" t="str">
        <f t="shared" si="420"/>
        <v>Q</v>
      </c>
    </row>
    <row r="1025" spans="1:36" x14ac:dyDescent="0.25">
      <c r="A1025" s="119">
        <v>38</v>
      </c>
      <c r="B1025" s="119">
        <v>174</v>
      </c>
      <c r="C1025" s="119">
        <v>2009</v>
      </c>
      <c r="D1025" s="127">
        <f t="shared" si="391"/>
        <v>39987</v>
      </c>
      <c r="E1025" s="292">
        <v>34.200000762939503</v>
      </c>
      <c r="F1025" s="121" t="str">
        <f t="shared" si="426"/>
        <v>Q</v>
      </c>
      <c r="G1025" s="281">
        <v>6.9218616485595703</v>
      </c>
      <c r="H1025" s="121" t="str">
        <f t="shared" si="427"/>
        <v>Q</v>
      </c>
      <c r="I1025" s="27">
        <v>7.1135999999999999</v>
      </c>
      <c r="J1025" s="121" t="str">
        <f t="shared" si="409"/>
        <v>Q</v>
      </c>
      <c r="K1025" s="27">
        <v>0.54030999999999996</v>
      </c>
      <c r="L1025" s="121" t="str">
        <f t="shared" si="410"/>
        <v>Q</v>
      </c>
      <c r="M1025" s="27">
        <v>0.64349999999999996</v>
      </c>
      <c r="N1025" s="121" t="str">
        <f t="shared" si="411"/>
        <v>Q</v>
      </c>
      <c r="O1025" s="27">
        <v>0.13038</v>
      </c>
      <c r="P1025" s="121" t="str">
        <f t="shared" si="412"/>
        <v>Q</v>
      </c>
      <c r="Q1025" s="36">
        <v>8.0000000000000002E-3</v>
      </c>
      <c r="R1025" s="213" t="str">
        <f t="shared" si="413"/>
        <v>UQ</v>
      </c>
      <c r="S1025" s="282">
        <v>0.24402794241905201</v>
      </c>
      <c r="T1025" s="121" t="str">
        <f t="shared" si="428"/>
        <v>Q</v>
      </c>
      <c r="U1025" s="33">
        <v>1.5119683500000001</v>
      </c>
      <c r="V1025" s="121" t="str">
        <f t="shared" si="453"/>
        <v>Q</v>
      </c>
      <c r="W1025" s="336">
        <v>2.9000000000000001E-2</v>
      </c>
      <c r="X1025" s="332" t="str">
        <f t="shared" ref="X1025" si="460">IF(W1025&gt;0,"UQ","M")</f>
        <v>UQ</v>
      </c>
      <c r="Y1025" s="37">
        <v>5.2404079999999999E-2</v>
      </c>
      <c r="Z1025" s="121" t="str">
        <f t="shared" si="455"/>
        <v>LQ</v>
      </c>
      <c r="AA1025" s="30">
        <v>5.84</v>
      </c>
      <c r="AB1025" s="121" t="str">
        <f t="shared" si="416"/>
        <v>Q</v>
      </c>
      <c r="AC1025" s="290">
        <v>19.88</v>
      </c>
      <c r="AD1025" s="121" t="str">
        <f t="shared" si="417"/>
        <v>Q</v>
      </c>
      <c r="AE1025" s="290">
        <v>3.331</v>
      </c>
      <c r="AF1025" s="121" t="str">
        <f t="shared" si="418"/>
        <v>Q</v>
      </c>
      <c r="AG1025" s="129">
        <v>1.9199999999999998E-2</v>
      </c>
      <c r="AH1025" s="121" t="str">
        <f t="shared" si="419"/>
        <v>Q</v>
      </c>
      <c r="AI1025" s="278">
        <v>0.80900000000000005</v>
      </c>
      <c r="AJ1025" s="121" t="str">
        <f t="shared" si="420"/>
        <v>Q</v>
      </c>
    </row>
    <row r="1026" spans="1:36" x14ac:dyDescent="0.25">
      <c r="A1026" s="119">
        <v>38</v>
      </c>
      <c r="B1026" s="119">
        <v>188</v>
      </c>
      <c r="C1026" s="119">
        <v>2009</v>
      </c>
      <c r="D1026" s="127">
        <f t="shared" si="391"/>
        <v>40001</v>
      </c>
      <c r="E1026" s="292">
        <v>32.799999237060497</v>
      </c>
      <c r="F1026" s="121" t="str">
        <f t="shared" si="426"/>
        <v>Q</v>
      </c>
      <c r="G1026" s="281">
        <v>6.9791207313537598</v>
      </c>
      <c r="H1026" s="121" t="str">
        <f t="shared" si="427"/>
        <v>Q</v>
      </c>
      <c r="I1026" s="27">
        <v>6.7740999999999998</v>
      </c>
      <c r="J1026" s="121" t="str">
        <f t="shared" si="409"/>
        <v>Q</v>
      </c>
      <c r="K1026" s="27">
        <v>0.49752999999999997</v>
      </c>
      <c r="L1026" s="121" t="str">
        <f t="shared" si="410"/>
        <v>Q</v>
      </c>
      <c r="M1026" s="27">
        <v>0.51568999999999998</v>
      </c>
      <c r="N1026" s="121" t="str">
        <f t="shared" si="411"/>
        <v>Q</v>
      </c>
      <c r="O1026" s="27">
        <v>5.8479999999999997E-2</v>
      </c>
      <c r="P1026" s="121" t="str">
        <f t="shared" si="412"/>
        <v>Q</v>
      </c>
      <c r="Q1026" s="36">
        <v>3.0000000000000001E-3</v>
      </c>
      <c r="R1026" s="213" t="str">
        <f t="shared" si="413"/>
        <v>UQ</v>
      </c>
      <c r="S1026" s="282">
        <v>0.23485057055950201</v>
      </c>
      <c r="T1026" s="121" t="str">
        <f t="shared" si="428"/>
        <v>Q</v>
      </c>
      <c r="U1026" s="33">
        <v>1.551145244</v>
      </c>
      <c r="V1026" s="121" t="str">
        <f t="shared" si="453"/>
        <v>Q</v>
      </c>
      <c r="W1026" s="341">
        <v>3.5999999999999997E-2</v>
      </c>
      <c r="X1026" s="332" t="str">
        <f t="shared" ref="X1026" si="461">IF(W1026&gt;0,"UQ","M")</f>
        <v>UQ</v>
      </c>
      <c r="Y1026" s="37">
        <v>4.0757717999999998E-2</v>
      </c>
      <c r="Z1026" s="121" t="str">
        <f t="shared" si="455"/>
        <v>LQ</v>
      </c>
      <c r="AA1026" s="30">
        <v>6.04</v>
      </c>
      <c r="AB1026" s="121" t="str">
        <f t="shared" si="416"/>
        <v>Q</v>
      </c>
      <c r="AC1026" s="290">
        <v>18.788</v>
      </c>
      <c r="AD1026" s="121" t="str">
        <f t="shared" si="417"/>
        <v>Q</v>
      </c>
      <c r="AE1026" s="290">
        <v>3.0430000000000001</v>
      </c>
      <c r="AF1026" s="121" t="str">
        <f t="shared" si="418"/>
        <v>Q</v>
      </c>
      <c r="AG1026" s="129">
        <v>1.3899999999999999E-2</v>
      </c>
      <c r="AH1026" s="121" t="str">
        <f t="shared" si="419"/>
        <v>Q</v>
      </c>
      <c r="AI1026" s="278">
        <v>0.67100000000000004</v>
      </c>
      <c r="AJ1026" s="121" t="str">
        <f t="shared" si="420"/>
        <v>Q</v>
      </c>
    </row>
    <row r="1027" spans="1:36" x14ac:dyDescent="0.25">
      <c r="A1027" s="119">
        <v>38</v>
      </c>
      <c r="B1027" s="119">
        <v>202</v>
      </c>
      <c r="C1027" s="119">
        <v>2009</v>
      </c>
      <c r="D1027" s="127">
        <f t="shared" si="391"/>
        <v>40015</v>
      </c>
      <c r="E1027" s="292">
        <v>34.200000762939503</v>
      </c>
      <c r="F1027" s="121" t="str">
        <f t="shared" si="426"/>
        <v>Q</v>
      </c>
      <c r="G1027" s="281">
        <v>7.0572347640991202</v>
      </c>
      <c r="H1027" s="121" t="str">
        <f t="shared" si="427"/>
        <v>Q</v>
      </c>
      <c r="I1027" s="27">
        <v>7.0815000000000001</v>
      </c>
      <c r="J1027" s="121" t="str">
        <f t="shared" si="409"/>
        <v>Q</v>
      </c>
      <c r="K1027" s="27">
        <v>0.52461000000000002</v>
      </c>
      <c r="L1027" s="121" t="str">
        <f t="shared" si="410"/>
        <v>Q</v>
      </c>
      <c r="M1027" s="27">
        <v>0.56125999999999998</v>
      </c>
      <c r="N1027" s="121" t="str">
        <f t="shared" si="411"/>
        <v>Q</v>
      </c>
      <c r="O1027" s="27">
        <v>5.4100000000000002E-2</v>
      </c>
      <c r="P1027" s="121" t="str">
        <f t="shared" si="412"/>
        <v>Q</v>
      </c>
      <c r="Q1027" s="36">
        <v>7.0000000000000001E-3</v>
      </c>
      <c r="R1027" s="213" t="str">
        <f t="shared" si="413"/>
        <v>UQ</v>
      </c>
      <c r="S1027" s="282">
        <v>0.26386445760726901</v>
      </c>
      <c r="T1027" s="121" t="str">
        <f t="shared" si="428"/>
        <v>Q</v>
      </c>
      <c r="U1027" s="33">
        <v>1.279859737</v>
      </c>
      <c r="V1027" s="121" t="str">
        <f t="shared" si="453"/>
        <v>Q</v>
      </c>
      <c r="W1027" s="341">
        <v>4.1000000000000002E-2</v>
      </c>
      <c r="X1027" s="332" t="str">
        <f t="shared" ref="X1027" si="462">IF(W1027&gt;0,"UQ","M")</f>
        <v>UQ</v>
      </c>
      <c r="Y1027" s="42">
        <v>0</v>
      </c>
      <c r="Z1027" s="121" t="str">
        <f t="shared" si="455"/>
        <v>LQ</v>
      </c>
      <c r="AA1027" s="30">
        <v>7.53</v>
      </c>
      <c r="AB1027" s="121" t="str">
        <f t="shared" si="416"/>
        <v>Q</v>
      </c>
      <c r="AC1027" s="290">
        <v>17.702999999999999</v>
      </c>
      <c r="AD1027" s="121" t="str">
        <f t="shared" si="417"/>
        <v>Q</v>
      </c>
      <c r="AE1027" s="290">
        <v>3.1749999999999998</v>
      </c>
      <c r="AF1027" s="121" t="str">
        <f t="shared" si="418"/>
        <v>Q</v>
      </c>
      <c r="AG1027" s="129">
        <v>2.12E-2</v>
      </c>
      <c r="AH1027" s="121" t="str">
        <f t="shared" si="419"/>
        <v>Q</v>
      </c>
      <c r="AI1027" s="278">
        <v>0.72699999999999998</v>
      </c>
      <c r="AJ1027" s="121" t="str">
        <f t="shared" si="420"/>
        <v>Q</v>
      </c>
    </row>
    <row r="1028" spans="1:36" x14ac:dyDescent="0.25">
      <c r="A1028" s="119">
        <v>38</v>
      </c>
      <c r="B1028" s="119">
        <v>216</v>
      </c>
      <c r="C1028" s="119">
        <v>2009</v>
      </c>
      <c r="D1028" s="127">
        <f t="shared" si="391"/>
        <v>40029</v>
      </c>
      <c r="E1028" s="292">
        <v>37.599998474121101</v>
      </c>
      <c r="F1028" s="121" t="str">
        <f t="shared" si="426"/>
        <v>Q</v>
      </c>
      <c r="G1028" s="281">
        <v>6.9710159301757804</v>
      </c>
      <c r="H1028" s="121" t="str">
        <f t="shared" si="427"/>
        <v>Q</v>
      </c>
      <c r="I1028" s="27">
        <v>7.9042000000000003</v>
      </c>
      <c r="J1028" s="121" t="str">
        <f t="shared" si="409"/>
        <v>Q</v>
      </c>
      <c r="K1028" s="27">
        <v>0.58638999999999997</v>
      </c>
      <c r="L1028" s="121" t="str">
        <f t="shared" si="410"/>
        <v>Q</v>
      </c>
      <c r="M1028" s="27">
        <v>0.53213999999999995</v>
      </c>
      <c r="N1028" s="121" t="str">
        <f t="shared" si="411"/>
        <v>Q</v>
      </c>
      <c r="O1028" s="27">
        <v>6.1219999999999997E-2</v>
      </c>
      <c r="P1028" s="121" t="str">
        <f t="shared" si="412"/>
        <v>Q</v>
      </c>
      <c r="Q1028" s="290">
        <v>0.01</v>
      </c>
      <c r="R1028" s="213" t="str">
        <f t="shared" si="413"/>
        <v>UQ</v>
      </c>
      <c r="S1028" s="282">
        <v>0.29818391799926802</v>
      </c>
      <c r="T1028" s="121" t="str">
        <f t="shared" si="428"/>
        <v>Q</v>
      </c>
      <c r="U1028" s="34">
        <v>0.91918812500000002</v>
      </c>
      <c r="V1028" s="121" t="str">
        <f t="shared" si="453"/>
        <v>Q</v>
      </c>
      <c r="W1028" s="341">
        <v>3.7999999999999999E-2</v>
      </c>
      <c r="X1028" s="332" t="str">
        <f t="shared" ref="X1028" si="463">IF(W1028&gt;0,"UQ","M")</f>
        <v>UQ</v>
      </c>
      <c r="Y1028" s="36">
        <v>3.6197885999999999E-2</v>
      </c>
      <c r="Z1028" s="121" t="str">
        <f t="shared" si="455"/>
        <v>LQ</v>
      </c>
      <c r="AA1028" s="19">
        <v>8.32</v>
      </c>
      <c r="AB1028" s="121" t="str">
        <f t="shared" si="416"/>
        <v>Q</v>
      </c>
      <c r="AC1028" s="290">
        <v>19.167000000000002</v>
      </c>
      <c r="AD1028" s="121" t="str">
        <f t="shared" si="417"/>
        <v>Q</v>
      </c>
      <c r="AE1028" s="290">
        <v>3.44</v>
      </c>
      <c r="AF1028" s="121" t="str">
        <f t="shared" si="418"/>
        <v>Q</v>
      </c>
      <c r="AG1028" s="129">
        <v>2.0799999999999999E-2</v>
      </c>
      <c r="AH1028" s="121" t="str">
        <f t="shared" si="419"/>
        <v>Q</v>
      </c>
      <c r="AI1028" s="278">
        <v>0.75800000000000001</v>
      </c>
      <c r="AJ1028" s="121" t="str">
        <f t="shared" si="420"/>
        <v>Q</v>
      </c>
    </row>
    <row r="1029" spans="1:36" x14ac:dyDescent="0.25">
      <c r="A1029" s="119">
        <v>38</v>
      </c>
      <c r="B1029" s="119">
        <v>230</v>
      </c>
      <c r="C1029" s="119">
        <v>2009</v>
      </c>
      <c r="D1029" s="127">
        <f t="shared" si="391"/>
        <v>40043</v>
      </c>
      <c r="E1029" s="292">
        <v>43.700000762939503</v>
      </c>
      <c r="F1029" s="121" t="str">
        <f t="shared" si="426"/>
        <v>Q</v>
      </c>
      <c r="G1029" s="281">
        <v>6.9005837440490696</v>
      </c>
      <c r="H1029" s="121" t="str">
        <f t="shared" si="427"/>
        <v>Q</v>
      </c>
      <c r="I1029" s="27">
        <v>8.7827999999999999</v>
      </c>
      <c r="J1029" s="121" t="str">
        <f t="shared" si="409"/>
        <v>Q</v>
      </c>
      <c r="K1029" s="27">
        <v>0.67979000000000001</v>
      </c>
      <c r="L1029" s="121" t="str">
        <f t="shared" si="410"/>
        <v>Q</v>
      </c>
      <c r="M1029" s="27">
        <v>0.72765999999999997</v>
      </c>
      <c r="N1029" s="121" t="str">
        <f t="shared" si="411"/>
        <v>Q</v>
      </c>
      <c r="O1029" s="27">
        <v>0.10685</v>
      </c>
      <c r="P1029" s="121" t="str">
        <f t="shared" si="412"/>
        <v>Q</v>
      </c>
      <c r="Q1029" s="290">
        <v>2.3E-2</v>
      </c>
      <c r="R1029" s="213" t="str">
        <f t="shared" si="413"/>
        <v>UQ</v>
      </c>
      <c r="S1029" s="282">
        <v>0.337742209434509</v>
      </c>
      <c r="T1029" s="121" t="str">
        <f t="shared" si="428"/>
        <v>Q</v>
      </c>
      <c r="U1029" s="34">
        <v>1.6131534709999999</v>
      </c>
      <c r="V1029" s="121" t="str">
        <f t="shared" si="453"/>
        <v>Q</v>
      </c>
      <c r="W1029" s="341">
        <v>7.5999999999999998E-2</v>
      </c>
      <c r="X1029" s="332" t="str">
        <f t="shared" ref="X1029" si="464">IF(W1029&gt;0,"UQ","M")</f>
        <v>UQ</v>
      </c>
      <c r="Y1029" s="36">
        <v>5.6886452999999997E-2</v>
      </c>
      <c r="Z1029" s="121" t="str">
        <f t="shared" si="455"/>
        <v>LQ</v>
      </c>
      <c r="AA1029" s="30">
        <v>9.44</v>
      </c>
      <c r="AB1029" s="121" t="str">
        <f t="shared" si="416"/>
        <v>Q</v>
      </c>
      <c r="AC1029" s="290">
        <v>16.492000000000001</v>
      </c>
      <c r="AD1029" s="121" t="str">
        <f t="shared" si="417"/>
        <v>Q</v>
      </c>
      <c r="AE1029" s="290">
        <v>4.4850000000000003</v>
      </c>
      <c r="AF1029" s="121" t="str">
        <f t="shared" si="418"/>
        <v>Q</v>
      </c>
      <c r="AG1029" s="129">
        <v>2.64E-2</v>
      </c>
      <c r="AH1029" s="121" t="str">
        <f t="shared" si="419"/>
        <v>Q</v>
      </c>
      <c r="AI1029" s="278">
        <v>0.79500000000000004</v>
      </c>
      <c r="AJ1029" s="121" t="str">
        <f t="shared" si="420"/>
        <v>Q</v>
      </c>
    </row>
    <row r="1030" spans="1:36" x14ac:dyDescent="0.25">
      <c r="A1030" s="119">
        <v>38</v>
      </c>
      <c r="B1030" s="119">
        <v>244</v>
      </c>
      <c r="C1030" s="119">
        <v>2009</v>
      </c>
      <c r="D1030" s="127">
        <f t="shared" si="391"/>
        <v>40057</v>
      </c>
      <c r="E1030" s="292">
        <v>37.599998474121101</v>
      </c>
      <c r="F1030" s="121" t="str">
        <f t="shared" si="426"/>
        <v>Q</v>
      </c>
      <c r="G1030" s="281">
        <v>6.8347573280334499</v>
      </c>
      <c r="H1030" s="121" t="str">
        <f t="shared" si="427"/>
        <v>Q</v>
      </c>
      <c r="I1030" s="27">
        <v>7.9522000000000004</v>
      </c>
      <c r="J1030" s="121" t="str">
        <f t="shared" si="409"/>
        <v>Q</v>
      </c>
      <c r="K1030" s="27">
        <v>0.60550999999999999</v>
      </c>
      <c r="L1030" s="121" t="str">
        <f t="shared" si="410"/>
        <v>Q</v>
      </c>
      <c r="M1030" s="27">
        <v>0.54257</v>
      </c>
      <c r="N1030" s="121" t="str">
        <f t="shared" si="411"/>
        <v>Q</v>
      </c>
      <c r="O1030" s="27">
        <v>8.226E-2</v>
      </c>
      <c r="P1030" s="121" t="str">
        <f t="shared" si="412"/>
        <v>Q</v>
      </c>
      <c r="Q1030" s="36">
        <v>3.0000000000000001E-3</v>
      </c>
      <c r="R1030" s="213" t="str">
        <f t="shared" si="413"/>
        <v>UQ</v>
      </c>
      <c r="S1030" s="282">
        <v>0.27972292900085399</v>
      </c>
      <c r="T1030" s="121" t="str">
        <f t="shared" si="428"/>
        <v>Q</v>
      </c>
      <c r="U1030" s="34">
        <v>1.0224694480000001</v>
      </c>
      <c r="V1030" s="121" t="str">
        <f t="shared" si="453"/>
        <v>Q</v>
      </c>
      <c r="W1030" s="336">
        <v>0.03</v>
      </c>
      <c r="X1030" s="332" t="str">
        <f t="shared" ref="X1030" si="465">IF(W1030&gt;0,"UQ","M")</f>
        <v>UQ</v>
      </c>
      <c r="Y1030" s="36">
        <v>5.9239906000000002E-2</v>
      </c>
      <c r="Z1030" s="121" t="str">
        <f t="shared" si="455"/>
        <v>LQ</v>
      </c>
      <c r="AA1030" s="30">
        <v>7.71</v>
      </c>
      <c r="AB1030" s="121" t="str">
        <f t="shared" si="416"/>
        <v>Q</v>
      </c>
      <c r="AC1030" s="290">
        <v>19.998999999999999</v>
      </c>
      <c r="AD1030" s="121" t="str">
        <f t="shared" si="417"/>
        <v>Q</v>
      </c>
      <c r="AE1030" s="290">
        <v>3.7130000000000001</v>
      </c>
      <c r="AF1030" s="121" t="str">
        <f t="shared" si="418"/>
        <v>Q</v>
      </c>
      <c r="AG1030" s="129">
        <v>1.43E-2</v>
      </c>
      <c r="AH1030" s="121" t="str">
        <f t="shared" si="419"/>
        <v>Q</v>
      </c>
      <c r="AI1030" s="278">
        <v>0.66700000000000004</v>
      </c>
      <c r="AJ1030" s="121" t="str">
        <f t="shared" si="420"/>
        <v>Q</v>
      </c>
    </row>
    <row r="1031" spans="1:36" x14ac:dyDescent="0.25">
      <c r="A1031" s="119">
        <v>38</v>
      </c>
      <c r="B1031" s="119">
        <v>258</v>
      </c>
      <c r="C1031" s="119">
        <v>2009</v>
      </c>
      <c r="D1031" s="127">
        <f t="shared" si="391"/>
        <v>40071</v>
      </c>
      <c r="E1031" s="292">
        <v>45.099998474121101</v>
      </c>
      <c r="F1031" s="121" t="str">
        <f t="shared" si="426"/>
        <v>Q</v>
      </c>
      <c r="G1031" s="281">
        <v>7.0274567604064897</v>
      </c>
      <c r="H1031" s="121" t="str">
        <f t="shared" si="427"/>
        <v>Q</v>
      </c>
      <c r="I1031" s="27">
        <v>8.7294999999999998</v>
      </c>
      <c r="J1031" s="121" t="str">
        <f t="shared" si="409"/>
        <v>Q</v>
      </c>
      <c r="K1031" s="27">
        <v>0.67630999999999997</v>
      </c>
      <c r="L1031" s="121" t="str">
        <f t="shared" si="410"/>
        <v>Q</v>
      </c>
      <c r="M1031" s="27">
        <v>0.64258999999999999</v>
      </c>
      <c r="N1031" s="121" t="str">
        <f t="shared" si="411"/>
        <v>Q</v>
      </c>
      <c r="O1031" s="27">
        <v>0.17594000000000001</v>
      </c>
      <c r="P1031" s="121" t="str">
        <f t="shared" si="412"/>
        <v>Q</v>
      </c>
      <c r="Q1031" s="36">
        <v>6.0000000000000001E-3</v>
      </c>
      <c r="R1031" s="213" t="str">
        <f t="shared" si="413"/>
        <v>UQ</v>
      </c>
      <c r="S1031" s="282">
        <v>0.36902618408203097</v>
      </c>
      <c r="T1031" s="121" t="str">
        <f t="shared" si="428"/>
        <v>Q</v>
      </c>
      <c r="U1031" s="34">
        <v>1.2681745849999999</v>
      </c>
      <c r="V1031" s="121" t="str">
        <f t="shared" si="453"/>
        <v>Q</v>
      </c>
      <c r="W1031" s="341">
        <v>6.5000000000000002E-2</v>
      </c>
      <c r="X1031" s="332" t="str">
        <f t="shared" ref="X1031" si="466">IF(W1031&gt;0,"UQ","M")</f>
        <v>UQ</v>
      </c>
      <c r="Y1031" s="36">
        <v>9.5172933000000001E-2</v>
      </c>
      <c r="Z1031" s="121" t="str">
        <f t="shared" si="455"/>
        <v>LQ</v>
      </c>
      <c r="AA1031" s="30">
        <v>9.84</v>
      </c>
      <c r="AB1031" s="121" t="str">
        <f t="shared" si="416"/>
        <v>Q</v>
      </c>
      <c r="AC1031" s="290">
        <v>15.91</v>
      </c>
      <c r="AD1031" s="121" t="str">
        <f t="shared" si="417"/>
        <v>Q</v>
      </c>
      <c r="AE1031" s="290">
        <v>4.9580000000000002</v>
      </c>
      <c r="AF1031" s="121" t="str">
        <f t="shared" si="418"/>
        <v>Q</v>
      </c>
      <c r="AG1031" s="129">
        <v>1.5100000000000001E-2</v>
      </c>
      <c r="AH1031" s="121" t="str">
        <f t="shared" si="419"/>
        <v>Q</v>
      </c>
      <c r="AI1031" s="278">
        <v>0.68600000000000005</v>
      </c>
      <c r="AJ1031" s="121" t="str">
        <f t="shared" si="420"/>
        <v>Q</v>
      </c>
    </row>
    <row r="1032" spans="1:36" x14ac:dyDescent="0.25">
      <c r="A1032" s="119">
        <v>38</v>
      </c>
      <c r="B1032" s="119">
        <v>272</v>
      </c>
      <c r="C1032" s="119">
        <v>2009</v>
      </c>
      <c r="D1032" s="127">
        <f t="shared" si="391"/>
        <v>40085</v>
      </c>
      <c r="E1032" s="292">
        <v>47.700000762939503</v>
      </c>
      <c r="F1032" s="121" t="str">
        <f t="shared" si="426"/>
        <v>Q</v>
      </c>
      <c r="G1032" s="281">
        <v>6.8969955444335902</v>
      </c>
      <c r="H1032" s="121" t="str">
        <f t="shared" si="427"/>
        <v>Q</v>
      </c>
      <c r="I1032" s="27">
        <v>9.4236000000000004</v>
      </c>
      <c r="J1032" s="121" t="str">
        <f t="shared" si="409"/>
        <v>Q</v>
      </c>
      <c r="K1032" s="27">
        <v>0.72743000000000002</v>
      </c>
      <c r="L1032" s="121" t="str">
        <f t="shared" si="410"/>
        <v>Q</v>
      </c>
      <c r="M1032" s="27">
        <v>0.63763999999999998</v>
      </c>
      <c r="N1032" s="121" t="str">
        <f t="shared" si="411"/>
        <v>Q</v>
      </c>
      <c r="O1032" s="27">
        <v>0.14222000000000001</v>
      </c>
      <c r="P1032" s="121" t="str">
        <f t="shared" si="412"/>
        <v>Q</v>
      </c>
      <c r="Q1032" s="36">
        <v>5.0000000000000001E-3</v>
      </c>
      <c r="R1032" s="213" t="str">
        <f t="shared" si="413"/>
        <v>UQ</v>
      </c>
      <c r="S1032" s="282">
        <v>0.322745472192764</v>
      </c>
      <c r="T1032" s="121" t="str">
        <f t="shared" si="428"/>
        <v>Q</v>
      </c>
      <c r="U1032" s="34">
        <v>3.4883690939999998</v>
      </c>
      <c r="V1032" s="121" t="str">
        <f t="shared" si="453"/>
        <v>Q</v>
      </c>
      <c r="W1032" s="341">
        <v>3.6999999999999998E-2</v>
      </c>
      <c r="X1032" s="332" t="str">
        <f t="shared" ref="X1032" si="467">IF(W1032&gt;0,"UQ","M")</f>
        <v>UQ</v>
      </c>
      <c r="Y1032" s="34">
        <v>0.34573050799999999</v>
      </c>
      <c r="Z1032" s="121" t="str">
        <f t="shared" si="455"/>
        <v>Q</v>
      </c>
      <c r="AA1032" s="30">
        <v>10.23</v>
      </c>
      <c r="AB1032" s="121" t="str">
        <f t="shared" si="416"/>
        <v>Q</v>
      </c>
      <c r="AC1032" s="290">
        <v>16.312999999999999</v>
      </c>
      <c r="AD1032" s="121" t="str">
        <f t="shared" si="417"/>
        <v>Q</v>
      </c>
      <c r="AE1032" s="290">
        <v>4.3760000000000003</v>
      </c>
      <c r="AF1032" s="121" t="str">
        <f t="shared" si="418"/>
        <v>Q</v>
      </c>
      <c r="AG1032" s="129">
        <v>1.34E-2</v>
      </c>
      <c r="AH1032" s="121" t="str">
        <f t="shared" si="419"/>
        <v>Q</v>
      </c>
      <c r="AI1032" s="278">
        <v>0.65600000000000003</v>
      </c>
      <c r="AJ1032" s="121" t="str">
        <f t="shared" si="420"/>
        <v>Q</v>
      </c>
    </row>
    <row r="1033" spans="1:36" x14ac:dyDescent="0.25">
      <c r="A1033" s="119">
        <v>38</v>
      </c>
      <c r="B1033" s="119">
        <v>279</v>
      </c>
      <c r="C1033" s="119">
        <v>2009</v>
      </c>
      <c r="D1033" s="127">
        <f t="shared" si="391"/>
        <v>40092</v>
      </c>
      <c r="E1033" s="292">
        <v>45</v>
      </c>
      <c r="F1033" s="121" t="str">
        <f t="shared" si="426"/>
        <v>Q</v>
      </c>
      <c r="G1033" s="281">
        <v>6.78536128997803</v>
      </c>
      <c r="H1033" s="121" t="str">
        <f t="shared" si="427"/>
        <v>Q</v>
      </c>
      <c r="I1033" s="27">
        <v>9.1324000000000005</v>
      </c>
      <c r="J1033" s="121" t="str">
        <f t="shared" si="409"/>
        <v>Q</v>
      </c>
      <c r="K1033" s="27">
        <v>0.67164000000000001</v>
      </c>
      <c r="L1033" s="121" t="str">
        <f t="shared" si="410"/>
        <v>Q</v>
      </c>
      <c r="M1033" s="27">
        <v>0.64271</v>
      </c>
      <c r="N1033" s="121" t="str">
        <f t="shared" si="411"/>
        <v>Q</v>
      </c>
      <c r="O1033" s="27">
        <v>0.11967</v>
      </c>
      <c r="P1033" s="121" t="str">
        <f t="shared" si="412"/>
        <v>Q</v>
      </c>
      <c r="Q1033" s="36">
        <v>4.0000000000000001E-3</v>
      </c>
      <c r="R1033" s="213" t="str">
        <f t="shared" si="413"/>
        <v>UQ</v>
      </c>
      <c r="S1033" s="282">
        <v>0.30845808982849099</v>
      </c>
      <c r="T1033" s="121" t="str">
        <f t="shared" si="428"/>
        <v>Q</v>
      </c>
      <c r="U1033" s="34">
        <v>3.1606856649999999</v>
      </c>
      <c r="V1033" s="121" t="str">
        <f t="shared" si="453"/>
        <v>Q</v>
      </c>
      <c r="W1033" s="341">
        <v>4.2999999999999997E-2</v>
      </c>
      <c r="X1033" s="332" t="str">
        <f t="shared" ref="X1033" si="468">IF(W1033&gt;0,"UQ","M")</f>
        <v>UQ</v>
      </c>
      <c r="Y1033" s="34">
        <v>0.230454888</v>
      </c>
      <c r="Z1033" s="121" t="str">
        <f t="shared" si="455"/>
        <v>Q</v>
      </c>
      <c r="AA1033" s="30">
        <v>9.11</v>
      </c>
      <c r="AB1033" s="121" t="str">
        <f t="shared" si="416"/>
        <v>Q</v>
      </c>
      <c r="AC1033" s="290">
        <v>15.509</v>
      </c>
      <c r="AD1033" s="121" t="str">
        <f t="shared" si="417"/>
        <v>Q</v>
      </c>
      <c r="AE1033" s="290">
        <v>4.1829999999999998</v>
      </c>
      <c r="AF1033" s="121" t="str">
        <f t="shared" si="418"/>
        <v>Q</v>
      </c>
      <c r="AG1033" s="129">
        <v>1.06E-2</v>
      </c>
      <c r="AH1033" s="121" t="str">
        <f t="shared" si="419"/>
        <v>Q</v>
      </c>
      <c r="AI1033" s="278">
        <v>0.59899999999999998</v>
      </c>
      <c r="AJ1033" s="121" t="str">
        <f t="shared" si="420"/>
        <v>Q</v>
      </c>
    </row>
    <row r="1034" spans="1:36" x14ac:dyDescent="0.25">
      <c r="A1034" s="119">
        <v>38</v>
      </c>
      <c r="B1034" s="119">
        <v>286</v>
      </c>
      <c r="C1034" s="119">
        <v>2009</v>
      </c>
      <c r="D1034" s="127">
        <f t="shared" si="391"/>
        <v>40099</v>
      </c>
      <c r="E1034" s="292">
        <v>40.799999237060497</v>
      </c>
      <c r="F1034" s="121" t="str">
        <f t="shared" si="426"/>
        <v>Q</v>
      </c>
      <c r="G1034" s="281">
        <v>6.6541948318481401</v>
      </c>
      <c r="H1034" s="121" t="str">
        <f t="shared" si="427"/>
        <v>Q</v>
      </c>
      <c r="I1034" s="27">
        <v>8.4642999999999997</v>
      </c>
      <c r="J1034" s="121" t="str">
        <f t="shared" si="409"/>
        <v>Q</v>
      </c>
      <c r="K1034" s="27">
        <v>0.64180000000000004</v>
      </c>
      <c r="L1034" s="121" t="str">
        <f t="shared" si="410"/>
        <v>Q</v>
      </c>
      <c r="M1034" s="27">
        <v>0.51107999999999998</v>
      </c>
      <c r="N1034" s="121" t="str">
        <f t="shared" si="411"/>
        <v>Q</v>
      </c>
      <c r="O1034" s="27">
        <v>0.20824999999999999</v>
      </c>
      <c r="P1034" s="121" t="str">
        <f t="shared" si="412"/>
        <v>Q</v>
      </c>
      <c r="Q1034" s="36">
        <v>5.0000000000000001E-3</v>
      </c>
      <c r="R1034" s="213" t="str">
        <f t="shared" si="413"/>
        <v>UQ</v>
      </c>
      <c r="S1034" s="282">
        <v>0.210889607667923</v>
      </c>
      <c r="T1034" s="121" t="str">
        <f t="shared" si="428"/>
        <v>Q</v>
      </c>
      <c r="U1034" s="38">
        <v>4.4263698914808405</v>
      </c>
      <c r="V1034" s="121" t="str">
        <f t="shared" si="453"/>
        <v>Q</v>
      </c>
      <c r="W1034" s="336">
        <v>1.2E-2</v>
      </c>
      <c r="X1034" s="332" t="str">
        <f t="shared" ref="X1034" si="469">IF(W1034&gt;0,"UQ","M")</f>
        <v>UQ</v>
      </c>
      <c r="Y1034" s="38">
        <v>0.3665995213663078</v>
      </c>
      <c r="Z1034" s="121" t="str">
        <f t="shared" si="455"/>
        <v>Q</v>
      </c>
      <c r="AA1034" s="30">
        <v>6.34</v>
      </c>
      <c r="AB1034" s="121" t="str">
        <f t="shared" si="416"/>
        <v>Q</v>
      </c>
      <c r="AC1034" s="290">
        <v>20.29</v>
      </c>
      <c r="AD1034" s="121" t="str">
        <f t="shared" si="417"/>
        <v>Q</v>
      </c>
      <c r="AE1034" s="290">
        <v>2.9420000000000002</v>
      </c>
      <c r="AF1034" s="121" t="str">
        <f t="shared" si="418"/>
        <v>Q</v>
      </c>
      <c r="AG1034" s="129">
        <v>1.1599999999999999E-2</v>
      </c>
      <c r="AH1034" s="121" t="str">
        <f t="shared" si="419"/>
        <v>Q</v>
      </c>
      <c r="AI1034" s="278">
        <v>0.64200000000000002</v>
      </c>
      <c r="AJ1034" s="121" t="str">
        <f t="shared" si="420"/>
        <v>Q</v>
      </c>
    </row>
    <row r="1035" spans="1:36" x14ac:dyDescent="0.25">
      <c r="A1035" s="119">
        <v>38</v>
      </c>
      <c r="B1035" s="119">
        <v>293</v>
      </c>
      <c r="C1035" s="119">
        <v>2009</v>
      </c>
      <c r="D1035" s="127">
        <f t="shared" si="391"/>
        <v>40106</v>
      </c>
      <c r="E1035" s="292">
        <v>40.900001525878899</v>
      </c>
      <c r="F1035" s="121" t="str">
        <f t="shared" si="426"/>
        <v>Q</v>
      </c>
      <c r="G1035" s="281">
        <v>6.7413144111633301</v>
      </c>
      <c r="H1035" s="121" t="str">
        <f t="shared" si="427"/>
        <v>Q</v>
      </c>
      <c r="I1035" s="27">
        <v>7.9451000000000001</v>
      </c>
      <c r="J1035" s="121" t="str">
        <f t="shared" si="409"/>
        <v>Q</v>
      </c>
      <c r="K1035" s="27">
        <v>0.59894000000000003</v>
      </c>
      <c r="L1035" s="121" t="str">
        <f t="shared" si="410"/>
        <v>Q</v>
      </c>
      <c r="M1035" s="27">
        <v>0.56764000000000003</v>
      </c>
      <c r="N1035" s="121" t="str">
        <f t="shared" si="411"/>
        <v>Q</v>
      </c>
      <c r="O1035" s="27">
        <v>0.14191000000000001</v>
      </c>
      <c r="P1035" s="121" t="str">
        <f t="shared" si="412"/>
        <v>Q</v>
      </c>
      <c r="Q1035" s="36">
        <v>3.0000000000000001E-3</v>
      </c>
      <c r="R1035" s="213" t="str">
        <f t="shared" si="413"/>
        <v>UQ</v>
      </c>
      <c r="S1035" s="282">
        <v>0.22139967978000599</v>
      </c>
      <c r="T1035" s="121" t="str">
        <f t="shared" si="428"/>
        <v>Q</v>
      </c>
      <c r="U1035" s="38">
        <v>4.6863823630890584</v>
      </c>
      <c r="V1035" s="121" t="str">
        <f t="shared" si="453"/>
        <v>Q</v>
      </c>
      <c r="W1035" s="336">
        <v>0.02</v>
      </c>
      <c r="X1035" s="332" t="str">
        <f t="shared" ref="X1035" si="470">IF(W1035&gt;0,"UQ","M")</f>
        <v>UQ</v>
      </c>
      <c r="Y1035" s="38">
        <v>0.21109560299547128</v>
      </c>
      <c r="Z1035" s="121" t="str">
        <f t="shared" si="455"/>
        <v>Q</v>
      </c>
      <c r="AA1035" s="30">
        <v>6.68</v>
      </c>
      <c r="AB1035" s="121" t="str">
        <f t="shared" si="416"/>
        <v>Q</v>
      </c>
      <c r="AC1035" s="290">
        <v>16.902000000000001</v>
      </c>
      <c r="AD1035" s="121" t="str">
        <f t="shared" si="417"/>
        <v>Q</v>
      </c>
      <c r="AE1035" s="290">
        <v>2.988</v>
      </c>
      <c r="AF1035" s="121" t="str">
        <f t="shared" si="418"/>
        <v>Q</v>
      </c>
      <c r="AG1035" s="129">
        <v>8.6999999999999994E-3</v>
      </c>
      <c r="AH1035" s="121" t="str">
        <f t="shared" si="419"/>
        <v>Q</v>
      </c>
      <c r="AI1035" s="278">
        <v>0.51500000000000001</v>
      </c>
      <c r="AJ1035" s="121" t="str">
        <f t="shared" si="420"/>
        <v>Q</v>
      </c>
    </row>
    <row r="1036" spans="1:36" x14ac:dyDescent="0.25">
      <c r="A1036" s="119">
        <v>38</v>
      </c>
      <c r="B1036" s="119">
        <v>301</v>
      </c>
      <c r="C1036" s="119">
        <v>2009</v>
      </c>
      <c r="D1036" s="127">
        <f t="shared" si="391"/>
        <v>40114</v>
      </c>
      <c r="E1036" s="292">
        <v>37.099998474121101</v>
      </c>
      <c r="F1036" s="121" t="str">
        <f t="shared" si="426"/>
        <v>Q</v>
      </c>
      <c r="G1036" s="281">
        <v>6.6247878074645996</v>
      </c>
      <c r="H1036" s="121" t="str">
        <f t="shared" si="427"/>
        <v>Q</v>
      </c>
      <c r="I1036" s="27">
        <v>7.0686999999999998</v>
      </c>
      <c r="J1036" s="121" t="str">
        <f t="shared" si="409"/>
        <v>Q</v>
      </c>
      <c r="K1036" s="27">
        <v>0.55317000000000005</v>
      </c>
      <c r="L1036" s="121" t="str">
        <f t="shared" si="410"/>
        <v>Q</v>
      </c>
      <c r="M1036" s="27">
        <v>0.5131</v>
      </c>
      <c r="N1036" s="121" t="str">
        <f t="shared" si="411"/>
        <v>Q</v>
      </c>
      <c r="O1036" s="27">
        <v>0.50832999999999995</v>
      </c>
      <c r="P1036" s="121" t="str">
        <f t="shared" si="412"/>
        <v>Q</v>
      </c>
      <c r="Q1036" s="36">
        <v>2E-3</v>
      </c>
      <c r="R1036" s="213" t="str">
        <f t="shared" si="413"/>
        <v>UQ</v>
      </c>
      <c r="S1036" s="282">
        <v>0.20789305865764601</v>
      </c>
      <c r="T1036" s="121" t="str">
        <f t="shared" si="428"/>
        <v>Q</v>
      </c>
      <c r="U1036" s="38">
        <v>3.6374171767191967</v>
      </c>
      <c r="V1036" s="121" t="str">
        <f t="shared" si="453"/>
        <v>Q</v>
      </c>
      <c r="W1036" s="336">
        <v>1.0999999999999999E-2</v>
      </c>
      <c r="X1036" s="332" t="str">
        <f t="shared" ref="X1036" si="471">IF(W1036&gt;0,"UQ","M")</f>
        <v>UQ</v>
      </c>
      <c r="Y1036" s="38">
        <v>0.29707415296383261</v>
      </c>
      <c r="Z1036" s="121" t="str">
        <f t="shared" si="455"/>
        <v>Q</v>
      </c>
      <c r="AA1036" s="30">
        <v>5.67</v>
      </c>
      <c r="AB1036" s="121" t="str">
        <f t="shared" si="416"/>
        <v>Q</v>
      </c>
      <c r="AC1036" s="290">
        <v>16.216000000000001</v>
      </c>
      <c r="AD1036" s="121" t="str">
        <f t="shared" si="417"/>
        <v>Q</v>
      </c>
      <c r="AE1036" s="290">
        <v>3.1640000000000001</v>
      </c>
      <c r="AF1036" s="121" t="str">
        <f t="shared" si="418"/>
        <v>Q</v>
      </c>
      <c r="AG1036" s="129">
        <v>8.6999999999999994E-3</v>
      </c>
      <c r="AH1036" s="121" t="str">
        <f t="shared" si="419"/>
        <v>Q</v>
      </c>
      <c r="AI1036" s="278">
        <v>0.496</v>
      </c>
      <c r="AJ1036" s="121" t="str">
        <f t="shared" si="420"/>
        <v>Q</v>
      </c>
    </row>
    <row r="1037" spans="1:36" x14ac:dyDescent="0.25">
      <c r="A1037" s="119">
        <v>38</v>
      </c>
      <c r="B1037" s="119">
        <v>307</v>
      </c>
      <c r="C1037" s="119">
        <v>2009</v>
      </c>
      <c r="D1037" s="127">
        <f t="shared" si="391"/>
        <v>40120</v>
      </c>
      <c r="E1037" s="292">
        <v>32.599998474121101</v>
      </c>
      <c r="F1037" s="121" t="str">
        <f t="shared" si="426"/>
        <v>Q</v>
      </c>
      <c r="G1037" s="281">
        <v>6.7521557807922399</v>
      </c>
      <c r="H1037" s="121" t="str">
        <f t="shared" si="427"/>
        <v>Q</v>
      </c>
      <c r="I1037" s="27">
        <v>6.0008999999999997</v>
      </c>
      <c r="J1037" s="121" t="str">
        <f t="shared" si="409"/>
        <v>Q</v>
      </c>
      <c r="K1037" s="27">
        <v>0.47876000000000002</v>
      </c>
      <c r="L1037" s="121" t="str">
        <f t="shared" si="410"/>
        <v>Q</v>
      </c>
      <c r="M1037" s="27">
        <v>0.51205000000000001</v>
      </c>
      <c r="N1037" s="121" t="str">
        <f t="shared" si="411"/>
        <v>Q</v>
      </c>
      <c r="O1037" s="27">
        <v>0.38606000000000001</v>
      </c>
      <c r="P1037" s="121" t="str">
        <f t="shared" si="412"/>
        <v>Q</v>
      </c>
      <c r="Q1037" s="290">
        <v>1.2999999999999999E-2</v>
      </c>
      <c r="R1037" s="213" t="str">
        <f t="shared" si="413"/>
        <v>UQ</v>
      </c>
      <c r="S1037" s="282">
        <v>0.19206474721431699</v>
      </c>
      <c r="T1037" s="121" t="str">
        <f t="shared" si="428"/>
        <v>Q</v>
      </c>
      <c r="U1037" s="38">
        <v>3.0934121757340387</v>
      </c>
      <c r="V1037" s="121" t="str">
        <f t="shared" si="453"/>
        <v>Q</v>
      </c>
      <c r="W1037" s="336">
        <v>1.4999999999999999E-2</v>
      </c>
      <c r="X1037" s="332" t="str">
        <f t="shared" ref="X1037" si="472">IF(W1037&gt;0,"UQ","M")</f>
        <v>UQ</v>
      </c>
      <c r="Y1037" s="38">
        <v>0.19735609471723986</v>
      </c>
      <c r="Z1037" s="121" t="str">
        <f t="shared" si="455"/>
        <v>LQ</v>
      </c>
      <c r="AA1037" s="30">
        <v>5.62</v>
      </c>
      <c r="AB1037" s="121" t="str">
        <f t="shared" si="416"/>
        <v>Q</v>
      </c>
      <c r="AC1037" s="290">
        <v>13.542999999999999</v>
      </c>
      <c r="AD1037" s="121" t="str">
        <f t="shared" si="417"/>
        <v>Q</v>
      </c>
      <c r="AE1037" s="290">
        <v>2.5129999999999999</v>
      </c>
      <c r="AF1037" s="121" t="str">
        <f t="shared" si="418"/>
        <v>Q</v>
      </c>
      <c r="AG1037" s="129">
        <v>7.4000000000000003E-3</v>
      </c>
      <c r="AH1037" s="121" t="str">
        <f t="shared" si="419"/>
        <v>Q</v>
      </c>
      <c r="AI1037" s="278">
        <v>0.441</v>
      </c>
      <c r="AJ1037" s="121" t="str">
        <f t="shared" si="420"/>
        <v>Q</v>
      </c>
    </row>
    <row r="1038" spans="1:36" x14ac:dyDescent="0.25">
      <c r="A1038" s="119">
        <v>38</v>
      </c>
      <c r="B1038" s="119">
        <v>314</v>
      </c>
      <c r="C1038" s="119">
        <v>2009</v>
      </c>
      <c r="D1038" s="127">
        <f t="shared" si="391"/>
        <v>40127</v>
      </c>
      <c r="E1038" s="292">
        <v>32.799999237060497</v>
      </c>
      <c r="F1038" s="121" t="str">
        <f t="shared" si="426"/>
        <v>Q</v>
      </c>
      <c r="G1038" s="281">
        <v>6.6139945983886701</v>
      </c>
      <c r="H1038" s="121" t="str">
        <f t="shared" si="427"/>
        <v>Q</v>
      </c>
      <c r="I1038" s="27">
        <v>5.9935999999999998</v>
      </c>
      <c r="J1038" s="121" t="str">
        <f t="shared" si="409"/>
        <v>Q</v>
      </c>
      <c r="K1038" s="27">
        <v>0.48458000000000001</v>
      </c>
      <c r="L1038" s="121" t="str">
        <f t="shared" si="410"/>
        <v>Q</v>
      </c>
      <c r="M1038" s="27">
        <v>0.56518000000000002</v>
      </c>
      <c r="N1038" s="121" t="str">
        <f t="shared" si="411"/>
        <v>Q</v>
      </c>
      <c r="O1038" s="27">
        <v>0.24310000000000001</v>
      </c>
      <c r="P1038" s="121" t="str">
        <f t="shared" si="412"/>
        <v>Q</v>
      </c>
      <c r="Q1038" s="36">
        <v>2E-3</v>
      </c>
      <c r="R1038" s="213" t="str">
        <f t="shared" si="413"/>
        <v>UQ</v>
      </c>
      <c r="S1038" s="282">
        <v>0.195078879594803</v>
      </c>
      <c r="T1038" s="121" t="str">
        <f t="shared" si="428"/>
        <v>Q</v>
      </c>
      <c r="U1038" s="38">
        <v>3.1205732222687352</v>
      </c>
      <c r="V1038" s="121" t="str">
        <f t="shared" si="453"/>
        <v>Q</v>
      </c>
      <c r="W1038" s="336">
        <v>2.1000000000000001E-2</v>
      </c>
      <c r="X1038" s="332" t="str">
        <f t="shared" ref="X1038" si="473">IF(W1038&gt;0,"UQ","M")</f>
        <v>UQ</v>
      </c>
      <c r="Y1038" s="39">
        <v>0.14571619388947427</v>
      </c>
      <c r="Z1038" s="121" t="str">
        <f t="shared" si="455"/>
        <v>LQ</v>
      </c>
      <c r="AA1038" s="30">
        <v>5.99</v>
      </c>
      <c r="AB1038" s="121" t="str">
        <f t="shared" si="416"/>
        <v>Q</v>
      </c>
      <c r="AC1038" s="290">
        <v>11.622</v>
      </c>
      <c r="AD1038" s="121" t="str">
        <f t="shared" si="417"/>
        <v>Q</v>
      </c>
      <c r="AE1038" s="290">
        <v>3.1070000000000002</v>
      </c>
      <c r="AF1038" s="121" t="str">
        <f t="shared" si="418"/>
        <v>Q</v>
      </c>
      <c r="AG1038" s="129">
        <v>8.3000000000000001E-3</v>
      </c>
      <c r="AH1038" s="121" t="str">
        <f t="shared" si="419"/>
        <v>Q</v>
      </c>
      <c r="AI1038" s="278">
        <v>0.38400000000000001</v>
      </c>
      <c r="AJ1038" s="121" t="str">
        <f t="shared" si="420"/>
        <v>Q</v>
      </c>
    </row>
    <row r="1039" spans="1:36" x14ac:dyDescent="0.25">
      <c r="A1039" s="119">
        <v>38</v>
      </c>
      <c r="B1039" s="119">
        <v>321</v>
      </c>
      <c r="C1039" s="119">
        <v>2009</v>
      </c>
      <c r="D1039" s="127">
        <f t="shared" ref="D1039:D1102" si="474">DATE(C1039,1,B1039)</f>
        <v>40134</v>
      </c>
      <c r="E1039" s="292">
        <v>31.700000762939499</v>
      </c>
      <c r="F1039" s="121" t="str">
        <f t="shared" si="426"/>
        <v>Q</v>
      </c>
      <c r="G1039" s="281">
        <v>6.7132978439331099</v>
      </c>
      <c r="H1039" s="121" t="str">
        <f t="shared" si="427"/>
        <v>Q</v>
      </c>
      <c r="I1039" s="27">
        <v>6.6433999999999997</v>
      </c>
      <c r="J1039" s="121" t="str">
        <f t="shared" si="409"/>
        <v>Q</v>
      </c>
      <c r="K1039" s="27">
        <v>0.44368999999999997</v>
      </c>
      <c r="L1039" s="121" t="str">
        <f t="shared" si="410"/>
        <v>Q</v>
      </c>
      <c r="M1039" s="27">
        <v>0.59555999999999998</v>
      </c>
      <c r="N1039" s="121" t="str">
        <f t="shared" si="411"/>
        <v>Q</v>
      </c>
      <c r="O1039" s="27">
        <v>0.18099000000000001</v>
      </c>
      <c r="P1039" s="121" t="str">
        <f t="shared" si="412"/>
        <v>Q</v>
      </c>
      <c r="Q1039" s="36">
        <v>8.0000000000000002E-3</v>
      </c>
      <c r="R1039" s="213" t="str">
        <f t="shared" si="413"/>
        <v>UQ</v>
      </c>
      <c r="S1039" s="282">
        <v>0.190153732895851</v>
      </c>
      <c r="T1039" s="121" t="str">
        <f t="shared" si="428"/>
        <v>Q</v>
      </c>
      <c r="U1039" s="38">
        <v>2.9453562180935022</v>
      </c>
      <c r="V1039" s="121" t="str">
        <f t="shared" si="453"/>
        <v>Q</v>
      </c>
      <c r="W1039" s="336">
        <v>3.5000000000000003E-2</v>
      </c>
      <c r="X1039" s="332" t="str">
        <f t="shared" ref="X1039" si="475">IF(W1039&gt;0,"UQ","M")</f>
        <v>UQ</v>
      </c>
      <c r="Y1039" s="39">
        <v>0.11999958437286815</v>
      </c>
      <c r="Z1039" s="121" t="str">
        <f t="shared" si="455"/>
        <v>LQ</v>
      </c>
      <c r="AA1039" s="30">
        <v>6.09</v>
      </c>
      <c r="AB1039" s="121" t="str">
        <f t="shared" si="416"/>
        <v>Q</v>
      </c>
      <c r="AC1039" s="290">
        <v>11.597</v>
      </c>
      <c r="AD1039" s="121" t="str">
        <f t="shared" si="417"/>
        <v>Q</v>
      </c>
      <c r="AE1039" s="290">
        <v>2.8679999999999999</v>
      </c>
      <c r="AF1039" s="121" t="str">
        <f t="shared" si="418"/>
        <v>Q</v>
      </c>
      <c r="AG1039" s="129">
        <v>7.6E-3</v>
      </c>
      <c r="AH1039" s="121" t="str">
        <f t="shared" si="419"/>
        <v>Q</v>
      </c>
      <c r="AI1039" s="278">
        <v>0.438</v>
      </c>
      <c r="AJ1039" s="121" t="str">
        <f t="shared" si="420"/>
        <v>Q</v>
      </c>
    </row>
    <row r="1040" spans="1:36" x14ac:dyDescent="0.25">
      <c r="A1040" s="119">
        <v>38</v>
      </c>
      <c r="B1040" s="119">
        <v>328</v>
      </c>
      <c r="C1040" s="119">
        <v>2009</v>
      </c>
      <c r="D1040" s="127">
        <f t="shared" si="474"/>
        <v>40141</v>
      </c>
      <c r="E1040" s="292">
        <v>33.200000762939503</v>
      </c>
      <c r="F1040" s="121" t="str">
        <f t="shared" si="426"/>
        <v>Q</v>
      </c>
      <c r="G1040" s="281">
        <v>6.9105725288391104</v>
      </c>
      <c r="H1040" s="121" t="str">
        <f t="shared" si="427"/>
        <v>Q</v>
      </c>
      <c r="I1040" s="27">
        <v>5.7069000000000001</v>
      </c>
      <c r="J1040" s="121" t="str">
        <f t="shared" si="409"/>
        <v>Q</v>
      </c>
      <c r="K1040" s="27">
        <v>0.44935000000000003</v>
      </c>
      <c r="L1040" s="121" t="str">
        <f t="shared" si="410"/>
        <v>Q</v>
      </c>
      <c r="M1040" s="27">
        <v>0.56550999999999996</v>
      </c>
      <c r="N1040" s="121" t="str">
        <f t="shared" si="411"/>
        <v>Q</v>
      </c>
      <c r="O1040" s="27">
        <v>0.16597999999999999</v>
      </c>
      <c r="P1040" s="121" t="str">
        <f t="shared" si="412"/>
        <v>Q</v>
      </c>
      <c r="Q1040" s="36">
        <v>3.0000000000000001E-3</v>
      </c>
      <c r="R1040" s="213" t="str">
        <f t="shared" si="413"/>
        <v>UQ</v>
      </c>
      <c r="S1040" s="282">
        <v>0.20288401842117301</v>
      </c>
      <c r="T1040" s="121" t="str">
        <f t="shared" si="428"/>
        <v>Q</v>
      </c>
      <c r="U1040" s="38">
        <v>3.029908309553456</v>
      </c>
      <c r="V1040" s="121" t="str">
        <f t="shared" si="453"/>
        <v>Q</v>
      </c>
      <c r="W1040" s="341">
        <v>4.9000000000000002E-2</v>
      </c>
      <c r="X1040" s="332" t="str">
        <f t="shared" ref="X1040" si="476">IF(W1040&gt;0,"UQ","M")</f>
        <v>UQ</v>
      </c>
      <c r="Y1040" s="39">
        <v>0.10426305853748563</v>
      </c>
      <c r="Z1040" s="121" t="str">
        <f t="shared" si="455"/>
        <v>LQ</v>
      </c>
      <c r="AA1040" s="30">
        <v>6.04</v>
      </c>
      <c r="AB1040" s="121" t="str">
        <f t="shared" si="416"/>
        <v>Q</v>
      </c>
      <c r="AC1040" s="290">
        <v>11.497</v>
      </c>
      <c r="AD1040" s="121" t="str">
        <f t="shared" si="417"/>
        <v>Q</v>
      </c>
      <c r="AE1040" s="290">
        <v>3.1640000000000001</v>
      </c>
      <c r="AF1040" s="121" t="str">
        <f t="shared" si="418"/>
        <v>Q</v>
      </c>
      <c r="AG1040" s="129">
        <v>8.2000000000000007E-3</v>
      </c>
      <c r="AH1040" s="121" t="str">
        <f t="shared" si="419"/>
        <v>Q</v>
      </c>
      <c r="AI1040" s="278">
        <v>0.42699999999999999</v>
      </c>
      <c r="AJ1040" s="121" t="str">
        <f t="shared" si="420"/>
        <v>Q</v>
      </c>
    </row>
    <row r="1041" spans="1:36" x14ac:dyDescent="0.25">
      <c r="A1041" s="119">
        <v>38</v>
      </c>
      <c r="B1041" s="119">
        <v>342</v>
      </c>
      <c r="C1041" s="119">
        <v>2009</v>
      </c>
      <c r="D1041" s="127">
        <f t="shared" si="474"/>
        <v>40155</v>
      </c>
      <c r="E1041" s="292">
        <v>33.299999237060497</v>
      </c>
      <c r="F1041" s="121" t="str">
        <f t="shared" si="426"/>
        <v>Q</v>
      </c>
      <c r="G1041" s="281">
        <v>6.7705230712890598</v>
      </c>
      <c r="H1041" s="121" t="str">
        <f t="shared" si="427"/>
        <v>Q</v>
      </c>
      <c r="I1041" s="27">
        <v>5.4241999999999999</v>
      </c>
      <c r="J1041" s="121" t="str">
        <f t="shared" si="409"/>
        <v>Q</v>
      </c>
      <c r="K1041" s="27">
        <v>0.43917</v>
      </c>
      <c r="L1041" s="121" t="str">
        <f t="shared" si="410"/>
        <v>Q</v>
      </c>
      <c r="M1041" s="27">
        <v>0.55928999999999995</v>
      </c>
      <c r="N1041" s="121" t="str">
        <f t="shared" si="411"/>
        <v>Q</v>
      </c>
      <c r="O1041" s="27">
        <v>0.1157</v>
      </c>
      <c r="P1041" s="121" t="str">
        <f t="shared" si="412"/>
        <v>Q</v>
      </c>
      <c r="Q1041" s="36">
        <v>6.0000000000000001E-3</v>
      </c>
      <c r="R1041" s="213" t="str">
        <f t="shared" si="413"/>
        <v>UQ</v>
      </c>
      <c r="S1041" s="282">
        <v>0.185108631849289</v>
      </c>
      <c r="T1041" s="121" t="str">
        <f t="shared" si="428"/>
        <v>Q</v>
      </c>
      <c r="U1041" s="38">
        <v>3.6103420918859435</v>
      </c>
      <c r="V1041" s="121" t="str">
        <f t="shared" si="453"/>
        <v>Q</v>
      </c>
      <c r="W1041" s="341">
        <v>9.4E-2</v>
      </c>
      <c r="X1041" s="332" t="str">
        <f t="shared" ref="X1041" si="477">IF(W1041&gt;0,"UQ","M")</f>
        <v>UQ</v>
      </c>
      <c r="Y1041" s="39">
        <v>9.9396583948365869E-2</v>
      </c>
      <c r="Z1041" s="121" t="str">
        <f t="shared" si="455"/>
        <v>LQ</v>
      </c>
      <c r="AA1041" s="30">
        <v>6.41</v>
      </c>
      <c r="AB1041" s="121" t="str">
        <f t="shared" si="416"/>
        <v>Q</v>
      </c>
      <c r="AC1041" s="290">
        <v>9.9920000000000009</v>
      </c>
      <c r="AD1041" s="121" t="str">
        <f t="shared" si="417"/>
        <v>Q</v>
      </c>
      <c r="AE1041" s="290">
        <v>2.754</v>
      </c>
      <c r="AF1041" s="121" t="str">
        <f t="shared" si="418"/>
        <v>Q</v>
      </c>
      <c r="AG1041" s="129">
        <v>7.9000000000000008E-3</v>
      </c>
      <c r="AH1041" s="121" t="str">
        <f t="shared" si="419"/>
        <v>Q</v>
      </c>
      <c r="AI1041" s="278">
        <v>0.44600000000000001</v>
      </c>
      <c r="AJ1041" s="121" t="str">
        <f t="shared" si="420"/>
        <v>Q</v>
      </c>
    </row>
    <row r="1042" spans="1:36" x14ac:dyDescent="0.25">
      <c r="A1042" s="119">
        <v>38</v>
      </c>
      <c r="B1042" s="119">
        <v>356</v>
      </c>
      <c r="C1042" s="119">
        <v>2009</v>
      </c>
      <c r="D1042" s="127">
        <f t="shared" si="474"/>
        <v>40169</v>
      </c>
      <c r="E1042" s="292">
        <v>34.799999237060497</v>
      </c>
      <c r="F1042" s="121" t="str">
        <f t="shared" si="426"/>
        <v>Q</v>
      </c>
      <c r="G1042" s="281">
        <v>6.8310451507568404</v>
      </c>
      <c r="H1042" s="121" t="str">
        <f t="shared" si="427"/>
        <v>Q</v>
      </c>
      <c r="I1042" s="27">
        <v>6.2328000000000001</v>
      </c>
      <c r="J1042" s="121" t="str">
        <f t="shared" si="409"/>
        <v>Q</v>
      </c>
      <c r="K1042" s="27">
        <v>0.36701</v>
      </c>
      <c r="L1042" s="121" t="str">
        <f t="shared" si="410"/>
        <v>Q</v>
      </c>
      <c r="M1042" s="27">
        <v>0.58291999999999999</v>
      </c>
      <c r="N1042" s="121" t="str">
        <f t="shared" si="411"/>
        <v>Q</v>
      </c>
      <c r="O1042" s="27">
        <v>0.11206000000000001</v>
      </c>
      <c r="P1042" s="121" t="str">
        <f t="shared" si="412"/>
        <v>Q</v>
      </c>
      <c r="Q1042" s="258">
        <v>8.9999999999999993E-3</v>
      </c>
      <c r="R1042" s="213" t="str">
        <f t="shared" si="413"/>
        <v>UQ</v>
      </c>
      <c r="S1042" s="282">
        <v>0.189048662781715</v>
      </c>
      <c r="T1042" s="121" t="str">
        <f t="shared" si="428"/>
        <v>Q</v>
      </c>
      <c r="U1042" s="38">
        <v>4.0147493827806073</v>
      </c>
      <c r="V1042" s="121" t="str">
        <f t="shared" si="453"/>
        <v>Q</v>
      </c>
      <c r="W1042" s="341">
        <v>0.13500000000000001</v>
      </c>
      <c r="X1042" s="332" t="str">
        <f t="shared" ref="X1042" si="478">IF(W1042&gt;0,"UQ","M")</f>
        <v>UQ</v>
      </c>
      <c r="Y1042" s="39">
        <v>8.6298621003781259E-2</v>
      </c>
      <c r="Z1042" s="121" t="str">
        <f t="shared" si="455"/>
        <v>LQ</v>
      </c>
      <c r="AA1042" s="30">
        <v>6.85</v>
      </c>
      <c r="AB1042" s="121" t="str">
        <f t="shared" si="416"/>
        <v>Q</v>
      </c>
      <c r="AC1042" s="290">
        <v>10.002000000000001</v>
      </c>
      <c r="AD1042" s="121" t="str">
        <f t="shared" si="417"/>
        <v>Q</v>
      </c>
      <c r="AE1042" s="290">
        <v>2.851</v>
      </c>
      <c r="AF1042" s="121" t="str">
        <f t="shared" si="418"/>
        <v>Q</v>
      </c>
      <c r="AG1042" s="129">
        <v>8.6999999999999994E-3</v>
      </c>
      <c r="AH1042" s="121" t="str">
        <f t="shared" si="419"/>
        <v>Q</v>
      </c>
      <c r="AI1042" s="278">
        <v>0.48599999999999999</v>
      </c>
      <c r="AJ1042" s="121" t="str">
        <f t="shared" si="420"/>
        <v>Q</v>
      </c>
    </row>
    <row r="1043" spans="1:36" x14ac:dyDescent="0.25">
      <c r="A1043" s="119">
        <v>38</v>
      </c>
      <c r="B1043" s="119">
        <v>5</v>
      </c>
      <c r="C1043" s="119">
        <v>2010</v>
      </c>
      <c r="D1043" s="127">
        <f t="shared" si="474"/>
        <v>40183</v>
      </c>
      <c r="E1043" s="292">
        <v>36.099998474121101</v>
      </c>
      <c r="F1043" s="121" t="str">
        <f t="shared" si="426"/>
        <v>Q</v>
      </c>
      <c r="G1043" s="281">
        <v>6.8252239227294904</v>
      </c>
      <c r="H1043" s="121" t="str">
        <f t="shared" si="427"/>
        <v>Q</v>
      </c>
      <c r="I1043" s="27">
        <v>5.8678999999999997</v>
      </c>
      <c r="J1043" s="121" t="str">
        <f t="shared" si="409"/>
        <v>Q</v>
      </c>
      <c r="K1043" s="32">
        <v>0.45438000000000001</v>
      </c>
      <c r="L1043" s="121" t="str">
        <f t="shared" si="410"/>
        <v>Q</v>
      </c>
      <c r="M1043" s="27">
        <v>0.60589000000000004</v>
      </c>
      <c r="N1043" s="121" t="str">
        <f t="shared" si="411"/>
        <v>Q</v>
      </c>
      <c r="O1043" s="27">
        <v>0.11312999999999999</v>
      </c>
      <c r="P1043" s="121" t="str">
        <f t="shared" si="412"/>
        <v>Q</v>
      </c>
      <c r="Q1043" s="28">
        <v>8.9999999999999993E-3</v>
      </c>
      <c r="R1043" s="213" t="str">
        <f t="shared" si="413"/>
        <v>UQ</v>
      </c>
      <c r="S1043" s="282">
        <v>0.18761542439460799</v>
      </c>
      <c r="T1043" s="121" t="str">
        <f t="shared" si="428"/>
        <v>Q</v>
      </c>
      <c r="U1043" s="40">
        <v>4.541223137050693</v>
      </c>
      <c r="V1043" s="121" t="str">
        <f t="shared" si="453"/>
        <v>Q</v>
      </c>
      <c r="W1043" s="341">
        <v>0.16700000000000001</v>
      </c>
      <c r="X1043" s="332" t="str">
        <f t="shared" ref="X1043" si="479">IF(W1043&gt;0,"UQ","M")</f>
        <v>UQ</v>
      </c>
      <c r="Y1043" s="41">
        <v>8.0215860529645189E-2</v>
      </c>
      <c r="Z1043" s="121" t="str">
        <f t="shared" si="455"/>
        <v>LQ</v>
      </c>
      <c r="AA1043" s="30">
        <v>7.37</v>
      </c>
      <c r="AB1043" s="121" t="str">
        <f t="shared" si="416"/>
        <v>Q</v>
      </c>
      <c r="AC1043" s="28">
        <v>9.3989999999999991</v>
      </c>
      <c r="AD1043" s="121" t="str">
        <f t="shared" si="417"/>
        <v>Q</v>
      </c>
      <c r="AE1043" s="28">
        <v>2.7370000000000001</v>
      </c>
      <c r="AF1043" s="121" t="str">
        <f t="shared" si="418"/>
        <v>Q</v>
      </c>
      <c r="AG1043" s="284">
        <v>9.4999999999999998E-3</v>
      </c>
      <c r="AH1043" s="121" t="str">
        <f t="shared" si="419"/>
        <v>Q</v>
      </c>
      <c r="AI1043" s="278">
        <v>0.51300000000000001</v>
      </c>
      <c r="AJ1043" s="121" t="str">
        <f t="shared" si="420"/>
        <v>Q</v>
      </c>
    </row>
    <row r="1044" spans="1:36" x14ac:dyDescent="0.25">
      <c r="A1044" s="119">
        <v>38</v>
      </c>
      <c r="B1044" s="119">
        <v>19</v>
      </c>
      <c r="C1044" s="119">
        <v>2010</v>
      </c>
      <c r="D1044" s="127">
        <f t="shared" si="474"/>
        <v>40197</v>
      </c>
      <c r="E1044" s="292">
        <v>40.5</v>
      </c>
      <c r="F1044" s="121" t="str">
        <f t="shared" si="426"/>
        <v>Q</v>
      </c>
      <c r="G1044" s="281">
        <v>7.0378499031066903</v>
      </c>
      <c r="H1044" s="121" t="str">
        <f t="shared" si="427"/>
        <v>Q</v>
      </c>
      <c r="I1044" s="27">
        <v>6.2409999999999997</v>
      </c>
      <c r="J1044" s="121" t="str">
        <f t="shared" si="409"/>
        <v>Q</v>
      </c>
      <c r="K1044" s="27">
        <v>0.52653000000000005</v>
      </c>
      <c r="L1044" s="121" t="str">
        <f t="shared" si="410"/>
        <v>Q</v>
      </c>
      <c r="M1044" s="27">
        <v>0.66019000000000005</v>
      </c>
      <c r="N1044" s="121" t="str">
        <f t="shared" si="411"/>
        <v>Q</v>
      </c>
      <c r="O1044" s="27">
        <v>0.12959999999999999</v>
      </c>
      <c r="P1044" s="121" t="str">
        <f t="shared" si="412"/>
        <v>Q</v>
      </c>
      <c r="Q1044" s="31">
        <v>6.0000000000000001E-3</v>
      </c>
      <c r="R1044" s="213" t="str">
        <f t="shared" si="413"/>
        <v>UQ</v>
      </c>
      <c r="S1044" s="282">
        <v>0.219888776540756</v>
      </c>
      <c r="T1044" s="121" t="str">
        <f t="shared" si="428"/>
        <v>Q</v>
      </c>
      <c r="U1044" s="40">
        <v>5.3410391547788612</v>
      </c>
      <c r="V1044" s="121" t="str">
        <f t="shared" si="453"/>
        <v>Q</v>
      </c>
      <c r="W1044" s="341">
        <v>0.20399999999999999</v>
      </c>
      <c r="X1044" s="332" t="str">
        <f t="shared" ref="X1044" si="480">IF(W1044&gt;0,"UQ","M")</f>
        <v>UQ</v>
      </c>
      <c r="Y1044" s="41">
        <v>7.8239481872979244E-2</v>
      </c>
      <c r="Z1044" s="121" t="str">
        <f t="shared" si="455"/>
        <v>LQ</v>
      </c>
      <c r="AA1044" s="30">
        <v>7.83</v>
      </c>
      <c r="AB1044" s="121" t="str">
        <f t="shared" si="416"/>
        <v>Q</v>
      </c>
      <c r="AC1044" s="28">
        <v>8.5429999999999993</v>
      </c>
      <c r="AD1044" s="121" t="str">
        <f t="shared" si="417"/>
        <v>Q</v>
      </c>
      <c r="AE1044" s="28">
        <v>2.9420000000000002</v>
      </c>
      <c r="AF1044" s="121" t="str">
        <f t="shared" si="418"/>
        <v>Q</v>
      </c>
      <c r="AG1044" s="284">
        <v>1.0200000000000001E-2</v>
      </c>
      <c r="AH1044" s="121" t="str">
        <f t="shared" si="419"/>
        <v>Q</v>
      </c>
      <c r="AI1044" s="278">
        <v>0.53400000000000003</v>
      </c>
      <c r="AJ1044" s="121" t="str">
        <f t="shared" si="420"/>
        <v>Q</v>
      </c>
    </row>
    <row r="1045" spans="1:36" x14ac:dyDescent="0.25">
      <c r="A1045" s="119">
        <v>38</v>
      </c>
      <c r="B1045" s="119">
        <v>33</v>
      </c>
      <c r="C1045" s="119">
        <v>2010</v>
      </c>
      <c r="D1045" s="127">
        <f t="shared" si="474"/>
        <v>40211</v>
      </c>
      <c r="E1045" s="292">
        <v>40.5</v>
      </c>
      <c r="F1045" s="121" t="str">
        <f t="shared" si="426"/>
        <v>Q</v>
      </c>
      <c r="G1045" s="281">
        <v>6.8879599571228001</v>
      </c>
      <c r="H1045" s="121" t="str">
        <f t="shared" si="427"/>
        <v>Q</v>
      </c>
      <c r="I1045" s="27">
        <v>6.6276999999999999</v>
      </c>
      <c r="J1045" s="121" t="str">
        <f t="shared" si="409"/>
        <v>Q</v>
      </c>
      <c r="K1045" s="27">
        <v>0.55979000000000001</v>
      </c>
      <c r="L1045" s="121" t="str">
        <f t="shared" si="410"/>
        <v>Q</v>
      </c>
      <c r="M1045" s="27">
        <v>0.70982999999999996</v>
      </c>
      <c r="N1045" s="121" t="str">
        <f t="shared" si="411"/>
        <v>Q</v>
      </c>
      <c r="O1045" s="27">
        <v>0.13736999999999999</v>
      </c>
      <c r="P1045" s="121" t="str">
        <f t="shared" si="412"/>
        <v>Q</v>
      </c>
      <c r="Q1045" s="31">
        <v>6.0000000000000001E-3</v>
      </c>
      <c r="R1045" s="213" t="str">
        <f t="shared" si="413"/>
        <v>UQ</v>
      </c>
      <c r="S1045" s="282">
        <v>0.20176246762275701</v>
      </c>
      <c r="T1045" s="121" t="str">
        <f t="shared" si="428"/>
        <v>Q</v>
      </c>
      <c r="U1045" s="40">
        <v>5.6906688616406225</v>
      </c>
      <c r="V1045" s="121" t="str">
        <f t="shared" si="453"/>
        <v>Q</v>
      </c>
      <c r="W1045" s="341">
        <v>0.221</v>
      </c>
      <c r="X1045" s="332" t="str">
        <f t="shared" ref="X1045" si="481">IF(W1045&gt;0,"UQ","M")</f>
        <v>UQ</v>
      </c>
      <c r="Y1045" s="41">
        <v>8.409426867389623E-2</v>
      </c>
      <c r="Z1045" s="121" t="str">
        <f t="shared" si="455"/>
        <v>LQ</v>
      </c>
      <c r="AA1045" s="30">
        <v>7.43</v>
      </c>
      <c r="AB1045" s="121" t="str">
        <f t="shared" si="416"/>
        <v>Q</v>
      </c>
      <c r="AC1045" s="28">
        <v>8.8699999999999992</v>
      </c>
      <c r="AD1045" s="121" t="str">
        <f t="shared" si="417"/>
        <v>Q</v>
      </c>
      <c r="AE1045" s="28">
        <v>2.6579999999999999</v>
      </c>
      <c r="AF1045" s="121" t="str">
        <f t="shared" si="418"/>
        <v>Q</v>
      </c>
      <c r="AG1045" s="284">
        <v>1.01E-2</v>
      </c>
      <c r="AH1045" s="121" t="str">
        <f t="shared" si="419"/>
        <v>Q</v>
      </c>
      <c r="AI1045" s="278">
        <v>0.54300000000000004</v>
      </c>
      <c r="AJ1045" s="121" t="str">
        <f t="shared" si="420"/>
        <v>Q</v>
      </c>
    </row>
    <row r="1046" spans="1:36" x14ac:dyDescent="0.25">
      <c r="A1046" s="119">
        <v>38</v>
      </c>
      <c r="B1046" s="119">
        <v>47</v>
      </c>
      <c r="C1046" s="119">
        <v>2010</v>
      </c>
      <c r="D1046" s="127">
        <f t="shared" si="474"/>
        <v>40225</v>
      </c>
      <c r="E1046" s="292">
        <v>42.400001525878899</v>
      </c>
      <c r="F1046" s="121" t="str">
        <f t="shared" si="426"/>
        <v>Q</v>
      </c>
      <c r="G1046" s="281">
        <v>6.9089827537536603</v>
      </c>
      <c r="H1046" s="121" t="str">
        <f t="shared" si="427"/>
        <v>Q</v>
      </c>
      <c r="I1046" s="27">
        <v>6.7385999999999999</v>
      </c>
      <c r="J1046" s="121" t="str">
        <f t="shared" si="409"/>
        <v>Q</v>
      </c>
      <c r="K1046" s="27">
        <v>0.56062000000000001</v>
      </c>
      <c r="L1046" s="121" t="str">
        <f t="shared" si="410"/>
        <v>Q</v>
      </c>
      <c r="M1046" s="27">
        <v>0.76820999999999995</v>
      </c>
      <c r="N1046" s="121" t="str">
        <f t="shared" si="411"/>
        <v>Q</v>
      </c>
      <c r="O1046" s="27">
        <v>0.14548</v>
      </c>
      <c r="P1046" s="121" t="str">
        <f t="shared" si="412"/>
        <v>Q</v>
      </c>
      <c r="Q1046" s="31">
        <v>8.0000000000000002E-3</v>
      </c>
      <c r="R1046" s="213" t="str">
        <f t="shared" si="413"/>
        <v>UQ</v>
      </c>
      <c r="S1046" s="282">
        <v>0.200219705700874</v>
      </c>
      <c r="T1046" s="121" t="str">
        <f t="shared" si="428"/>
        <v>Q</v>
      </c>
      <c r="U1046" s="40">
        <v>6.1722141467774767</v>
      </c>
      <c r="V1046" s="121" t="str">
        <f t="shared" si="453"/>
        <v>Q</v>
      </c>
      <c r="W1046" s="341">
        <v>0.252</v>
      </c>
      <c r="X1046" s="332" t="str">
        <f t="shared" ref="X1046" si="482">IF(W1046&gt;0,"UQ","M")</f>
        <v>UQ</v>
      </c>
      <c r="Y1046" s="41">
        <v>7.9318640930366918E-2</v>
      </c>
      <c r="Z1046" s="121" t="str">
        <f t="shared" si="455"/>
        <v>LQ</v>
      </c>
      <c r="AA1046" s="35">
        <v>2.69</v>
      </c>
      <c r="AB1046" s="121" t="str">
        <f t="shared" si="416"/>
        <v>Q</v>
      </c>
      <c r="AC1046" s="28">
        <v>7.5119999999999996</v>
      </c>
      <c r="AD1046" s="121" t="str">
        <f t="shared" si="417"/>
        <v>Q</v>
      </c>
      <c r="AE1046" s="28">
        <v>3.0409999999999999</v>
      </c>
      <c r="AF1046" s="121" t="str">
        <f t="shared" si="418"/>
        <v>Q</v>
      </c>
      <c r="AG1046" s="284">
        <v>1.0800000000000001E-2</v>
      </c>
      <c r="AH1046" s="121" t="str">
        <f t="shared" si="419"/>
        <v>Q</v>
      </c>
      <c r="AI1046" s="278">
        <v>0.56599999999999995</v>
      </c>
      <c r="AJ1046" s="121" t="str">
        <f t="shared" si="420"/>
        <v>Q</v>
      </c>
    </row>
    <row r="1047" spans="1:36" x14ac:dyDescent="0.25">
      <c r="A1047" s="119">
        <v>38</v>
      </c>
      <c r="B1047" s="119">
        <v>62</v>
      </c>
      <c r="C1047" s="119">
        <v>2010</v>
      </c>
      <c r="D1047" s="127">
        <f t="shared" si="474"/>
        <v>40240</v>
      </c>
      <c r="E1047" s="292">
        <v>43.200000762939503</v>
      </c>
      <c r="F1047" s="121" t="str">
        <f t="shared" si="426"/>
        <v>Q</v>
      </c>
      <c r="G1047" s="281">
        <v>6.8789691925048801</v>
      </c>
      <c r="H1047" s="121" t="str">
        <f t="shared" si="427"/>
        <v>Q</v>
      </c>
      <c r="I1047" s="27">
        <v>6.9702000000000002</v>
      </c>
      <c r="J1047" s="121" t="str">
        <f t="shared" si="409"/>
        <v>Q</v>
      </c>
      <c r="K1047" s="27">
        <v>0.58896000000000004</v>
      </c>
      <c r="L1047" s="121" t="str">
        <f t="shared" si="410"/>
        <v>Q</v>
      </c>
      <c r="M1047" s="27">
        <v>0.81999</v>
      </c>
      <c r="N1047" s="121" t="str">
        <f t="shared" si="411"/>
        <v>Q</v>
      </c>
      <c r="O1047" s="27">
        <v>0.15543000000000001</v>
      </c>
      <c r="P1047" s="121" t="str">
        <f t="shared" si="412"/>
        <v>Q</v>
      </c>
      <c r="Q1047" s="31">
        <v>3.0000000000000001E-3</v>
      </c>
      <c r="R1047" s="213" t="str">
        <f t="shared" si="413"/>
        <v>UQ</v>
      </c>
      <c r="S1047" s="282">
        <v>0.20809844136238101</v>
      </c>
      <c r="T1047" s="121" t="str">
        <f t="shared" si="428"/>
        <v>Q</v>
      </c>
      <c r="U1047" s="40">
        <v>6.7280360874359912</v>
      </c>
      <c r="V1047" s="121" t="str">
        <f t="shared" si="453"/>
        <v>Q</v>
      </c>
      <c r="W1047" s="341">
        <v>0.26700000000000002</v>
      </c>
      <c r="X1047" s="332" t="str">
        <f t="shared" ref="X1047" si="483">IF(W1047&gt;0,"UQ","M")</f>
        <v>UQ</v>
      </c>
      <c r="Y1047" s="41">
        <v>7.8490107860322886E-2</v>
      </c>
      <c r="Z1047" s="121" t="str">
        <f t="shared" si="455"/>
        <v>LQ</v>
      </c>
      <c r="AA1047" s="35">
        <v>7.99</v>
      </c>
      <c r="AB1047" s="121" t="str">
        <f t="shared" si="416"/>
        <v>Q</v>
      </c>
      <c r="AC1047" s="28">
        <v>7.1040000000000001</v>
      </c>
      <c r="AD1047" s="121" t="str">
        <f t="shared" si="417"/>
        <v>Q</v>
      </c>
      <c r="AE1047" s="28">
        <v>3.0219999999999998</v>
      </c>
      <c r="AF1047" s="121" t="str">
        <f t="shared" si="418"/>
        <v>Q</v>
      </c>
      <c r="AG1047" s="284">
        <v>1.18E-2</v>
      </c>
      <c r="AH1047" s="121" t="str">
        <f t="shared" si="419"/>
        <v>Q</v>
      </c>
      <c r="AI1047" s="278">
        <v>0.57199999999999995</v>
      </c>
      <c r="AJ1047" s="121" t="str">
        <f t="shared" si="420"/>
        <v>Q</v>
      </c>
    </row>
    <row r="1048" spans="1:36" x14ac:dyDescent="0.25">
      <c r="A1048" s="119">
        <v>38</v>
      </c>
      <c r="B1048" s="119">
        <v>68</v>
      </c>
      <c r="C1048" s="119">
        <v>2010</v>
      </c>
      <c r="D1048" s="127">
        <f t="shared" si="474"/>
        <v>40246</v>
      </c>
      <c r="E1048" s="292">
        <v>43.599998474121101</v>
      </c>
      <c r="F1048" s="121" t="str">
        <f t="shared" si="426"/>
        <v>Q</v>
      </c>
      <c r="G1048" s="281">
        <v>6.9195570945739702</v>
      </c>
      <c r="H1048" s="121" t="str">
        <f t="shared" si="427"/>
        <v>Q</v>
      </c>
      <c r="I1048" s="32">
        <v>7.4077999999999999</v>
      </c>
      <c r="J1048" s="121" t="str">
        <f t="shared" si="409"/>
        <v>Q</v>
      </c>
      <c r="K1048" s="32">
        <v>0.57603000000000004</v>
      </c>
      <c r="L1048" s="121" t="str">
        <f t="shared" si="410"/>
        <v>Q</v>
      </c>
      <c r="M1048" s="32">
        <v>0.82908000000000004</v>
      </c>
      <c r="N1048" s="121" t="str">
        <f t="shared" si="411"/>
        <v>Q</v>
      </c>
      <c r="O1048" s="32">
        <v>0.15867999999999999</v>
      </c>
      <c r="P1048" s="121" t="str">
        <f t="shared" si="412"/>
        <v>Q</v>
      </c>
      <c r="Q1048" s="28">
        <v>8.9999999999999993E-3</v>
      </c>
      <c r="R1048" s="213" t="str">
        <f t="shared" si="413"/>
        <v>UQ</v>
      </c>
      <c r="S1048" s="282">
        <v>0.20993165671825401</v>
      </c>
      <c r="T1048" s="121" t="str">
        <f t="shared" si="428"/>
        <v>Q</v>
      </c>
      <c r="U1048" s="40">
        <v>6.7068818720204719</v>
      </c>
      <c r="V1048" s="121" t="str">
        <f t="shared" si="453"/>
        <v>Q</v>
      </c>
      <c r="W1048" s="341">
        <v>0.248</v>
      </c>
      <c r="X1048" s="332" t="str">
        <f t="shared" ref="X1048" si="484">IF(W1048&gt;0,"UQ","M")</f>
        <v>UQ</v>
      </c>
      <c r="Y1048" s="41">
        <v>8.3385891613171809E-2</v>
      </c>
      <c r="Z1048" s="121" t="str">
        <f t="shared" si="455"/>
        <v>LQ</v>
      </c>
      <c r="AA1048" s="35">
        <v>8.18</v>
      </c>
      <c r="AB1048" s="121" t="str">
        <f t="shared" si="416"/>
        <v>Q</v>
      </c>
      <c r="AC1048" s="28">
        <v>6.9020000000000001</v>
      </c>
      <c r="AD1048" s="121" t="str">
        <f t="shared" si="417"/>
        <v>Q</v>
      </c>
      <c r="AE1048" s="28">
        <v>3.2250000000000001</v>
      </c>
      <c r="AF1048" s="121" t="str">
        <f t="shared" si="418"/>
        <v>Q</v>
      </c>
      <c r="AG1048" s="284">
        <v>1.03E-2</v>
      </c>
      <c r="AH1048" s="121" t="str">
        <f t="shared" si="419"/>
        <v>Q</v>
      </c>
      <c r="AI1048" s="278">
        <v>0.56499999999999995</v>
      </c>
      <c r="AJ1048" s="121" t="str">
        <f t="shared" si="420"/>
        <v>Q</v>
      </c>
    </row>
    <row r="1049" spans="1:36" x14ac:dyDescent="0.25">
      <c r="A1049" s="119">
        <v>38</v>
      </c>
      <c r="B1049" s="119">
        <v>74</v>
      </c>
      <c r="C1049" s="119">
        <v>2010</v>
      </c>
      <c r="D1049" s="127">
        <f t="shared" si="474"/>
        <v>40252</v>
      </c>
      <c r="E1049" s="292">
        <v>36.599998474121101</v>
      </c>
      <c r="F1049" s="121" t="str">
        <f t="shared" si="426"/>
        <v>Q</v>
      </c>
      <c r="G1049" s="281">
        <v>6.6367688179016104</v>
      </c>
      <c r="H1049" s="121" t="str">
        <f t="shared" si="427"/>
        <v>Q</v>
      </c>
      <c r="I1049" s="32">
        <v>6.5385999999999997</v>
      </c>
      <c r="J1049" s="121" t="str">
        <f t="shared" si="409"/>
        <v>Q</v>
      </c>
      <c r="K1049" s="32">
        <v>0.53586999999999996</v>
      </c>
      <c r="L1049" s="121" t="str">
        <f t="shared" si="410"/>
        <v>Q</v>
      </c>
      <c r="M1049" s="32">
        <v>0.60621999999999998</v>
      </c>
      <c r="N1049" s="121" t="str">
        <f t="shared" si="411"/>
        <v>Q</v>
      </c>
      <c r="O1049" s="32">
        <v>0.29372999999999999</v>
      </c>
      <c r="P1049" s="121" t="str">
        <f t="shared" si="412"/>
        <v>Q</v>
      </c>
      <c r="Q1049" s="28">
        <v>2.7E-2</v>
      </c>
      <c r="R1049" s="213" t="str">
        <f t="shared" si="413"/>
        <v>UQ</v>
      </c>
      <c r="S1049" s="282">
        <v>0.16862460970878601</v>
      </c>
      <c r="T1049" s="121" t="str">
        <f t="shared" si="428"/>
        <v>Q</v>
      </c>
      <c r="U1049" s="40">
        <v>4.1420714740531874</v>
      </c>
      <c r="V1049" s="121" t="str">
        <f t="shared" si="453"/>
        <v>Q</v>
      </c>
      <c r="W1049" s="341">
        <v>0.39200000000000002</v>
      </c>
      <c r="X1049" s="332" t="str">
        <f t="shared" ref="X1049" si="485">IF(W1049&gt;0,"UQ","M")</f>
        <v>UQ</v>
      </c>
      <c r="Y1049" s="41">
        <v>0.14101694524628686</v>
      </c>
      <c r="Z1049" s="121" t="str">
        <f t="shared" si="455"/>
        <v>LQ</v>
      </c>
      <c r="AA1049" s="35">
        <v>5.78</v>
      </c>
      <c r="AB1049" s="121" t="str">
        <f t="shared" si="416"/>
        <v>Q</v>
      </c>
      <c r="AC1049" s="28">
        <v>11.106</v>
      </c>
      <c r="AD1049" s="121" t="str">
        <f t="shared" si="417"/>
        <v>Q</v>
      </c>
      <c r="AE1049" s="28">
        <v>2.9430000000000001</v>
      </c>
      <c r="AF1049" s="121" t="str">
        <f t="shared" si="418"/>
        <v>Q</v>
      </c>
      <c r="AG1049" s="284">
        <v>2.1700000000000001E-2</v>
      </c>
      <c r="AH1049" s="121" t="str">
        <f t="shared" si="419"/>
        <v>Q</v>
      </c>
      <c r="AI1049" s="278">
        <v>0.90900000000000003</v>
      </c>
      <c r="AJ1049" s="121" t="str">
        <f t="shared" si="420"/>
        <v>Q</v>
      </c>
    </row>
    <row r="1050" spans="1:36" x14ac:dyDescent="0.25">
      <c r="A1050" s="119">
        <v>38</v>
      </c>
      <c r="B1050" s="119">
        <v>75</v>
      </c>
      <c r="C1050" s="119">
        <v>2010</v>
      </c>
      <c r="D1050" s="127">
        <f t="shared" si="474"/>
        <v>40253</v>
      </c>
      <c r="E1050" s="292">
        <v>34.599998474121101</v>
      </c>
      <c r="F1050" s="121" t="str">
        <f t="shared" si="426"/>
        <v>Q</v>
      </c>
      <c r="G1050" s="281">
        <v>6.6405315399169904</v>
      </c>
      <c r="H1050" s="121" t="str">
        <f t="shared" si="427"/>
        <v>Q</v>
      </c>
      <c r="I1050" s="27">
        <v>6.2647000000000004</v>
      </c>
      <c r="J1050" s="121" t="str">
        <f t="shared" si="409"/>
        <v>Q</v>
      </c>
      <c r="K1050" s="27">
        <v>0.53197000000000005</v>
      </c>
      <c r="L1050" s="121" t="str">
        <f t="shared" si="410"/>
        <v>Q</v>
      </c>
      <c r="M1050" s="27">
        <v>0.5716</v>
      </c>
      <c r="N1050" s="121" t="str">
        <f t="shared" si="411"/>
        <v>Q</v>
      </c>
      <c r="O1050" s="27">
        <v>0.24528</v>
      </c>
      <c r="P1050" s="121" t="str">
        <f t="shared" si="412"/>
        <v>Q</v>
      </c>
      <c r="Q1050" s="28">
        <v>1.6E-2</v>
      </c>
      <c r="R1050" s="213" t="str">
        <f t="shared" si="413"/>
        <v>UQ</v>
      </c>
      <c r="S1050" s="282">
        <v>0.159475192427635</v>
      </c>
      <c r="T1050" s="121" t="str">
        <f t="shared" si="428"/>
        <v>Q</v>
      </c>
      <c r="U1050" s="38">
        <v>4.0394957477345752</v>
      </c>
      <c r="V1050" s="121" t="str">
        <f t="shared" si="453"/>
        <v>Q</v>
      </c>
      <c r="W1050" s="341">
        <v>0.38200000000000001</v>
      </c>
      <c r="X1050" s="332" t="str">
        <f t="shared" ref="X1050" si="486">IF(W1050&gt;0,"UQ","M")</f>
        <v>UQ</v>
      </c>
      <c r="Y1050" s="39">
        <v>7.4441622081866318E-2</v>
      </c>
      <c r="Z1050" s="121" t="str">
        <f t="shared" si="455"/>
        <v>LQ</v>
      </c>
      <c r="AA1050" s="35">
        <v>5.61</v>
      </c>
      <c r="AB1050" s="121" t="str">
        <f t="shared" si="416"/>
        <v>Q</v>
      </c>
      <c r="AC1050" s="28">
        <v>10.167999999999999</v>
      </c>
      <c r="AD1050" s="121" t="str">
        <f t="shared" si="417"/>
        <v>Q</v>
      </c>
      <c r="AE1050" s="28">
        <v>2.7280000000000002</v>
      </c>
      <c r="AF1050" s="121" t="str">
        <f t="shared" si="418"/>
        <v>Q</v>
      </c>
      <c r="AG1050" s="284">
        <v>2.12E-2</v>
      </c>
      <c r="AH1050" s="121" t="str">
        <f t="shared" si="419"/>
        <v>Q</v>
      </c>
      <c r="AI1050" s="278">
        <v>0.86399999999999999</v>
      </c>
      <c r="AJ1050" s="121" t="str">
        <f t="shared" si="420"/>
        <v>Q</v>
      </c>
    </row>
    <row r="1051" spans="1:36" x14ac:dyDescent="0.25">
      <c r="A1051" s="119">
        <v>38</v>
      </c>
      <c r="B1051" s="119">
        <v>76</v>
      </c>
      <c r="C1051" s="119">
        <v>2010</v>
      </c>
      <c r="D1051" s="127">
        <f t="shared" si="474"/>
        <v>40254</v>
      </c>
      <c r="E1051" s="292">
        <v>34.599998474121101</v>
      </c>
      <c r="F1051" s="121" t="str">
        <f t="shared" si="426"/>
        <v>Q</v>
      </c>
      <c r="G1051" s="281">
        <v>6.7208747863769496</v>
      </c>
      <c r="H1051" s="121" t="str">
        <f t="shared" si="427"/>
        <v>Q</v>
      </c>
      <c r="I1051" s="27">
        <v>6.1132</v>
      </c>
      <c r="J1051" s="121" t="str">
        <f t="shared" si="409"/>
        <v>Q</v>
      </c>
      <c r="K1051" s="27">
        <v>0.51770000000000005</v>
      </c>
      <c r="L1051" s="121" t="str">
        <f t="shared" si="410"/>
        <v>Q</v>
      </c>
      <c r="M1051" s="27">
        <v>0.56893000000000005</v>
      </c>
      <c r="N1051" s="121" t="str">
        <f t="shared" si="411"/>
        <v>Q</v>
      </c>
      <c r="O1051" s="27">
        <v>0.23408000000000001</v>
      </c>
      <c r="P1051" s="121" t="str">
        <f t="shared" si="412"/>
        <v>Q</v>
      </c>
      <c r="Q1051" s="31">
        <v>5.0000000000000001E-3</v>
      </c>
      <c r="R1051" s="213" t="str">
        <f t="shared" si="413"/>
        <v>UQ</v>
      </c>
      <c r="S1051" s="282">
        <v>0.160694539546967</v>
      </c>
      <c r="T1051" s="121" t="str">
        <f t="shared" si="428"/>
        <v>Q</v>
      </c>
      <c r="U1051" s="38">
        <v>4.0142256346247223</v>
      </c>
      <c r="V1051" s="121" t="str">
        <f t="shared" si="453"/>
        <v>Q</v>
      </c>
      <c r="W1051" s="341">
        <v>0.35499999999999998</v>
      </c>
      <c r="X1051" s="332" t="str">
        <f t="shared" ref="X1051" si="487">IF(W1051&gt;0,"UQ","M")</f>
        <v>UQ</v>
      </c>
      <c r="Y1051" s="39">
        <v>7.5152634559748674E-2</v>
      </c>
      <c r="Z1051" s="121" t="str">
        <f t="shared" si="455"/>
        <v>LQ</v>
      </c>
      <c r="AA1051" s="35">
        <v>5.45</v>
      </c>
      <c r="AB1051" s="121" t="str">
        <f t="shared" si="416"/>
        <v>Q</v>
      </c>
      <c r="AC1051" s="28">
        <v>9.0220000000000002</v>
      </c>
      <c r="AD1051" s="121" t="str">
        <f t="shared" si="417"/>
        <v>Q</v>
      </c>
      <c r="AE1051" s="28">
        <v>2.6579999999999999</v>
      </c>
      <c r="AF1051" s="121" t="str">
        <f t="shared" si="418"/>
        <v>Q</v>
      </c>
      <c r="AG1051" s="284">
        <v>1.6400000000000001E-2</v>
      </c>
      <c r="AH1051" s="121" t="str">
        <f t="shared" si="419"/>
        <v>Q</v>
      </c>
      <c r="AI1051" s="278">
        <v>0.79500000000000004</v>
      </c>
      <c r="AJ1051" s="121" t="str">
        <f t="shared" si="420"/>
        <v>Q</v>
      </c>
    </row>
    <row r="1052" spans="1:36" x14ac:dyDescent="0.25">
      <c r="A1052" s="119">
        <v>38</v>
      </c>
      <c r="B1052" s="119">
        <v>78</v>
      </c>
      <c r="C1052" s="119">
        <v>2010</v>
      </c>
      <c r="D1052" s="127">
        <f t="shared" si="474"/>
        <v>40256</v>
      </c>
      <c r="E1052" s="292">
        <v>33.5</v>
      </c>
      <c r="F1052" s="121" t="str">
        <f t="shared" si="426"/>
        <v>Q</v>
      </c>
      <c r="G1052" s="281">
        <v>6.7451057434081996</v>
      </c>
      <c r="H1052" s="121" t="str">
        <f t="shared" si="427"/>
        <v>Q</v>
      </c>
      <c r="I1052" s="27">
        <v>5.5259</v>
      </c>
      <c r="J1052" s="121" t="str">
        <f t="shared" si="409"/>
        <v>Q</v>
      </c>
      <c r="K1052" s="27">
        <v>0.46609</v>
      </c>
      <c r="L1052" s="121" t="str">
        <f t="shared" si="410"/>
        <v>Q</v>
      </c>
      <c r="M1052" s="27">
        <v>0.54461999999999999</v>
      </c>
      <c r="N1052" s="121" t="str">
        <f t="shared" si="411"/>
        <v>Q</v>
      </c>
      <c r="O1052" s="27">
        <v>0.20831</v>
      </c>
      <c r="P1052" s="121" t="str">
        <f t="shared" si="412"/>
        <v>Q</v>
      </c>
      <c r="Q1052" s="31">
        <v>8.0000000000000002E-3</v>
      </c>
      <c r="R1052" s="213" t="str">
        <f t="shared" si="413"/>
        <v>UQ</v>
      </c>
      <c r="S1052" s="282">
        <v>0.159236460924149</v>
      </c>
      <c r="T1052" s="121" t="str">
        <f t="shared" si="428"/>
        <v>Q</v>
      </c>
      <c r="U1052" s="38">
        <v>4.6841721850855986</v>
      </c>
      <c r="V1052" s="121" t="str">
        <f t="shared" si="453"/>
        <v>Q</v>
      </c>
      <c r="W1052" s="341">
        <v>0.29799999999999999</v>
      </c>
      <c r="X1052" s="332" t="str">
        <f t="shared" ref="X1052" si="488">IF(W1052&gt;0,"UQ","M")</f>
        <v>UQ</v>
      </c>
      <c r="Y1052" s="131">
        <v>8.1778404930171938E-2</v>
      </c>
      <c r="Z1052" s="121" t="s">
        <v>237</v>
      </c>
      <c r="AA1052" s="35">
        <v>5.2</v>
      </c>
      <c r="AB1052" s="121" t="str">
        <f t="shared" si="416"/>
        <v>Q</v>
      </c>
      <c r="AC1052" s="28">
        <v>8.4589999999999996</v>
      </c>
      <c r="AD1052" s="121" t="str">
        <f t="shared" si="417"/>
        <v>Q</v>
      </c>
      <c r="AE1052" s="28">
        <v>2.4660000000000002</v>
      </c>
      <c r="AF1052" s="121" t="str">
        <f t="shared" si="418"/>
        <v>Q</v>
      </c>
      <c r="AG1052" s="284">
        <v>1.1900000000000001E-2</v>
      </c>
      <c r="AH1052" s="121" t="str">
        <f t="shared" si="419"/>
        <v>Q</v>
      </c>
      <c r="AI1052" s="278">
        <v>0.68300000000000005</v>
      </c>
      <c r="AJ1052" s="121" t="str">
        <f t="shared" si="420"/>
        <v>Q</v>
      </c>
    </row>
    <row r="1053" spans="1:36" x14ac:dyDescent="0.25">
      <c r="A1053" s="119">
        <v>38</v>
      </c>
      <c r="B1053" s="119">
        <v>79</v>
      </c>
      <c r="C1053" s="119">
        <v>2010</v>
      </c>
      <c r="D1053" s="127">
        <f t="shared" si="474"/>
        <v>40257</v>
      </c>
      <c r="E1053" s="292">
        <v>35.799999237060497</v>
      </c>
      <c r="F1053" s="121" t="str">
        <f t="shared" si="426"/>
        <v>Q</v>
      </c>
      <c r="G1053" s="281">
        <v>6.8078031539917001</v>
      </c>
      <c r="H1053" s="121" t="str">
        <f t="shared" si="427"/>
        <v>Q</v>
      </c>
      <c r="I1053" s="27">
        <v>5.9185999999999996</v>
      </c>
      <c r="J1053" s="121" t="str">
        <f t="shared" si="409"/>
        <v>Q</v>
      </c>
      <c r="K1053" s="27">
        <v>0.49597999999999998</v>
      </c>
      <c r="L1053" s="121" t="str">
        <f t="shared" si="410"/>
        <v>Q</v>
      </c>
      <c r="M1053" s="27">
        <v>0.56445999999999996</v>
      </c>
      <c r="N1053" s="121" t="str">
        <f t="shared" si="411"/>
        <v>Q</v>
      </c>
      <c r="O1053" s="27">
        <v>0.19511000000000001</v>
      </c>
      <c r="P1053" s="121" t="str">
        <f t="shared" si="412"/>
        <v>Q</v>
      </c>
      <c r="Q1053" s="31">
        <v>7.0000000000000001E-3</v>
      </c>
      <c r="R1053" s="213" t="str">
        <f t="shared" si="413"/>
        <v>UQ</v>
      </c>
      <c r="S1053" s="282">
        <v>0.17952156066894501</v>
      </c>
      <c r="T1053" s="121" t="str">
        <f t="shared" si="428"/>
        <v>Q</v>
      </c>
      <c r="U1053" s="38">
        <v>4.1245168948956366</v>
      </c>
      <c r="V1053" s="121" t="str">
        <f t="shared" si="453"/>
        <v>Q</v>
      </c>
      <c r="W1053" s="341">
        <v>0.248</v>
      </c>
      <c r="X1053" s="332" t="str">
        <f t="shared" ref="X1053" si="489">IF(W1053&gt;0,"UQ","M")</f>
        <v>UQ</v>
      </c>
      <c r="Y1053" s="39">
        <v>6.5339830195868337E-2</v>
      </c>
      <c r="Z1053" s="121" t="str">
        <f t="shared" si="455"/>
        <v>LQ</v>
      </c>
      <c r="AA1053" s="35">
        <v>5.5</v>
      </c>
      <c r="AB1053" s="121" t="str">
        <f t="shared" si="416"/>
        <v>Q</v>
      </c>
      <c r="AC1053" s="28">
        <v>8.1769999999999996</v>
      </c>
      <c r="AD1053" s="121" t="str">
        <f t="shared" si="417"/>
        <v>Q</v>
      </c>
      <c r="AE1053" s="28">
        <v>2.8330000000000002</v>
      </c>
      <c r="AF1053" s="121" t="str">
        <f t="shared" si="418"/>
        <v>Q</v>
      </c>
      <c r="AG1053" s="284">
        <v>1.04E-2</v>
      </c>
      <c r="AH1053" s="121" t="str">
        <f t="shared" si="419"/>
        <v>Q</v>
      </c>
      <c r="AI1053" s="278">
        <v>0.61199999999999999</v>
      </c>
      <c r="AJ1053" s="121" t="str">
        <f t="shared" si="420"/>
        <v>Q</v>
      </c>
    </row>
    <row r="1054" spans="1:36" x14ac:dyDescent="0.25">
      <c r="A1054" s="119">
        <v>38</v>
      </c>
      <c r="B1054" s="119">
        <v>81</v>
      </c>
      <c r="C1054" s="119">
        <v>2010</v>
      </c>
      <c r="D1054" s="127">
        <f t="shared" si="474"/>
        <v>40259</v>
      </c>
      <c r="E1054" s="292">
        <v>35.5</v>
      </c>
      <c r="F1054" s="121" t="str">
        <f t="shared" si="426"/>
        <v>Q</v>
      </c>
      <c r="G1054" s="281">
        <v>6.8575186729431197</v>
      </c>
      <c r="H1054" s="121" t="str">
        <f t="shared" ref="H1054:H1117" si="490">IF(G1054&gt;0.00000001,"Q","M")</f>
        <v>Q</v>
      </c>
      <c r="I1054" s="27">
        <v>6.1332000000000004</v>
      </c>
      <c r="J1054" s="121" t="str">
        <f t="shared" ref="J1054:J1117" si="491">IF(I1054&gt;=0.02,"Q",IF(I1054="","M","LQ"))</f>
        <v>Q</v>
      </c>
      <c r="K1054" s="27">
        <v>0.51212999999999997</v>
      </c>
      <c r="L1054" s="121" t="str">
        <f t="shared" ref="L1054:L1117" si="492">IF(K1054&gt;=0.02,"Q",IF(K1054="","M","LQ"))</f>
        <v>Q</v>
      </c>
      <c r="M1054" s="27">
        <v>0.60443999999999998</v>
      </c>
      <c r="N1054" s="121" t="str">
        <f t="shared" ref="N1054:N1117" si="493">IF(M1054&gt;=0.02,"Q",IF(M1054="","M","LQ"))</f>
        <v>Q</v>
      </c>
      <c r="O1054" s="27">
        <v>0.19719</v>
      </c>
      <c r="P1054" s="121" t="str">
        <f t="shared" ref="P1054:P1117" si="494">IF(O1054&gt;=0.02,"Q",IF(O1054="","M","LQ"))</f>
        <v>Q</v>
      </c>
      <c r="Q1054" s="31">
        <v>7.0000000000000001E-3</v>
      </c>
      <c r="R1054" s="213" t="str">
        <f t="shared" ref="R1054:R1117" si="495">IF(Q1054&gt;0,"UQ","M")</f>
        <v>UQ</v>
      </c>
      <c r="S1054" s="282">
        <v>0.172967419028282</v>
      </c>
      <c r="T1054" s="121" t="str">
        <f t="shared" si="428"/>
        <v>Q</v>
      </c>
      <c r="U1054" s="38">
        <v>4.9201061083679196</v>
      </c>
      <c r="V1054" s="121" t="str">
        <f t="shared" si="453"/>
        <v>Q</v>
      </c>
      <c r="W1054" s="341">
        <v>0.251</v>
      </c>
      <c r="X1054" s="332" t="str">
        <f t="shared" ref="X1054" si="496">IF(W1054&gt;0,"UQ","M")</f>
        <v>UQ</v>
      </c>
      <c r="Y1054" s="39">
        <v>0.10178007814899188</v>
      </c>
      <c r="Z1054" s="121" t="str">
        <f t="shared" si="455"/>
        <v>LQ</v>
      </c>
      <c r="AA1054" s="35">
        <v>5.73</v>
      </c>
      <c r="AB1054" s="121" t="str">
        <f t="shared" ref="AB1054:AB1117" si="497">IF(AA1054&gt;=0.5,"Q",IF(AA1054="","M","LQ"))</f>
        <v>Q</v>
      </c>
      <c r="AC1054" s="28">
        <v>7.86</v>
      </c>
      <c r="AD1054" s="121" t="str">
        <f t="shared" ref="AD1054:AD1117" si="498">IF(AC1054&gt;=0.4,"Q",IF(AC1054="","M","LQ"))</f>
        <v>Q</v>
      </c>
      <c r="AE1054" s="28">
        <v>2.7280000000000002</v>
      </c>
      <c r="AF1054" s="121" t="str">
        <f t="shared" ref="AF1054:AF1117" si="499">IF(AE1054&gt;=0.5,"Q",IF(AE1054="","M","LQ"))</f>
        <v>Q</v>
      </c>
      <c r="AG1054" s="284">
        <v>7.9000000000000008E-3</v>
      </c>
      <c r="AH1054" s="121" t="str">
        <f t="shared" ref="AH1054:AH1117" si="500">IF(AG1054&gt;=0.001,"Q",IF(AG1054="","M","LQ"))</f>
        <v>Q</v>
      </c>
      <c r="AI1054" s="278">
        <v>0.56399999999999995</v>
      </c>
      <c r="AJ1054" s="121" t="str">
        <f t="shared" ref="AJ1054:AJ1117" si="501">IF(AI1054&gt;=0.05,"Q",IF(AI1054="","M","LQ"))</f>
        <v>Q</v>
      </c>
    </row>
    <row r="1055" spans="1:36" x14ac:dyDescent="0.25">
      <c r="A1055" s="119">
        <v>38</v>
      </c>
      <c r="B1055" s="119">
        <v>83</v>
      </c>
      <c r="C1055" s="119">
        <v>2010</v>
      </c>
      <c r="D1055" s="127">
        <f t="shared" si="474"/>
        <v>40261</v>
      </c>
      <c r="E1055" s="292">
        <v>33.599998474121101</v>
      </c>
      <c r="F1055" s="121" t="str">
        <f t="shared" si="426"/>
        <v>Q</v>
      </c>
      <c r="G1055" s="281">
        <v>6.5360417366027797</v>
      </c>
      <c r="H1055" s="121" t="str">
        <f t="shared" si="490"/>
        <v>Q</v>
      </c>
      <c r="I1055" s="27">
        <v>5.8665000000000003</v>
      </c>
      <c r="J1055" s="121" t="str">
        <f t="shared" si="491"/>
        <v>Q</v>
      </c>
      <c r="K1055" s="27">
        <v>0.48826000000000003</v>
      </c>
      <c r="L1055" s="121" t="str">
        <f t="shared" si="492"/>
        <v>Q</v>
      </c>
      <c r="M1055" s="27">
        <v>0.5907</v>
      </c>
      <c r="N1055" s="121" t="str">
        <f t="shared" si="493"/>
        <v>Q</v>
      </c>
      <c r="O1055" s="27">
        <v>0.19145000000000001</v>
      </c>
      <c r="P1055" s="121" t="str">
        <f t="shared" si="494"/>
        <v>Q</v>
      </c>
      <c r="Q1055" s="31">
        <v>4.0000000000000001E-3</v>
      </c>
      <c r="R1055" s="213" t="str">
        <f t="shared" si="495"/>
        <v>UQ</v>
      </c>
      <c r="S1055" s="282">
        <v>0.165801972150803</v>
      </c>
      <c r="T1055" s="121" t="str">
        <f t="shared" si="428"/>
        <v>Q</v>
      </c>
      <c r="U1055" s="40">
        <v>4.5001857358407396</v>
      </c>
      <c r="V1055" s="121" t="str">
        <f t="shared" si="453"/>
        <v>Q</v>
      </c>
      <c r="W1055" s="341">
        <v>0.20599999999999999</v>
      </c>
      <c r="X1055" s="332" t="str">
        <f t="shared" ref="X1055" si="502">IF(W1055&gt;0,"UQ","M")</f>
        <v>UQ</v>
      </c>
      <c r="Y1055" s="41">
        <v>6.4156221047908343E-2</v>
      </c>
      <c r="Z1055" s="121" t="str">
        <f t="shared" si="455"/>
        <v>LQ</v>
      </c>
      <c r="AA1055" s="35">
        <v>5.54</v>
      </c>
      <c r="AB1055" s="121" t="str">
        <f t="shared" si="497"/>
        <v>Q</v>
      </c>
      <c r="AC1055" s="28">
        <v>7.9960000000000004</v>
      </c>
      <c r="AD1055" s="121" t="str">
        <f t="shared" si="498"/>
        <v>Q</v>
      </c>
      <c r="AE1055" s="28">
        <v>2.5409999999999999</v>
      </c>
      <c r="AF1055" s="121" t="str">
        <f t="shared" si="499"/>
        <v>Q</v>
      </c>
      <c r="AG1055" s="284">
        <v>8.5000000000000006E-3</v>
      </c>
      <c r="AH1055" s="121" t="str">
        <f t="shared" si="500"/>
        <v>Q</v>
      </c>
      <c r="AI1055" s="278">
        <v>0.52300000000000002</v>
      </c>
      <c r="AJ1055" s="121" t="str">
        <f t="shared" si="501"/>
        <v>Q</v>
      </c>
    </row>
    <row r="1056" spans="1:36" x14ac:dyDescent="0.25">
      <c r="A1056" s="119">
        <v>38</v>
      </c>
      <c r="B1056" s="119">
        <v>89</v>
      </c>
      <c r="C1056" s="119">
        <v>2010</v>
      </c>
      <c r="D1056" s="127">
        <f t="shared" si="474"/>
        <v>40267</v>
      </c>
      <c r="E1056" s="292">
        <v>36.900001525878899</v>
      </c>
      <c r="F1056" s="121" t="str">
        <f t="shared" si="426"/>
        <v>Q</v>
      </c>
      <c r="G1056" s="281">
        <v>6.6794233322143599</v>
      </c>
      <c r="H1056" s="121" t="str">
        <f t="shared" si="490"/>
        <v>Q</v>
      </c>
      <c r="I1056" s="27">
        <v>6.0686</v>
      </c>
      <c r="J1056" s="121" t="str">
        <f t="shared" si="491"/>
        <v>Q</v>
      </c>
      <c r="K1056" s="27">
        <v>0.51417999999999997</v>
      </c>
      <c r="L1056" s="121" t="str">
        <f t="shared" si="492"/>
        <v>Q</v>
      </c>
      <c r="M1056" s="27">
        <v>0.64132999999999996</v>
      </c>
      <c r="N1056" s="121" t="str">
        <f t="shared" si="493"/>
        <v>Q</v>
      </c>
      <c r="O1056" s="27">
        <v>0.21318000000000001</v>
      </c>
      <c r="P1056" s="121" t="str">
        <f t="shared" si="494"/>
        <v>Q</v>
      </c>
      <c r="Q1056" s="31">
        <v>2E-3</v>
      </c>
      <c r="R1056" s="213" t="str">
        <f t="shared" si="495"/>
        <v>UQ</v>
      </c>
      <c r="S1056" s="282">
        <v>0.177597746253014</v>
      </c>
      <c r="T1056" s="121" t="str">
        <f t="shared" si="428"/>
        <v>Q</v>
      </c>
      <c r="U1056" s="40">
        <v>4.912199018843288</v>
      </c>
      <c r="V1056" s="121" t="str">
        <f t="shared" si="453"/>
        <v>Q</v>
      </c>
      <c r="W1056" s="341">
        <v>0.19500000000000001</v>
      </c>
      <c r="X1056" s="332" t="str">
        <f t="shared" ref="X1056" si="503">IF(W1056&gt;0,"UQ","M")</f>
        <v>UQ</v>
      </c>
      <c r="Y1056" s="41">
        <v>8.431294560718082E-2</v>
      </c>
      <c r="Z1056" s="121" t="str">
        <f t="shared" si="455"/>
        <v>LQ</v>
      </c>
      <c r="AA1056" s="35">
        <v>5.82</v>
      </c>
      <c r="AB1056" s="121" t="str">
        <f t="shared" si="497"/>
        <v>Q</v>
      </c>
      <c r="AC1056" s="28">
        <v>7.8310000000000004</v>
      </c>
      <c r="AD1056" s="121" t="str">
        <f t="shared" si="498"/>
        <v>Q</v>
      </c>
      <c r="AE1056" s="28">
        <v>2.5049999999999999</v>
      </c>
      <c r="AF1056" s="121" t="str">
        <f t="shared" si="499"/>
        <v>Q</v>
      </c>
      <c r="AG1056" s="284">
        <v>7.6E-3</v>
      </c>
      <c r="AH1056" s="121" t="str">
        <f t="shared" si="500"/>
        <v>Q</v>
      </c>
      <c r="AI1056" s="278">
        <v>0.49399999999999999</v>
      </c>
      <c r="AJ1056" s="121" t="str">
        <f t="shared" si="501"/>
        <v>Q</v>
      </c>
    </row>
    <row r="1057" spans="1:36" x14ac:dyDescent="0.25">
      <c r="A1057" s="119">
        <v>38</v>
      </c>
      <c r="B1057" s="119">
        <v>96</v>
      </c>
      <c r="C1057" s="119">
        <v>2010</v>
      </c>
      <c r="D1057" s="127">
        <f t="shared" si="474"/>
        <v>40274</v>
      </c>
      <c r="E1057" s="292">
        <v>34.200000762939503</v>
      </c>
      <c r="F1057" s="121" t="str">
        <f t="shared" si="426"/>
        <v>Q</v>
      </c>
      <c r="G1057" s="281">
        <v>6.61944532394409</v>
      </c>
      <c r="H1057" s="121" t="str">
        <f t="shared" si="490"/>
        <v>Q</v>
      </c>
      <c r="I1057" s="27">
        <v>6.0952000000000002</v>
      </c>
      <c r="J1057" s="121" t="str">
        <f t="shared" si="491"/>
        <v>Q</v>
      </c>
      <c r="K1057" s="27">
        <v>0.47974</v>
      </c>
      <c r="L1057" s="121" t="str">
        <f t="shared" si="492"/>
        <v>Q</v>
      </c>
      <c r="M1057" s="27">
        <v>0.61928000000000005</v>
      </c>
      <c r="N1057" s="121" t="str">
        <f t="shared" si="493"/>
        <v>Q</v>
      </c>
      <c r="O1057" s="27">
        <v>0.20072000000000001</v>
      </c>
      <c r="P1057" s="121" t="str">
        <f t="shared" si="494"/>
        <v>Q</v>
      </c>
      <c r="Q1057" s="31">
        <v>8.0000000000000002E-3</v>
      </c>
      <c r="R1057" s="213" t="str">
        <f t="shared" si="495"/>
        <v>UQ</v>
      </c>
      <c r="S1057" s="282">
        <v>0.18167990446090701</v>
      </c>
      <c r="T1057" s="121" t="str">
        <f t="shared" si="428"/>
        <v>Q</v>
      </c>
      <c r="U1057" s="40">
        <v>3.9578722504880361</v>
      </c>
      <c r="V1057" s="121" t="str">
        <f t="shared" si="453"/>
        <v>Q</v>
      </c>
      <c r="W1057" s="341">
        <v>0.06</v>
      </c>
      <c r="X1057" s="332" t="str">
        <f t="shared" ref="X1057" si="504">IF(W1057&gt;0,"UQ","M")</f>
        <v>UQ</v>
      </c>
      <c r="Y1057" s="41">
        <v>5.6591610288368503E-2</v>
      </c>
      <c r="Z1057" s="121" t="str">
        <f t="shared" si="455"/>
        <v>LQ</v>
      </c>
      <c r="AA1057" s="35">
        <v>4.21</v>
      </c>
      <c r="AB1057" s="121" t="str">
        <f t="shared" si="497"/>
        <v>Q</v>
      </c>
      <c r="AC1057" s="28">
        <v>10.005000000000001</v>
      </c>
      <c r="AD1057" s="121" t="str">
        <f t="shared" si="498"/>
        <v>Q</v>
      </c>
      <c r="AE1057" s="28">
        <v>2.633</v>
      </c>
      <c r="AF1057" s="121" t="str">
        <f t="shared" si="499"/>
        <v>Q</v>
      </c>
      <c r="AG1057" s="284">
        <v>9.7999999999999997E-3</v>
      </c>
      <c r="AH1057" s="121" t="str">
        <f t="shared" si="500"/>
        <v>Q</v>
      </c>
      <c r="AI1057" s="278">
        <v>0.42</v>
      </c>
      <c r="AJ1057" s="121" t="str">
        <f t="shared" si="501"/>
        <v>Q</v>
      </c>
    </row>
    <row r="1058" spans="1:36" x14ac:dyDescent="0.25">
      <c r="A1058" s="119">
        <v>38</v>
      </c>
      <c r="B1058" s="119">
        <v>103</v>
      </c>
      <c r="C1058" s="119">
        <v>2010</v>
      </c>
      <c r="D1058" s="127">
        <f t="shared" si="474"/>
        <v>40281</v>
      </c>
      <c r="E1058" s="292">
        <v>33.299999237060497</v>
      </c>
      <c r="F1058" s="121" t="str">
        <f t="shared" si="426"/>
        <v>Q</v>
      </c>
      <c r="G1058" s="281">
        <v>6.8017549514770499</v>
      </c>
      <c r="H1058" s="121" t="str">
        <f t="shared" si="490"/>
        <v>Q</v>
      </c>
      <c r="I1058" s="27">
        <v>5.8666</v>
      </c>
      <c r="J1058" s="121" t="str">
        <f t="shared" si="491"/>
        <v>Q</v>
      </c>
      <c r="K1058" s="27">
        <v>0.46797</v>
      </c>
      <c r="L1058" s="121" t="str">
        <f t="shared" si="492"/>
        <v>Q</v>
      </c>
      <c r="M1058" s="27">
        <v>0.66125</v>
      </c>
      <c r="N1058" s="121" t="str">
        <f t="shared" si="493"/>
        <v>Q</v>
      </c>
      <c r="O1058" s="27">
        <v>0.15815000000000001</v>
      </c>
      <c r="P1058" s="121" t="str">
        <f t="shared" si="494"/>
        <v>Q</v>
      </c>
      <c r="Q1058" s="31">
        <v>7.0000000000000001E-3</v>
      </c>
      <c r="R1058" s="213" t="str">
        <f t="shared" si="495"/>
        <v>UQ</v>
      </c>
      <c r="S1058" s="282">
        <v>0.17147511243820199</v>
      </c>
      <c r="T1058" s="121" t="str">
        <f t="shared" si="428"/>
        <v>Q</v>
      </c>
      <c r="U1058" s="40">
        <v>4.5634440641169043</v>
      </c>
      <c r="V1058" s="121" t="str">
        <f t="shared" si="453"/>
        <v>Q</v>
      </c>
      <c r="W1058" s="341">
        <v>8.2000000000000003E-2</v>
      </c>
      <c r="X1058" s="332" t="str">
        <f t="shared" ref="X1058" si="505">IF(W1058&gt;0,"UQ","M")</f>
        <v>UQ</v>
      </c>
      <c r="Y1058" s="41">
        <v>2.1997859672729877E-2</v>
      </c>
      <c r="Z1058" s="121" t="str">
        <f t="shared" si="455"/>
        <v>LQ</v>
      </c>
      <c r="AA1058" s="30">
        <v>3.84</v>
      </c>
      <c r="AB1058" s="121" t="str">
        <f t="shared" si="497"/>
        <v>Q</v>
      </c>
      <c r="AC1058" s="28">
        <v>9.4209999999999994</v>
      </c>
      <c r="AD1058" s="121" t="str">
        <f t="shared" si="498"/>
        <v>Q</v>
      </c>
      <c r="AE1058" s="28">
        <v>2.3580000000000001</v>
      </c>
      <c r="AF1058" s="121" t="str">
        <f t="shared" si="499"/>
        <v>Q</v>
      </c>
      <c r="AG1058" s="284">
        <v>7.7999999999999996E-3</v>
      </c>
      <c r="AH1058" s="121" t="str">
        <f t="shared" si="500"/>
        <v>Q</v>
      </c>
      <c r="AI1058" s="278">
        <v>0.41699999999999998</v>
      </c>
      <c r="AJ1058" s="121" t="str">
        <f t="shared" si="501"/>
        <v>Q</v>
      </c>
    </row>
    <row r="1059" spans="1:36" x14ac:dyDescent="0.25">
      <c r="A1059" s="119">
        <v>38</v>
      </c>
      <c r="B1059" s="119">
        <v>110</v>
      </c>
      <c r="C1059" s="119">
        <v>2010</v>
      </c>
      <c r="D1059" s="127">
        <f t="shared" si="474"/>
        <v>40288</v>
      </c>
      <c r="E1059" s="292">
        <v>34</v>
      </c>
      <c r="F1059" s="121" t="str">
        <f t="shared" si="426"/>
        <v>Q</v>
      </c>
      <c r="G1059" s="281">
        <v>6.9113755226135298</v>
      </c>
      <c r="H1059" s="121" t="str">
        <f t="shared" si="490"/>
        <v>Q</v>
      </c>
      <c r="I1059" s="27">
        <v>5.8868</v>
      </c>
      <c r="J1059" s="121" t="str">
        <f t="shared" si="491"/>
        <v>Q</v>
      </c>
      <c r="K1059" s="27">
        <v>0.46995999999999999</v>
      </c>
      <c r="L1059" s="121" t="str">
        <f t="shared" si="492"/>
        <v>Q</v>
      </c>
      <c r="M1059" s="27">
        <v>0.65761000000000003</v>
      </c>
      <c r="N1059" s="121" t="str">
        <f t="shared" si="493"/>
        <v>Q</v>
      </c>
      <c r="O1059" s="27">
        <v>0.11912</v>
      </c>
      <c r="P1059" s="121" t="str">
        <f t="shared" si="494"/>
        <v>Q</v>
      </c>
      <c r="Q1059" s="31">
        <v>5.0000000000000001E-3</v>
      </c>
      <c r="R1059" s="213" t="str">
        <f t="shared" si="495"/>
        <v>UQ</v>
      </c>
      <c r="S1059" s="282">
        <v>0.18303090333938599</v>
      </c>
      <c r="T1059" s="121" t="str">
        <f t="shared" si="428"/>
        <v>Q</v>
      </c>
      <c r="U1059" s="38">
        <v>4.3920870599323232</v>
      </c>
      <c r="V1059" s="121" t="str">
        <f t="shared" si="453"/>
        <v>Q</v>
      </c>
      <c r="W1059" s="341">
        <v>4.5999999999999999E-2</v>
      </c>
      <c r="X1059" s="332" t="str">
        <f t="shared" ref="X1059" si="506">IF(W1059&gt;0,"UQ","M")</f>
        <v>UQ</v>
      </c>
      <c r="Y1059" s="39">
        <v>8.0557004498427731E-2</v>
      </c>
      <c r="Z1059" s="121" t="str">
        <f t="shared" si="455"/>
        <v>LQ</v>
      </c>
      <c r="AA1059" s="30">
        <v>3.04</v>
      </c>
      <c r="AB1059" s="121" t="str">
        <f t="shared" si="497"/>
        <v>Q</v>
      </c>
      <c r="AC1059" s="28">
        <v>10.029</v>
      </c>
      <c r="AD1059" s="121" t="str">
        <f t="shared" si="498"/>
        <v>Q</v>
      </c>
      <c r="AE1059" s="28">
        <v>2.37</v>
      </c>
      <c r="AF1059" s="121" t="str">
        <f t="shared" si="499"/>
        <v>Q</v>
      </c>
      <c r="AG1059" s="284">
        <v>8.2000000000000007E-3</v>
      </c>
      <c r="AH1059" s="121" t="str">
        <f t="shared" si="500"/>
        <v>Q</v>
      </c>
      <c r="AI1059" s="278">
        <v>0.40100000000000002</v>
      </c>
      <c r="AJ1059" s="121" t="str">
        <f t="shared" si="501"/>
        <v>Q</v>
      </c>
    </row>
    <row r="1060" spans="1:36" x14ac:dyDescent="0.25">
      <c r="A1060" s="119">
        <v>38</v>
      </c>
      <c r="B1060" s="119">
        <v>117</v>
      </c>
      <c r="C1060" s="119">
        <v>2010</v>
      </c>
      <c r="D1060" s="127">
        <f t="shared" si="474"/>
        <v>40295</v>
      </c>
      <c r="E1060" s="292">
        <v>33.599998474121101</v>
      </c>
      <c r="F1060" s="121" t="str">
        <f t="shared" ref="F1060:F1123" si="507">IF(E1060&lt;=150,"Q",IF(E1060=0,"M","LQ"))</f>
        <v>Q</v>
      </c>
      <c r="G1060" s="281">
        <v>6.8451056480407697</v>
      </c>
      <c r="H1060" s="121" t="str">
        <f t="shared" si="490"/>
        <v>Q</v>
      </c>
      <c r="I1060" s="27">
        <v>5.9511000000000003</v>
      </c>
      <c r="J1060" s="121" t="str">
        <f t="shared" si="491"/>
        <v>Q</v>
      </c>
      <c r="K1060" s="27">
        <v>0.47642000000000001</v>
      </c>
      <c r="L1060" s="121" t="str">
        <f t="shared" si="492"/>
        <v>Q</v>
      </c>
      <c r="M1060" s="27">
        <v>0.68805000000000005</v>
      </c>
      <c r="N1060" s="121" t="str">
        <f t="shared" si="493"/>
        <v>Q</v>
      </c>
      <c r="O1060" s="27">
        <v>0.1195</v>
      </c>
      <c r="P1060" s="121" t="str">
        <f t="shared" si="494"/>
        <v>Q</v>
      </c>
      <c r="Q1060" s="31">
        <v>5.0000000000000001E-3</v>
      </c>
      <c r="R1060" s="213" t="str">
        <f t="shared" si="495"/>
        <v>UQ</v>
      </c>
      <c r="S1060" s="282">
        <v>0.181829303503036</v>
      </c>
      <c r="T1060" s="121" t="str">
        <f t="shared" ref="T1060:T1123" si="508">IF(S1060&lt;=2,"Q",IF(S1060="","M","LQ"))</f>
        <v>Q</v>
      </c>
      <c r="U1060" s="38">
        <v>4.4136107933502746</v>
      </c>
      <c r="V1060" s="121" t="str">
        <f t="shared" si="453"/>
        <v>Q</v>
      </c>
      <c r="W1060" s="336">
        <v>3.5000000000000003E-2</v>
      </c>
      <c r="X1060" s="332" t="str">
        <f t="shared" ref="X1060" si="509">IF(W1060&gt;0,"UQ","M")</f>
        <v>UQ</v>
      </c>
      <c r="Y1060" s="39">
        <v>6.707910912125109E-2</v>
      </c>
      <c r="Z1060" s="121" t="str">
        <f t="shared" si="455"/>
        <v>LQ</v>
      </c>
      <c r="AA1060" s="30">
        <v>2.84</v>
      </c>
      <c r="AB1060" s="121" t="str">
        <f t="shared" si="497"/>
        <v>Q</v>
      </c>
      <c r="AC1060" s="28">
        <v>9.6999999999999993</v>
      </c>
      <c r="AD1060" s="121" t="str">
        <f t="shared" si="498"/>
        <v>Q</v>
      </c>
      <c r="AE1060" s="28">
        <v>2.4300000000000002</v>
      </c>
      <c r="AF1060" s="121" t="str">
        <f t="shared" si="499"/>
        <v>Q</v>
      </c>
      <c r="AG1060" s="284">
        <v>8.8999999999999999E-3</v>
      </c>
      <c r="AH1060" s="121" t="str">
        <f t="shared" si="500"/>
        <v>Q</v>
      </c>
      <c r="AI1060" s="278">
        <v>0.38500000000000001</v>
      </c>
      <c r="AJ1060" s="121" t="str">
        <f t="shared" si="501"/>
        <v>Q</v>
      </c>
    </row>
    <row r="1061" spans="1:36" x14ac:dyDescent="0.25">
      <c r="A1061" s="119">
        <v>38</v>
      </c>
      <c r="B1061" s="119">
        <v>124</v>
      </c>
      <c r="C1061" s="119">
        <v>2010</v>
      </c>
      <c r="D1061" s="127">
        <f t="shared" si="474"/>
        <v>40302</v>
      </c>
      <c r="E1061" s="260">
        <v>36.200000762939503</v>
      </c>
      <c r="F1061" s="121" t="str">
        <f t="shared" si="507"/>
        <v>Q</v>
      </c>
      <c r="G1061" s="281">
        <v>6.92472171783447</v>
      </c>
      <c r="H1061" s="121" t="str">
        <f t="shared" si="490"/>
        <v>Q</v>
      </c>
      <c r="I1061" s="27">
        <v>6.6024000000000003</v>
      </c>
      <c r="J1061" s="121" t="str">
        <f t="shared" si="491"/>
        <v>Q</v>
      </c>
      <c r="K1061" s="27">
        <v>0.51485999999999998</v>
      </c>
      <c r="L1061" s="121" t="str">
        <f t="shared" si="492"/>
        <v>Q</v>
      </c>
      <c r="M1061" s="27">
        <v>0.72245000000000004</v>
      </c>
      <c r="N1061" s="121" t="str">
        <f t="shared" si="493"/>
        <v>Q</v>
      </c>
      <c r="O1061" s="27">
        <v>0.12887000000000001</v>
      </c>
      <c r="P1061" s="121" t="str">
        <f t="shared" si="494"/>
        <v>Q</v>
      </c>
      <c r="Q1061" s="31">
        <v>4.0000000000000001E-3</v>
      </c>
      <c r="R1061" s="213" t="str">
        <f t="shared" si="495"/>
        <v>UQ</v>
      </c>
      <c r="S1061" s="282">
        <v>0.22374767065048201</v>
      </c>
      <c r="T1061" s="121" t="str">
        <f t="shared" si="508"/>
        <v>Q</v>
      </c>
      <c r="U1061" s="38">
        <v>3.3143471235873396</v>
      </c>
      <c r="V1061" s="121" t="str">
        <f t="shared" si="453"/>
        <v>Q</v>
      </c>
      <c r="W1061" s="336">
        <v>2.1000000000000001E-2</v>
      </c>
      <c r="X1061" s="332" t="str">
        <f t="shared" ref="X1061" si="510">IF(W1061&gt;0,"UQ","M")</f>
        <v>UQ</v>
      </c>
      <c r="Y1061" s="39">
        <v>6.7879493524655804E-2</v>
      </c>
      <c r="Z1061" s="121" t="str">
        <f t="shared" si="455"/>
        <v>LQ</v>
      </c>
      <c r="AA1061" s="30">
        <v>3.41</v>
      </c>
      <c r="AB1061" s="121" t="str">
        <f t="shared" si="497"/>
        <v>Q</v>
      </c>
      <c r="AC1061" s="28">
        <v>11.377000000000001</v>
      </c>
      <c r="AD1061" s="121" t="str">
        <f t="shared" si="498"/>
        <v>Q</v>
      </c>
      <c r="AE1061" s="28">
        <v>2.9969999999999999</v>
      </c>
      <c r="AF1061" s="121" t="str">
        <f t="shared" si="499"/>
        <v>Q</v>
      </c>
      <c r="AG1061" s="284">
        <v>1.15E-2</v>
      </c>
      <c r="AH1061" s="121" t="str">
        <f t="shared" si="500"/>
        <v>Q</v>
      </c>
      <c r="AI1061" s="278">
        <v>0.44</v>
      </c>
      <c r="AJ1061" s="121" t="str">
        <f t="shared" si="501"/>
        <v>Q</v>
      </c>
    </row>
    <row r="1062" spans="1:36" x14ac:dyDescent="0.25">
      <c r="A1062" s="119">
        <v>38</v>
      </c>
      <c r="B1062" s="119">
        <v>131</v>
      </c>
      <c r="C1062" s="119">
        <v>2010</v>
      </c>
      <c r="D1062" s="127">
        <f t="shared" si="474"/>
        <v>40309</v>
      </c>
      <c r="E1062" s="292">
        <v>33</v>
      </c>
      <c r="F1062" s="121" t="str">
        <f t="shared" si="507"/>
        <v>Q</v>
      </c>
      <c r="G1062" s="281">
        <v>6.9895801544189498</v>
      </c>
      <c r="H1062" s="121" t="str">
        <f t="shared" si="490"/>
        <v>Q</v>
      </c>
      <c r="I1062" s="27">
        <v>5.9528999999999996</v>
      </c>
      <c r="J1062" s="121" t="str">
        <f t="shared" si="491"/>
        <v>Q</v>
      </c>
      <c r="K1062" s="27">
        <v>0.46705999999999998</v>
      </c>
      <c r="L1062" s="121" t="str">
        <f t="shared" si="492"/>
        <v>Q</v>
      </c>
      <c r="M1062" s="27">
        <v>0.68376000000000003</v>
      </c>
      <c r="N1062" s="121" t="str">
        <f t="shared" si="493"/>
        <v>Q</v>
      </c>
      <c r="O1062" s="27">
        <v>0.10531</v>
      </c>
      <c r="P1062" s="121" t="str">
        <f t="shared" si="494"/>
        <v>Q</v>
      </c>
      <c r="Q1062" s="31">
        <v>7.0000000000000001E-3</v>
      </c>
      <c r="R1062" s="213" t="str">
        <f t="shared" si="495"/>
        <v>UQ</v>
      </c>
      <c r="S1062" s="282">
        <v>0.19544793665409099</v>
      </c>
      <c r="T1062" s="121" t="str">
        <f t="shared" si="508"/>
        <v>Q</v>
      </c>
      <c r="U1062" s="40">
        <v>3.1780608366311687</v>
      </c>
      <c r="V1062" s="121" t="str">
        <f t="shared" si="453"/>
        <v>Q</v>
      </c>
      <c r="W1062" s="336">
        <v>0.03</v>
      </c>
      <c r="X1062" s="332" t="str">
        <f t="shared" ref="X1062" si="511">IF(W1062&gt;0,"UQ","M")</f>
        <v>UQ</v>
      </c>
      <c r="Y1062" s="41">
        <v>5.0348326889980088E-2</v>
      </c>
      <c r="Z1062" s="121" t="str">
        <f t="shared" si="455"/>
        <v>LQ</v>
      </c>
      <c r="AA1062" s="30">
        <v>3.59</v>
      </c>
      <c r="AB1062" s="121" t="str">
        <f t="shared" si="497"/>
        <v>Q</v>
      </c>
      <c r="AC1062" s="28">
        <v>11.097</v>
      </c>
      <c r="AD1062" s="121" t="str">
        <f t="shared" si="498"/>
        <v>Q</v>
      </c>
      <c r="AE1062" s="28">
        <v>2.524</v>
      </c>
      <c r="AF1062" s="121" t="str">
        <f t="shared" si="499"/>
        <v>Q</v>
      </c>
      <c r="AG1062" s="284">
        <v>9.1999999999999998E-3</v>
      </c>
      <c r="AH1062" s="121" t="str">
        <f t="shared" si="500"/>
        <v>Q</v>
      </c>
      <c r="AI1062" s="278">
        <v>0.41899999999999998</v>
      </c>
      <c r="AJ1062" s="121" t="str">
        <f t="shared" si="501"/>
        <v>Q</v>
      </c>
    </row>
    <row r="1063" spans="1:36" x14ac:dyDescent="0.25">
      <c r="A1063" s="119">
        <v>38</v>
      </c>
      <c r="B1063" s="119">
        <v>138</v>
      </c>
      <c r="C1063" s="119">
        <v>2010</v>
      </c>
      <c r="D1063" s="127">
        <f t="shared" si="474"/>
        <v>40316</v>
      </c>
      <c r="E1063" s="292">
        <v>35.099998474121101</v>
      </c>
      <c r="F1063" s="121" t="str">
        <f t="shared" si="507"/>
        <v>Q</v>
      </c>
      <c r="G1063" s="281">
        <v>6.8234443664550799</v>
      </c>
      <c r="H1063" s="121" t="str">
        <f t="shared" si="490"/>
        <v>Q</v>
      </c>
      <c r="I1063" s="27">
        <v>6.6223999999999998</v>
      </c>
      <c r="J1063" s="121" t="str">
        <f t="shared" si="491"/>
        <v>Q</v>
      </c>
      <c r="K1063" s="32">
        <v>0.47060999999999997</v>
      </c>
      <c r="L1063" s="121" t="str">
        <f t="shared" si="492"/>
        <v>Q</v>
      </c>
      <c r="M1063" s="27">
        <v>0.78666000000000003</v>
      </c>
      <c r="N1063" s="121" t="str">
        <f t="shared" si="493"/>
        <v>Q</v>
      </c>
      <c r="O1063" s="27">
        <v>0.11382</v>
      </c>
      <c r="P1063" s="121" t="str">
        <f t="shared" si="494"/>
        <v>Q</v>
      </c>
      <c r="Q1063" s="31">
        <v>3.0000000000000001E-3</v>
      </c>
      <c r="R1063" s="213" t="str">
        <f t="shared" si="495"/>
        <v>UQ</v>
      </c>
      <c r="S1063" s="282">
        <v>0.215684458613396</v>
      </c>
      <c r="T1063" s="121" t="str">
        <f t="shared" si="508"/>
        <v>Q</v>
      </c>
      <c r="U1063" s="40">
        <v>2.9530975646062716</v>
      </c>
      <c r="V1063" s="121" t="str">
        <f t="shared" si="453"/>
        <v>Q</v>
      </c>
      <c r="W1063" s="336">
        <v>2.1000000000000001E-2</v>
      </c>
      <c r="X1063" s="332" t="str">
        <f t="shared" ref="X1063" si="512">IF(W1063&gt;0,"UQ","M")</f>
        <v>UQ</v>
      </c>
      <c r="Y1063" s="41">
        <v>5.1051938894079642E-2</v>
      </c>
      <c r="Z1063" s="121" t="str">
        <f t="shared" si="455"/>
        <v>LQ</v>
      </c>
      <c r="AA1063" s="30">
        <v>3.65</v>
      </c>
      <c r="AB1063" s="121" t="str">
        <f t="shared" si="497"/>
        <v>Q</v>
      </c>
      <c r="AC1063" s="28">
        <v>11.704000000000001</v>
      </c>
      <c r="AD1063" s="121" t="str">
        <f t="shared" si="498"/>
        <v>Q</v>
      </c>
      <c r="AE1063" s="28">
        <v>3.0129999999999999</v>
      </c>
      <c r="AF1063" s="121" t="str">
        <f t="shared" si="499"/>
        <v>Q</v>
      </c>
      <c r="AG1063" s="284">
        <v>1.06E-2</v>
      </c>
      <c r="AH1063" s="121" t="str">
        <f t="shared" si="500"/>
        <v>Q</v>
      </c>
      <c r="AI1063" s="278">
        <v>0.42699999999999999</v>
      </c>
      <c r="AJ1063" s="121" t="str">
        <f t="shared" si="501"/>
        <v>Q</v>
      </c>
    </row>
    <row r="1064" spans="1:36" x14ac:dyDescent="0.25">
      <c r="A1064" s="119">
        <v>38</v>
      </c>
      <c r="B1064" s="119">
        <v>146</v>
      </c>
      <c r="C1064" s="119">
        <v>2010</v>
      </c>
      <c r="D1064" s="127">
        <f t="shared" si="474"/>
        <v>40324</v>
      </c>
      <c r="E1064" s="292">
        <v>44.599998474121101</v>
      </c>
      <c r="F1064" s="121" t="str">
        <f t="shared" si="507"/>
        <v>Q</v>
      </c>
      <c r="G1064" s="281">
        <v>6.9602608680725098</v>
      </c>
      <c r="H1064" s="121" t="str">
        <f t="shared" si="490"/>
        <v>Q</v>
      </c>
      <c r="I1064" s="27">
        <v>7.6374000000000004</v>
      </c>
      <c r="J1064" s="121" t="str">
        <f t="shared" si="491"/>
        <v>Q</v>
      </c>
      <c r="K1064" s="32">
        <v>0.54366999999999999</v>
      </c>
      <c r="L1064" s="121" t="str">
        <f t="shared" si="492"/>
        <v>Q</v>
      </c>
      <c r="M1064" s="27">
        <v>0.80367</v>
      </c>
      <c r="N1064" s="121" t="str">
        <f t="shared" si="493"/>
        <v>Q</v>
      </c>
      <c r="O1064" s="27">
        <v>0.22395000000000001</v>
      </c>
      <c r="P1064" s="121" t="str">
        <f t="shared" si="494"/>
        <v>Q</v>
      </c>
      <c r="Q1064" s="31">
        <v>5.0000000000000001E-3</v>
      </c>
      <c r="R1064" s="213" t="str">
        <f t="shared" si="495"/>
        <v>UQ</v>
      </c>
      <c r="S1064" s="282">
        <v>0.31249117851257302</v>
      </c>
      <c r="T1064" s="121" t="str">
        <f t="shared" si="508"/>
        <v>Q</v>
      </c>
      <c r="U1064" s="40">
        <v>2.7350770717238659</v>
      </c>
      <c r="V1064" s="121" t="str">
        <f t="shared" si="453"/>
        <v>Q</v>
      </c>
      <c r="W1064" s="341">
        <v>0.115</v>
      </c>
      <c r="X1064" s="332" t="str">
        <f t="shared" ref="X1064" si="513">IF(W1064&gt;0,"UQ","M")</f>
        <v>UQ</v>
      </c>
      <c r="Y1064" s="41">
        <v>6.1610056367145852E-2</v>
      </c>
      <c r="Z1064" s="121" t="str">
        <f t="shared" si="455"/>
        <v>LQ</v>
      </c>
      <c r="AA1064" s="30">
        <v>6.71</v>
      </c>
      <c r="AB1064" s="121" t="str">
        <f t="shared" si="497"/>
        <v>Q</v>
      </c>
      <c r="AC1064" s="28">
        <v>12.076000000000001</v>
      </c>
      <c r="AD1064" s="121" t="str">
        <f t="shared" si="498"/>
        <v>Q</v>
      </c>
      <c r="AE1064" s="28">
        <v>4.5010000000000003</v>
      </c>
      <c r="AF1064" s="121" t="str">
        <f t="shared" si="499"/>
        <v>Q</v>
      </c>
      <c r="AG1064" s="284">
        <v>1.72E-2</v>
      </c>
      <c r="AH1064" s="121" t="str">
        <f t="shared" si="500"/>
        <v>Q</v>
      </c>
      <c r="AI1064" s="278">
        <v>0.61899999999999999</v>
      </c>
      <c r="AJ1064" s="121" t="str">
        <f t="shared" si="501"/>
        <v>Q</v>
      </c>
    </row>
    <row r="1065" spans="1:36" x14ac:dyDescent="0.25">
      <c r="A1065" s="119">
        <v>38</v>
      </c>
      <c r="B1065" s="119">
        <v>159</v>
      </c>
      <c r="C1065" s="119">
        <v>2010</v>
      </c>
      <c r="D1065" s="127">
        <f t="shared" si="474"/>
        <v>40337</v>
      </c>
      <c r="E1065" s="292">
        <v>45.299999237060497</v>
      </c>
      <c r="F1065" s="121" t="str">
        <f t="shared" si="507"/>
        <v>Q</v>
      </c>
      <c r="G1065" s="281">
        <v>6.9855928421020499</v>
      </c>
      <c r="H1065" s="121" t="str">
        <f t="shared" si="490"/>
        <v>Q</v>
      </c>
      <c r="I1065" s="27">
        <v>7.8533999999999997</v>
      </c>
      <c r="J1065" s="121" t="str">
        <f t="shared" si="491"/>
        <v>Q</v>
      </c>
      <c r="K1065" s="27">
        <v>0.60504999999999998</v>
      </c>
      <c r="L1065" s="121" t="str">
        <f t="shared" si="492"/>
        <v>Q</v>
      </c>
      <c r="M1065" s="27">
        <v>0.78188000000000002</v>
      </c>
      <c r="N1065" s="121" t="str">
        <f t="shared" si="493"/>
        <v>Q</v>
      </c>
      <c r="O1065" s="27">
        <v>0.16117999999999999</v>
      </c>
      <c r="P1065" s="121" t="str">
        <f t="shared" si="494"/>
        <v>Q</v>
      </c>
      <c r="Q1065" s="31">
        <v>7.0000000000000001E-3</v>
      </c>
      <c r="R1065" s="213" t="str">
        <f t="shared" si="495"/>
        <v>UQ</v>
      </c>
      <c r="S1065" s="282">
        <v>0.27641901373863198</v>
      </c>
      <c r="T1065" s="121" t="str">
        <f t="shared" si="508"/>
        <v>Q</v>
      </c>
      <c r="U1065" s="40">
        <v>4.8508944935629446</v>
      </c>
      <c r="V1065" s="121" t="str">
        <f t="shared" si="453"/>
        <v>Q</v>
      </c>
      <c r="W1065" s="341">
        <v>9.2999999999999999E-2</v>
      </c>
      <c r="X1065" s="332" t="str">
        <f t="shared" ref="X1065" si="514">IF(W1065&gt;0,"UQ","M")</f>
        <v>UQ</v>
      </c>
      <c r="Y1065" s="41">
        <v>5.783777137930509E-2</v>
      </c>
      <c r="Z1065" s="121" t="str">
        <f t="shared" si="455"/>
        <v>LQ</v>
      </c>
      <c r="AA1065" s="30">
        <v>8.01</v>
      </c>
      <c r="AB1065" s="121" t="str">
        <f t="shared" si="497"/>
        <v>Q</v>
      </c>
      <c r="AC1065" s="28">
        <v>10.102</v>
      </c>
      <c r="AD1065" s="121" t="str">
        <f t="shared" si="498"/>
        <v>Q</v>
      </c>
      <c r="AE1065" s="28">
        <v>3.96</v>
      </c>
      <c r="AF1065" s="121" t="str">
        <f t="shared" si="499"/>
        <v>Q</v>
      </c>
      <c r="AG1065" s="284">
        <v>1.14E-2</v>
      </c>
      <c r="AH1065" s="121" t="str">
        <f t="shared" si="500"/>
        <v>Q</v>
      </c>
      <c r="AI1065" s="278">
        <v>0.51300000000000001</v>
      </c>
      <c r="AJ1065" s="121" t="str">
        <f t="shared" si="501"/>
        <v>Q</v>
      </c>
    </row>
    <row r="1066" spans="1:36" x14ac:dyDescent="0.25">
      <c r="A1066" s="119">
        <v>38</v>
      </c>
      <c r="B1066" s="119">
        <v>174</v>
      </c>
      <c r="C1066" s="119">
        <v>2010</v>
      </c>
      <c r="D1066" s="127">
        <f t="shared" si="474"/>
        <v>40352</v>
      </c>
      <c r="E1066" s="292">
        <v>42.799999237060497</v>
      </c>
      <c r="F1066" s="121" t="str">
        <f t="shared" si="507"/>
        <v>Q</v>
      </c>
      <c r="G1066" s="281">
        <v>6.9592723846435502</v>
      </c>
      <c r="H1066" s="121" t="str">
        <f t="shared" si="490"/>
        <v>Q</v>
      </c>
      <c r="I1066" s="27">
        <v>8.4939999999999998</v>
      </c>
      <c r="J1066" s="121" t="str">
        <f t="shared" si="491"/>
        <v>Q</v>
      </c>
      <c r="K1066" s="27">
        <v>0.62773999999999996</v>
      </c>
      <c r="L1066" s="121" t="str">
        <f t="shared" si="492"/>
        <v>Q</v>
      </c>
      <c r="M1066" s="27">
        <v>0.64537999999999995</v>
      </c>
      <c r="N1066" s="121" t="str">
        <f t="shared" si="493"/>
        <v>Q</v>
      </c>
      <c r="O1066" s="27">
        <v>8.0579999999999999E-2</v>
      </c>
      <c r="P1066" s="121" t="str">
        <f t="shared" si="494"/>
        <v>Q</v>
      </c>
      <c r="Q1066" s="31">
        <v>6.0000000000000001E-3</v>
      </c>
      <c r="R1066" s="213" t="str">
        <f t="shared" si="495"/>
        <v>UQ</v>
      </c>
      <c r="S1066" s="282">
        <v>0.30480295419692999</v>
      </c>
      <c r="T1066" s="121" t="str">
        <f t="shared" si="508"/>
        <v>Q</v>
      </c>
      <c r="U1066" s="40">
        <v>2.3297151368195657</v>
      </c>
      <c r="V1066" s="121" t="str">
        <f t="shared" si="453"/>
        <v>Q</v>
      </c>
      <c r="W1066" s="336">
        <v>3.5000000000000003E-2</v>
      </c>
      <c r="X1066" s="332" t="str">
        <f t="shared" ref="X1066" si="515">IF(W1066&gt;0,"UQ","M")</f>
        <v>UQ</v>
      </c>
      <c r="Y1066" s="41">
        <v>3.2509265540697066E-2</v>
      </c>
      <c r="Z1066" s="121" t="str">
        <f t="shared" si="455"/>
        <v>LQ</v>
      </c>
      <c r="AA1066" s="30">
        <v>8.17</v>
      </c>
      <c r="AB1066" s="121" t="str">
        <f t="shared" si="497"/>
        <v>Q</v>
      </c>
      <c r="AC1066" s="28">
        <v>16.709</v>
      </c>
      <c r="AD1066" s="121" t="str">
        <f t="shared" si="498"/>
        <v>Q</v>
      </c>
      <c r="AE1066" s="28">
        <v>3.996</v>
      </c>
      <c r="AF1066" s="121" t="str">
        <f t="shared" si="499"/>
        <v>Q</v>
      </c>
      <c r="AG1066" s="284">
        <v>1.6199999999999999E-2</v>
      </c>
      <c r="AH1066" s="121" t="str">
        <f t="shared" si="500"/>
        <v>Q</v>
      </c>
      <c r="AI1066" s="278">
        <v>0.623</v>
      </c>
      <c r="AJ1066" s="121" t="str">
        <f t="shared" si="501"/>
        <v>Q</v>
      </c>
    </row>
    <row r="1067" spans="1:36" x14ac:dyDescent="0.25">
      <c r="A1067" s="119">
        <v>38</v>
      </c>
      <c r="B1067" s="119">
        <v>186</v>
      </c>
      <c r="C1067" s="119">
        <v>2010</v>
      </c>
      <c r="D1067" s="127">
        <f t="shared" si="474"/>
        <v>40364</v>
      </c>
      <c r="E1067" s="292">
        <v>47.799999237060497</v>
      </c>
      <c r="F1067" s="121" t="str">
        <f t="shared" si="507"/>
        <v>Q</v>
      </c>
      <c r="G1067" s="281">
        <v>7.0329971313476598</v>
      </c>
      <c r="H1067" s="121" t="str">
        <f t="shared" si="490"/>
        <v>Q</v>
      </c>
      <c r="I1067" s="27">
        <v>9.4616000000000007</v>
      </c>
      <c r="J1067" s="121" t="str">
        <f t="shared" si="491"/>
        <v>Q</v>
      </c>
      <c r="K1067" s="27">
        <v>0.6915</v>
      </c>
      <c r="L1067" s="121" t="str">
        <f t="shared" si="492"/>
        <v>Q</v>
      </c>
      <c r="M1067" s="27">
        <v>0.75756999999999997</v>
      </c>
      <c r="N1067" s="121" t="str">
        <f t="shared" si="493"/>
        <v>Q</v>
      </c>
      <c r="O1067" s="27">
        <v>9.8150000000000001E-2</v>
      </c>
      <c r="P1067" s="121" t="str">
        <f t="shared" si="494"/>
        <v>Q</v>
      </c>
      <c r="Q1067" s="31">
        <v>3.0000000000000001E-3</v>
      </c>
      <c r="R1067" s="213" t="str">
        <f t="shared" si="495"/>
        <v>UQ</v>
      </c>
      <c r="S1067" s="282">
        <v>0.35763326287269598</v>
      </c>
      <c r="T1067" s="121" t="str">
        <f t="shared" si="508"/>
        <v>Q</v>
      </c>
      <c r="U1067" s="40">
        <v>2.2223305446120651</v>
      </c>
      <c r="V1067" s="121" t="str">
        <f t="shared" si="453"/>
        <v>Q</v>
      </c>
      <c r="W1067" s="341">
        <v>4.3999999999999997E-2</v>
      </c>
      <c r="X1067" s="332" t="str">
        <f t="shared" ref="X1067" si="516">IF(W1067&gt;0,"UQ","M")</f>
        <v>UQ</v>
      </c>
      <c r="Y1067" s="41">
        <v>3.2065849908158355E-2</v>
      </c>
      <c r="Z1067" s="121" t="str">
        <f t="shared" si="455"/>
        <v>LQ</v>
      </c>
      <c r="AA1067" s="30">
        <v>9.48</v>
      </c>
      <c r="AB1067" s="121" t="str">
        <f t="shared" si="497"/>
        <v>Q</v>
      </c>
      <c r="AC1067" s="28">
        <v>14.784000000000001</v>
      </c>
      <c r="AD1067" s="121" t="str">
        <f t="shared" si="498"/>
        <v>Q</v>
      </c>
      <c r="AE1067" s="28">
        <v>4.6050000000000004</v>
      </c>
      <c r="AF1067" s="121" t="str">
        <f t="shared" si="499"/>
        <v>Q</v>
      </c>
      <c r="AG1067" s="284">
        <v>1.5800000000000002E-2</v>
      </c>
      <c r="AH1067" s="121" t="str">
        <f t="shared" si="500"/>
        <v>Q</v>
      </c>
      <c r="AI1067" s="278">
        <v>0.59899999999999998</v>
      </c>
      <c r="AJ1067" s="121" t="str">
        <f t="shared" si="501"/>
        <v>Q</v>
      </c>
    </row>
    <row r="1068" spans="1:36" x14ac:dyDescent="0.25">
      <c r="A1068" s="119">
        <v>38</v>
      </c>
      <c r="B1068" s="119">
        <v>201</v>
      </c>
      <c r="C1068" s="119">
        <v>2010</v>
      </c>
      <c r="D1068" s="127">
        <f t="shared" si="474"/>
        <v>40379</v>
      </c>
      <c r="E1068" s="292">
        <v>47.700000762939503</v>
      </c>
      <c r="F1068" s="121" t="str">
        <f t="shared" si="507"/>
        <v>Q</v>
      </c>
      <c r="G1068" s="281">
        <v>7.1288580894470197</v>
      </c>
      <c r="H1068" s="121" t="str">
        <f t="shared" si="490"/>
        <v>Q</v>
      </c>
      <c r="I1068" s="27">
        <v>9.8515999999999995</v>
      </c>
      <c r="J1068" s="121" t="str">
        <f t="shared" si="491"/>
        <v>Q</v>
      </c>
      <c r="K1068" s="27">
        <v>0.71333999999999997</v>
      </c>
      <c r="L1068" s="121" t="str">
        <f t="shared" si="492"/>
        <v>Q</v>
      </c>
      <c r="M1068" s="27">
        <v>0.60275999999999996</v>
      </c>
      <c r="N1068" s="121" t="str">
        <f t="shared" si="493"/>
        <v>Q</v>
      </c>
      <c r="O1068" s="27">
        <v>7.7880000000000005E-2</v>
      </c>
      <c r="P1068" s="121" t="str">
        <f t="shared" si="494"/>
        <v>Q</v>
      </c>
      <c r="Q1068" s="31">
        <v>3.0000000000000001E-3</v>
      </c>
      <c r="R1068" s="213" t="str">
        <f t="shared" si="495"/>
        <v>UQ</v>
      </c>
      <c r="S1068" s="282">
        <v>0.38635429739952099</v>
      </c>
      <c r="T1068" s="121" t="str">
        <f t="shared" si="508"/>
        <v>Q</v>
      </c>
      <c r="U1068" s="40">
        <v>0.86531934404050148</v>
      </c>
      <c r="V1068" s="121" t="str">
        <f t="shared" si="453"/>
        <v>Q</v>
      </c>
      <c r="W1068" s="336">
        <v>2.5000000000000001E-2</v>
      </c>
      <c r="X1068" s="332" t="str">
        <f t="shared" ref="X1068" si="517">IF(W1068&gt;0,"UQ","M")</f>
        <v>UQ</v>
      </c>
      <c r="Y1068" s="41">
        <v>5.7867051163451214E-2</v>
      </c>
      <c r="Z1068" s="121" t="str">
        <f t="shared" si="455"/>
        <v>LQ</v>
      </c>
      <c r="AA1068" s="30">
        <v>9.35</v>
      </c>
      <c r="AB1068" s="121" t="str">
        <f t="shared" si="497"/>
        <v>Q</v>
      </c>
      <c r="AC1068" s="28">
        <v>18.178999999999998</v>
      </c>
      <c r="AD1068" s="121" t="str">
        <f t="shared" si="498"/>
        <v>Q</v>
      </c>
      <c r="AE1068" s="28">
        <v>4.6689999999999996</v>
      </c>
      <c r="AF1068" s="121" t="str">
        <f t="shared" si="499"/>
        <v>Q</v>
      </c>
      <c r="AG1068" s="284">
        <v>1.6400000000000001E-2</v>
      </c>
      <c r="AH1068" s="121" t="str">
        <f t="shared" si="500"/>
        <v>Q</v>
      </c>
      <c r="AI1068" s="278">
        <v>0.68</v>
      </c>
      <c r="AJ1068" s="121" t="str">
        <f t="shared" si="501"/>
        <v>Q</v>
      </c>
    </row>
    <row r="1069" spans="1:36" x14ac:dyDescent="0.25">
      <c r="A1069" s="119">
        <v>38</v>
      </c>
      <c r="B1069" s="119">
        <v>216</v>
      </c>
      <c r="C1069" s="119">
        <v>2010</v>
      </c>
      <c r="D1069" s="127">
        <f t="shared" si="474"/>
        <v>40394</v>
      </c>
      <c r="E1069" s="292">
        <v>51.200000762939503</v>
      </c>
      <c r="F1069" s="121" t="str">
        <f t="shared" si="507"/>
        <v>Q</v>
      </c>
      <c r="G1069" s="281">
        <v>6.9772825241088903</v>
      </c>
      <c r="H1069" s="121" t="str">
        <f t="shared" si="490"/>
        <v>Q</v>
      </c>
      <c r="I1069" s="27">
        <v>10.173</v>
      </c>
      <c r="J1069" s="121" t="str">
        <f t="shared" si="491"/>
        <v>Q</v>
      </c>
      <c r="K1069" s="27">
        <v>0.75161</v>
      </c>
      <c r="L1069" s="121" t="str">
        <f t="shared" si="492"/>
        <v>Q</v>
      </c>
      <c r="M1069" s="27">
        <v>0.55276000000000003</v>
      </c>
      <c r="N1069" s="121" t="str">
        <f t="shared" si="493"/>
        <v>Q</v>
      </c>
      <c r="O1069" s="27">
        <v>6.8779999999999994E-2</v>
      </c>
      <c r="P1069" s="121" t="str">
        <f t="shared" si="494"/>
        <v>Q</v>
      </c>
      <c r="Q1069" s="31">
        <v>3.0000000000000001E-3</v>
      </c>
      <c r="R1069" s="213" t="str">
        <f t="shared" si="495"/>
        <v>UQ</v>
      </c>
      <c r="S1069" s="282">
        <v>0.36356818675994901</v>
      </c>
      <c r="T1069" s="121" t="str">
        <f t="shared" si="508"/>
        <v>Q</v>
      </c>
      <c r="U1069" s="40">
        <v>2.9469347221136513</v>
      </c>
      <c r="V1069" s="121" t="str">
        <f t="shared" si="453"/>
        <v>Q</v>
      </c>
      <c r="W1069" s="336">
        <v>2.7E-2</v>
      </c>
      <c r="X1069" s="332" t="str">
        <f t="shared" ref="X1069" si="518">IF(W1069&gt;0,"UQ","M")</f>
        <v>UQ</v>
      </c>
      <c r="Y1069" s="41">
        <v>9.0721898148700214E-2</v>
      </c>
      <c r="Z1069" s="121" t="str">
        <f t="shared" si="455"/>
        <v>LQ</v>
      </c>
      <c r="AA1069" s="30">
        <v>9.3000000000000007</v>
      </c>
      <c r="AB1069" s="121" t="str">
        <f t="shared" si="497"/>
        <v>Q</v>
      </c>
      <c r="AC1069" s="28">
        <v>19.103000000000002</v>
      </c>
      <c r="AD1069" s="121" t="str">
        <f t="shared" si="498"/>
        <v>Q</v>
      </c>
      <c r="AE1069" s="28">
        <v>4.5750000000000002</v>
      </c>
      <c r="AF1069" s="121" t="str">
        <f t="shared" si="499"/>
        <v>Q</v>
      </c>
      <c r="AG1069" s="284">
        <v>1.8800000000000001E-2</v>
      </c>
      <c r="AH1069" s="121" t="str">
        <f t="shared" si="500"/>
        <v>Q</v>
      </c>
      <c r="AI1069" s="278">
        <v>0.72799999999999998</v>
      </c>
      <c r="AJ1069" s="121" t="str">
        <f t="shared" si="501"/>
        <v>Q</v>
      </c>
    </row>
    <row r="1070" spans="1:36" x14ac:dyDescent="0.25">
      <c r="A1070" s="119">
        <v>38</v>
      </c>
      <c r="B1070" s="119">
        <v>229</v>
      </c>
      <c r="C1070" s="119">
        <v>2010</v>
      </c>
      <c r="D1070" s="127">
        <f t="shared" si="474"/>
        <v>40407</v>
      </c>
      <c r="E1070" s="292">
        <v>52.5</v>
      </c>
      <c r="F1070" s="121" t="str">
        <f t="shared" si="507"/>
        <v>Q</v>
      </c>
      <c r="G1070" s="281">
        <v>7.0055356025695801</v>
      </c>
      <c r="H1070" s="121" t="str">
        <f t="shared" si="490"/>
        <v>Q</v>
      </c>
      <c r="I1070" s="27">
        <v>10.186</v>
      </c>
      <c r="J1070" s="121" t="str">
        <f t="shared" si="491"/>
        <v>Q</v>
      </c>
      <c r="K1070" s="27">
        <v>0.75766</v>
      </c>
      <c r="L1070" s="121" t="str">
        <f t="shared" si="492"/>
        <v>Q</v>
      </c>
      <c r="M1070" s="27">
        <v>0.59267000000000003</v>
      </c>
      <c r="N1070" s="121" t="str">
        <f t="shared" si="493"/>
        <v>Q</v>
      </c>
      <c r="O1070" s="27">
        <v>9.5610000000000001E-2</v>
      </c>
      <c r="P1070" s="121" t="str">
        <f t="shared" si="494"/>
        <v>Q</v>
      </c>
      <c r="Q1070" s="31">
        <v>4.0000000000000001E-3</v>
      </c>
      <c r="R1070" s="213" t="str">
        <f t="shared" si="495"/>
        <v>UQ</v>
      </c>
      <c r="S1070" s="282">
        <v>0.36394181847572299</v>
      </c>
      <c r="T1070" s="121" t="str">
        <f t="shared" si="508"/>
        <v>Q</v>
      </c>
      <c r="U1070" s="40">
        <v>3.6605818266596506</v>
      </c>
      <c r="V1070" s="121" t="str">
        <f t="shared" si="453"/>
        <v>Q</v>
      </c>
      <c r="W1070" s="336">
        <v>2.8000000000000001E-2</v>
      </c>
      <c r="X1070" s="332" t="str">
        <f t="shared" ref="X1070" si="519">IF(W1070&gt;0,"UQ","M")</f>
        <v>UQ</v>
      </c>
      <c r="Y1070" s="41">
        <v>9.4204855391137168E-2</v>
      </c>
      <c r="Z1070" s="121" t="str">
        <f t="shared" si="455"/>
        <v>LQ</v>
      </c>
      <c r="AA1070" s="30">
        <v>10.1</v>
      </c>
      <c r="AB1070" s="121" t="str">
        <f t="shared" si="497"/>
        <v>Q</v>
      </c>
      <c r="AC1070" s="28">
        <v>15.81</v>
      </c>
      <c r="AD1070" s="121" t="str">
        <f t="shared" si="498"/>
        <v>Q</v>
      </c>
      <c r="AE1070" s="28">
        <v>4.8310000000000004</v>
      </c>
      <c r="AF1070" s="121" t="str">
        <f t="shared" si="499"/>
        <v>Q</v>
      </c>
      <c r="AG1070" s="284">
        <v>1.35E-2</v>
      </c>
      <c r="AH1070" s="121" t="str">
        <f t="shared" si="500"/>
        <v>Q</v>
      </c>
      <c r="AI1070" s="278">
        <v>0.64300000000000002</v>
      </c>
      <c r="AJ1070" s="121" t="str">
        <f t="shared" si="501"/>
        <v>Q</v>
      </c>
    </row>
    <row r="1071" spans="1:36" x14ac:dyDescent="0.25">
      <c r="A1071" s="119">
        <v>38</v>
      </c>
      <c r="B1071" s="119">
        <v>243</v>
      </c>
      <c r="C1071" s="119">
        <v>2010</v>
      </c>
      <c r="D1071" s="127">
        <f t="shared" si="474"/>
        <v>40421</v>
      </c>
      <c r="E1071" s="292">
        <v>53.900001525878899</v>
      </c>
      <c r="F1071" s="121" t="str">
        <f t="shared" si="507"/>
        <v>Q</v>
      </c>
      <c r="G1071" s="281">
        <v>6.9897360801696804</v>
      </c>
      <c r="H1071" s="121" t="str">
        <f t="shared" si="490"/>
        <v>Q</v>
      </c>
      <c r="I1071" s="27">
        <v>10.664999999999999</v>
      </c>
      <c r="J1071" s="121" t="str">
        <f t="shared" si="491"/>
        <v>Q</v>
      </c>
      <c r="K1071" s="27">
        <v>0.77710999999999997</v>
      </c>
      <c r="L1071" s="121" t="str">
        <f t="shared" si="492"/>
        <v>Q</v>
      </c>
      <c r="M1071" s="27">
        <v>0.64570000000000005</v>
      </c>
      <c r="N1071" s="121" t="str">
        <f t="shared" si="493"/>
        <v>Q</v>
      </c>
      <c r="O1071" s="27">
        <v>0.18464</v>
      </c>
      <c r="P1071" s="121" t="str">
        <f t="shared" si="494"/>
        <v>Q</v>
      </c>
      <c r="Q1071" s="31">
        <v>2E-3</v>
      </c>
      <c r="R1071" s="213" t="str">
        <f t="shared" si="495"/>
        <v>UQ</v>
      </c>
      <c r="S1071" s="282">
        <v>0.40091553330421398</v>
      </c>
      <c r="T1071" s="121" t="str">
        <f t="shared" si="508"/>
        <v>Q</v>
      </c>
      <c r="U1071" s="40">
        <v>1.8889508258880583</v>
      </c>
      <c r="V1071" s="121" t="str">
        <f t="shared" si="453"/>
        <v>Q</v>
      </c>
      <c r="W1071" s="341">
        <v>0.06</v>
      </c>
      <c r="X1071" s="332" t="str">
        <f t="shared" ref="X1071" si="520">IF(W1071&gt;0,"UQ","M")</f>
        <v>UQ</v>
      </c>
      <c r="Y1071" s="41">
        <v>9.7241135844152268E-2</v>
      </c>
      <c r="Z1071" s="121" t="str">
        <f t="shared" si="455"/>
        <v>LQ</v>
      </c>
      <c r="AA1071" s="30">
        <v>11.07</v>
      </c>
      <c r="AB1071" s="121" t="str">
        <f t="shared" si="497"/>
        <v>Q</v>
      </c>
      <c r="AC1071" s="28">
        <v>15.718</v>
      </c>
      <c r="AD1071" s="121" t="str">
        <f t="shared" si="498"/>
        <v>Q</v>
      </c>
      <c r="AE1071" s="28">
        <v>5.9260000000000002</v>
      </c>
      <c r="AF1071" s="121" t="str">
        <f t="shared" si="499"/>
        <v>Q</v>
      </c>
      <c r="AG1071" s="284">
        <v>1.2200000000000001E-2</v>
      </c>
      <c r="AH1071" s="121" t="str">
        <f t="shared" si="500"/>
        <v>Q</v>
      </c>
      <c r="AI1071" s="278">
        <v>0.68700000000000006</v>
      </c>
      <c r="AJ1071" s="121" t="str">
        <f t="shared" si="501"/>
        <v>Q</v>
      </c>
    </row>
    <row r="1072" spans="1:36" x14ac:dyDescent="0.25">
      <c r="A1072" s="119">
        <v>38</v>
      </c>
      <c r="B1072" s="119">
        <v>248</v>
      </c>
      <c r="C1072" s="119">
        <v>2010</v>
      </c>
      <c r="D1072" s="127">
        <f t="shared" si="474"/>
        <v>40426</v>
      </c>
      <c r="E1072" s="292">
        <v>45.200000762939503</v>
      </c>
      <c r="F1072" s="121" t="str">
        <f t="shared" si="507"/>
        <v>Q</v>
      </c>
      <c r="G1072" s="281">
        <v>7.02948093414307</v>
      </c>
      <c r="H1072" s="121" t="str">
        <f t="shared" si="490"/>
        <v>Q</v>
      </c>
      <c r="I1072" s="27">
        <v>10.092000000000001</v>
      </c>
      <c r="J1072" s="121" t="str">
        <f t="shared" si="491"/>
        <v>Q</v>
      </c>
      <c r="K1072" s="27">
        <v>0.73165000000000002</v>
      </c>
      <c r="L1072" s="121" t="str">
        <f t="shared" si="492"/>
        <v>Q</v>
      </c>
      <c r="M1072" s="27">
        <v>0.53127999999999997</v>
      </c>
      <c r="N1072" s="121" t="str">
        <f t="shared" si="493"/>
        <v>Q</v>
      </c>
      <c r="O1072" s="27">
        <v>8.4239999999999995E-2</v>
      </c>
      <c r="P1072" s="121" t="str">
        <f t="shared" si="494"/>
        <v>Q</v>
      </c>
      <c r="Q1072" s="31">
        <v>3.0000000000000001E-3</v>
      </c>
      <c r="R1072" s="213" t="str">
        <f t="shared" si="495"/>
        <v>UQ</v>
      </c>
      <c r="S1072" s="282">
        <v>0.33810824155807501</v>
      </c>
      <c r="T1072" s="121" t="str">
        <f t="shared" si="508"/>
        <v>Q</v>
      </c>
      <c r="U1072" s="40">
        <v>1.0188843198274902</v>
      </c>
      <c r="V1072" s="121" t="str">
        <f t="shared" si="453"/>
        <v>Q</v>
      </c>
      <c r="W1072" s="336">
        <v>2.3E-2</v>
      </c>
      <c r="X1072" s="332" t="str">
        <f t="shared" ref="X1072" si="521">IF(W1072&gt;0,"UQ","M")</f>
        <v>UQ</v>
      </c>
      <c r="Y1072" s="41">
        <v>8.5156206891687167E-2</v>
      </c>
      <c r="Z1072" s="121" t="str">
        <f t="shared" si="455"/>
        <v>LQ</v>
      </c>
      <c r="AA1072" s="30">
        <v>8.68</v>
      </c>
      <c r="AB1072" s="121" t="str">
        <f t="shared" si="497"/>
        <v>Q</v>
      </c>
      <c r="AC1072" s="28">
        <v>21.74</v>
      </c>
      <c r="AD1072" s="121" t="str">
        <f t="shared" si="498"/>
        <v>Q</v>
      </c>
      <c r="AE1072" s="28">
        <v>4.3330000000000002</v>
      </c>
      <c r="AF1072" s="121" t="str">
        <f t="shared" si="499"/>
        <v>Q</v>
      </c>
      <c r="AG1072" s="284">
        <v>1.6500000000000001E-2</v>
      </c>
      <c r="AH1072" s="121" t="str">
        <f t="shared" si="500"/>
        <v>Q</v>
      </c>
      <c r="AI1072" s="278">
        <v>0.745</v>
      </c>
      <c r="AJ1072" s="121" t="str">
        <f t="shared" si="501"/>
        <v>Q</v>
      </c>
    </row>
    <row r="1073" spans="1:36" x14ac:dyDescent="0.25">
      <c r="A1073" s="119">
        <v>38</v>
      </c>
      <c r="B1073" s="119">
        <v>270</v>
      </c>
      <c r="C1073" s="119">
        <v>2010</v>
      </c>
      <c r="D1073" s="127">
        <f t="shared" si="474"/>
        <v>40448</v>
      </c>
      <c r="E1073" s="292">
        <v>32.400001525878899</v>
      </c>
      <c r="F1073" s="121" t="str">
        <f t="shared" si="507"/>
        <v>Q</v>
      </c>
      <c r="G1073" s="281">
        <v>6.7088727951049796</v>
      </c>
      <c r="H1073" s="121" t="str">
        <f t="shared" si="490"/>
        <v>Q</v>
      </c>
      <c r="I1073" s="27">
        <v>6.3944000000000001</v>
      </c>
      <c r="J1073" s="121" t="str">
        <f t="shared" si="491"/>
        <v>Q</v>
      </c>
      <c r="K1073" s="27">
        <v>0.47552</v>
      </c>
      <c r="L1073" s="121" t="str">
        <f t="shared" si="492"/>
        <v>Q</v>
      </c>
      <c r="M1073" s="27">
        <v>0.48770000000000002</v>
      </c>
      <c r="N1073" s="121" t="str">
        <f t="shared" si="493"/>
        <v>Q</v>
      </c>
      <c r="O1073" s="27">
        <v>0.32994000000000001</v>
      </c>
      <c r="P1073" s="121" t="str">
        <f t="shared" si="494"/>
        <v>Q</v>
      </c>
      <c r="Q1073" s="31">
        <v>4.0000000000000001E-3</v>
      </c>
      <c r="R1073" s="213" t="str">
        <f t="shared" si="495"/>
        <v>UQ</v>
      </c>
      <c r="S1073" s="282">
        <v>0.17667011916637401</v>
      </c>
      <c r="T1073" s="121" t="str">
        <f t="shared" si="508"/>
        <v>Q</v>
      </c>
      <c r="U1073" s="40">
        <v>2.3347623843087542</v>
      </c>
      <c r="V1073" s="121" t="str">
        <f t="shared" si="453"/>
        <v>Q</v>
      </c>
      <c r="W1073" s="336">
        <v>1.4E-2</v>
      </c>
      <c r="X1073" s="332" t="str">
        <f t="shared" ref="X1073" si="522">IF(W1073&gt;0,"UQ","M")</f>
        <v>UQ</v>
      </c>
      <c r="Y1073" s="40">
        <v>0.18221905117312145</v>
      </c>
      <c r="Z1073" s="121" t="str">
        <f t="shared" si="455"/>
        <v>LQ</v>
      </c>
      <c r="AA1073" s="30">
        <v>6.51</v>
      </c>
      <c r="AB1073" s="121" t="str">
        <f t="shared" si="497"/>
        <v>Q</v>
      </c>
      <c r="AC1073" s="28">
        <v>17.111000000000001</v>
      </c>
      <c r="AD1073" s="121" t="str">
        <f t="shared" si="498"/>
        <v>Q</v>
      </c>
      <c r="AE1073" s="28">
        <v>3.0680000000000001</v>
      </c>
      <c r="AF1073" s="121" t="str">
        <f t="shared" si="499"/>
        <v>Q</v>
      </c>
      <c r="AG1073" s="284">
        <v>1.3299999999999999E-2</v>
      </c>
      <c r="AH1073" s="121" t="str">
        <f t="shared" si="500"/>
        <v>Q</v>
      </c>
      <c r="AI1073" s="278">
        <v>0.59199999999999997</v>
      </c>
      <c r="AJ1073" s="121" t="str">
        <f t="shared" si="501"/>
        <v>Q</v>
      </c>
    </row>
    <row r="1074" spans="1:36" x14ac:dyDescent="0.25">
      <c r="A1074" s="119">
        <v>38</v>
      </c>
      <c r="B1074" s="119">
        <v>278</v>
      </c>
      <c r="C1074" s="119">
        <v>2010</v>
      </c>
      <c r="D1074" s="127">
        <f t="shared" si="474"/>
        <v>40456</v>
      </c>
      <c r="E1074" s="292">
        <v>36.5</v>
      </c>
      <c r="F1074" s="121" t="str">
        <f t="shared" si="507"/>
        <v>Q</v>
      </c>
      <c r="G1074" s="281">
        <v>6.8151369094848597</v>
      </c>
      <c r="H1074" s="121" t="str">
        <f t="shared" si="490"/>
        <v>Q</v>
      </c>
      <c r="I1074" s="27">
        <v>7.39</v>
      </c>
      <c r="J1074" s="121" t="str">
        <f t="shared" si="491"/>
        <v>Q</v>
      </c>
      <c r="K1074" s="27">
        <v>0.56979000000000002</v>
      </c>
      <c r="L1074" s="121" t="str">
        <f t="shared" si="492"/>
        <v>Q</v>
      </c>
      <c r="M1074" s="27">
        <v>0.59118999999999999</v>
      </c>
      <c r="N1074" s="121" t="str">
        <f t="shared" si="493"/>
        <v>Q</v>
      </c>
      <c r="O1074" s="27">
        <v>0.37158999999999998</v>
      </c>
      <c r="P1074" s="121" t="str">
        <f t="shared" si="494"/>
        <v>Q</v>
      </c>
      <c r="Q1074" s="31">
        <v>4.0000000000000001E-3</v>
      </c>
      <c r="R1074" s="213" t="str">
        <f t="shared" si="495"/>
        <v>UQ</v>
      </c>
      <c r="S1074" s="282">
        <v>0.25379472970962502</v>
      </c>
      <c r="T1074" s="121" t="str">
        <f t="shared" si="508"/>
        <v>Q</v>
      </c>
      <c r="U1074" s="40">
        <v>1.4861856997248382</v>
      </c>
      <c r="V1074" s="121" t="str">
        <f t="shared" si="453"/>
        <v>Q</v>
      </c>
      <c r="W1074" s="336">
        <v>1.6E-2</v>
      </c>
      <c r="X1074" s="332" t="str">
        <f t="shared" ref="X1074" si="523">IF(W1074&gt;0,"UQ","M")</f>
        <v>UQ</v>
      </c>
      <c r="Y1074" s="40">
        <v>0.20463113453136328</v>
      </c>
      <c r="Z1074" s="121" t="str">
        <f t="shared" si="455"/>
        <v>Q</v>
      </c>
      <c r="AA1074" s="30">
        <v>6.82</v>
      </c>
      <c r="AB1074" s="121" t="str">
        <f t="shared" si="497"/>
        <v>Q</v>
      </c>
      <c r="AC1074" s="28">
        <v>15.643000000000001</v>
      </c>
      <c r="AD1074" s="121" t="str">
        <f t="shared" si="498"/>
        <v>Q</v>
      </c>
      <c r="AE1074" s="28">
        <v>3.673</v>
      </c>
      <c r="AF1074" s="121" t="str">
        <f t="shared" si="499"/>
        <v>Q</v>
      </c>
      <c r="AG1074" s="284">
        <v>1.2800000000000001E-2</v>
      </c>
      <c r="AH1074" s="121" t="str">
        <f t="shared" si="500"/>
        <v>Q</v>
      </c>
      <c r="AI1074" s="278">
        <v>0.496</v>
      </c>
      <c r="AJ1074" s="121" t="str">
        <f t="shared" si="501"/>
        <v>Q</v>
      </c>
    </row>
    <row r="1075" spans="1:36" x14ac:dyDescent="0.25">
      <c r="A1075" s="119">
        <v>38</v>
      </c>
      <c r="B1075" s="119">
        <v>286</v>
      </c>
      <c r="C1075" s="119">
        <v>2010</v>
      </c>
      <c r="D1075" s="127">
        <f t="shared" si="474"/>
        <v>40464</v>
      </c>
      <c r="E1075" s="292">
        <v>39.5</v>
      </c>
      <c r="F1075" s="121" t="str">
        <f t="shared" si="507"/>
        <v>Q</v>
      </c>
      <c r="G1075" s="281">
        <v>6.9376220703125</v>
      </c>
      <c r="H1075" s="121" t="str">
        <f t="shared" si="490"/>
        <v>Q</v>
      </c>
      <c r="I1075" s="27">
        <v>7.7206999999999999</v>
      </c>
      <c r="J1075" s="121" t="str">
        <f t="shared" si="491"/>
        <v>Q</v>
      </c>
      <c r="K1075" s="27">
        <v>0.57435999999999998</v>
      </c>
      <c r="L1075" s="121" t="str">
        <f t="shared" si="492"/>
        <v>Q</v>
      </c>
      <c r="M1075" s="27">
        <v>0.64976999999999996</v>
      </c>
      <c r="N1075" s="121" t="str">
        <f t="shared" si="493"/>
        <v>Q</v>
      </c>
      <c r="O1075" s="27">
        <v>0.32339000000000001</v>
      </c>
      <c r="P1075" s="121" t="str">
        <f t="shared" si="494"/>
        <v>Q</v>
      </c>
      <c r="Q1075" s="31">
        <v>2E-3</v>
      </c>
      <c r="R1075" s="213" t="str">
        <f t="shared" si="495"/>
        <v>UQ</v>
      </c>
      <c r="S1075" s="282">
        <v>0.28699579834937999</v>
      </c>
      <c r="T1075" s="121" t="str">
        <f t="shared" si="508"/>
        <v>Q</v>
      </c>
      <c r="U1075" s="40">
        <v>1.2683295010932216</v>
      </c>
      <c r="V1075" s="121" t="str">
        <f t="shared" si="453"/>
        <v>Q</v>
      </c>
      <c r="W1075" s="336">
        <v>2.3E-2</v>
      </c>
      <c r="X1075" s="332" t="str">
        <f t="shared" ref="X1075" si="524">IF(W1075&gt;0,"UQ","M")</f>
        <v>UQ</v>
      </c>
      <c r="Y1075" s="40">
        <v>0.21735199496677321</v>
      </c>
      <c r="Z1075" s="121" t="str">
        <f t="shared" si="455"/>
        <v>Q</v>
      </c>
      <c r="AA1075" s="30">
        <v>7.67</v>
      </c>
      <c r="AB1075" s="121" t="str">
        <f t="shared" si="497"/>
        <v>Q</v>
      </c>
      <c r="AC1075" s="28">
        <v>15.539</v>
      </c>
      <c r="AD1075" s="121" t="str">
        <f t="shared" si="498"/>
        <v>Q</v>
      </c>
      <c r="AE1075" s="28">
        <v>3.944</v>
      </c>
      <c r="AF1075" s="121" t="str">
        <f t="shared" si="499"/>
        <v>Q</v>
      </c>
      <c r="AG1075" s="284">
        <v>1.29E-2</v>
      </c>
      <c r="AH1075" s="121" t="str">
        <f t="shared" si="500"/>
        <v>Q</v>
      </c>
      <c r="AI1075" s="278">
        <v>0.51800000000000002</v>
      </c>
      <c r="AJ1075" s="121" t="str">
        <f t="shared" si="501"/>
        <v>Q</v>
      </c>
    </row>
    <row r="1076" spans="1:36" x14ac:dyDescent="0.25">
      <c r="A1076" s="119">
        <v>38</v>
      </c>
      <c r="B1076" s="119">
        <v>292</v>
      </c>
      <c r="C1076" s="119">
        <v>2010</v>
      </c>
      <c r="D1076" s="127">
        <f t="shared" si="474"/>
        <v>40470</v>
      </c>
      <c r="E1076" s="292">
        <v>39.200000762939503</v>
      </c>
      <c r="F1076" s="121" t="str">
        <f t="shared" si="507"/>
        <v>Q</v>
      </c>
      <c r="G1076" s="281">
        <v>6.8763561248779297</v>
      </c>
      <c r="H1076" s="121" t="str">
        <f t="shared" si="490"/>
        <v>Q</v>
      </c>
      <c r="I1076" s="27">
        <v>7.3783000000000003</v>
      </c>
      <c r="J1076" s="121" t="str">
        <f t="shared" si="491"/>
        <v>Q</v>
      </c>
      <c r="K1076" s="27">
        <v>0.58135999999999999</v>
      </c>
      <c r="L1076" s="121" t="str">
        <f t="shared" si="492"/>
        <v>Q</v>
      </c>
      <c r="M1076" s="27">
        <v>0.65798000000000001</v>
      </c>
      <c r="N1076" s="121" t="str">
        <f t="shared" si="493"/>
        <v>Q</v>
      </c>
      <c r="O1076" s="27">
        <v>0.27611999999999998</v>
      </c>
      <c r="P1076" s="121" t="str">
        <f t="shared" si="494"/>
        <v>Q</v>
      </c>
      <c r="Q1076" s="31">
        <v>3.0000000000000001E-3</v>
      </c>
      <c r="R1076" s="213" t="str">
        <f t="shared" si="495"/>
        <v>UQ</v>
      </c>
      <c r="S1076" s="282">
        <v>0.28708410263061501</v>
      </c>
      <c r="T1076" s="121" t="str">
        <f t="shared" si="508"/>
        <v>Q</v>
      </c>
      <c r="U1076" s="40">
        <v>1.3010370644787641</v>
      </c>
      <c r="V1076" s="121" t="str">
        <f t="shared" si="453"/>
        <v>Q</v>
      </c>
      <c r="W1076" s="336">
        <v>2.7E-2</v>
      </c>
      <c r="X1076" s="332" t="str">
        <f t="shared" ref="X1076" si="525">IF(W1076&gt;0,"UQ","M")</f>
        <v>UQ</v>
      </c>
      <c r="Y1076" s="40">
        <v>0.23299833279450072</v>
      </c>
      <c r="Z1076" s="121" t="str">
        <f t="shared" si="455"/>
        <v>Q</v>
      </c>
      <c r="AA1076" s="30">
        <v>7.66</v>
      </c>
      <c r="AB1076" s="121" t="str">
        <f t="shared" si="497"/>
        <v>Q</v>
      </c>
      <c r="AC1076" s="28">
        <v>14.417</v>
      </c>
      <c r="AD1076" s="121" t="str">
        <f t="shared" si="498"/>
        <v>Q</v>
      </c>
      <c r="AE1076" s="28">
        <v>3.7829999999999999</v>
      </c>
      <c r="AF1076" s="121" t="str">
        <f t="shared" si="499"/>
        <v>Q</v>
      </c>
      <c r="AG1076" s="284">
        <v>1.2999999999999999E-2</v>
      </c>
      <c r="AH1076" s="121" t="str">
        <f t="shared" si="500"/>
        <v>Q</v>
      </c>
      <c r="AI1076" s="278">
        <v>0.51500000000000001</v>
      </c>
      <c r="AJ1076" s="121" t="str">
        <f t="shared" si="501"/>
        <v>Q</v>
      </c>
    </row>
    <row r="1077" spans="1:36" x14ac:dyDescent="0.25">
      <c r="A1077" s="119">
        <v>38</v>
      </c>
      <c r="B1077" s="119">
        <v>299</v>
      </c>
      <c r="C1077" s="119">
        <v>2010</v>
      </c>
      <c r="D1077" s="127">
        <f t="shared" si="474"/>
        <v>40477</v>
      </c>
      <c r="E1077" s="292">
        <v>38.799999237060497</v>
      </c>
      <c r="F1077" s="121" t="str">
        <f t="shared" si="507"/>
        <v>Q</v>
      </c>
      <c r="G1077" s="281">
        <v>7.00490474700928</v>
      </c>
      <c r="H1077" s="121" t="str">
        <f t="shared" si="490"/>
        <v>Q</v>
      </c>
      <c r="I1077" s="27">
        <v>7.9078999999999997</v>
      </c>
      <c r="J1077" s="121" t="str">
        <f t="shared" si="491"/>
        <v>Q</v>
      </c>
      <c r="K1077" s="27">
        <v>0.59448999999999996</v>
      </c>
      <c r="L1077" s="121" t="str">
        <f t="shared" si="492"/>
        <v>Q</v>
      </c>
      <c r="M1077" s="27">
        <v>0.65898999999999996</v>
      </c>
      <c r="N1077" s="121" t="str">
        <f t="shared" si="493"/>
        <v>Q</v>
      </c>
      <c r="O1077" s="27">
        <v>0.48507</v>
      </c>
      <c r="P1077" s="121" t="str">
        <f t="shared" si="494"/>
        <v>Q</v>
      </c>
      <c r="Q1077" s="31">
        <v>3.0000000000000001E-3</v>
      </c>
      <c r="R1077" s="213" t="str">
        <f t="shared" si="495"/>
        <v>UQ</v>
      </c>
      <c r="S1077" s="282">
        <v>0.26526775956153897</v>
      </c>
      <c r="T1077" s="121" t="str">
        <f t="shared" si="508"/>
        <v>Q</v>
      </c>
      <c r="U1077" s="40">
        <v>1.4628703116786821</v>
      </c>
      <c r="V1077" s="121" t="str">
        <f t="shared" si="453"/>
        <v>Q</v>
      </c>
      <c r="W1077" s="336">
        <v>1.2E-2</v>
      </c>
      <c r="X1077" s="332" t="str">
        <f t="shared" ref="X1077" si="526">IF(W1077&gt;0,"UQ","M")</f>
        <v>UQ</v>
      </c>
      <c r="Y1077" s="40">
        <v>0.33210408534032254</v>
      </c>
      <c r="Z1077" s="121" t="str">
        <f t="shared" si="455"/>
        <v>Q</v>
      </c>
      <c r="AA1077" s="30">
        <v>6.95</v>
      </c>
      <c r="AB1077" s="121" t="str">
        <f t="shared" si="497"/>
        <v>Q</v>
      </c>
      <c r="AC1077" s="28">
        <v>18.667000000000002</v>
      </c>
      <c r="AD1077" s="121" t="str">
        <f t="shared" si="498"/>
        <v>Q</v>
      </c>
      <c r="AE1077" s="28">
        <v>3.5510000000000002</v>
      </c>
      <c r="AF1077" s="121" t="str">
        <f t="shared" si="499"/>
        <v>Q</v>
      </c>
      <c r="AG1077" s="284">
        <v>1.2E-2</v>
      </c>
      <c r="AH1077" s="121" t="str">
        <f t="shared" si="500"/>
        <v>Q</v>
      </c>
      <c r="AI1077" s="278">
        <v>0.58399999999999996</v>
      </c>
      <c r="AJ1077" s="121" t="str">
        <f t="shared" si="501"/>
        <v>Q</v>
      </c>
    </row>
    <row r="1078" spans="1:36" x14ac:dyDescent="0.25">
      <c r="A1078" s="119">
        <v>38</v>
      </c>
      <c r="B1078" s="119">
        <v>306</v>
      </c>
      <c r="C1078" s="119">
        <v>2010</v>
      </c>
      <c r="D1078" s="127">
        <f t="shared" si="474"/>
        <v>40484</v>
      </c>
      <c r="E1078" s="292">
        <v>32.400001525878899</v>
      </c>
      <c r="F1078" s="121" t="str">
        <f t="shared" si="507"/>
        <v>Q</v>
      </c>
      <c r="G1078" s="281">
        <v>6.7638177871704102</v>
      </c>
      <c r="H1078" s="121" t="str">
        <f t="shared" si="490"/>
        <v>Q</v>
      </c>
      <c r="I1078" s="27">
        <v>6.0876000000000001</v>
      </c>
      <c r="J1078" s="121" t="str">
        <f t="shared" si="491"/>
        <v>Q</v>
      </c>
      <c r="K1078" s="27">
        <v>0.48803000000000002</v>
      </c>
      <c r="L1078" s="121" t="str">
        <f t="shared" si="492"/>
        <v>Q</v>
      </c>
      <c r="M1078" s="27">
        <v>0.62100999999999995</v>
      </c>
      <c r="N1078" s="121" t="str">
        <f t="shared" si="493"/>
        <v>Q</v>
      </c>
      <c r="O1078" s="27">
        <v>0.39777000000000001</v>
      </c>
      <c r="P1078" s="121" t="str">
        <f t="shared" si="494"/>
        <v>Q</v>
      </c>
      <c r="Q1078" s="31">
        <v>4.0000000000000001E-3</v>
      </c>
      <c r="R1078" s="213" t="str">
        <f t="shared" si="495"/>
        <v>UQ</v>
      </c>
      <c r="S1078" s="282">
        <v>0.19577202200889601</v>
      </c>
      <c r="T1078" s="121" t="str">
        <f t="shared" si="508"/>
        <v>Q</v>
      </c>
      <c r="U1078" s="40">
        <v>2.5446708654110757</v>
      </c>
      <c r="V1078" s="121" t="str">
        <f t="shared" si="453"/>
        <v>Q</v>
      </c>
      <c r="W1078" s="336">
        <v>2.7E-2</v>
      </c>
      <c r="X1078" s="332" t="str">
        <f t="shared" ref="X1078" si="527">IF(W1078&gt;0,"UQ","M")</f>
        <v>UQ</v>
      </c>
      <c r="Y1078" s="40">
        <v>0.1933510548523362</v>
      </c>
      <c r="Z1078" s="121" t="str">
        <f t="shared" si="455"/>
        <v>LQ</v>
      </c>
      <c r="AA1078" s="30">
        <v>6.5</v>
      </c>
      <c r="AB1078" s="121" t="str">
        <f t="shared" si="497"/>
        <v>Q</v>
      </c>
      <c r="AC1078" s="28">
        <v>12.252000000000001</v>
      </c>
      <c r="AD1078" s="121" t="str">
        <f t="shared" si="498"/>
        <v>Q</v>
      </c>
      <c r="AE1078" s="28">
        <v>2.7389999999999999</v>
      </c>
      <c r="AF1078" s="121" t="str">
        <f t="shared" si="499"/>
        <v>Q</v>
      </c>
      <c r="AG1078" s="284">
        <v>7.1999999999999998E-3</v>
      </c>
      <c r="AH1078" s="121" t="str">
        <f t="shared" si="500"/>
        <v>Q</v>
      </c>
      <c r="AI1078" s="278">
        <v>0.432</v>
      </c>
      <c r="AJ1078" s="121" t="str">
        <f t="shared" si="501"/>
        <v>Q</v>
      </c>
    </row>
    <row r="1079" spans="1:36" x14ac:dyDescent="0.25">
      <c r="A1079" s="119">
        <v>38</v>
      </c>
      <c r="B1079" s="119">
        <v>320</v>
      </c>
      <c r="C1079" s="119">
        <v>2010</v>
      </c>
      <c r="D1079" s="127">
        <f t="shared" si="474"/>
        <v>40498</v>
      </c>
      <c r="E1079" s="292">
        <v>29.600000381469702</v>
      </c>
      <c r="F1079" s="121" t="str">
        <f t="shared" si="507"/>
        <v>Q</v>
      </c>
      <c r="G1079" s="281">
        <v>6.86826467514038</v>
      </c>
      <c r="H1079" s="121" t="str">
        <f t="shared" si="490"/>
        <v>Q</v>
      </c>
      <c r="I1079" s="27">
        <v>5.5018000000000002</v>
      </c>
      <c r="J1079" s="121" t="str">
        <f t="shared" si="491"/>
        <v>Q</v>
      </c>
      <c r="K1079" s="27">
        <v>0.44589000000000001</v>
      </c>
      <c r="L1079" s="121" t="str">
        <f t="shared" si="492"/>
        <v>Q</v>
      </c>
      <c r="M1079" s="27">
        <v>0.61136000000000001</v>
      </c>
      <c r="N1079" s="121" t="str">
        <f t="shared" si="493"/>
        <v>Q</v>
      </c>
      <c r="O1079" s="27">
        <v>0.20921999999999999</v>
      </c>
      <c r="P1079" s="121" t="str">
        <f t="shared" si="494"/>
        <v>Q</v>
      </c>
      <c r="Q1079" s="31">
        <v>5.0000000000000001E-3</v>
      </c>
      <c r="R1079" s="213" t="str">
        <f t="shared" si="495"/>
        <v>UQ</v>
      </c>
      <c r="S1079" s="282">
        <v>0.181792452931404</v>
      </c>
      <c r="T1079" s="121" t="str">
        <f t="shared" si="508"/>
        <v>Q</v>
      </c>
      <c r="U1079" s="40">
        <v>2.3351691349005694</v>
      </c>
      <c r="V1079" s="121" t="str">
        <f t="shared" si="453"/>
        <v>Q</v>
      </c>
      <c r="W1079" s="336">
        <v>3.1E-2</v>
      </c>
      <c r="X1079" s="332" t="str">
        <f t="shared" ref="X1079" si="528">IF(W1079&gt;0,"UQ","M")</f>
        <v>UQ</v>
      </c>
      <c r="Y1079" s="41">
        <v>0.11285718286195889</v>
      </c>
      <c r="Z1079" s="121" t="str">
        <f t="shared" si="455"/>
        <v>LQ</v>
      </c>
      <c r="AA1079" s="30">
        <v>6.16</v>
      </c>
      <c r="AB1079" s="121" t="str">
        <f t="shared" si="497"/>
        <v>Q</v>
      </c>
      <c r="AC1079" s="28">
        <v>12.007</v>
      </c>
      <c r="AD1079" s="121" t="str">
        <f t="shared" si="498"/>
        <v>Q</v>
      </c>
      <c r="AE1079" s="28">
        <v>2.637</v>
      </c>
      <c r="AF1079" s="121" t="str">
        <f t="shared" si="499"/>
        <v>Q</v>
      </c>
      <c r="AG1079" s="284">
        <v>6.8999999999999999E-3</v>
      </c>
      <c r="AH1079" s="121" t="str">
        <f t="shared" si="500"/>
        <v>Q</v>
      </c>
      <c r="AI1079" s="278">
        <v>0.40400000000000003</v>
      </c>
      <c r="AJ1079" s="121" t="str">
        <f t="shared" si="501"/>
        <v>Q</v>
      </c>
    </row>
    <row r="1080" spans="1:36" x14ac:dyDescent="0.25">
      <c r="A1080" s="119">
        <v>38</v>
      </c>
      <c r="B1080" s="119">
        <v>320</v>
      </c>
      <c r="C1080" s="119">
        <v>2010</v>
      </c>
      <c r="D1080" s="127">
        <f t="shared" si="474"/>
        <v>40498</v>
      </c>
      <c r="E1080" s="292">
        <v>30.5</v>
      </c>
      <c r="F1080" s="121" t="str">
        <f t="shared" si="507"/>
        <v>Q</v>
      </c>
      <c r="G1080" s="281">
        <v>6.90020656585693</v>
      </c>
      <c r="H1080" s="121" t="str">
        <f t="shared" si="490"/>
        <v>Q</v>
      </c>
      <c r="I1080" s="27">
        <v>5.2991000000000001</v>
      </c>
      <c r="J1080" s="121" t="str">
        <f t="shared" si="491"/>
        <v>Q</v>
      </c>
      <c r="K1080" s="27">
        <v>0.46038000000000001</v>
      </c>
      <c r="L1080" s="121" t="str">
        <f t="shared" si="492"/>
        <v>Q</v>
      </c>
      <c r="M1080" s="27">
        <v>0.61051999999999995</v>
      </c>
      <c r="N1080" s="121" t="str">
        <f t="shared" si="493"/>
        <v>Q</v>
      </c>
      <c r="O1080" s="27">
        <v>0.1789</v>
      </c>
      <c r="P1080" s="121" t="str">
        <f t="shared" si="494"/>
        <v>Q</v>
      </c>
      <c r="Q1080" s="31">
        <v>4.0000000000000001E-3</v>
      </c>
      <c r="R1080" s="213" t="str">
        <f t="shared" si="495"/>
        <v>UQ</v>
      </c>
      <c r="S1080" s="282">
        <v>0.15724758803844499</v>
      </c>
      <c r="T1080" s="121" t="str">
        <f t="shared" si="508"/>
        <v>Q</v>
      </c>
      <c r="U1080" s="40">
        <v>2.4256586122951309</v>
      </c>
      <c r="V1080" s="121" t="str">
        <f t="shared" si="453"/>
        <v>Q</v>
      </c>
      <c r="W1080" s="341">
        <v>5.8999999999999997E-2</v>
      </c>
      <c r="X1080" s="332" t="str">
        <f t="shared" ref="X1080" si="529">IF(W1080&gt;0,"UQ","M")</f>
        <v>UQ</v>
      </c>
      <c r="Y1080" s="41">
        <v>0.12269405004314896</v>
      </c>
      <c r="Z1080" s="121" t="str">
        <f t="shared" si="455"/>
        <v>LQ</v>
      </c>
      <c r="AA1080" s="30">
        <v>5.99</v>
      </c>
      <c r="AB1080" s="121" t="str">
        <f t="shared" si="497"/>
        <v>Q</v>
      </c>
      <c r="AC1080" s="28">
        <v>10.252000000000001</v>
      </c>
      <c r="AD1080" s="121" t="str">
        <f t="shared" si="498"/>
        <v>Q</v>
      </c>
      <c r="AE1080" s="28">
        <v>2.605</v>
      </c>
      <c r="AF1080" s="121" t="str">
        <f t="shared" si="499"/>
        <v>Q</v>
      </c>
      <c r="AG1080" s="284">
        <v>6.6E-3</v>
      </c>
      <c r="AH1080" s="121" t="str">
        <f t="shared" si="500"/>
        <v>Q</v>
      </c>
      <c r="AI1080" s="278">
        <v>0.40699999999999997</v>
      </c>
      <c r="AJ1080" s="121" t="str">
        <f t="shared" si="501"/>
        <v>Q</v>
      </c>
    </row>
    <row r="1081" spans="1:36" x14ac:dyDescent="0.25">
      <c r="A1081" s="119">
        <v>38</v>
      </c>
      <c r="B1081" s="119">
        <v>341</v>
      </c>
      <c r="C1081" s="119">
        <v>2010</v>
      </c>
      <c r="D1081" s="127">
        <f t="shared" si="474"/>
        <v>40519</v>
      </c>
      <c r="E1081" s="292">
        <v>33.900001525878899</v>
      </c>
      <c r="F1081" s="121" t="str">
        <f t="shared" si="507"/>
        <v>Q</v>
      </c>
      <c r="G1081" s="281">
        <v>6.8325266838073704</v>
      </c>
      <c r="H1081" s="121" t="str">
        <f t="shared" si="490"/>
        <v>Q</v>
      </c>
      <c r="I1081" s="27">
        <v>5.5587999999999997</v>
      </c>
      <c r="J1081" s="121" t="str">
        <f t="shared" si="491"/>
        <v>Q</v>
      </c>
      <c r="K1081" s="27">
        <v>0.46947</v>
      </c>
      <c r="L1081" s="121" t="str">
        <f t="shared" si="492"/>
        <v>Q</v>
      </c>
      <c r="M1081" s="27">
        <v>0.62944</v>
      </c>
      <c r="N1081" s="121" t="str">
        <f t="shared" si="493"/>
        <v>Q</v>
      </c>
      <c r="O1081" s="27">
        <v>0.13771</v>
      </c>
      <c r="P1081" s="121" t="str">
        <f t="shared" si="494"/>
        <v>Q</v>
      </c>
      <c r="Q1081" s="31">
        <v>1E-3</v>
      </c>
      <c r="R1081" s="213" t="str">
        <f t="shared" si="495"/>
        <v>UQ</v>
      </c>
      <c r="S1081" s="282">
        <v>0.19263543188571899</v>
      </c>
      <c r="T1081" s="121" t="str">
        <f t="shared" si="508"/>
        <v>Q</v>
      </c>
      <c r="U1081" s="40">
        <v>3.1991714866589671</v>
      </c>
      <c r="V1081" s="121" t="str">
        <f t="shared" si="453"/>
        <v>Q</v>
      </c>
      <c r="W1081" s="341">
        <v>9.5000000000000001E-2</v>
      </c>
      <c r="X1081" s="332" t="str">
        <f t="shared" ref="X1081" si="530">IF(W1081&gt;0,"UQ","M")</f>
        <v>UQ</v>
      </c>
      <c r="Y1081" s="41">
        <v>8.0897210615132165E-2</v>
      </c>
      <c r="Z1081" s="121" t="str">
        <f t="shared" si="455"/>
        <v>LQ</v>
      </c>
      <c r="AA1081" s="30">
        <v>6.81</v>
      </c>
      <c r="AB1081" s="121" t="str">
        <f t="shared" si="497"/>
        <v>Q</v>
      </c>
      <c r="AC1081" s="28">
        <v>7.9290000000000003</v>
      </c>
      <c r="AD1081" s="121" t="str">
        <f t="shared" si="498"/>
        <v>Q</v>
      </c>
      <c r="AE1081" s="28">
        <v>3.028</v>
      </c>
      <c r="AF1081" s="121" t="str">
        <f t="shared" si="499"/>
        <v>Q</v>
      </c>
      <c r="AG1081" s="284">
        <v>5.0000000000000001E-3</v>
      </c>
      <c r="AH1081" s="121" t="str">
        <f t="shared" si="500"/>
        <v>Q</v>
      </c>
      <c r="AI1081" s="278">
        <v>0.38500000000000001</v>
      </c>
      <c r="AJ1081" s="121" t="str">
        <f t="shared" si="501"/>
        <v>Q</v>
      </c>
    </row>
    <row r="1082" spans="1:36" x14ac:dyDescent="0.25">
      <c r="A1082" s="119">
        <v>38</v>
      </c>
      <c r="B1082" s="119">
        <v>354</v>
      </c>
      <c r="C1082" s="119">
        <v>2010</v>
      </c>
      <c r="D1082" s="127">
        <f t="shared" si="474"/>
        <v>40532</v>
      </c>
      <c r="E1082" s="292">
        <v>35.299999237060497</v>
      </c>
      <c r="F1082" s="121" t="str">
        <f t="shared" si="507"/>
        <v>Q</v>
      </c>
      <c r="G1082" s="281">
        <v>6.4845924377441397</v>
      </c>
      <c r="H1082" s="121" t="str">
        <f t="shared" si="490"/>
        <v>Q</v>
      </c>
      <c r="I1082" s="27">
        <v>6.0182000000000002</v>
      </c>
      <c r="J1082" s="121" t="str">
        <f t="shared" si="491"/>
        <v>Q</v>
      </c>
      <c r="K1082" s="27">
        <v>0.51078999999999997</v>
      </c>
      <c r="L1082" s="121" t="str">
        <f t="shared" si="492"/>
        <v>Q</v>
      </c>
      <c r="M1082" s="27">
        <v>0.68323999999999996</v>
      </c>
      <c r="N1082" s="121" t="str">
        <f t="shared" si="493"/>
        <v>Q</v>
      </c>
      <c r="O1082" s="27">
        <v>0.11582000000000001</v>
      </c>
      <c r="P1082" s="121" t="str">
        <f t="shared" si="494"/>
        <v>Q</v>
      </c>
      <c r="Q1082" s="31">
        <v>4.0000000000000001E-3</v>
      </c>
      <c r="R1082" s="213" t="str">
        <f t="shared" si="495"/>
        <v>UQ</v>
      </c>
      <c r="S1082" s="282">
        <v>0.21054102480411499</v>
      </c>
      <c r="T1082" s="121" t="str">
        <f t="shared" si="508"/>
        <v>Q</v>
      </c>
      <c r="U1082" s="40">
        <v>3.6742310780245107</v>
      </c>
      <c r="V1082" s="121" t="str">
        <f t="shared" si="453"/>
        <v>Q</v>
      </c>
      <c r="W1082" s="341">
        <v>0.12</v>
      </c>
      <c r="X1082" s="332" t="str">
        <f t="shared" ref="X1082" si="531">IF(W1082&gt;0,"UQ","M")</f>
        <v>UQ</v>
      </c>
      <c r="Y1082" s="41">
        <v>8.6120280804732732E-2</v>
      </c>
      <c r="Z1082" s="121" t="str">
        <f t="shared" si="455"/>
        <v>LQ</v>
      </c>
      <c r="AA1082" s="19">
        <v>7.18</v>
      </c>
      <c r="AB1082" s="121" t="str">
        <f t="shared" si="497"/>
        <v>Q</v>
      </c>
      <c r="AC1082" s="28">
        <v>7.4219999999999997</v>
      </c>
      <c r="AD1082" s="121" t="str">
        <f t="shared" si="498"/>
        <v>Q</v>
      </c>
      <c r="AE1082" s="28">
        <v>3.4380000000000002</v>
      </c>
      <c r="AF1082" s="121" t="str">
        <f t="shared" si="499"/>
        <v>Q</v>
      </c>
      <c r="AG1082" s="284">
        <v>8.5000000000000006E-3</v>
      </c>
      <c r="AH1082" s="121" t="str">
        <f t="shared" si="500"/>
        <v>Q</v>
      </c>
      <c r="AI1082" s="278">
        <v>0.39800000000000002</v>
      </c>
      <c r="AJ1082" s="121" t="str">
        <f t="shared" si="501"/>
        <v>Q</v>
      </c>
    </row>
    <row r="1083" spans="1:36" x14ac:dyDescent="0.25">
      <c r="A1083" s="119">
        <v>38</v>
      </c>
      <c r="B1083" s="119">
        <v>4</v>
      </c>
      <c r="C1083" s="119">
        <v>2011</v>
      </c>
      <c r="D1083" s="127">
        <f t="shared" si="474"/>
        <v>40547</v>
      </c>
      <c r="E1083" s="292">
        <v>34</v>
      </c>
      <c r="F1083" s="121" t="str">
        <f t="shared" si="507"/>
        <v>Q</v>
      </c>
      <c r="G1083" s="281">
        <v>6.9677419662475604</v>
      </c>
      <c r="H1083" s="121" t="str">
        <f t="shared" si="490"/>
        <v>Q</v>
      </c>
      <c r="I1083" s="27">
        <v>6.0064000000000002</v>
      </c>
      <c r="J1083" s="121" t="str">
        <f t="shared" si="491"/>
        <v>Q</v>
      </c>
      <c r="K1083" s="27">
        <v>0.49952000000000002</v>
      </c>
      <c r="L1083" s="121" t="str">
        <f t="shared" si="492"/>
        <v>Q</v>
      </c>
      <c r="M1083" s="27">
        <v>0.71323999999999999</v>
      </c>
      <c r="N1083" s="121" t="str">
        <f t="shared" si="493"/>
        <v>Q</v>
      </c>
      <c r="O1083" s="27">
        <v>0.13739999999999999</v>
      </c>
      <c r="P1083" s="121" t="str">
        <f t="shared" si="494"/>
        <v>Q</v>
      </c>
      <c r="Q1083" s="28">
        <v>4.0000000000000001E-3</v>
      </c>
      <c r="R1083" s="213" t="str">
        <f t="shared" si="495"/>
        <v>UQ</v>
      </c>
      <c r="S1083" s="282">
        <v>0.20599228143692</v>
      </c>
      <c r="T1083" s="121" t="str">
        <f t="shared" si="508"/>
        <v>Q</v>
      </c>
      <c r="U1083" s="290">
        <v>3.2936238713348254</v>
      </c>
      <c r="V1083" s="121" t="str">
        <f t="shared" si="453"/>
        <v>Q</v>
      </c>
      <c r="W1083" s="341">
        <v>0.105</v>
      </c>
      <c r="X1083" s="332" t="str">
        <f t="shared" ref="X1083" si="532">IF(W1083&gt;0,"UQ","M")</f>
        <v>UQ</v>
      </c>
      <c r="Y1083" s="290">
        <v>0.10068822577465891</v>
      </c>
      <c r="Z1083" s="121" t="str">
        <f t="shared" si="455"/>
        <v>LQ</v>
      </c>
      <c r="AA1083" s="285">
        <v>6.46</v>
      </c>
      <c r="AB1083" s="121" t="str">
        <f t="shared" si="497"/>
        <v>Q</v>
      </c>
      <c r="AC1083" s="28">
        <v>7.6079999999999997</v>
      </c>
      <c r="AD1083" s="121" t="str">
        <f t="shared" si="498"/>
        <v>Q</v>
      </c>
      <c r="AE1083" s="28">
        <v>2.968</v>
      </c>
      <c r="AF1083" s="121" t="str">
        <f t="shared" si="499"/>
        <v>Q</v>
      </c>
      <c r="AG1083" s="129">
        <v>5.8999999999999999E-3</v>
      </c>
      <c r="AH1083" s="121" t="str">
        <f t="shared" si="500"/>
        <v>Q</v>
      </c>
      <c r="AI1083" s="278">
        <v>0.39100000000000001</v>
      </c>
      <c r="AJ1083" s="121" t="str">
        <f t="shared" si="501"/>
        <v>Q</v>
      </c>
    </row>
    <row r="1084" spans="1:36" x14ac:dyDescent="0.25">
      <c r="A1084" s="119">
        <v>38</v>
      </c>
      <c r="B1084" s="119">
        <v>18</v>
      </c>
      <c r="C1084" s="119">
        <v>2011</v>
      </c>
      <c r="D1084" s="127">
        <f t="shared" si="474"/>
        <v>40561</v>
      </c>
      <c r="E1084" s="292">
        <v>36.599998474121101</v>
      </c>
      <c r="F1084" s="121" t="str">
        <f t="shared" si="507"/>
        <v>Q</v>
      </c>
      <c r="G1084" s="281">
        <v>6.89306735992432</v>
      </c>
      <c r="H1084" s="121" t="str">
        <f t="shared" si="490"/>
        <v>Q</v>
      </c>
      <c r="I1084" s="32">
        <v>6.3616000000000001</v>
      </c>
      <c r="J1084" s="121" t="str">
        <f t="shared" si="491"/>
        <v>Q</v>
      </c>
      <c r="K1084" s="32">
        <v>0.53332999999999997</v>
      </c>
      <c r="L1084" s="121" t="str">
        <f t="shared" si="492"/>
        <v>Q</v>
      </c>
      <c r="M1084" s="32">
        <v>0.77475000000000005</v>
      </c>
      <c r="N1084" s="121" t="str">
        <f t="shared" si="493"/>
        <v>Q</v>
      </c>
      <c r="O1084" s="32">
        <v>0.13281000000000001</v>
      </c>
      <c r="P1084" s="121" t="str">
        <f t="shared" si="494"/>
        <v>Q</v>
      </c>
      <c r="Q1084" s="28">
        <v>4.0000000000000001E-3</v>
      </c>
      <c r="R1084" s="213" t="str">
        <f t="shared" si="495"/>
        <v>UQ</v>
      </c>
      <c r="S1084" s="282">
        <v>0.208771526813507</v>
      </c>
      <c r="T1084" s="121" t="str">
        <f t="shared" si="508"/>
        <v>Q</v>
      </c>
      <c r="U1084" s="290">
        <v>4.0140242845171983</v>
      </c>
      <c r="V1084" s="121" t="str">
        <f t="shared" ref="V1084:V1147" si="533">IF(U1084&gt;=0.2,"Q",IF(U1084="","M","LQ"))</f>
        <v>Q</v>
      </c>
      <c r="W1084" s="341">
        <v>0.13300000000000001</v>
      </c>
      <c r="X1084" s="332" t="str">
        <f t="shared" ref="X1084" si="534">IF(W1084&gt;0,"UQ","M")</f>
        <v>UQ</v>
      </c>
      <c r="Y1084" s="290">
        <v>7.752113682596852E-2</v>
      </c>
      <c r="Z1084" s="121" t="str">
        <f t="shared" ref="Z1084:Z1147" si="535">IF(Y1084&gt;=0.2,"Q",IF(Y1084="","M","LQ"))</f>
        <v>LQ</v>
      </c>
      <c r="AA1084" s="285">
        <v>7.09</v>
      </c>
      <c r="AB1084" s="121" t="str">
        <f t="shared" si="497"/>
        <v>Q</v>
      </c>
      <c r="AC1084" s="28">
        <v>7.1639999999999997</v>
      </c>
      <c r="AD1084" s="121" t="str">
        <f t="shared" si="498"/>
        <v>Q</v>
      </c>
      <c r="AE1084" s="28">
        <v>3.0830000000000002</v>
      </c>
      <c r="AF1084" s="121" t="str">
        <f t="shared" si="499"/>
        <v>Q</v>
      </c>
      <c r="AG1084" s="129">
        <v>5.4000000000000003E-3</v>
      </c>
      <c r="AH1084" s="121" t="str">
        <f t="shared" si="500"/>
        <v>Q</v>
      </c>
      <c r="AI1084" s="278">
        <v>0.39900000000000002</v>
      </c>
      <c r="AJ1084" s="121" t="str">
        <f t="shared" si="501"/>
        <v>Q</v>
      </c>
    </row>
    <row r="1085" spans="1:36" x14ac:dyDescent="0.25">
      <c r="A1085" s="119">
        <v>38</v>
      </c>
      <c r="B1085" s="119">
        <v>32</v>
      </c>
      <c r="C1085" s="119">
        <v>2011</v>
      </c>
      <c r="D1085" s="127">
        <f t="shared" si="474"/>
        <v>40575</v>
      </c>
      <c r="E1085" s="292">
        <v>38.900001525878899</v>
      </c>
      <c r="F1085" s="121" t="str">
        <f t="shared" si="507"/>
        <v>Q</v>
      </c>
      <c r="G1085" s="281">
        <v>6.9160122871398899</v>
      </c>
      <c r="H1085" s="121" t="str">
        <f t="shared" si="490"/>
        <v>Q</v>
      </c>
      <c r="I1085" s="32">
        <v>6.2435</v>
      </c>
      <c r="J1085" s="121" t="str">
        <f t="shared" si="491"/>
        <v>Q</v>
      </c>
      <c r="K1085" s="32">
        <v>0.51663999999999999</v>
      </c>
      <c r="L1085" s="121" t="str">
        <f t="shared" si="492"/>
        <v>Q</v>
      </c>
      <c r="M1085" s="32">
        <v>0.73668999999999996</v>
      </c>
      <c r="N1085" s="121" t="str">
        <f t="shared" si="493"/>
        <v>Q</v>
      </c>
      <c r="O1085" s="32">
        <v>0.12819</v>
      </c>
      <c r="P1085" s="121" t="str">
        <f t="shared" si="494"/>
        <v>Q</v>
      </c>
      <c r="Q1085" s="28">
        <v>6.0000000000000001E-3</v>
      </c>
      <c r="R1085" s="213" t="str">
        <f t="shared" si="495"/>
        <v>UQ</v>
      </c>
      <c r="S1085" s="282">
        <v>0.22554403543472301</v>
      </c>
      <c r="T1085" s="121" t="str">
        <f t="shared" si="508"/>
        <v>Q</v>
      </c>
      <c r="U1085" s="290">
        <v>4.2878641159349487</v>
      </c>
      <c r="V1085" s="121" t="str">
        <f t="shared" si="533"/>
        <v>Q</v>
      </c>
      <c r="W1085" s="341">
        <v>0.14299999999999999</v>
      </c>
      <c r="X1085" s="332" t="str">
        <f t="shared" ref="X1085" si="536">IF(W1085&gt;0,"UQ","M")</f>
        <v>UQ</v>
      </c>
      <c r="Y1085" s="290">
        <v>7.8712728802977153E-2</v>
      </c>
      <c r="Z1085" s="121" t="str">
        <f t="shared" si="535"/>
        <v>LQ</v>
      </c>
      <c r="AA1085" s="285">
        <v>7.53</v>
      </c>
      <c r="AB1085" s="121" t="str">
        <f t="shared" si="497"/>
        <v>Q</v>
      </c>
      <c r="AC1085" s="28">
        <v>6.9779999999999998</v>
      </c>
      <c r="AD1085" s="121" t="str">
        <f t="shared" si="498"/>
        <v>Q</v>
      </c>
      <c r="AE1085" s="28">
        <v>3.1680000000000001</v>
      </c>
      <c r="AF1085" s="121" t="str">
        <f t="shared" si="499"/>
        <v>Q</v>
      </c>
      <c r="AG1085" s="129">
        <v>6.0000000000000001E-3</v>
      </c>
      <c r="AH1085" s="121" t="str">
        <f t="shared" si="500"/>
        <v>Q</v>
      </c>
      <c r="AI1085" s="278">
        <v>0.40600000000000003</v>
      </c>
      <c r="AJ1085" s="121" t="str">
        <f t="shared" si="501"/>
        <v>Q</v>
      </c>
    </row>
    <row r="1086" spans="1:36" x14ac:dyDescent="0.25">
      <c r="A1086" s="119">
        <v>38</v>
      </c>
      <c r="B1086" s="119">
        <v>47</v>
      </c>
      <c r="C1086" s="119">
        <v>2011</v>
      </c>
      <c r="D1086" s="127">
        <f t="shared" si="474"/>
        <v>40590</v>
      </c>
      <c r="E1086" s="292">
        <v>41.599998474121101</v>
      </c>
      <c r="F1086" s="121" t="str">
        <f t="shared" si="507"/>
        <v>Q</v>
      </c>
      <c r="G1086" s="281">
        <v>6.8810405731201199</v>
      </c>
      <c r="H1086" s="121" t="str">
        <f t="shared" si="490"/>
        <v>Q</v>
      </c>
      <c r="I1086" s="32">
        <v>6.7531999999999996</v>
      </c>
      <c r="J1086" s="121" t="str">
        <f t="shared" si="491"/>
        <v>Q</v>
      </c>
      <c r="K1086" s="32">
        <v>0.57632000000000005</v>
      </c>
      <c r="L1086" s="121" t="str">
        <f t="shared" si="492"/>
        <v>Q</v>
      </c>
      <c r="M1086" s="32">
        <v>0.75424999999999998</v>
      </c>
      <c r="N1086" s="121" t="str">
        <f t="shared" si="493"/>
        <v>Q</v>
      </c>
      <c r="O1086" s="32">
        <v>0.14035</v>
      </c>
      <c r="P1086" s="121" t="str">
        <f t="shared" si="494"/>
        <v>Q</v>
      </c>
      <c r="Q1086" s="28">
        <v>5.0000000000000001E-3</v>
      </c>
      <c r="R1086" s="213" t="str">
        <f t="shared" si="495"/>
        <v>UQ</v>
      </c>
      <c r="S1086" s="282">
        <v>0.23960855603218101</v>
      </c>
      <c r="T1086" s="121" t="str">
        <f t="shared" si="508"/>
        <v>Q</v>
      </c>
      <c r="U1086" s="290">
        <v>4.6797663925392872</v>
      </c>
      <c r="V1086" s="121" t="str">
        <f t="shared" si="533"/>
        <v>Q</v>
      </c>
      <c r="W1086" s="341">
        <v>0.158</v>
      </c>
      <c r="X1086" s="332" t="str">
        <f t="shared" ref="X1086" si="537">IF(W1086&gt;0,"UQ","M")</f>
        <v>UQ</v>
      </c>
      <c r="Y1086" s="33">
        <v>7.5788902038356962E-2</v>
      </c>
      <c r="Z1086" s="121" t="str">
        <f t="shared" si="535"/>
        <v>LQ</v>
      </c>
      <c r="AA1086" s="285">
        <v>8</v>
      </c>
      <c r="AB1086" s="121" t="str">
        <f t="shared" si="497"/>
        <v>Q</v>
      </c>
      <c r="AC1086" s="28">
        <v>6.3710000000000004</v>
      </c>
      <c r="AD1086" s="121" t="str">
        <f t="shared" si="498"/>
        <v>Q</v>
      </c>
      <c r="AE1086" s="28">
        <v>3.2610000000000001</v>
      </c>
      <c r="AF1086" s="121" t="str">
        <f t="shared" si="499"/>
        <v>Q</v>
      </c>
      <c r="AG1086" s="129">
        <v>6.6E-3</v>
      </c>
      <c r="AH1086" s="121" t="str">
        <f t="shared" si="500"/>
        <v>Q</v>
      </c>
      <c r="AI1086" s="278">
        <v>0.42099999999999999</v>
      </c>
      <c r="AJ1086" s="121" t="str">
        <f t="shared" si="501"/>
        <v>Q</v>
      </c>
    </row>
    <row r="1087" spans="1:36" x14ac:dyDescent="0.25">
      <c r="A1087" s="119">
        <v>38</v>
      </c>
      <c r="B1087" s="119">
        <v>60</v>
      </c>
      <c r="C1087" s="119">
        <v>2011</v>
      </c>
      <c r="D1087" s="127">
        <f t="shared" si="474"/>
        <v>40603</v>
      </c>
      <c r="E1087" s="292">
        <v>40.700000762939503</v>
      </c>
      <c r="F1087" s="121" t="str">
        <f t="shared" si="507"/>
        <v>Q</v>
      </c>
      <c r="G1087" s="281">
        <v>6.9198584556579599</v>
      </c>
      <c r="H1087" s="121" t="str">
        <f t="shared" si="490"/>
        <v>Q</v>
      </c>
      <c r="I1087" s="32">
        <v>6.6714000000000002</v>
      </c>
      <c r="J1087" s="121" t="str">
        <f t="shared" si="491"/>
        <v>Q</v>
      </c>
      <c r="K1087" s="32">
        <v>0.56355999999999995</v>
      </c>
      <c r="L1087" s="121" t="str">
        <f t="shared" si="492"/>
        <v>Q</v>
      </c>
      <c r="M1087" s="32">
        <v>0.746</v>
      </c>
      <c r="N1087" s="121" t="str">
        <f t="shared" si="493"/>
        <v>Q</v>
      </c>
      <c r="O1087" s="32">
        <v>0.16177</v>
      </c>
      <c r="P1087" s="121" t="str">
        <f t="shared" si="494"/>
        <v>Q</v>
      </c>
      <c r="Q1087" s="28">
        <v>2.3999999999999998E-3</v>
      </c>
      <c r="R1087" s="213" t="str">
        <f t="shared" si="495"/>
        <v>UQ</v>
      </c>
      <c r="S1087" s="282">
        <v>0.23717179894447299</v>
      </c>
      <c r="T1087" s="121" t="str">
        <f t="shared" si="508"/>
        <v>Q</v>
      </c>
      <c r="U1087" s="290">
        <v>4.4939304265827547</v>
      </c>
      <c r="V1087" s="121" t="str">
        <f t="shared" si="533"/>
        <v>Q</v>
      </c>
      <c r="W1087" s="341">
        <v>0.156</v>
      </c>
      <c r="X1087" s="332" t="str">
        <f t="shared" ref="X1087" si="538">IF(W1087&gt;0,"UQ","M")</f>
        <v>UQ</v>
      </c>
      <c r="Y1087" s="290">
        <v>8.1765569005310415E-2</v>
      </c>
      <c r="Z1087" s="121" t="str">
        <f t="shared" si="535"/>
        <v>LQ</v>
      </c>
      <c r="AA1087" s="285">
        <v>7.76</v>
      </c>
      <c r="AB1087" s="121" t="str">
        <f t="shared" si="497"/>
        <v>Q</v>
      </c>
      <c r="AC1087" s="28">
        <v>6.9610000000000003</v>
      </c>
      <c r="AD1087" s="121" t="str">
        <f t="shared" si="498"/>
        <v>Q</v>
      </c>
      <c r="AE1087" s="28">
        <v>3.2959999999999998</v>
      </c>
      <c r="AF1087" s="121" t="str">
        <f t="shared" si="499"/>
        <v>Q</v>
      </c>
      <c r="AG1087" s="129">
        <v>6.7999999999999996E-3</v>
      </c>
      <c r="AH1087" s="121" t="str">
        <f t="shared" si="500"/>
        <v>Q</v>
      </c>
      <c r="AI1087" s="278">
        <v>0.435</v>
      </c>
      <c r="AJ1087" s="121" t="str">
        <f t="shared" si="501"/>
        <v>Q</v>
      </c>
    </row>
    <row r="1088" spans="1:36" x14ac:dyDescent="0.25">
      <c r="A1088" s="119">
        <v>38</v>
      </c>
      <c r="B1088" s="119">
        <v>73</v>
      </c>
      <c r="C1088" s="119">
        <v>2011</v>
      </c>
      <c r="D1088" s="127">
        <f t="shared" si="474"/>
        <v>40616</v>
      </c>
      <c r="E1088" s="292">
        <v>41.5</v>
      </c>
      <c r="F1088" s="121" t="str">
        <f t="shared" si="507"/>
        <v>Q</v>
      </c>
      <c r="G1088" s="281">
        <v>6.9432492256164604</v>
      </c>
      <c r="H1088" s="121" t="str">
        <f t="shared" si="490"/>
        <v>Q</v>
      </c>
      <c r="I1088" s="27">
        <v>6.7161</v>
      </c>
      <c r="J1088" s="121" t="str">
        <f t="shared" si="491"/>
        <v>Q</v>
      </c>
      <c r="K1088" s="27">
        <v>0.57804999999999995</v>
      </c>
      <c r="L1088" s="121" t="str">
        <f t="shared" si="492"/>
        <v>Q</v>
      </c>
      <c r="M1088" s="27">
        <v>0.77412999999999998</v>
      </c>
      <c r="N1088" s="121" t="str">
        <f t="shared" si="493"/>
        <v>Q</v>
      </c>
      <c r="O1088" s="27">
        <v>0.15232000000000001</v>
      </c>
      <c r="P1088" s="121" t="str">
        <f t="shared" si="494"/>
        <v>Q</v>
      </c>
      <c r="Q1088" s="28">
        <v>4.0000000000000001E-3</v>
      </c>
      <c r="R1088" s="213" t="str">
        <f t="shared" si="495"/>
        <v>UQ</v>
      </c>
      <c r="S1088" s="282">
        <v>0.24197483062744099</v>
      </c>
      <c r="T1088" s="121" t="str">
        <f t="shared" si="508"/>
        <v>Q</v>
      </c>
      <c r="U1088" s="290">
        <v>4.9719076006590024</v>
      </c>
      <c r="V1088" s="121" t="str">
        <f t="shared" si="533"/>
        <v>Q</v>
      </c>
      <c r="W1088" s="341">
        <v>0.16500000000000001</v>
      </c>
      <c r="X1088" s="332" t="str">
        <f t="shared" ref="X1088" si="539">IF(W1088&gt;0,"UQ","M")</f>
        <v>UQ</v>
      </c>
      <c r="Y1088" s="290">
        <v>7.4336637475607537E-2</v>
      </c>
      <c r="Z1088" s="121" t="str">
        <f t="shared" si="535"/>
        <v>LQ</v>
      </c>
      <c r="AA1088" s="285">
        <v>8.24</v>
      </c>
      <c r="AB1088" s="121" t="str">
        <f t="shared" si="497"/>
        <v>Q</v>
      </c>
      <c r="AC1088" s="28">
        <v>6.5119999999999996</v>
      </c>
      <c r="AD1088" s="121" t="str">
        <f t="shared" si="498"/>
        <v>Q</v>
      </c>
      <c r="AE1088" s="28">
        <v>3.3769999999999998</v>
      </c>
      <c r="AF1088" s="121" t="str">
        <f t="shared" si="499"/>
        <v>Q</v>
      </c>
      <c r="AG1088" s="129">
        <v>6.6E-3</v>
      </c>
      <c r="AH1088" s="121" t="str">
        <f t="shared" si="500"/>
        <v>Q</v>
      </c>
      <c r="AI1088" s="278">
        <v>0.42499999999999999</v>
      </c>
      <c r="AJ1088" s="121" t="str">
        <f t="shared" si="501"/>
        <v>Q</v>
      </c>
    </row>
    <row r="1089" spans="1:36" x14ac:dyDescent="0.25">
      <c r="A1089" s="119">
        <v>38</v>
      </c>
      <c r="B1089" s="119">
        <v>80</v>
      </c>
      <c r="C1089" s="119">
        <v>2011</v>
      </c>
      <c r="D1089" s="127">
        <f t="shared" si="474"/>
        <v>40623</v>
      </c>
      <c r="E1089" s="292">
        <v>41</v>
      </c>
      <c r="F1089" s="121" t="str">
        <f t="shared" si="507"/>
        <v>Q</v>
      </c>
      <c r="G1089" s="281">
        <v>6.9348793029785201</v>
      </c>
      <c r="H1089" s="121" t="str">
        <f t="shared" si="490"/>
        <v>Q</v>
      </c>
      <c r="I1089" s="27">
        <v>6.4374000000000002</v>
      </c>
      <c r="J1089" s="121" t="str">
        <f t="shared" si="491"/>
        <v>Q</v>
      </c>
      <c r="K1089" s="27">
        <v>0.53741000000000005</v>
      </c>
      <c r="L1089" s="121" t="str">
        <f t="shared" si="492"/>
        <v>Q</v>
      </c>
      <c r="M1089" s="27">
        <v>0.75999000000000005</v>
      </c>
      <c r="N1089" s="121" t="str">
        <f t="shared" si="493"/>
        <v>Q</v>
      </c>
      <c r="O1089" s="27">
        <v>0.16388</v>
      </c>
      <c r="P1089" s="121" t="str">
        <f t="shared" si="494"/>
        <v>Q</v>
      </c>
      <c r="Q1089" s="28">
        <v>4.0000000000000001E-3</v>
      </c>
      <c r="R1089" s="213" t="str">
        <f t="shared" si="495"/>
        <v>UQ</v>
      </c>
      <c r="S1089" s="282">
        <v>0.24553640186786699</v>
      </c>
      <c r="T1089" s="121" t="str">
        <f t="shared" si="508"/>
        <v>Q</v>
      </c>
      <c r="U1089" s="290">
        <v>4.2503619301501558</v>
      </c>
      <c r="V1089" s="121" t="str">
        <f t="shared" si="533"/>
        <v>Q</v>
      </c>
      <c r="W1089" s="341">
        <v>0.16500000000000001</v>
      </c>
      <c r="X1089" s="332" t="str">
        <f t="shared" ref="X1089" si="540">IF(W1089&gt;0,"UQ","M")</f>
        <v>UQ</v>
      </c>
      <c r="Y1089" s="290">
        <v>9.9268187396900673E-2</v>
      </c>
      <c r="Z1089" s="121" t="str">
        <f t="shared" si="535"/>
        <v>LQ</v>
      </c>
      <c r="AA1089" s="285">
        <v>7.43</v>
      </c>
      <c r="AB1089" s="121" t="str">
        <f t="shared" si="497"/>
        <v>Q</v>
      </c>
      <c r="AC1089" s="28">
        <v>7.2709999999999999</v>
      </c>
      <c r="AD1089" s="121" t="str">
        <f t="shared" si="498"/>
        <v>Q</v>
      </c>
      <c r="AE1089" s="28">
        <v>3.6509999999999998</v>
      </c>
      <c r="AF1089" s="121" t="str">
        <f t="shared" si="499"/>
        <v>Q</v>
      </c>
      <c r="AG1089" s="129">
        <v>6.7999999999999996E-3</v>
      </c>
      <c r="AH1089" s="121" t="str">
        <f t="shared" si="500"/>
        <v>Q</v>
      </c>
      <c r="AI1089" s="278">
        <v>0.45</v>
      </c>
      <c r="AJ1089" s="121" t="str">
        <f t="shared" si="501"/>
        <v>Q</v>
      </c>
    </row>
    <row r="1090" spans="1:36" x14ac:dyDescent="0.25">
      <c r="A1090" s="119">
        <v>38</v>
      </c>
      <c r="B1090" s="119">
        <v>87</v>
      </c>
      <c r="C1090" s="119">
        <v>2011</v>
      </c>
      <c r="D1090" s="127">
        <f t="shared" si="474"/>
        <v>40630</v>
      </c>
      <c r="E1090" s="292">
        <v>39.299999237060497</v>
      </c>
      <c r="F1090" s="121" t="str">
        <f t="shared" si="507"/>
        <v>Q</v>
      </c>
      <c r="G1090" s="281">
        <v>6.8593902587890598</v>
      </c>
      <c r="H1090" s="121" t="str">
        <f t="shared" si="490"/>
        <v>Q</v>
      </c>
      <c r="I1090" s="27">
        <v>6.5629999999999997</v>
      </c>
      <c r="J1090" s="121" t="str">
        <f t="shared" si="491"/>
        <v>Q</v>
      </c>
      <c r="K1090" s="27">
        <v>0.53356999999999999</v>
      </c>
      <c r="L1090" s="121" t="str">
        <f t="shared" si="492"/>
        <v>Q</v>
      </c>
      <c r="M1090" s="27">
        <v>0.70489000000000002</v>
      </c>
      <c r="N1090" s="121" t="str">
        <f t="shared" si="493"/>
        <v>Q</v>
      </c>
      <c r="O1090" s="27">
        <v>0.15331</v>
      </c>
      <c r="P1090" s="121" t="str">
        <f t="shared" si="494"/>
        <v>Q</v>
      </c>
      <c r="Q1090" s="28">
        <v>3.0000000000000001E-3</v>
      </c>
      <c r="R1090" s="213" t="str">
        <f t="shared" si="495"/>
        <v>UQ</v>
      </c>
      <c r="S1090" s="282">
        <v>0.23152075707912401</v>
      </c>
      <c r="T1090" s="121" t="str">
        <f t="shared" si="508"/>
        <v>Q</v>
      </c>
      <c r="U1090" s="290">
        <v>4.5628700762134571</v>
      </c>
      <c r="V1090" s="121" t="str">
        <f t="shared" si="533"/>
        <v>Q</v>
      </c>
      <c r="W1090" s="341">
        <v>0.16300000000000001</v>
      </c>
      <c r="X1090" s="332" t="str">
        <f t="shared" ref="X1090" si="541">IF(W1090&gt;0,"UQ","M")</f>
        <v>UQ</v>
      </c>
      <c r="Y1090" s="290">
        <v>9.4654417256711004E-2</v>
      </c>
      <c r="Z1090" s="121" t="str">
        <f t="shared" si="535"/>
        <v>LQ</v>
      </c>
      <c r="AA1090" s="285">
        <v>7.44</v>
      </c>
      <c r="AB1090" s="121" t="str">
        <f t="shared" si="497"/>
        <v>Q</v>
      </c>
      <c r="AC1090" s="28">
        <v>6.8360000000000003</v>
      </c>
      <c r="AD1090" s="121" t="str">
        <f t="shared" si="498"/>
        <v>Q</v>
      </c>
      <c r="AE1090" s="28">
        <v>3.0739999999999998</v>
      </c>
      <c r="AF1090" s="121" t="str">
        <f t="shared" si="499"/>
        <v>Q</v>
      </c>
      <c r="AG1090" s="129">
        <v>6.4999999999999997E-3</v>
      </c>
      <c r="AH1090" s="121" t="str">
        <f t="shared" si="500"/>
        <v>Q</v>
      </c>
      <c r="AI1090" s="278">
        <v>0.433</v>
      </c>
      <c r="AJ1090" s="121" t="str">
        <f t="shared" si="501"/>
        <v>Q</v>
      </c>
    </row>
    <row r="1091" spans="1:36" x14ac:dyDescent="0.25">
      <c r="A1091" s="119">
        <v>38</v>
      </c>
      <c r="B1091" s="119">
        <v>90</v>
      </c>
      <c r="C1091" s="119">
        <v>2011</v>
      </c>
      <c r="D1091" s="127">
        <f t="shared" si="474"/>
        <v>40633</v>
      </c>
      <c r="E1091" s="292">
        <v>40.799999237060497</v>
      </c>
      <c r="F1091" s="121" t="str">
        <f t="shared" si="507"/>
        <v>Q</v>
      </c>
      <c r="G1091" s="281">
        <v>6.82855224609375</v>
      </c>
      <c r="H1091" s="121" t="str">
        <f t="shared" si="490"/>
        <v>Q</v>
      </c>
      <c r="I1091" s="27">
        <v>6.9367000000000001</v>
      </c>
      <c r="J1091" s="121" t="str">
        <f t="shared" si="491"/>
        <v>Q</v>
      </c>
      <c r="K1091" s="27">
        <v>0.56982999999999995</v>
      </c>
      <c r="L1091" s="121" t="str">
        <f t="shared" si="492"/>
        <v>Q</v>
      </c>
      <c r="M1091" s="27">
        <v>0.74841000000000002</v>
      </c>
      <c r="N1091" s="121" t="str">
        <f t="shared" si="493"/>
        <v>Q</v>
      </c>
      <c r="O1091" s="27">
        <v>0.16064999999999999</v>
      </c>
      <c r="P1091" s="121" t="str">
        <f t="shared" si="494"/>
        <v>Q</v>
      </c>
      <c r="Q1091" s="28">
        <v>1.9E-2</v>
      </c>
      <c r="R1091" s="213" t="str">
        <f t="shared" si="495"/>
        <v>UQ</v>
      </c>
      <c r="S1091" s="282">
        <v>0.24323377013206501</v>
      </c>
      <c r="T1091" s="121" t="str">
        <f t="shared" si="508"/>
        <v>Q</v>
      </c>
      <c r="U1091" s="290">
        <v>4.5345288238023835</v>
      </c>
      <c r="V1091" s="121" t="str">
        <f t="shared" si="533"/>
        <v>Q</v>
      </c>
      <c r="W1091" s="341">
        <v>0.16</v>
      </c>
      <c r="X1091" s="332" t="str">
        <f t="shared" ref="X1091" si="542">IF(W1091&gt;0,"UQ","M")</f>
        <v>UQ</v>
      </c>
      <c r="Y1091" s="290">
        <v>7.4256609428902956E-2</v>
      </c>
      <c r="Z1091" s="121" t="str">
        <f t="shared" si="535"/>
        <v>LQ</v>
      </c>
      <c r="AA1091" s="285">
        <v>7.68</v>
      </c>
      <c r="AB1091" s="121" t="str">
        <f t="shared" si="497"/>
        <v>Q</v>
      </c>
      <c r="AC1091" s="28">
        <v>6.7690000000000001</v>
      </c>
      <c r="AD1091" s="121" t="str">
        <f t="shared" si="498"/>
        <v>Q</v>
      </c>
      <c r="AE1091" s="28">
        <v>3.3580000000000001</v>
      </c>
      <c r="AF1091" s="121" t="str">
        <f t="shared" si="499"/>
        <v>Q</v>
      </c>
      <c r="AG1091" s="129">
        <v>6.6E-3</v>
      </c>
      <c r="AH1091" s="121" t="str">
        <f t="shared" si="500"/>
        <v>Q</v>
      </c>
      <c r="AI1091" s="278">
        <v>0.40699999999999997</v>
      </c>
      <c r="AJ1091" s="121" t="str">
        <f t="shared" si="501"/>
        <v>Q</v>
      </c>
    </row>
    <row r="1092" spans="1:36" x14ac:dyDescent="0.25">
      <c r="A1092" s="119">
        <v>38</v>
      </c>
      <c r="B1092" s="119">
        <v>95</v>
      </c>
      <c r="C1092" s="119">
        <v>2011</v>
      </c>
      <c r="D1092" s="127">
        <f t="shared" si="474"/>
        <v>40638</v>
      </c>
      <c r="E1092" s="292">
        <v>38.299999237060497</v>
      </c>
      <c r="F1092" s="121" t="str">
        <f t="shared" si="507"/>
        <v>Q</v>
      </c>
      <c r="G1092" s="281">
        <v>6.8481369018554696</v>
      </c>
      <c r="H1092" s="121" t="str">
        <f t="shared" si="490"/>
        <v>Q</v>
      </c>
      <c r="I1092" s="34">
        <v>6.6154999999999999</v>
      </c>
      <c r="J1092" s="121" t="str">
        <f t="shared" si="491"/>
        <v>Q</v>
      </c>
      <c r="K1092" s="34">
        <v>0.53363000000000005</v>
      </c>
      <c r="L1092" s="121" t="str">
        <f t="shared" si="492"/>
        <v>Q</v>
      </c>
      <c r="M1092" s="27">
        <v>0.7006</v>
      </c>
      <c r="N1092" s="121" t="str">
        <f t="shared" si="493"/>
        <v>Q</v>
      </c>
      <c r="O1092" s="34">
        <v>0.16175999999999999</v>
      </c>
      <c r="P1092" s="121" t="str">
        <f t="shared" si="494"/>
        <v>Q</v>
      </c>
      <c r="Q1092" s="28">
        <v>0.01</v>
      </c>
      <c r="R1092" s="213" t="str">
        <f t="shared" si="495"/>
        <v>UQ</v>
      </c>
      <c r="S1092" s="282">
        <v>0.223131388425827</v>
      </c>
      <c r="T1092" s="121" t="str">
        <f t="shared" si="508"/>
        <v>Q</v>
      </c>
      <c r="U1092" s="290">
        <v>4.0162240772633488</v>
      </c>
      <c r="V1092" s="121" t="str">
        <f t="shared" si="533"/>
        <v>Q</v>
      </c>
      <c r="W1092" s="341">
        <v>0.158</v>
      </c>
      <c r="X1092" s="332" t="str">
        <f t="shared" ref="X1092" si="543">IF(W1092&gt;0,"UQ","M")</f>
        <v>UQ</v>
      </c>
      <c r="Y1092" s="290">
        <v>7.9760992170476996E-2</v>
      </c>
      <c r="Z1092" s="121" t="str">
        <f t="shared" si="535"/>
        <v>LQ</v>
      </c>
      <c r="AA1092" s="285">
        <v>7.35</v>
      </c>
      <c r="AB1092" s="121" t="str">
        <f t="shared" si="497"/>
        <v>Q</v>
      </c>
      <c r="AC1092" s="28">
        <v>7.673</v>
      </c>
      <c r="AD1092" s="121" t="str">
        <f t="shared" si="498"/>
        <v>Q</v>
      </c>
      <c r="AE1092" s="28">
        <v>3.0150000000000001</v>
      </c>
      <c r="AF1092" s="121" t="str">
        <f t="shared" si="499"/>
        <v>Q</v>
      </c>
      <c r="AG1092" s="129">
        <v>7.1999999999999998E-3</v>
      </c>
      <c r="AH1092" s="121" t="str">
        <f t="shared" si="500"/>
        <v>Q</v>
      </c>
      <c r="AI1092" s="278">
        <v>0.45400000000000001</v>
      </c>
      <c r="AJ1092" s="121" t="str">
        <f t="shared" si="501"/>
        <v>Q</v>
      </c>
    </row>
    <row r="1093" spans="1:36" x14ac:dyDescent="0.25">
      <c r="A1093" s="119">
        <v>38</v>
      </c>
      <c r="B1093" s="119">
        <v>98</v>
      </c>
      <c r="C1093" s="119">
        <v>2011</v>
      </c>
      <c r="D1093" s="127">
        <f t="shared" si="474"/>
        <v>40641</v>
      </c>
      <c r="E1093" s="292">
        <v>39.799999237060497</v>
      </c>
      <c r="F1093" s="121" t="str">
        <f t="shared" si="507"/>
        <v>Q</v>
      </c>
      <c r="G1093" s="281">
        <v>7.0021529197692898</v>
      </c>
      <c r="H1093" s="121" t="str">
        <f t="shared" si="490"/>
        <v>Q</v>
      </c>
      <c r="I1093" s="28">
        <v>7.0340999999999996</v>
      </c>
      <c r="J1093" s="121" t="str">
        <f t="shared" si="491"/>
        <v>Q</v>
      </c>
      <c r="K1093" s="28">
        <v>0.58406000000000002</v>
      </c>
      <c r="L1093" s="121" t="str">
        <f t="shared" si="492"/>
        <v>Q</v>
      </c>
      <c r="M1093" s="28">
        <v>0.73855000000000004</v>
      </c>
      <c r="N1093" s="121" t="str">
        <f t="shared" si="493"/>
        <v>Q</v>
      </c>
      <c r="O1093" s="28">
        <v>0.15964</v>
      </c>
      <c r="P1093" s="121" t="str">
        <f t="shared" si="494"/>
        <v>Q</v>
      </c>
      <c r="Q1093" s="28">
        <v>2E-3</v>
      </c>
      <c r="R1093" s="213" t="str">
        <f t="shared" si="495"/>
        <v>UQ</v>
      </c>
      <c r="S1093" s="282">
        <v>0.24039924144744901</v>
      </c>
      <c r="T1093" s="121" t="str">
        <f t="shared" si="508"/>
        <v>Q</v>
      </c>
      <c r="U1093" s="290">
        <v>4.0933285448105616</v>
      </c>
      <c r="V1093" s="121" t="str">
        <f t="shared" si="533"/>
        <v>Q</v>
      </c>
      <c r="W1093" s="341">
        <v>0.14499999999999999</v>
      </c>
      <c r="X1093" s="332" t="str">
        <f t="shared" ref="X1093" si="544">IF(W1093&gt;0,"UQ","M")</f>
        <v>UQ</v>
      </c>
      <c r="Y1093" s="290">
        <v>9.0009219084144235E-2</v>
      </c>
      <c r="Z1093" s="121" t="str">
        <f t="shared" si="535"/>
        <v>LQ</v>
      </c>
      <c r="AA1093" s="285">
        <v>6.95</v>
      </c>
      <c r="AB1093" s="121" t="str">
        <f t="shared" si="497"/>
        <v>Q</v>
      </c>
      <c r="AC1093" s="28">
        <v>7.6879999999999997</v>
      </c>
      <c r="AD1093" s="121" t="str">
        <f t="shared" si="498"/>
        <v>Q</v>
      </c>
      <c r="AE1093" s="28">
        <v>3.3149999999999999</v>
      </c>
      <c r="AF1093" s="121" t="str">
        <f t="shared" si="499"/>
        <v>Q</v>
      </c>
      <c r="AG1093" s="129">
        <v>6.3E-3</v>
      </c>
      <c r="AH1093" s="121" t="str">
        <f t="shared" si="500"/>
        <v>Q</v>
      </c>
      <c r="AI1093" s="278">
        <v>0.434</v>
      </c>
      <c r="AJ1093" s="121" t="str">
        <f t="shared" si="501"/>
        <v>Q</v>
      </c>
    </row>
    <row r="1094" spans="1:36" x14ac:dyDescent="0.25">
      <c r="A1094" s="119">
        <v>38</v>
      </c>
      <c r="B1094" s="119">
        <v>99</v>
      </c>
      <c r="C1094" s="119">
        <v>2011</v>
      </c>
      <c r="D1094" s="127">
        <f t="shared" si="474"/>
        <v>40642</v>
      </c>
      <c r="E1094" s="292">
        <v>39.5</v>
      </c>
      <c r="F1094" s="121" t="str">
        <f t="shared" si="507"/>
        <v>Q</v>
      </c>
      <c r="G1094" s="281">
        <v>6.93597459793091</v>
      </c>
      <c r="H1094" s="121" t="str">
        <f t="shared" si="490"/>
        <v>Q</v>
      </c>
      <c r="I1094" s="28">
        <v>6.6628999999999996</v>
      </c>
      <c r="J1094" s="121" t="str">
        <f t="shared" si="491"/>
        <v>Q</v>
      </c>
      <c r="K1094" s="28">
        <v>0.56415999999999999</v>
      </c>
      <c r="L1094" s="121" t="str">
        <f t="shared" si="492"/>
        <v>Q</v>
      </c>
      <c r="M1094" s="28">
        <v>0.68406</v>
      </c>
      <c r="N1094" s="121" t="str">
        <f t="shared" si="493"/>
        <v>Q</v>
      </c>
      <c r="O1094" s="28">
        <v>0.17821000000000001</v>
      </c>
      <c r="P1094" s="121" t="str">
        <f t="shared" si="494"/>
        <v>Q</v>
      </c>
      <c r="Q1094" s="28">
        <v>3.0000000000000001E-3</v>
      </c>
      <c r="R1094" s="213" t="str">
        <f t="shared" si="495"/>
        <v>UQ</v>
      </c>
      <c r="S1094" s="282">
        <v>0.24587999284267401</v>
      </c>
      <c r="T1094" s="121" t="str">
        <f t="shared" si="508"/>
        <v>Q</v>
      </c>
      <c r="U1094" s="290">
        <v>3.9369882186424627</v>
      </c>
      <c r="V1094" s="121" t="str">
        <f t="shared" si="533"/>
        <v>Q</v>
      </c>
      <c r="W1094" s="341">
        <v>0.154</v>
      </c>
      <c r="X1094" s="332" t="str">
        <f t="shared" ref="X1094" si="545">IF(W1094&gt;0,"UQ","M")</f>
        <v>UQ</v>
      </c>
      <c r="Y1094" s="290">
        <v>0.10384699441331394</v>
      </c>
      <c r="Z1094" s="121" t="str">
        <f t="shared" si="535"/>
        <v>LQ</v>
      </c>
      <c r="AA1094" s="285">
        <v>6.7</v>
      </c>
      <c r="AB1094" s="121" t="str">
        <f t="shared" si="497"/>
        <v>Q</v>
      </c>
      <c r="AC1094" s="28">
        <v>7.7850000000000001</v>
      </c>
      <c r="AD1094" s="121" t="str">
        <f t="shared" si="498"/>
        <v>Q</v>
      </c>
      <c r="AE1094" s="28">
        <v>3.032</v>
      </c>
      <c r="AF1094" s="121" t="str">
        <f t="shared" si="499"/>
        <v>Q</v>
      </c>
      <c r="AG1094" s="129">
        <v>6.6E-3</v>
      </c>
      <c r="AH1094" s="121" t="str">
        <f t="shared" si="500"/>
        <v>Q</v>
      </c>
      <c r="AI1094" s="278">
        <v>0.4</v>
      </c>
      <c r="AJ1094" s="121" t="str">
        <f t="shared" si="501"/>
        <v>Q</v>
      </c>
    </row>
    <row r="1095" spans="1:36" x14ac:dyDescent="0.25">
      <c r="A1095" s="119">
        <v>38</v>
      </c>
      <c r="B1095" s="119">
        <v>100</v>
      </c>
      <c r="C1095" s="119">
        <v>2011</v>
      </c>
      <c r="D1095" s="127">
        <f t="shared" si="474"/>
        <v>40643</v>
      </c>
      <c r="E1095" s="292">
        <v>39.5</v>
      </c>
      <c r="F1095" s="121" t="str">
        <f t="shared" si="507"/>
        <v>Q</v>
      </c>
      <c r="G1095" s="281">
        <v>6.99149417877197</v>
      </c>
      <c r="H1095" s="121" t="str">
        <f t="shared" si="490"/>
        <v>Q</v>
      </c>
      <c r="I1095" s="28">
        <v>6.5864000000000003</v>
      </c>
      <c r="J1095" s="121" t="str">
        <f t="shared" si="491"/>
        <v>Q</v>
      </c>
      <c r="K1095" s="28">
        <v>0.55039000000000005</v>
      </c>
      <c r="L1095" s="121" t="str">
        <f t="shared" si="492"/>
        <v>Q</v>
      </c>
      <c r="M1095" s="28">
        <v>0.65580000000000005</v>
      </c>
      <c r="N1095" s="121" t="str">
        <f t="shared" si="493"/>
        <v>Q</v>
      </c>
      <c r="O1095" s="28">
        <v>0.25568999999999997</v>
      </c>
      <c r="P1095" s="121" t="str">
        <f t="shared" si="494"/>
        <v>Q</v>
      </c>
      <c r="Q1095" s="28">
        <v>2E-3</v>
      </c>
      <c r="R1095" s="213" t="str">
        <f t="shared" si="495"/>
        <v>UQ</v>
      </c>
      <c r="S1095" s="282">
        <v>0.23669064044952401</v>
      </c>
      <c r="T1095" s="121" t="str">
        <f t="shared" si="508"/>
        <v>Q</v>
      </c>
      <c r="U1095" s="290">
        <v>3.5811668855966023</v>
      </c>
      <c r="V1095" s="121" t="str">
        <f t="shared" si="533"/>
        <v>Q</v>
      </c>
      <c r="W1095" s="341">
        <v>0.191</v>
      </c>
      <c r="X1095" s="332" t="str">
        <f t="shared" ref="X1095" si="546">IF(W1095&gt;0,"UQ","M")</f>
        <v>UQ</v>
      </c>
      <c r="Y1095" s="290">
        <v>0.14942245430968235</v>
      </c>
      <c r="Z1095" s="121" t="str">
        <f t="shared" si="535"/>
        <v>LQ</v>
      </c>
      <c r="AA1095" s="258">
        <v>5.82</v>
      </c>
      <c r="AB1095" s="121" t="str">
        <f t="shared" si="497"/>
        <v>Q</v>
      </c>
      <c r="AC1095" s="28">
        <v>7.9809999999999999</v>
      </c>
      <c r="AD1095" s="121" t="str">
        <f t="shared" si="498"/>
        <v>Q</v>
      </c>
      <c r="AE1095" s="28">
        <v>3.2309999999999999</v>
      </c>
      <c r="AF1095" s="121" t="str">
        <f t="shared" si="499"/>
        <v>Q</v>
      </c>
      <c r="AG1095" s="129">
        <v>8.0000000000000002E-3</v>
      </c>
      <c r="AH1095" s="121" t="str">
        <f t="shared" si="500"/>
        <v>Q</v>
      </c>
      <c r="AI1095" s="278">
        <v>0.438</v>
      </c>
      <c r="AJ1095" s="121" t="str">
        <f t="shared" si="501"/>
        <v>Q</v>
      </c>
    </row>
    <row r="1096" spans="1:36" x14ac:dyDescent="0.25">
      <c r="A1096" s="119">
        <v>38</v>
      </c>
      <c r="B1096" s="119">
        <v>101</v>
      </c>
      <c r="C1096" s="119">
        <v>2011</v>
      </c>
      <c r="D1096" s="127">
        <f t="shared" si="474"/>
        <v>40644</v>
      </c>
      <c r="E1096" s="292">
        <v>35.700000762939503</v>
      </c>
      <c r="F1096" s="121" t="str">
        <f t="shared" si="507"/>
        <v>Q</v>
      </c>
      <c r="G1096" s="281">
        <v>6.6228070259094203</v>
      </c>
      <c r="H1096" s="121" t="str">
        <f t="shared" si="490"/>
        <v>Q</v>
      </c>
      <c r="I1096" s="28">
        <v>5.5622999999999996</v>
      </c>
      <c r="J1096" s="121" t="str">
        <f t="shared" si="491"/>
        <v>Q</v>
      </c>
      <c r="K1096" s="28">
        <v>0.57784000000000002</v>
      </c>
      <c r="L1096" s="121" t="str">
        <f t="shared" si="492"/>
        <v>Q</v>
      </c>
      <c r="M1096" s="28">
        <v>0.56425000000000003</v>
      </c>
      <c r="N1096" s="121" t="str">
        <f t="shared" si="493"/>
        <v>Q</v>
      </c>
      <c r="O1096" s="28">
        <v>0.42971999999999999</v>
      </c>
      <c r="P1096" s="121" t="str">
        <f t="shared" si="494"/>
        <v>Q</v>
      </c>
      <c r="Q1096" s="28">
        <v>1.2E-2</v>
      </c>
      <c r="R1096" s="213" t="str">
        <f t="shared" si="495"/>
        <v>UQ</v>
      </c>
      <c r="S1096" s="282">
        <v>0.14992256462574</v>
      </c>
      <c r="T1096" s="121" t="str">
        <f t="shared" si="508"/>
        <v>Q</v>
      </c>
      <c r="U1096" s="290">
        <v>3.2285033370306242</v>
      </c>
      <c r="V1096" s="121" t="str">
        <f t="shared" si="533"/>
        <v>Q</v>
      </c>
      <c r="W1096" s="341">
        <v>0.86599999999999999</v>
      </c>
      <c r="X1096" s="332" t="str">
        <f t="shared" ref="X1096" si="547">IF(W1096&gt;0,"UQ","M")</f>
        <v>UQ</v>
      </c>
      <c r="Y1096" s="290">
        <v>0.12641050117171573</v>
      </c>
      <c r="Z1096" s="121" t="str">
        <f t="shared" si="535"/>
        <v>LQ</v>
      </c>
      <c r="AA1096" s="258">
        <v>5.25</v>
      </c>
      <c r="AB1096" s="121" t="str">
        <f t="shared" si="497"/>
        <v>Q</v>
      </c>
      <c r="AC1096" s="28">
        <v>6.88</v>
      </c>
      <c r="AD1096" s="121" t="str">
        <f t="shared" si="498"/>
        <v>Q</v>
      </c>
      <c r="AE1096" s="28">
        <v>2.4430000000000001</v>
      </c>
      <c r="AF1096" s="121" t="str">
        <f t="shared" si="499"/>
        <v>Q</v>
      </c>
      <c r="AG1096" s="129">
        <v>1.1900000000000001E-2</v>
      </c>
      <c r="AH1096" s="121" t="str">
        <f t="shared" si="500"/>
        <v>Q</v>
      </c>
      <c r="AI1096" s="278">
        <v>1.1140000000000001</v>
      </c>
      <c r="AJ1096" s="121" t="str">
        <f t="shared" si="501"/>
        <v>Q</v>
      </c>
    </row>
    <row r="1097" spans="1:36" x14ac:dyDescent="0.25">
      <c r="A1097" s="119">
        <v>38</v>
      </c>
      <c r="B1097" s="119">
        <v>102</v>
      </c>
      <c r="C1097" s="119">
        <v>2011</v>
      </c>
      <c r="D1097" s="127">
        <f t="shared" si="474"/>
        <v>40645</v>
      </c>
      <c r="E1097" s="292">
        <v>33.099998474121101</v>
      </c>
      <c r="F1097" s="121" t="str">
        <f t="shared" si="507"/>
        <v>Q</v>
      </c>
      <c r="G1097" s="281">
        <v>6.6543011665344203</v>
      </c>
      <c r="H1097" s="121" t="str">
        <f t="shared" si="490"/>
        <v>Q</v>
      </c>
      <c r="I1097" s="28">
        <v>5.2991000000000001</v>
      </c>
      <c r="J1097" s="121" t="str">
        <f t="shared" si="491"/>
        <v>Q</v>
      </c>
      <c r="K1097" s="28">
        <v>0.50034999999999996</v>
      </c>
      <c r="L1097" s="121" t="str">
        <f t="shared" si="492"/>
        <v>Q</v>
      </c>
      <c r="M1097" s="28">
        <v>0.54325999999999997</v>
      </c>
      <c r="N1097" s="121" t="str">
        <f t="shared" si="493"/>
        <v>Q</v>
      </c>
      <c r="O1097" s="28">
        <v>0.27309</v>
      </c>
      <c r="P1097" s="121" t="str">
        <f t="shared" si="494"/>
        <v>Q</v>
      </c>
      <c r="Q1097" s="28">
        <v>7.0000000000000001E-3</v>
      </c>
      <c r="R1097" s="213" t="str">
        <f t="shared" si="495"/>
        <v>UQ</v>
      </c>
      <c r="S1097" s="282">
        <v>0.13291685283184099</v>
      </c>
      <c r="T1097" s="121" t="str">
        <f t="shared" si="508"/>
        <v>Q</v>
      </c>
      <c r="U1097" s="33">
        <v>3.2082724291860139</v>
      </c>
      <c r="V1097" s="121" t="str">
        <f t="shared" si="533"/>
        <v>Q</v>
      </c>
      <c r="W1097" s="341">
        <v>0.53600000000000003</v>
      </c>
      <c r="X1097" s="332" t="str">
        <f t="shared" ref="X1097" si="548">IF(W1097&gt;0,"UQ","M")</f>
        <v>UQ</v>
      </c>
      <c r="Y1097" s="33">
        <v>0.10931363083998132</v>
      </c>
      <c r="Z1097" s="121" t="str">
        <f t="shared" si="535"/>
        <v>LQ</v>
      </c>
      <c r="AA1097" s="285">
        <v>5.53</v>
      </c>
      <c r="AB1097" s="121" t="str">
        <f t="shared" si="497"/>
        <v>Q</v>
      </c>
      <c r="AC1097" s="28">
        <v>8.4760000000000009</v>
      </c>
      <c r="AD1097" s="121" t="str">
        <f t="shared" si="498"/>
        <v>Q</v>
      </c>
      <c r="AE1097" s="28">
        <v>3.0289999999999999</v>
      </c>
      <c r="AF1097" s="121" t="str">
        <f t="shared" si="499"/>
        <v>Q</v>
      </c>
      <c r="AG1097" s="129">
        <v>1.4500000000000001E-2</v>
      </c>
      <c r="AH1097" s="121" t="str">
        <f t="shared" si="500"/>
        <v>Q</v>
      </c>
      <c r="AI1097" s="278">
        <v>0.84299999999999997</v>
      </c>
      <c r="AJ1097" s="121" t="str">
        <f t="shared" si="501"/>
        <v>Q</v>
      </c>
    </row>
    <row r="1098" spans="1:36" x14ac:dyDescent="0.25">
      <c r="A1098" s="119">
        <v>38</v>
      </c>
      <c r="B1098" s="119">
        <v>103</v>
      </c>
      <c r="C1098" s="119">
        <v>2011</v>
      </c>
      <c r="D1098" s="127">
        <f t="shared" si="474"/>
        <v>40646</v>
      </c>
      <c r="E1098" s="292">
        <v>33.799999237060497</v>
      </c>
      <c r="F1098" s="121" t="str">
        <f t="shared" si="507"/>
        <v>Q</v>
      </c>
      <c r="G1098" s="281">
        <v>6.7210664749145499</v>
      </c>
      <c r="H1098" s="121" t="str">
        <f t="shared" si="490"/>
        <v>Q</v>
      </c>
      <c r="I1098" s="28">
        <v>5.1792999999999996</v>
      </c>
      <c r="J1098" s="121" t="str">
        <f t="shared" si="491"/>
        <v>Q</v>
      </c>
      <c r="K1098" s="28">
        <v>0.48021000000000003</v>
      </c>
      <c r="L1098" s="121" t="str">
        <f t="shared" si="492"/>
        <v>Q</v>
      </c>
      <c r="M1098" s="28">
        <v>0.54474999999999996</v>
      </c>
      <c r="N1098" s="121" t="str">
        <f t="shared" si="493"/>
        <v>Q</v>
      </c>
      <c r="O1098" s="28">
        <v>0.24571000000000001</v>
      </c>
      <c r="P1098" s="121" t="str">
        <f t="shared" si="494"/>
        <v>Q</v>
      </c>
      <c r="Q1098" s="28">
        <v>1.0999999999999999E-2</v>
      </c>
      <c r="R1098" s="213" t="str">
        <f t="shared" si="495"/>
        <v>UQ</v>
      </c>
      <c r="S1098" s="282">
        <v>0.15845544636249501</v>
      </c>
      <c r="T1098" s="121" t="str">
        <f t="shared" si="508"/>
        <v>Q</v>
      </c>
      <c r="U1098" s="33">
        <v>3.2572398766309907</v>
      </c>
      <c r="V1098" s="121" t="str">
        <f t="shared" si="533"/>
        <v>Q</v>
      </c>
      <c r="W1098" s="341">
        <v>0.55800000000000005</v>
      </c>
      <c r="X1098" s="332" t="str">
        <f t="shared" ref="X1098" si="549">IF(W1098&gt;0,"UQ","M")</f>
        <v>UQ</v>
      </c>
      <c r="Y1098" s="33">
        <v>0.10613481834673785</v>
      </c>
      <c r="Z1098" s="121" t="str">
        <f t="shared" si="535"/>
        <v>LQ</v>
      </c>
      <c r="AA1098" s="285">
        <v>5.41</v>
      </c>
      <c r="AB1098" s="121" t="str">
        <f t="shared" si="497"/>
        <v>Q</v>
      </c>
      <c r="AC1098" s="28">
        <v>7.6</v>
      </c>
      <c r="AD1098" s="121" t="str">
        <f t="shared" si="498"/>
        <v>Q</v>
      </c>
      <c r="AE1098" s="28">
        <v>2.6320000000000001</v>
      </c>
      <c r="AF1098" s="121" t="str">
        <f t="shared" si="499"/>
        <v>Q</v>
      </c>
      <c r="AG1098" s="129">
        <v>1.2200000000000001E-2</v>
      </c>
      <c r="AH1098" s="121" t="str">
        <f t="shared" si="500"/>
        <v>Q</v>
      </c>
      <c r="AI1098" s="278">
        <v>0.84699999999999998</v>
      </c>
      <c r="AJ1098" s="121" t="str">
        <f t="shared" si="501"/>
        <v>Q</v>
      </c>
    </row>
    <row r="1099" spans="1:36" x14ac:dyDescent="0.25">
      <c r="A1099" s="119">
        <v>38</v>
      </c>
      <c r="B1099" s="119">
        <v>104</v>
      </c>
      <c r="C1099" s="119">
        <v>2011</v>
      </c>
      <c r="D1099" s="127">
        <f t="shared" si="474"/>
        <v>40647</v>
      </c>
      <c r="E1099" s="292">
        <v>32.099998474121101</v>
      </c>
      <c r="F1099" s="121" t="str">
        <f t="shared" si="507"/>
        <v>Q</v>
      </c>
      <c r="G1099" s="281">
        <v>6.7338542938232404</v>
      </c>
      <c r="H1099" s="121" t="str">
        <f t="shared" si="490"/>
        <v>Q</v>
      </c>
      <c r="I1099" s="28">
        <v>5.0347999999999997</v>
      </c>
      <c r="J1099" s="121" t="str">
        <f t="shared" si="491"/>
        <v>Q</v>
      </c>
      <c r="K1099" s="28">
        <v>0.45801999999999998</v>
      </c>
      <c r="L1099" s="121" t="str">
        <f t="shared" si="492"/>
        <v>Q</v>
      </c>
      <c r="M1099" s="28">
        <v>0.54781000000000002</v>
      </c>
      <c r="N1099" s="121" t="str">
        <f t="shared" si="493"/>
        <v>Q</v>
      </c>
      <c r="O1099" s="28">
        <v>0.23416999999999999</v>
      </c>
      <c r="P1099" s="121" t="str">
        <f t="shared" si="494"/>
        <v>Q</v>
      </c>
      <c r="Q1099" s="28">
        <v>4.0000000000000001E-3</v>
      </c>
      <c r="R1099" s="213" t="str">
        <f t="shared" si="495"/>
        <v>UQ</v>
      </c>
      <c r="S1099" s="282">
        <v>0.152155756950378</v>
      </c>
      <c r="T1099" s="121" t="str">
        <f t="shared" si="508"/>
        <v>Q</v>
      </c>
      <c r="U1099" s="290">
        <v>3.3303395836345504</v>
      </c>
      <c r="V1099" s="121" t="str">
        <f t="shared" si="533"/>
        <v>Q</v>
      </c>
      <c r="W1099" s="341">
        <v>0.498</v>
      </c>
      <c r="X1099" s="332" t="str">
        <f t="shared" ref="X1099" si="550">IF(W1099&gt;0,"UQ","M")</f>
        <v>UQ</v>
      </c>
      <c r="Y1099" s="290">
        <v>0.10169952351579134</v>
      </c>
      <c r="Z1099" s="121" t="str">
        <f t="shared" si="535"/>
        <v>LQ</v>
      </c>
      <c r="AA1099" s="285">
        <v>5.4</v>
      </c>
      <c r="AB1099" s="121" t="str">
        <f t="shared" si="497"/>
        <v>Q</v>
      </c>
      <c r="AC1099" s="28">
        <v>7.0590000000000002</v>
      </c>
      <c r="AD1099" s="121" t="str">
        <f t="shared" si="498"/>
        <v>Q</v>
      </c>
      <c r="AE1099" s="28">
        <v>3.0190000000000001</v>
      </c>
      <c r="AF1099" s="121" t="str">
        <f t="shared" si="499"/>
        <v>Q</v>
      </c>
      <c r="AG1099" s="129">
        <v>9.7000000000000003E-3</v>
      </c>
      <c r="AH1099" s="121" t="str">
        <f t="shared" si="500"/>
        <v>Q</v>
      </c>
      <c r="AI1099" s="278">
        <v>0.82099999999999995</v>
      </c>
      <c r="AJ1099" s="121" t="str">
        <f t="shared" si="501"/>
        <v>Q</v>
      </c>
    </row>
    <row r="1100" spans="1:36" x14ac:dyDescent="0.25">
      <c r="A1100" s="119">
        <v>38</v>
      </c>
      <c r="B1100" s="119">
        <v>106</v>
      </c>
      <c r="C1100" s="119">
        <v>2011</v>
      </c>
      <c r="D1100" s="127">
        <f t="shared" si="474"/>
        <v>40649</v>
      </c>
      <c r="E1100" s="292">
        <v>32.200000762939503</v>
      </c>
      <c r="F1100" s="121" t="str">
        <f t="shared" si="507"/>
        <v>Q</v>
      </c>
      <c r="G1100" s="281">
        <v>6.7146072387695304</v>
      </c>
      <c r="H1100" s="121" t="str">
        <f t="shared" si="490"/>
        <v>Q</v>
      </c>
      <c r="I1100" s="28">
        <v>4.8895999999999997</v>
      </c>
      <c r="J1100" s="121" t="str">
        <f t="shared" si="491"/>
        <v>Q</v>
      </c>
      <c r="K1100" s="28">
        <v>0.44097999999999998</v>
      </c>
      <c r="L1100" s="121" t="str">
        <f t="shared" si="492"/>
        <v>Q</v>
      </c>
      <c r="M1100" s="28">
        <v>0.55445</v>
      </c>
      <c r="N1100" s="121" t="str">
        <f t="shared" si="493"/>
        <v>Q</v>
      </c>
      <c r="O1100" s="28">
        <v>0.21203</v>
      </c>
      <c r="P1100" s="121" t="str">
        <f t="shared" si="494"/>
        <v>Q</v>
      </c>
      <c r="Q1100" s="28">
        <v>4.0000000000000001E-3</v>
      </c>
      <c r="R1100" s="213" t="str">
        <f t="shared" si="495"/>
        <v>UQ</v>
      </c>
      <c r="S1100" s="282">
        <v>0.15209364891052199</v>
      </c>
      <c r="T1100" s="121" t="str">
        <f t="shared" si="508"/>
        <v>Q</v>
      </c>
      <c r="U1100" s="290">
        <v>3.5691813627051854</v>
      </c>
      <c r="V1100" s="121" t="str">
        <f t="shared" si="533"/>
        <v>Q</v>
      </c>
      <c r="W1100" s="341">
        <v>0.36899999999999999</v>
      </c>
      <c r="X1100" s="332" t="str">
        <f t="shared" ref="X1100" si="551">IF(W1100&gt;0,"UQ","M")</f>
        <v>UQ</v>
      </c>
      <c r="Y1100" s="290">
        <v>0.10549099799172601</v>
      </c>
      <c r="Z1100" s="121" t="str">
        <f t="shared" si="535"/>
        <v>LQ</v>
      </c>
      <c r="AA1100" s="285">
        <v>5.69</v>
      </c>
      <c r="AB1100" s="121" t="str">
        <f t="shared" si="497"/>
        <v>Q</v>
      </c>
      <c r="AC1100" s="28">
        <v>6.2190000000000003</v>
      </c>
      <c r="AD1100" s="121" t="str">
        <f t="shared" si="498"/>
        <v>Q</v>
      </c>
      <c r="AE1100" s="28">
        <v>2.8479999999999999</v>
      </c>
      <c r="AF1100" s="121" t="str">
        <f t="shared" si="499"/>
        <v>Q</v>
      </c>
      <c r="AG1100" s="129">
        <v>8.0000000000000002E-3</v>
      </c>
      <c r="AH1100" s="121" t="str">
        <f t="shared" si="500"/>
        <v>Q</v>
      </c>
      <c r="AI1100" s="278">
        <v>0.66500000000000004</v>
      </c>
      <c r="AJ1100" s="121" t="str">
        <f t="shared" si="501"/>
        <v>Q</v>
      </c>
    </row>
    <row r="1101" spans="1:36" x14ac:dyDescent="0.25">
      <c r="A1101" s="119">
        <v>38</v>
      </c>
      <c r="B1101" s="119">
        <v>107</v>
      </c>
      <c r="C1101" s="119">
        <v>2011</v>
      </c>
      <c r="D1101" s="127">
        <f t="shared" si="474"/>
        <v>40650</v>
      </c>
      <c r="E1101" s="292">
        <v>31.700000762939499</v>
      </c>
      <c r="F1101" s="121" t="str">
        <f t="shared" si="507"/>
        <v>Q</v>
      </c>
      <c r="G1101" s="281">
        <v>6.8346323966979998</v>
      </c>
      <c r="H1101" s="121" t="str">
        <f t="shared" si="490"/>
        <v>Q</v>
      </c>
      <c r="I1101" s="28">
        <v>4.8731999999999998</v>
      </c>
      <c r="J1101" s="121" t="str">
        <f t="shared" si="491"/>
        <v>Q</v>
      </c>
      <c r="K1101" s="28">
        <v>0.44102999999999998</v>
      </c>
      <c r="L1101" s="121" t="str">
        <f t="shared" si="492"/>
        <v>Q</v>
      </c>
      <c r="M1101" s="28">
        <v>0.56105000000000005</v>
      </c>
      <c r="N1101" s="121" t="str">
        <f t="shared" si="493"/>
        <v>Q</v>
      </c>
      <c r="O1101" s="28">
        <v>0.2077</v>
      </c>
      <c r="P1101" s="121" t="str">
        <f t="shared" si="494"/>
        <v>Q</v>
      </c>
      <c r="Q1101" s="28">
        <v>3.0000000000000001E-3</v>
      </c>
      <c r="R1101" s="213" t="str">
        <f t="shared" si="495"/>
        <v>UQ</v>
      </c>
      <c r="S1101" s="282">
        <v>0.15243843197822601</v>
      </c>
      <c r="T1101" s="121" t="str">
        <f t="shared" si="508"/>
        <v>Q</v>
      </c>
      <c r="U1101" s="290">
        <v>3.457888849118159</v>
      </c>
      <c r="V1101" s="121" t="str">
        <f t="shared" si="533"/>
        <v>Q</v>
      </c>
      <c r="W1101" s="341">
        <v>0.375</v>
      </c>
      <c r="X1101" s="332" t="str">
        <f t="shared" ref="X1101" si="552">IF(W1101&gt;0,"UQ","M")</f>
        <v>UQ</v>
      </c>
      <c r="Y1101" s="290">
        <v>0.10489405948204648</v>
      </c>
      <c r="Z1101" s="121" t="str">
        <f t="shared" si="535"/>
        <v>LQ</v>
      </c>
      <c r="AA1101" s="285">
        <v>5.44</v>
      </c>
      <c r="AB1101" s="121" t="str">
        <f t="shared" si="497"/>
        <v>Q</v>
      </c>
      <c r="AC1101" s="28">
        <v>6.1340000000000003</v>
      </c>
      <c r="AD1101" s="121" t="str">
        <f t="shared" si="498"/>
        <v>Q</v>
      </c>
      <c r="AE1101" s="28">
        <v>2.4569999999999999</v>
      </c>
      <c r="AF1101" s="121" t="str">
        <f t="shared" si="499"/>
        <v>Q</v>
      </c>
      <c r="AG1101" s="129">
        <v>6.7999999999999996E-3</v>
      </c>
      <c r="AH1101" s="121" t="str">
        <f t="shared" si="500"/>
        <v>Q</v>
      </c>
      <c r="AI1101" s="278">
        <v>0.65</v>
      </c>
      <c r="AJ1101" s="121" t="str">
        <f t="shared" si="501"/>
        <v>Q</v>
      </c>
    </row>
    <row r="1102" spans="1:36" x14ac:dyDescent="0.25">
      <c r="A1102" s="119">
        <v>38</v>
      </c>
      <c r="B1102" s="119">
        <v>109</v>
      </c>
      <c r="C1102" s="119">
        <v>2011</v>
      </c>
      <c r="D1102" s="127">
        <f t="shared" si="474"/>
        <v>40652</v>
      </c>
      <c r="E1102" s="292">
        <v>34.5</v>
      </c>
      <c r="F1102" s="121" t="str">
        <f t="shared" si="507"/>
        <v>Q</v>
      </c>
      <c r="G1102" s="281">
        <v>6.94602346420288</v>
      </c>
      <c r="H1102" s="121" t="str">
        <f t="shared" si="490"/>
        <v>Q</v>
      </c>
      <c r="I1102" s="28">
        <v>5.1870000000000003</v>
      </c>
      <c r="J1102" s="121" t="str">
        <f t="shared" si="491"/>
        <v>Q</v>
      </c>
      <c r="K1102" s="28">
        <v>0.44873000000000002</v>
      </c>
      <c r="L1102" s="121" t="str">
        <f t="shared" si="492"/>
        <v>Q</v>
      </c>
      <c r="M1102" s="28">
        <v>0.58650999999999998</v>
      </c>
      <c r="N1102" s="121" t="str">
        <f t="shared" si="493"/>
        <v>Q</v>
      </c>
      <c r="O1102" s="28">
        <v>0.19850999999999999</v>
      </c>
      <c r="P1102" s="121" t="str">
        <f t="shared" si="494"/>
        <v>Q</v>
      </c>
      <c r="Q1102" s="28">
        <v>3.0000000000000001E-3</v>
      </c>
      <c r="R1102" s="213" t="str">
        <f t="shared" si="495"/>
        <v>UQ</v>
      </c>
      <c r="S1102" s="282">
        <v>0.16968970000743899</v>
      </c>
      <c r="T1102" s="121" t="str">
        <f t="shared" si="508"/>
        <v>Q</v>
      </c>
      <c r="U1102" s="290">
        <v>3.7818296455473797</v>
      </c>
      <c r="V1102" s="121" t="str">
        <f t="shared" si="533"/>
        <v>Q</v>
      </c>
      <c r="W1102" s="341">
        <v>0.29099999999999998</v>
      </c>
      <c r="X1102" s="332" t="str">
        <f t="shared" ref="X1102" si="553">IF(W1102&gt;0,"UQ","M")</f>
        <v>UQ</v>
      </c>
      <c r="Y1102" s="290">
        <v>9.4339102595065824E-2</v>
      </c>
      <c r="Z1102" s="121" t="str">
        <f t="shared" si="535"/>
        <v>LQ</v>
      </c>
      <c r="AA1102" s="285">
        <v>5.72</v>
      </c>
      <c r="AB1102" s="121" t="str">
        <f t="shared" si="497"/>
        <v>Q</v>
      </c>
      <c r="AC1102" s="28">
        <v>6.2450000000000001</v>
      </c>
      <c r="AD1102" s="121" t="str">
        <f t="shared" si="498"/>
        <v>Q</v>
      </c>
      <c r="AE1102" s="28">
        <v>2.7730000000000001</v>
      </c>
      <c r="AF1102" s="121" t="str">
        <f t="shared" si="499"/>
        <v>Q</v>
      </c>
      <c r="AG1102" s="129">
        <v>5.5999999999999999E-3</v>
      </c>
      <c r="AH1102" s="121" t="str">
        <f t="shared" si="500"/>
        <v>Q</v>
      </c>
      <c r="AI1102" s="278">
        <v>0.55400000000000005</v>
      </c>
      <c r="AJ1102" s="121" t="str">
        <f t="shared" si="501"/>
        <v>Q</v>
      </c>
    </row>
    <row r="1103" spans="1:36" x14ac:dyDescent="0.25">
      <c r="A1103" s="119">
        <v>38</v>
      </c>
      <c r="B1103" s="119">
        <v>111</v>
      </c>
      <c r="C1103" s="119">
        <v>2011</v>
      </c>
      <c r="D1103" s="127">
        <f t="shared" ref="D1103:D1166" si="554">DATE(C1103,1,B1103)</f>
        <v>40654</v>
      </c>
      <c r="E1103" s="292">
        <v>33.099998474121101</v>
      </c>
      <c r="F1103" s="121" t="str">
        <f t="shared" si="507"/>
        <v>Q</v>
      </c>
      <c r="G1103" s="281">
        <v>6.94590091705322</v>
      </c>
      <c r="H1103" s="121" t="str">
        <f t="shared" si="490"/>
        <v>Q</v>
      </c>
      <c r="I1103" s="28">
        <v>5.2712000000000003</v>
      </c>
      <c r="J1103" s="121" t="str">
        <f t="shared" si="491"/>
        <v>Q</v>
      </c>
      <c r="K1103" s="28">
        <v>0.46072000000000002</v>
      </c>
      <c r="L1103" s="121" t="str">
        <f t="shared" si="492"/>
        <v>Q</v>
      </c>
      <c r="M1103" s="28">
        <v>0.59697</v>
      </c>
      <c r="N1103" s="121" t="str">
        <f t="shared" si="493"/>
        <v>Q</v>
      </c>
      <c r="O1103" s="28">
        <v>0.19422</v>
      </c>
      <c r="P1103" s="121" t="str">
        <f t="shared" si="494"/>
        <v>Q</v>
      </c>
      <c r="Q1103" s="28">
        <v>1E-3</v>
      </c>
      <c r="R1103" s="213" t="str">
        <f t="shared" si="495"/>
        <v>UQ</v>
      </c>
      <c r="S1103" s="282">
        <v>0.175460159778595</v>
      </c>
      <c r="T1103" s="121" t="str">
        <f t="shared" si="508"/>
        <v>Q</v>
      </c>
      <c r="U1103" s="290">
        <v>3.9730166181282525</v>
      </c>
      <c r="V1103" s="121" t="str">
        <f t="shared" si="533"/>
        <v>Q</v>
      </c>
      <c r="W1103" s="341">
        <v>0.246</v>
      </c>
      <c r="X1103" s="332" t="str">
        <f t="shared" ref="X1103" si="555">IF(W1103&gt;0,"UQ","M")</f>
        <v>UQ</v>
      </c>
      <c r="Y1103" s="290">
        <v>9.8100374993832867E-2</v>
      </c>
      <c r="Z1103" s="121" t="str">
        <f t="shared" si="535"/>
        <v>LQ</v>
      </c>
      <c r="AA1103" s="287">
        <v>5.55</v>
      </c>
      <c r="AB1103" s="121" t="str">
        <f t="shared" si="497"/>
        <v>Q</v>
      </c>
      <c r="AC1103" s="28">
        <v>6.0670000000000002</v>
      </c>
      <c r="AD1103" s="121" t="str">
        <f t="shared" si="498"/>
        <v>Q</v>
      </c>
      <c r="AE1103" s="28">
        <v>2.6219999999999999</v>
      </c>
      <c r="AF1103" s="121" t="str">
        <f t="shared" si="499"/>
        <v>Q</v>
      </c>
      <c r="AG1103" s="129">
        <v>5.4000000000000003E-3</v>
      </c>
      <c r="AH1103" s="121" t="str">
        <f t="shared" si="500"/>
        <v>Q</v>
      </c>
      <c r="AI1103" s="278">
        <v>0.499</v>
      </c>
      <c r="AJ1103" s="121" t="str">
        <f t="shared" si="501"/>
        <v>Q</v>
      </c>
    </row>
    <row r="1104" spans="1:36" x14ac:dyDescent="0.25">
      <c r="A1104" s="119">
        <v>38</v>
      </c>
      <c r="B1104" s="119">
        <v>113</v>
      </c>
      <c r="C1104" s="119">
        <v>2011</v>
      </c>
      <c r="D1104" s="127">
        <f t="shared" si="554"/>
        <v>40656</v>
      </c>
      <c r="E1104" s="292">
        <v>30.5</v>
      </c>
      <c r="F1104" s="121" t="str">
        <f t="shared" si="507"/>
        <v>Q</v>
      </c>
      <c r="G1104" s="281">
        <v>6.6456332206726101</v>
      </c>
      <c r="H1104" s="121" t="str">
        <f t="shared" si="490"/>
        <v>Q</v>
      </c>
      <c r="I1104" s="28">
        <v>4.8137999999999996</v>
      </c>
      <c r="J1104" s="121" t="str">
        <f t="shared" si="491"/>
        <v>Q</v>
      </c>
      <c r="K1104" s="28">
        <v>0.42544999999999999</v>
      </c>
      <c r="L1104" s="121" t="str">
        <f t="shared" si="492"/>
        <v>Q</v>
      </c>
      <c r="M1104" s="28">
        <v>0.54857</v>
      </c>
      <c r="N1104" s="121" t="str">
        <f t="shared" si="493"/>
        <v>Q</v>
      </c>
      <c r="O1104" s="28">
        <v>0.18107000000000001</v>
      </c>
      <c r="P1104" s="121" t="str">
        <f t="shared" si="494"/>
        <v>Q</v>
      </c>
      <c r="Q1104" s="28">
        <v>1E-3</v>
      </c>
      <c r="R1104" s="213" t="str">
        <f t="shared" si="495"/>
        <v>UQ</v>
      </c>
      <c r="S1104" s="282">
        <v>0.16563519835472101</v>
      </c>
      <c r="T1104" s="121" t="str">
        <f t="shared" si="508"/>
        <v>Q</v>
      </c>
      <c r="U1104" s="290">
        <v>3.3511045682806286</v>
      </c>
      <c r="V1104" s="121" t="str">
        <f t="shared" si="533"/>
        <v>Q</v>
      </c>
      <c r="W1104" s="341">
        <v>0.24</v>
      </c>
      <c r="X1104" s="332" t="str">
        <f t="shared" ref="X1104" si="556">IF(W1104&gt;0,"UQ","M")</f>
        <v>UQ</v>
      </c>
      <c r="Y1104" s="290">
        <v>9.8612640899176249E-2</v>
      </c>
      <c r="Z1104" s="121" t="str">
        <f t="shared" si="535"/>
        <v>LQ</v>
      </c>
      <c r="AA1104" s="285">
        <v>4.9800000000000004</v>
      </c>
      <c r="AB1104" s="121" t="str">
        <f t="shared" si="497"/>
        <v>Q</v>
      </c>
      <c r="AC1104" s="28">
        <v>5.9139999999999997</v>
      </c>
      <c r="AD1104" s="121" t="str">
        <f t="shared" si="498"/>
        <v>Q</v>
      </c>
      <c r="AE1104" s="28">
        <v>2.7130000000000001</v>
      </c>
      <c r="AF1104" s="121" t="str">
        <f t="shared" si="499"/>
        <v>Q</v>
      </c>
      <c r="AG1104" s="129">
        <v>5.7000000000000002E-3</v>
      </c>
      <c r="AH1104" s="121" t="str">
        <f t="shared" si="500"/>
        <v>Q</v>
      </c>
      <c r="AI1104" s="278">
        <v>0.495</v>
      </c>
      <c r="AJ1104" s="121" t="str">
        <f t="shared" si="501"/>
        <v>Q</v>
      </c>
    </row>
    <row r="1105" spans="1:36" x14ac:dyDescent="0.25">
      <c r="A1105" s="119">
        <v>38</v>
      </c>
      <c r="B1105" s="119">
        <v>116</v>
      </c>
      <c r="C1105" s="119">
        <v>2011</v>
      </c>
      <c r="D1105" s="127">
        <f t="shared" si="554"/>
        <v>40659</v>
      </c>
      <c r="E1105" s="292">
        <v>27.100000381469702</v>
      </c>
      <c r="F1105" s="121" t="str">
        <f t="shared" si="507"/>
        <v>Q</v>
      </c>
      <c r="G1105" s="281">
        <v>6.6863737106323198</v>
      </c>
      <c r="H1105" s="121" t="str">
        <f t="shared" si="490"/>
        <v>Q</v>
      </c>
      <c r="I1105" s="28">
        <v>4.3616999999999999</v>
      </c>
      <c r="J1105" s="121" t="str">
        <f t="shared" si="491"/>
        <v>Q</v>
      </c>
      <c r="K1105" s="28">
        <v>0.38097999999999999</v>
      </c>
      <c r="L1105" s="121" t="str">
        <f t="shared" si="492"/>
        <v>Q</v>
      </c>
      <c r="M1105" s="28">
        <v>0.51170000000000004</v>
      </c>
      <c r="N1105" s="121" t="str">
        <f t="shared" si="493"/>
        <v>Q</v>
      </c>
      <c r="O1105" s="28">
        <v>0.17699000000000001</v>
      </c>
      <c r="P1105" s="121" t="str">
        <f t="shared" si="494"/>
        <v>Q</v>
      </c>
      <c r="Q1105" s="28">
        <v>3.0000000000000001E-3</v>
      </c>
      <c r="R1105" s="213" t="str">
        <f t="shared" si="495"/>
        <v>UQ</v>
      </c>
      <c r="S1105" s="282">
        <v>0.14324654638767201</v>
      </c>
      <c r="T1105" s="121" t="str">
        <f t="shared" si="508"/>
        <v>Q</v>
      </c>
      <c r="U1105" s="290">
        <v>2.9366438843869171</v>
      </c>
      <c r="V1105" s="121" t="str">
        <f t="shared" si="533"/>
        <v>Q</v>
      </c>
      <c r="W1105" s="341">
        <v>0.23300000000000001</v>
      </c>
      <c r="X1105" s="332" t="str">
        <f t="shared" ref="X1105" si="557">IF(W1105&gt;0,"UQ","M")</f>
        <v>UQ</v>
      </c>
      <c r="Y1105" s="33">
        <v>8.998222755635539E-2</v>
      </c>
      <c r="Z1105" s="121" t="str">
        <f t="shared" si="535"/>
        <v>LQ</v>
      </c>
      <c r="AA1105" s="285">
        <v>4.72</v>
      </c>
      <c r="AB1105" s="121" t="str">
        <f t="shared" si="497"/>
        <v>Q</v>
      </c>
      <c r="AC1105" s="28">
        <v>5.7939999999999996</v>
      </c>
      <c r="AD1105" s="121" t="str">
        <f t="shared" si="498"/>
        <v>Q</v>
      </c>
      <c r="AE1105" s="28">
        <v>2.399</v>
      </c>
      <c r="AF1105" s="121" t="str">
        <f t="shared" si="499"/>
        <v>Q</v>
      </c>
      <c r="AG1105" s="129">
        <v>6.3E-3</v>
      </c>
      <c r="AH1105" s="121" t="str">
        <f t="shared" si="500"/>
        <v>Q</v>
      </c>
      <c r="AI1105" s="278">
        <v>0.48199999999999998</v>
      </c>
      <c r="AJ1105" s="121" t="str">
        <f t="shared" si="501"/>
        <v>Q</v>
      </c>
    </row>
    <row r="1106" spans="1:36" x14ac:dyDescent="0.25">
      <c r="A1106" s="119">
        <v>38</v>
      </c>
      <c r="B1106" s="119">
        <v>119</v>
      </c>
      <c r="C1106" s="119">
        <v>2011</v>
      </c>
      <c r="D1106" s="127">
        <f t="shared" si="554"/>
        <v>40662</v>
      </c>
      <c r="E1106" s="292">
        <v>26.799999237060501</v>
      </c>
      <c r="F1106" s="121" t="str">
        <f t="shared" si="507"/>
        <v>Q</v>
      </c>
      <c r="G1106" s="281">
        <v>6.7147250175476101</v>
      </c>
      <c r="H1106" s="121" t="str">
        <f t="shared" si="490"/>
        <v>Q</v>
      </c>
      <c r="I1106" s="28">
        <v>3.9647999999999999</v>
      </c>
      <c r="J1106" s="121" t="str">
        <f t="shared" si="491"/>
        <v>Q</v>
      </c>
      <c r="K1106" s="28">
        <v>0.35635</v>
      </c>
      <c r="L1106" s="121" t="str">
        <f t="shared" si="492"/>
        <v>Q</v>
      </c>
      <c r="M1106" s="28">
        <v>0.47104000000000001</v>
      </c>
      <c r="N1106" s="121" t="str">
        <f t="shared" si="493"/>
        <v>Q</v>
      </c>
      <c r="O1106" s="28">
        <v>0.19746</v>
      </c>
      <c r="P1106" s="121" t="str">
        <f t="shared" si="494"/>
        <v>Q</v>
      </c>
      <c r="Q1106" s="28">
        <v>3.0000000000000001E-3</v>
      </c>
      <c r="R1106" s="213" t="str">
        <f t="shared" si="495"/>
        <v>UQ</v>
      </c>
      <c r="S1106" s="282">
        <v>0.13133569061756101</v>
      </c>
      <c r="T1106" s="121" t="str">
        <f t="shared" si="508"/>
        <v>Q</v>
      </c>
      <c r="U1106" s="290">
        <v>2.8693283214289824</v>
      </c>
      <c r="V1106" s="121" t="str">
        <f t="shared" si="533"/>
        <v>Q</v>
      </c>
      <c r="W1106" s="341">
        <v>0.25600000000000001</v>
      </c>
      <c r="X1106" s="332" t="str">
        <f t="shared" ref="X1106" si="558">IF(W1106&gt;0,"UQ","M")</f>
        <v>UQ</v>
      </c>
      <c r="Y1106" s="33">
        <v>9.0302871431404141E-2</v>
      </c>
      <c r="Z1106" s="121" t="str">
        <f t="shared" si="535"/>
        <v>LQ</v>
      </c>
      <c r="AA1106" s="285">
        <v>4.42</v>
      </c>
      <c r="AB1106" s="121" t="str">
        <f t="shared" si="497"/>
        <v>Q</v>
      </c>
      <c r="AC1106" s="28">
        <v>5.4390000000000001</v>
      </c>
      <c r="AD1106" s="121" t="str">
        <f t="shared" si="498"/>
        <v>Q</v>
      </c>
      <c r="AE1106" s="28">
        <v>2.1309999999999998</v>
      </c>
      <c r="AF1106" s="121" t="str">
        <f t="shared" si="499"/>
        <v>Q</v>
      </c>
      <c r="AG1106" s="129">
        <v>5.0000000000000001E-3</v>
      </c>
      <c r="AH1106" s="121" t="str">
        <f t="shared" si="500"/>
        <v>Q</v>
      </c>
      <c r="AI1106" s="278">
        <v>0.47199999999999998</v>
      </c>
      <c r="AJ1106" s="121" t="str">
        <f t="shared" si="501"/>
        <v>Q</v>
      </c>
    </row>
    <row r="1107" spans="1:36" x14ac:dyDescent="0.25">
      <c r="A1107" s="119">
        <v>38</v>
      </c>
      <c r="B1107" s="119">
        <v>122</v>
      </c>
      <c r="C1107" s="119">
        <v>2011</v>
      </c>
      <c r="D1107" s="127">
        <f t="shared" si="554"/>
        <v>40665</v>
      </c>
      <c r="E1107" s="292">
        <v>27</v>
      </c>
      <c r="F1107" s="121" t="str">
        <f t="shared" si="507"/>
        <v>Q</v>
      </c>
      <c r="G1107" s="281">
        <v>6.8045072555542001</v>
      </c>
      <c r="H1107" s="121" t="str">
        <f t="shared" si="490"/>
        <v>Q</v>
      </c>
      <c r="I1107" s="28">
        <v>4.0824999999999996</v>
      </c>
      <c r="J1107" s="121" t="str">
        <f t="shared" si="491"/>
        <v>Q</v>
      </c>
      <c r="K1107" s="28">
        <v>0.35866999999999999</v>
      </c>
      <c r="L1107" s="121" t="str">
        <f t="shared" si="492"/>
        <v>Q</v>
      </c>
      <c r="M1107" s="28">
        <v>0.47066000000000002</v>
      </c>
      <c r="N1107" s="121" t="str">
        <f t="shared" si="493"/>
        <v>Q</v>
      </c>
      <c r="O1107" s="28">
        <v>0.18099000000000001</v>
      </c>
      <c r="P1107" s="121" t="str">
        <f t="shared" si="494"/>
        <v>Q</v>
      </c>
      <c r="Q1107" s="28">
        <v>4.0000000000000001E-3</v>
      </c>
      <c r="R1107" s="213" t="str">
        <f t="shared" si="495"/>
        <v>UQ</v>
      </c>
      <c r="S1107" s="282">
        <v>0.14554718136787401</v>
      </c>
      <c r="T1107" s="121" t="str">
        <f t="shared" si="508"/>
        <v>Q</v>
      </c>
      <c r="U1107" s="290">
        <v>3.0599883860659394</v>
      </c>
      <c r="V1107" s="121" t="str">
        <f t="shared" si="533"/>
        <v>Q</v>
      </c>
      <c r="W1107" s="341">
        <v>0.13100000000000001</v>
      </c>
      <c r="X1107" s="332" t="str">
        <f t="shared" ref="X1107" si="559">IF(W1107&gt;0,"UQ","M")</f>
        <v>UQ</v>
      </c>
      <c r="Y1107" s="33">
        <v>0.10291235238877136</v>
      </c>
      <c r="Z1107" s="121" t="str">
        <f t="shared" si="535"/>
        <v>LQ</v>
      </c>
      <c r="AA1107" s="285">
        <v>4.0199999999999996</v>
      </c>
      <c r="AB1107" s="121" t="str">
        <f t="shared" si="497"/>
        <v>Q</v>
      </c>
      <c r="AC1107" s="28">
        <v>5.5049999999999999</v>
      </c>
      <c r="AD1107" s="121" t="str">
        <f t="shared" si="498"/>
        <v>Q</v>
      </c>
      <c r="AE1107" s="28">
        <v>2.3319999999999999</v>
      </c>
      <c r="AF1107" s="121" t="str">
        <f t="shared" si="499"/>
        <v>Q</v>
      </c>
      <c r="AG1107" s="129">
        <v>6.4000000000000003E-3</v>
      </c>
      <c r="AH1107" s="121" t="str">
        <f t="shared" si="500"/>
        <v>Q</v>
      </c>
      <c r="AI1107" s="278">
        <v>0.34699999999999998</v>
      </c>
      <c r="AJ1107" s="121" t="str">
        <f t="shared" si="501"/>
        <v>Q</v>
      </c>
    </row>
    <row r="1108" spans="1:36" x14ac:dyDescent="0.25">
      <c r="A1108" s="119">
        <v>38</v>
      </c>
      <c r="B1108" s="119">
        <v>124</v>
      </c>
      <c r="C1108" s="119">
        <v>2011</v>
      </c>
      <c r="D1108" s="127">
        <f t="shared" si="554"/>
        <v>40667</v>
      </c>
      <c r="E1108" s="292">
        <v>27.899999618530298</v>
      </c>
      <c r="F1108" s="121" t="str">
        <f t="shared" si="507"/>
        <v>Q</v>
      </c>
      <c r="G1108" s="281">
        <v>6.7027230262756303</v>
      </c>
      <c r="H1108" s="121" t="str">
        <f t="shared" si="490"/>
        <v>Q</v>
      </c>
      <c r="I1108" s="28">
        <v>4.2847999999999997</v>
      </c>
      <c r="J1108" s="121" t="str">
        <f t="shared" si="491"/>
        <v>Q</v>
      </c>
      <c r="K1108" s="28">
        <v>0.36763000000000001</v>
      </c>
      <c r="L1108" s="121" t="str">
        <f t="shared" si="492"/>
        <v>Q</v>
      </c>
      <c r="M1108" s="28">
        <v>0.49081000000000002</v>
      </c>
      <c r="N1108" s="121" t="str">
        <f t="shared" si="493"/>
        <v>Q</v>
      </c>
      <c r="O1108" s="28">
        <v>0.15285000000000001</v>
      </c>
      <c r="P1108" s="121" t="str">
        <f t="shared" si="494"/>
        <v>Q</v>
      </c>
      <c r="Q1108" s="28">
        <v>4.0000000000000001E-3</v>
      </c>
      <c r="R1108" s="213" t="str">
        <f t="shared" si="495"/>
        <v>UQ</v>
      </c>
      <c r="S1108" s="282">
        <v>0.15529181063175199</v>
      </c>
      <c r="T1108" s="121" t="str">
        <f t="shared" si="508"/>
        <v>Q</v>
      </c>
      <c r="U1108" s="33">
        <v>3.3747455394654211</v>
      </c>
      <c r="V1108" s="121" t="str">
        <f t="shared" si="533"/>
        <v>Q</v>
      </c>
      <c r="W1108" s="341">
        <v>9.7000000000000003E-2</v>
      </c>
      <c r="X1108" s="332" t="str">
        <f t="shared" ref="X1108" si="560">IF(W1108&gt;0,"UQ","M")</f>
        <v>UQ</v>
      </c>
      <c r="Y1108" s="290">
        <v>9.4419165447499329E-2</v>
      </c>
      <c r="Z1108" s="121" t="str">
        <f t="shared" si="535"/>
        <v>LQ</v>
      </c>
      <c r="AA1108" s="285">
        <v>4.07</v>
      </c>
      <c r="AB1108" s="121" t="str">
        <f t="shared" si="497"/>
        <v>Q</v>
      </c>
      <c r="AC1108" s="28">
        <v>5.3280000000000003</v>
      </c>
      <c r="AD1108" s="121" t="str">
        <f t="shared" si="498"/>
        <v>Q</v>
      </c>
      <c r="AE1108" s="28">
        <v>2.3090000000000002</v>
      </c>
      <c r="AF1108" s="121" t="str">
        <f t="shared" si="499"/>
        <v>Q</v>
      </c>
      <c r="AG1108" s="129">
        <v>7.0000000000000001E-3</v>
      </c>
      <c r="AH1108" s="121" t="str">
        <f t="shared" si="500"/>
        <v>Q</v>
      </c>
      <c r="AI1108" s="278">
        <v>0.31</v>
      </c>
      <c r="AJ1108" s="121" t="str">
        <f t="shared" si="501"/>
        <v>Q</v>
      </c>
    </row>
    <row r="1109" spans="1:36" x14ac:dyDescent="0.25">
      <c r="A1109" s="119">
        <v>38</v>
      </c>
      <c r="B1109" s="119">
        <v>130</v>
      </c>
      <c r="C1109" s="119">
        <v>2011</v>
      </c>
      <c r="D1109" s="127">
        <f t="shared" si="554"/>
        <v>40673</v>
      </c>
      <c r="E1109" s="292">
        <v>31.799999237060501</v>
      </c>
      <c r="F1109" s="121" t="str">
        <f t="shared" si="507"/>
        <v>Q</v>
      </c>
      <c r="G1109" s="281">
        <v>6.8922586441040004</v>
      </c>
      <c r="H1109" s="121" t="str">
        <f t="shared" si="490"/>
        <v>Q</v>
      </c>
      <c r="I1109" s="28">
        <v>5.3414000000000001</v>
      </c>
      <c r="J1109" s="121" t="str">
        <f t="shared" si="491"/>
        <v>Q</v>
      </c>
      <c r="K1109" s="28">
        <v>0.43637999999999999</v>
      </c>
      <c r="L1109" s="121" t="str">
        <f t="shared" si="492"/>
        <v>Q</v>
      </c>
      <c r="M1109" s="28">
        <v>0.59394000000000002</v>
      </c>
      <c r="N1109" s="121" t="str">
        <f t="shared" si="493"/>
        <v>Q</v>
      </c>
      <c r="O1109" s="28">
        <v>0.17787</v>
      </c>
      <c r="P1109" s="121" t="str">
        <f t="shared" si="494"/>
        <v>Q</v>
      </c>
      <c r="Q1109" s="28">
        <v>3.0000000000000001E-3</v>
      </c>
      <c r="R1109" s="213" t="str">
        <f t="shared" si="495"/>
        <v>UQ</v>
      </c>
      <c r="S1109" s="282">
        <v>0.213780462741852</v>
      </c>
      <c r="T1109" s="121" t="str">
        <f t="shared" si="508"/>
        <v>Q</v>
      </c>
      <c r="U1109" s="33">
        <v>2.4624563934142936</v>
      </c>
      <c r="V1109" s="121" t="str">
        <f t="shared" si="533"/>
        <v>Q</v>
      </c>
      <c r="W1109" s="341">
        <v>1.4E-2</v>
      </c>
      <c r="X1109" s="332" t="str">
        <f t="shared" ref="X1109" si="561">IF(W1109&gt;0,"UQ","M")</f>
        <v>UQ</v>
      </c>
      <c r="Y1109" s="290">
        <v>0.12432188834737838</v>
      </c>
      <c r="Z1109" s="121" t="str">
        <f t="shared" si="535"/>
        <v>LQ</v>
      </c>
      <c r="AA1109" s="287">
        <v>3</v>
      </c>
      <c r="AB1109" s="121" t="str">
        <f t="shared" si="497"/>
        <v>Q</v>
      </c>
      <c r="AC1109" s="28">
        <v>7.694</v>
      </c>
      <c r="AD1109" s="121" t="str">
        <f t="shared" si="498"/>
        <v>Q</v>
      </c>
      <c r="AE1109" s="28">
        <v>2.9630000000000001</v>
      </c>
      <c r="AF1109" s="121" t="str">
        <f t="shared" si="499"/>
        <v>Q</v>
      </c>
      <c r="AG1109" s="129">
        <v>9.4000000000000004E-3</v>
      </c>
      <c r="AH1109" s="121" t="str">
        <f t="shared" si="500"/>
        <v>Q</v>
      </c>
      <c r="AI1109" s="278">
        <v>0.32300000000000001</v>
      </c>
      <c r="AJ1109" s="121" t="str">
        <f t="shared" si="501"/>
        <v>Q</v>
      </c>
    </row>
    <row r="1110" spans="1:36" x14ac:dyDescent="0.25">
      <c r="A1110" s="119">
        <v>38</v>
      </c>
      <c r="B1110" s="119">
        <v>137</v>
      </c>
      <c r="C1110" s="119">
        <v>2011</v>
      </c>
      <c r="D1110" s="127">
        <f t="shared" si="554"/>
        <v>40680</v>
      </c>
      <c r="E1110" s="292">
        <v>32.099998474121101</v>
      </c>
      <c r="F1110" s="121" t="str">
        <f t="shared" si="507"/>
        <v>Q</v>
      </c>
      <c r="G1110" s="281">
        <v>6.89701223373413</v>
      </c>
      <c r="H1110" s="121" t="str">
        <f t="shared" si="490"/>
        <v>Q</v>
      </c>
      <c r="I1110" s="28">
        <v>5.4378000000000002</v>
      </c>
      <c r="J1110" s="121" t="str">
        <f t="shared" si="491"/>
        <v>Q</v>
      </c>
      <c r="K1110" s="28">
        <v>0.43890000000000001</v>
      </c>
      <c r="L1110" s="121" t="str">
        <f t="shared" si="492"/>
        <v>Q</v>
      </c>
      <c r="M1110" s="28">
        <v>0.62519999999999998</v>
      </c>
      <c r="N1110" s="121" t="str">
        <f t="shared" si="493"/>
        <v>Q</v>
      </c>
      <c r="O1110" s="28">
        <v>0.19553999999999999</v>
      </c>
      <c r="P1110" s="121" t="str">
        <f t="shared" si="494"/>
        <v>Q</v>
      </c>
      <c r="Q1110" s="28">
        <v>5.0000000000000001E-3</v>
      </c>
      <c r="R1110" s="213" t="str">
        <f t="shared" si="495"/>
        <v>UQ</v>
      </c>
      <c r="S1110" s="282">
        <v>0.22581242024898501</v>
      </c>
      <c r="T1110" s="121" t="str">
        <f t="shared" si="508"/>
        <v>Q</v>
      </c>
      <c r="U1110" s="33">
        <v>1.9224173900054122</v>
      </c>
      <c r="V1110" s="121" t="str">
        <f t="shared" si="533"/>
        <v>Q</v>
      </c>
      <c r="W1110" s="341">
        <v>8.0000000000000002E-3</v>
      </c>
      <c r="X1110" s="332" t="str">
        <f t="shared" ref="X1110" si="562">IF(W1110&gt;0,"UQ","M")</f>
        <v>UQ</v>
      </c>
      <c r="Y1110" s="290">
        <v>6.9768923609621974E-2</v>
      </c>
      <c r="Z1110" s="121" t="str">
        <f t="shared" si="535"/>
        <v>LQ</v>
      </c>
      <c r="AA1110" s="285">
        <v>2.73</v>
      </c>
      <c r="AB1110" s="121" t="str">
        <f t="shared" si="497"/>
        <v>Q</v>
      </c>
      <c r="AC1110" s="28">
        <v>8.4149999999999991</v>
      </c>
      <c r="AD1110" s="121" t="str">
        <f t="shared" si="498"/>
        <v>Q</v>
      </c>
      <c r="AE1110" s="28">
        <v>3.141</v>
      </c>
      <c r="AF1110" s="121" t="str">
        <f t="shared" si="499"/>
        <v>Q</v>
      </c>
      <c r="AG1110" s="129">
        <v>7.7999999999999996E-3</v>
      </c>
      <c r="AH1110" s="121" t="str">
        <f t="shared" si="500"/>
        <v>Q</v>
      </c>
      <c r="AI1110" s="278">
        <v>0.317</v>
      </c>
      <c r="AJ1110" s="121" t="str">
        <f t="shared" si="501"/>
        <v>Q</v>
      </c>
    </row>
    <row r="1111" spans="1:36" x14ac:dyDescent="0.25">
      <c r="A1111" s="119">
        <v>38</v>
      </c>
      <c r="B1111" s="119">
        <v>144</v>
      </c>
      <c r="C1111" s="119">
        <v>2011</v>
      </c>
      <c r="D1111" s="127">
        <f t="shared" si="554"/>
        <v>40687</v>
      </c>
      <c r="E1111" s="292">
        <v>34.099998474121101</v>
      </c>
      <c r="F1111" s="121" t="str">
        <f t="shared" si="507"/>
        <v>Q</v>
      </c>
      <c r="G1111" s="281">
        <v>6.89375877380371</v>
      </c>
      <c r="H1111" s="121" t="str">
        <f t="shared" si="490"/>
        <v>Q</v>
      </c>
      <c r="I1111" s="28">
        <v>6.3014000000000001</v>
      </c>
      <c r="J1111" s="121" t="str">
        <f t="shared" si="491"/>
        <v>Q</v>
      </c>
      <c r="K1111" s="28">
        <v>0.49217</v>
      </c>
      <c r="L1111" s="121" t="str">
        <f t="shared" si="492"/>
        <v>Q</v>
      </c>
      <c r="M1111" s="28">
        <v>0.63183</v>
      </c>
      <c r="N1111" s="121" t="str">
        <f t="shared" si="493"/>
        <v>Q</v>
      </c>
      <c r="O1111" s="28">
        <v>0.29360000000000003</v>
      </c>
      <c r="P1111" s="121" t="str">
        <f t="shared" si="494"/>
        <v>Q</v>
      </c>
      <c r="Q1111" s="28">
        <v>7.0000000000000001E-3</v>
      </c>
      <c r="R1111" s="213" t="str">
        <f t="shared" si="495"/>
        <v>UQ</v>
      </c>
      <c r="S1111" s="282">
        <v>0.274044990539551</v>
      </c>
      <c r="T1111" s="121" t="str">
        <f t="shared" si="508"/>
        <v>Q</v>
      </c>
      <c r="U1111" s="33">
        <v>0.96052207455525374</v>
      </c>
      <c r="V1111" s="121" t="str">
        <f t="shared" si="533"/>
        <v>Q</v>
      </c>
      <c r="W1111" s="341">
        <v>1.4E-2</v>
      </c>
      <c r="X1111" s="332" t="str">
        <f t="shared" ref="X1111" si="563">IF(W1111&gt;0,"UQ","M")</f>
        <v>UQ</v>
      </c>
      <c r="Y1111" s="33">
        <v>7.5794228636885147E-2</v>
      </c>
      <c r="Z1111" s="121" t="str">
        <f t="shared" si="535"/>
        <v>LQ</v>
      </c>
      <c r="AA1111" s="285">
        <v>3.72</v>
      </c>
      <c r="AB1111" s="121" t="str">
        <f t="shared" si="497"/>
        <v>Q</v>
      </c>
      <c r="AC1111" s="28">
        <v>11.749000000000001</v>
      </c>
      <c r="AD1111" s="121" t="str">
        <f t="shared" si="498"/>
        <v>Q</v>
      </c>
      <c r="AE1111" s="28">
        <v>3.6739999999999999</v>
      </c>
      <c r="AF1111" s="121" t="str">
        <f t="shared" si="499"/>
        <v>Q</v>
      </c>
      <c r="AG1111" s="129">
        <v>1.3100000000000001E-2</v>
      </c>
      <c r="AH1111" s="121" t="str">
        <f t="shared" si="500"/>
        <v>Q</v>
      </c>
      <c r="AI1111" s="278">
        <v>0.45100000000000001</v>
      </c>
      <c r="AJ1111" s="121" t="str">
        <f t="shared" si="501"/>
        <v>Q</v>
      </c>
    </row>
    <row r="1112" spans="1:36" x14ac:dyDescent="0.25">
      <c r="A1112" s="119">
        <v>38</v>
      </c>
      <c r="B1112" s="119">
        <v>151</v>
      </c>
      <c r="C1112" s="119">
        <v>2011</v>
      </c>
      <c r="D1112" s="127">
        <f t="shared" si="554"/>
        <v>40694</v>
      </c>
      <c r="E1112" s="292">
        <v>35.900001525878899</v>
      </c>
      <c r="F1112" s="121" t="str">
        <f t="shared" si="507"/>
        <v>Q</v>
      </c>
      <c r="G1112" s="281">
        <v>6.9418830871581996</v>
      </c>
      <c r="H1112" s="121" t="str">
        <f t="shared" si="490"/>
        <v>Q</v>
      </c>
      <c r="I1112" s="28">
        <v>6.8445</v>
      </c>
      <c r="J1112" s="121" t="str">
        <f t="shared" si="491"/>
        <v>Q</v>
      </c>
      <c r="K1112" s="28">
        <v>0.53017999999999998</v>
      </c>
      <c r="L1112" s="121" t="str">
        <f t="shared" si="492"/>
        <v>Q</v>
      </c>
      <c r="M1112" s="28">
        <v>0.67520999999999998</v>
      </c>
      <c r="N1112" s="121" t="str">
        <f t="shared" si="493"/>
        <v>Q</v>
      </c>
      <c r="O1112" s="28">
        <v>0.28114</v>
      </c>
      <c r="P1112" s="121" t="str">
        <f t="shared" si="494"/>
        <v>Q</v>
      </c>
      <c r="Q1112" s="28">
        <v>2E-3</v>
      </c>
      <c r="R1112" s="213" t="str">
        <f t="shared" si="495"/>
        <v>UQ</v>
      </c>
      <c r="S1112" s="282">
        <v>0.283810704946518</v>
      </c>
      <c r="T1112" s="121" t="str">
        <f t="shared" si="508"/>
        <v>Q</v>
      </c>
      <c r="U1112" s="33">
        <v>1.0876604837956121</v>
      </c>
      <c r="V1112" s="121" t="str">
        <f t="shared" si="533"/>
        <v>Q</v>
      </c>
      <c r="W1112" s="341">
        <v>2.1000000000000001E-2</v>
      </c>
      <c r="X1112" s="332" t="str">
        <f t="shared" ref="X1112" si="564">IF(W1112&gt;0,"UQ","M")</f>
        <v>UQ</v>
      </c>
      <c r="Y1112" s="33">
        <v>5.7670864618060771E-2</v>
      </c>
      <c r="Z1112" s="121" t="str">
        <f t="shared" si="535"/>
        <v>LQ</v>
      </c>
      <c r="AA1112" s="285">
        <v>4.1100000000000003</v>
      </c>
      <c r="AB1112" s="121" t="str">
        <f t="shared" si="497"/>
        <v>Q</v>
      </c>
      <c r="AC1112" s="28">
        <v>11.707000000000001</v>
      </c>
      <c r="AD1112" s="121" t="str">
        <f t="shared" si="498"/>
        <v>Q</v>
      </c>
      <c r="AE1112" s="28">
        <v>3.81</v>
      </c>
      <c r="AF1112" s="121" t="str">
        <f t="shared" si="499"/>
        <v>Q</v>
      </c>
      <c r="AG1112" s="129">
        <v>1.21E-2</v>
      </c>
      <c r="AH1112" s="121" t="str">
        <f t="shared" si="500"/>
        <v>Q</v>
      </c>
      <c r="AI1112" s="278">
        <v>0.44900000000000001</v>
      </c>
      <c r="AJ1112" s="121" t="str">
        <f t="shared" si="501"/>
        <v>Q</v>
      </c>
    </row>
    <row r="1113" spans="1:36" x14ac:dyDescent="0.25">
      <c r="A1113" s="119">
        <v>38</v>
      </c>
      <c r="B1113" s="119">
        <v>158</v>
      </c>
      <c r="C1113" s="119">
        <v>2011</v>
      </c>
      <c r="D1113" s="127">
        <f t="shared" si="554"/>
        <v>40701</v>
      </c>
      <c r="E1113" s="292">
        <v>40.799999237060497</v>
      </c>
      <c r="F1113" s="121" t="str">
        <f t="shared" si="507"/>
        <v>Q</v>
      </c>
      <c r="G1113" s="281">
        <v>7.08056688308716</v>
      </c>
      <c r="H1113" s="121" t="str">
        <f t="shared" si="490"/>
        <v>Q</v>
      </c>
      <c r="I1113" s="28">
        <v>7.7165999999999997</v>
      </c>
      <c r="J1113" s="121" t="str">
        <f t="shared" si="491"/>
        <v>Q</v>
      </c>
      <c r="K1113" s="28">
        <v>0.61551999999999996</v>
      </c>
      <c r="L1113" s="121" t="str">
        <f t="shared" si="492"/>
        <v>Q</v>
      </c>
      <c r="M1113" s="28">
        <v>0.74077000000000004</v>
      </c>
      <c r="N1113" s="121" t="str">
        <f t="shared" si="493"/>
        <v>Q</v>
      </c>
      <c r="O1113" s="28">
        <v>0.27161999999999997</v>
      </c>
      <c r="P1113" s="121" t="str">
        <f t="shared" si="494"/>
        <v>Q</v>
      </c>
      <c r="Q1113" s="28">
        <v>5.0000000000000001E-3</v>
      </c>
      <c r="R1113" s="213" t="str">
        <f t="shared" si="495"/>
        <v>UQ</v>
      </c>
      <c r="S1113" s="282">
        <v>0.34921860694885298</v>
      </c>
      <c r="T1113" s="121" t="str">
        <f t="shared" si="508"/>
        <v>Q</v>
      </c>
      <c r="U1113" s="33">
        <v>0.93370916477758903</v>
      </c>
      <c r="V1113" s="121" t="str">
        <f t="shared" si="533"/>
        <v>Q</v>
      </c>
      <c r="W1113" s="341">
        <v>3.6999999999999998E-2</v>
      </c>
      <c r="X1113" s="332" t="str">
        <f t="shared" ref="X1113" si="565">IF(W1113&gt;0,"UQ","M")</f>
        <v>UQ</v>
      </c>
      <c r="Y1113" s="33">
        <v>6.0702040477682205E-2</v>
      </c>
      <c r="Z1113" s="121" t="str">
        <f t="shared" si="535"/>
        <v>LQ</v>
      </c>
      <c r="AA1113" s="287">
        <v>5.17</v>
      </c>
      <c r="AB1113" s="121" t="str">
        <f t="shared" si="497"/>
        <v>Q</v>
      </c>
      <c r="AC1113" s="28">
        <v>11.955</v>
      </c>
      <c r="AD1113" s="121" t="str">
        <f t="shared" si="498"/>
        <v>Q</v>
      </c>
      <c r="AE1113" s="28">
        <v>4.2880000000000003</v>
      </c>
      <c r="AF1113" s="121" t="str">
        <f t="shared" si="499"/>
        <v>Q</v>
      </c>
      <c r="AG1113" s="129">
        <v>1.6E-2</v>
      </c>
      <c r="AH1113" s="121" t="str">
        <f t="shared" si="500"/>
        <v>Q</v>
      </c>
      <c r="AI1113" s="278">
        <v>0.51400000000000001</v>
      </c>
      <c r="AJ1113" s="121" t="str">
        <f t="shared" si="501"/>
        <v>Q</v>
      </c>
    </row>
    <row r="1114" spans="1:36" x14ac:dyDescent="0.25">
      <c r="A1114" s="119">
        <v>38</v>
      </c>
      <c r="B1114" s="119">
        <v>173</v>
      </c>
      <c r="C1114" s="119">
        <v>2011</v>
      </c>
      <c r="D1114" s="127">
        <f t="shared" si="554"/>
        <v>40716</v>
      </c>
      <c r="E1114" s="292">
        <v>43.5</v>
      </c>
      <c r="F1114" s="121" t="str">
        <f t="shared" si="507"/>
        <v>Q</v>
      </c>
      <c r="G1114" s="281">
        <v>7.0015759468078604</v>
      </c>
      <c r="H1114" s="121" t="str">
        <f t="shared" si="490"/>
        <v>Q</v>
      </c>
      <c r="I1114" s="28">
        <v>8.3701000000000008</v>
      </c>
      <c r="J1114" s="121" t="str">
        <f t="shared" si="491"/>
        <v>Q</v>
      </c>
      <c r="K1114" s="28">
        <v>0.63151000000000002</v>
      </c>
      <c r="L1114" s="121" t="str">
        <f t="shared" si="492"/>
        <v>Q</v>
      </c>
      <c r="M1114" s="28">
        <v>0.74011000000000005</v>
      </c>
      <c r="N1114" s="121" t="str">
        <f t="shared" si="493"/>
        <v>Q</v>
      </c>
      <c r="O1114" s="28">
        <v>0.21779999999999999</v>
      </c>
      <c r="P1114" s="121" t="str">
        <f t="shared" si="494"/>
        <v>Q</v>
      </c>
      <c r="Q1114" s="28">
        <v>0.01</v>
      </c>
      <c r="R1114" s="213" t="str">
        <f t="shared" si="495"/>
        <v>UQ</v>
      </c>
      <c r="S1114" s="282">
        <v>0.36523163318634</v>
      </c>
      <c r="T1114" s="121" t="str">
        <f t="shared" si="508"/>
        <v>Q</v>
      </c>
      <c r="U1114" s="33">
        <v>0.90693270710195217</v>
      </c>
      <c r="V1114" s="121" t="str">
        <f t="shared" si="533"/>
        <v>Q</v>
      </c>
      <c r="W1114" s="341">
        <v>8.8999999999999996E-2</v>
      </c>
      <c r="X1114" s="332" t="str">
        <f t="shared" ref="X1114" si="566">IF(W1114&gt;0,"UQ","M")</f>
        <v>UQ</v>
      </c>
      <c r="Y1114" s="33">
        <v>5.1117321613907606E-2</v>
      </c>
      <c r="Z1114" s="121" t="str">
        <f t="shared" si="535"/>
        <v>LQ</v>
      </c>
      <c r="AA1114" s="287">
        <v>7</v>
      </c>
      <c r="AB1114" s="121" t="str">
        <f t="shared" si="497"/>
        <v>Q</v>
      </c>
      <c r="AC1114" s="28">
        <v>12.052</v>
      </c>
      <c r="AD1114" s="121" t="str">
        <f t="shared" si="498"/>
        <v>Q</v>
      </c>
      <c r="AE1114" s="28">
        <v>4.6180000000000003</v>
      </c>
      <c r="AF1114" s="121" t="str">
        <f t="shared" si="499"/>
        <v>Q</v>
      </c>
      <c r="AG1114" s="129">
        <v>1.9599999999999999E-2</v>
      </c>
      <c r="AH1114" s="121" t="str">
        <f t="shared" si="500"/>
        <v>Q</v>
      </c>
      <c r="AI1114" s="278">
        <v>0.58799999999999997</v>
      </c>
      <c r="AJ1114" s="121" t="str">
        <f t="shared" si="501"/>
        <v>Q</v>
      </c>
    </row>
    <row r="1115" spans="1:36" x14ac:dyDescent="0.25">
      <c r="A1115" s="119">
        <v>38</v>
      </c>
      <c r="B1115" s="119">
        <v>185</v>
      </c>
      <c r="C1115" s="119">
        <v>2011</v>
      </c>
      <c r="D1115" s="127">
        <f t="shared" si="554"/>
        <v>40728</v>
      </c>
      <c r="E1115" s="292">
        <v>46.900001525878899</v>
      </c>
      <c r="F1115" s="121" t="str">
        <f t="shared" si="507"/>
        <v>Q</v>
      </c>
      <c r="G1115" s="281">
        <v>7.0699868202209499</v>
      </c>
      <c r="H1115" s="121" t="str">
        <f t="shared" si="490"/>
        <v>Q</v>
      </c>
      <c r="I1115" s="28">
        <v>8.9108000000000001</v>
      </c>
      <c r="J1115" s="121" t="str">
        <f t="shared" si="491"/>
        <v>Q</v>
      </c>
      <c r="K1115" s="28">
        <v>0.68376000000000003</v>
      </c>
      <c r="L1115" s="121" t="str">
        <f t="shared" si="492"/>
        <v>Q</v>
      </c>
      <c r="M1115" s="28">
        <v>0.64276</v>
      </c>
      <c r="N1115" s="121" t="str">
        <f t="shared" si="493"/>
        <v>Q</v>
      </c>
      <c r="O1115" s="28">
        <v>0.22058</v>
      </c>
      <c r="P1115" s="121" t="str">
        <f t="shared" si="494"/>
        <v>Q</v>
      </c>
      <c r="Q1115" s="28">
        <v>1.0999999999999999E-2</v>
      </c>
      <c r="R1115" s="213" t="str">
        <f t="shared" si="495"/>
        <v>UQ</v>
      </c>
      <c r="S1115" s="282">
        <v>0.40349721908569303</v>
      </c>
      <c r="T1115" s="121" t="str">
        <f t="shared" si="508"/>
        <v>Q</v>
      </c>
      <c r="U1115" s="33">
        <v>0.54403671368943951</v>
      </c>
      <c r="V1115" s="121" t="str">
        <f t="shared" si="533"/>
        <v>Q</v>
      </c>
      <c r="W1115" s="341">
        <v>0.04</v>
      </c>
      <c r="X1115" s="332" t="str">
        <f t="shared" ref="X1115" si="567">IF(W1115&gt;0,"UQ","M")</f>
        <v>UQ</v>
      </c>
      <c r="Y1115" s="33">
        <v>8.1806391946350629E-2</v>
      </c>
      <c r="Z1115" s="121" t="str">
        <f t="shared" si="535"/>
        <v>LQ</v>
      </c>
      <c r="AA1115" s="287">
        <v>7.15</v>
      </c>
      <c r="AB1115" s="121" t="str">
        <f t="shared" si="497"/>
        <v>Q</v>
      </c>
      <c r="AC1115" s="28">
        <v>16.728999999999999</v>
      </c>
      <c r="AD1115" s="121" t="str">
        <f t="shared" si="498"/>
        <v>Q</v>
      </c>
      <c r="AE1115" s="28">
        <v>4.8230000000000004</v>
      </c>
      <c r="AF1115" s="121" t="str">
        <f t="shared" si="499"/>
        <v>Q</v>
      </c>
      <c r="AG1115" s="129">
        <v>2.6700000000000002E-2</v>
      </c>
      <c r="AH1115" s="121" t="str">
        <f t="shared" si="500"/>
        <v>Q</v>
      </c>
      <c r="AI1115" s="278">
        <v>0.65300000000000002</v>
      </c>
      <c r="AJ1115" s="121" t="str">
        <f t="shared" si="501"/>
        <v>Q</v>
      </c>
    </row>
    <row r="1116" spans="1:36" x14ac:dyDescent="0.25">
      <c r="A1116" s="119">
        <v>38</v>
      </c>
      <c r="B1116" s="119">
        <v>200</v>
      </c>
      <c r="C1116" s="119">
        <v>2011</v>
      </c>
      <c r="D1116" s="127">
        <f t="shared" si="554"/>
        <v>40743</v>
      </c>
      <c r="E1116" s="292">
        <v>60.700000762939503</v>
      </c>
      <c r="F1116" s="121" t="str">
        <f t="shared" si="507"/>
        <v>Q</v>
      </c>
      <c r="G1116" s="281">
        <v>7.1692309379577601</v>
      </c>
      <c r="H1116" s="121" t="str">
        <f t="shared" si="490"/>
        <v>Q</v>
      </c>
      <c r="I1116" s="28">
        <v>11.231999999999999</v>
      </c>
      <c r="J1116" s="121" t="str">
        <f t="shared" si="491"/>
        <v>Q</v>
      </c>
      <c r="K1116" s="28">
        <v>0.85650000000000004</v>
      </c>
      <c r="L1116" s="121" t="str">
        <f t="shared" si="492"/>
        <v>Q</v>
      </c>
      <c r="M1116" s="28">
        <v>0.75993999999999995</v>
      </c>
      <c r="N1116" s="121" t="str">
        <f t="shared" si="493"/>
        <v>Q</v>
      </c>
      <c r="O1116" s="28">
        <v>0.28798000000000001</v>
      </c>
      <c r="P1116" s="121" t="str">
        <f t="shared" si="494"/>
        <v>Q</v>
      </c>
      <c r="Q1116" s="28">
        <v>2.5000000000000001E-2</v>
      </c>
      <c r="R1116" s="213" t="str">
        <f t="shared" si="495"/>
        <v>UQ</v>
      </c>
      <c r="S1116" s="282">
        <v>0.52778327465057395</v>
      </c>
      <c r="T1116" s="121" t="str">
        <f t="shared" si="508"/>
        <v>Q</v>
      </c>
      <c r="U1116" s="33">
        <v>0.55074383837575691</v>
      </c>
      <c r="V1116" s="121" t="str">
        <f t="shared" si="533"/>
        <v>Q</v>
      </c>
      <c r="W1116" s="341">
        <v>0.11700000000000001</v>
      </c>
      <c r="X1116" s="332" t="str">
        <f t="shared" ref="X1116" si="568">IF(W1116&gt;0,"UQ","M")</f>
        <v>UQ</v>
      </c>
      <c r="Y1116" s="33">
        <v>7.4380108518456375E-2</v>
      </c>
      <c r="Z1116" s="121" t="str">
        <f t="shared" si="535"/>
        <v>LQ</v>
      </c>
      <c r="AA1116" s="287">
        <v>8.89</v>
      </c>
      <c r="AB1116" s="121" t="str">
        <f t="shared" si="497"/>
        <v>Q</v>
      </c>
      <c r="AC1116" s="28">
        <v>13.323</v>
      </c>
      <c r="AD1116" s="121" t="str">
        <f t="shared" si="498"/>
        <v>Q</v>
      </c>
      <c r="AE1116" s="28">
        <v>6.5220000000000002</v>
      </c>
      <c r="AF1116" s="121" t="str">
        <f t="shared" si="499"/>
        <v>Q</v>
      </c>
      <c r="AG1116" s="129">
        <v>2.5700000000000001E-2</v>
      </c>
      <c r="AH1116" s="121" t="str">
        <f t="shared" si="500"/>
        <v>Q</v>
      </c>
      <c r="AI1116" s="278">
        <v>0.67100000000000004</v>
      </c>
      <c r="AJ1116" s="121" t="str">
        <f t="shared" si="501"/>
        <v>Q</v>
      </c>
    </row>
    <row r="1117" spans="1:36" x14ac:dyDescent="0.25">
      <c r="A1117" s="119">
        <v>38</v>
      </c>
      <c r="B1117" s="119">
        <v>215</v>
      </c>
      <c r="C1117" s="119">
        <v>2011</v>
      </c>
      <c r="D1117" s="127">
        <f t="shared" si="554"/>
        <v>40758</v>
      </c>
      <c r="E1117" s="292">
        <v>75.099998474121094</v>
      </c>
      <c r="F1117" s="121" t="str">
        <f t="shared" si="507"/>
        <v>Q</v>
      </c>
      <c r="G1117" s="281">
        <v>6.8020997047424299</v>
      </c>
      <c r="H1117" s="121" t="str">
        <f t="shared" si="490"/>
        <v>Q</v>
      </c>
      <c r="I1117" s="28">
        <v>12.193300000000001</v>
      </c>
      <c r="J1117" s="121" t="str">
        <f t="shared" si="491"/>
        <v>Q</v>
      </c>
      <c r="K1117" s="28">
        <v>0.93722300000000003</v>
      </c>
      <c r="L1117" s="121" t="str">
        <f t="shared" si="492"/>
        <v>Q</v>
      </c>
      <c r="M1117" s="28">
        <v>0.60947099999999998</v>
      </c>
      <c r="N1117" s="121" t="str">
        <f t="shared" si="493"/>
        <v>Q</v>
      </c>
      <c r="O1117" s="28">
        <v>0.144427</v>
      </c>
      <c r="P1117" s="121" t="str">
        <f t="shared" si="494"/>
        <v>Q</v>
      </c>
      <c r="Q1117" s="28">
        <v>7.0000000000000001E-3</v>
      </c>
      <c r="R1117" s="213" t="str">
        <f t="shared" si="495"/>
        <v>UQ</v>
      </c>
      <c r="S1117" s="282">
        <v>0.25134107470512401</v>
      </c>
      <c r="T1117" s="121" t="str">
        <f t="shared" si="508"/>
        <v>Q</v>
      </c>
      <c r="U1117" s="290">
        <v>17.331914971779803</v>
      </c>
      <c r="V1117" s="121" t="str">
        <f t="shared" si="533"/>
        <v>Q</v>
      </c>
      <c r="W1117" s="341">
        <v>8.5999999999999993E-2</v>
      </c>
      <c r="X1117" s="332" t="str">
        <f t="shared" ref="X1117" si="569">IF(W1117&gt;0,"UQ","M")</f>
        <v>UQ</v>
      </c>
      <c r="Y1117" s="290">
        <v>0.11940179439767032</v>
      </c>
      <c r="Z1117" s="121" t="str">
        <f t="shared" si="535"/>
        <v>LQ</v>
      </c>
      <c r="AA1117" s="285">
        <v>10.43</v>
      </c>
      <c r="AB1117" s="121" t="str">
        <f t="shared" si="497"/>
        <v>Q</v>
      </c>
      <c r="AC1117" s="28">
        <v>12.439</v>
      </c>
      <c r="AD1117" s="121" t="str">
        <f t="shared" si="498"/>
        <v>Q</v>
      </c>
      <c r="AE1117" s="28">
        <v>3.5720000000000001</v>
      </c>
      <c r="AF1117" s="121" t="str">
        <f t="shared" si="499"/>
        <v>Q</v>
      </c>
      <c r="AG1117" s="129">
        <v>1.67E-2</v>
      </c>
      <c r="AH1117" s="121" t="str">
        <f t="shared" si="500"/>
        <v>Q</v>
      </c>
      <c r="AI1117" s="278">
        <v>0.58499999999999996</v>
      </c>
      <c r="AJ1117" s="121" t="str">
        <f t="shared" si="501"/>
        <v>Q</v>
      </c>
    </row>
    <row r="1118" spans="1:36" x14ac:dyDescent="0.25">
      <c r="A1118" s="119">
        <v>38</v>
      </c>
      <c r="B1118" s="119">
        <v>263</v>
      </c>
      <c r="C1118" s="119">
        <v>2011</v>
      </c>
      <c r="D1118" s="127">
        <f t="shared" si="554"/>
        <v>40806</v>
      </c>
      <c r="E1118" s="292">
        <v>84.900001525878906</v>
      </c>
      <c r="F1118" s="121" t="str">
        <f t="shared" si="507"/>
        <v>Q</v>
      </c>
      <c r="G1118" s="281">
        <v>6.9340023994445801</v>
      </c>
      <c r="H1118" s="121" t="str">
        <f t="shared" ref="H1118:H1181" si="570">IF(G1118&gt;0.00000001,"Q","M")</f>
        <v>Q</v>
      </c>
      <c r="I1118" s="28">
        <v>13.087400000000001</v>
      </c>
      <c r="J1118" s="121" t="str">
        <f t="shared" ref="J1118:J1181" si="571">IF(I1118&gt;=0.02,"Q",IF(I1118="","M","LQ"))</f>
        <v>Q</v>
      </c>
      <c r="K1118" s="28">
        <v>1.04389</v>
      </c>
      <c r="L1118" s="121" t="str">
        <f t="shared" ref="L1118:L1181" si="572">IF(K1118&gt;=0.02,"Q",IF(K1118="","M","LQ"))</f>
        <v>Q</v>
      </c>
      <c r="M1118" s="28">
        <v>0.62578400000000001</v>
      </c>
      <c r="N1118" s="121" t="str">
        <f t="shared" ref="N1118:N1181" si="573">IF(M1118&gt;=0.02,"Q",IF(M1118="","M","LQ"))</f>
        <v>Q</v>
      </c>
      <c r="O1118" s="28">
        <v>0.20313100000000001</v>
      </c>
      <c r="P1118" s="121" t="str">
        <f t="shared" ref="P1118:P1181" si="574">IF(O1118&gt;=0.02,"Q",IF(O1118="","M","LQ"))</f>
        <v>Q</v>
      </c>
      <c r="Q1118" s="28">
        <v>1E-3</v>
      </c>
      <c r="R1118" s="213" t="str">
        <f t="shared" ref="R1118:R1168" si="575">IF(Q1118&gt;0,"UQ","M")</f>
        <v>UQ</v>
      </c>
      <c r="S1118" s="282">
        <v>0.19767850637435899</v>
      </c>
      <c r="T1118" s="121" t="str">
        <f t="shared" si="508"/>
        <v>Q</v>
      </c>
      <c r="U1118" s="290">
        <v>22.522048858974344</v>
      </c>
      <c r="V1118" s="121" t="str">
        <f t="shared" si="533"/>
        <v>Q</v>
      </c>
      <c r="W1118" s="341">
        <v>0.38400000000000001</v>
      </c>
      <c r="X1118" s="332" t="str">
        <f t="shared" ref="X1118" si="576">IF(W1118&gt;0,"UQ","M")</f>
        <v>UQ</v>
      </c>
      <c r="Y1118" s="290">
        <v>0.1288914439076865</v>
      </c>
      <c r="Z1118" s="121" t="str">
        <f t="shared" si="535"/>
        <v>LQ</v>
      </c>
      <c r="AA1118" s="285">
        <v>11.12</v>
      </c>
      <c r="AB1118" s="121" t="str">
        <f t="shared" ref="AB1118:AB1181" si="577">IF(AA1118&gt;=0.5,"Q",IF(AA1118="","M","LQ"))</f>
        <v>Q</v>
      </c>
      <c r="AC1118" s="28">
        <v>9.25</v>
      </c>
      <c r="AD1118" s="121" t="str">
        <f t="shared" ref="AD1118:AD1181" si="578">IF(AC1118&gt;=0.4,"Q",IF(AC1118="","M","LQ"))</f>
        <v>Q</v>
      </c>
      <c r="AE1118" s="28">
        <v>2.66</v>
      </c>
      <c r="AF1118" s="121" t="str">
        <f t="shared" ref="AF1118:AF1181" si="579">IF(AE1118&gt;=0.5,"Q",IF(AE1118="","M","LQ"))</f>
        <v>Q</v>
      </c>
      <c r="AG1118" s="129">
        <v>9.1000000000000004E-3</v>
      </c>
      <c r="AH1118" s="121" t="str">
        <f t="shared" ref="AH1118:AH1181" si="580">IF(AG1118&gt;=0.001,"Q",IF(AG1118="","M","LQ"))</f>
        <v>Q</v>
      </c>
      <c r="AI1118" s="278">
        <v>0.78600000000000003</v>
      </c>
      <c r="AJ1118" s="121" t="str">
        <f t="shared" ref="AJ1118:AJ1181" si="581">IF(AI1118&gt;=0.05,"Q",IF(AI1118="","M","LQ"))</f>
        <v>Q</v>
      </c>
    </row>
    <row r="1119" spans="1:36" x14ac:dyDescent="0.25">
      <c r="A1119" s="119">
        <v>38</v>
      </c>
      <c r="B1119" s="119">
        <v>270</v>
      </c>
      <c r="C1119" s="119">
        <v>2011</v>
      </c>
      <c r="D1119" s="127">
        <f t="shared" si="554"/>
        <v>40813</v>
      </c>
      <c r="E1119" s="292">
        <v>90.800003051757798</v>
      </c>
      <c r="F1119" s="121" t="str">
        <f t="shared" si="507"/>
        <v>Q</v>
      </c>
      <c r="G1119" s="281">
        <v>6.7791671752929696</v>
      </c>
      <c r="H1119" s="121" t="str">
        <f t="shared" si="570"/>
        <v>Q</v>
      </c>
      <c r="I1119" s="28">
        <v>14.0494</v>
      </c>
      <c r="J1119" s="121" t="str">
        <f t="shared" si="571"/>
        <v>Q</v>
      </c>
      <c r="K1119" s="28">
        <v>1.1041099999999999</v>
      </c>
      <c r="L1119" s="121" t="str">
        <f t="shared" si="572"/>
        <v>Q</v>
      </c>
      <c r="M1119" s="28">
        <v>0.66760699999999995</v>
      </c>
      <c r="N1119" s="121" t="str">
        <f t="shared" si="573"/>
        <v>Q</v>
      </c>
      <c r="O1119" s="28">
        <v>0.17516599999999999</v>
      </c>
      <c r="P1119" s="121" t="str">
        <f t="shared" si="574"/>
        <v>Q</v>
      </c>
      <c r="Q1119" s="28">
        <v>4.0000000000000001E-3</v>
      </c>
      <c r="R1119" s="213" t="str">
        <f t="shared" si="575"/>
        <v>UQ</v>
      </c>
      <c r="S1119" s="282">
        <v>0.19617585837841001</v>
      </c>
      <c r="T1119" s="121" t="str">
        <f t="shared" si="508"/>
        <v>Q</v>
      </c>
      <c r="U1119" s="290">
        <v>25.397239034754687</v>
      </c>
      <c r="V1119" s="121" t="str">
        <f t="shared" si="533"/>
        <v>Q</v>
      </c>
      <c r="W1119" s="341">
        <v>5.5E-2</v>
      </c>
      <c r="X1119" s="332" t="str">
        <f t="shared" ref="X1119" si="582">IF(W1119&gt;0,"UQ","M")</f>
        <v>UQ</v>
      </c>
      <c r="Y1119" s="290">
        <v>0.10339359934423932</v>
      </c>
      <c r="Z1119" s="121" t="str">
        <f t="shared" si="535"/>
        <v>LQ</v>
      </c>
      <c r="AA1119" s="285">
        <v>8.82</v>
      </c>
      <c r="AB1119" s="121" t="str">
        <f t="shared" si="577"/>
        <v>Q</v>
      </c>
      <c r="AC1119" s="28">
        <v>11.933</v>
      </c>
      <c r="AD1119" s="121" t="str">
        <f t="shared" si="578"/>
        <v>Q</v>
      </c>
      <c r="AE1119" s="28">
        <v>2.7759999999999998</v>
      </c>
      <c r="AF1119" s="121" t="str">
        <f t="shared" si="579"/>
        <v>Q</v>
      </c>
      <c r="AG1119" s="129">
        <v>8.6999999999999994E-3</v>
      </c>
      <c r="AH1119" s="121" t="str">
        <f t="shared" si="580"/>
        <v>Q</v>
      </c>
      <c r="AI1119" s="278">
        <v>0.49399999999999999</v>
      </c>
      <c r="AJ1119" s="121" t="str">
        <f t="shared" si="581"/>
        <v>Q</v>
      </c>
    </row>
    <row r="1120" spans="1:36" x14ac:dyDescent="0.25">
      <c r="A1120" s="119">
        <v>38</v>
      </c>
      <c r="B1120" s="119">
        <v>277</v>
      </c>
      <c r="C1120" s="119">
        <v>2011</v>
      </c>
      <c r="D1120" s="127">
        <f t="shared" si="554"/>
        <v>40820</v>
      </c>
      <c r="E1120" s="292">
        <v>84.199996948242202</v>
      </c>
      <c r="F1120" s="121" t="str">
        <f t="shared" si="507"/>
        <v>Q</v>
      </c>
      <c r="G1120" s="281">
        <v>6.8843193054199201</v>
      </c>
      <c r="H1120" s="121" t="str">
        <f t="shared" si="570"/>
        <v>Q</v>
      </c>
      <c r="I1120" s="28">
        <v>13.2441</v>
      </c>
      <c r="J1120" s="121" t="str">
        <f t="shared" si="571"/>
        <v>Q</v>
      </c>
      <c r="K1120" s="28">
        <v>1.05975</v>
      </c>
      <c r="L1120" s="121" t="str">
        <f t="shared" si="572"/>
        <v>Q</v>
      </c>
      <c r="M1120" s="28">
        <v>0.56624600000000003</v>
      </c>
      <c r="N1120" s="121" t="str">
        <f t="shared" si="573"/>
        <v>Q</v>
      </c>
      <c r="O1120" s="28">
        <v>0.16240599999999999</v>
      </c>
      <c r="P1120" s="121" t="str">
        <f t="shared" si="574"/>
        <v>Q</v>
      </c>
      <c r="Q1120" s="28">
        <v>3.0000000000000001E-3</v>
      </c>
      <c r="R1120" s="213" t="str">
        <f t="shared" si="575"/>
        <v>UQ</v>
      </c>
      <c r="S1120" s="282">
        <v>0.198925405740738</v>
      </c>
      <c r="T1120" s="121" t="str">
        <f t="shared" si="508"/>
        <v>Q</v>
      </c>
      <c r="U1120" s="290">
        <v>23.474634583959414</v>
      </c>
      <c r="V1120" s="121" t="str">
        <f t="shared" si="533"/>
        <v>Q</v>
      </c>
      <c r="W1120" s="341">
        <v>3.2000000000000001E-2</v>
      </c>
      <c r="X1120" s="332" t="str">
        <f t="shared" ref="X1120" si="583">IF(W1120&gt;0,"UQ","M")</f>
        <v>UQ</v>
      </c>
      <c r="Y1120" s="290">
        <v>0.20558889626609106</v>
      </c>
      <c r="Z1120" s="121" t="str">
        <f t="shared" si="535"/>
        <v>Q</v>
      </c>
      <c r="AA1120" s="285">
        <v>8.59</v>
      </c>
      <c r="AB1120" s="121" t="str">
        <f t="shared" si="577"/>
        <v>Q</v>
      </c>
      <c r="AC1120" s="28">
        <v>13.805</v>
      </c>
      <c r="AD1120" s="121" t="str">
        <f t="shared" si="578"/>
        <v>Q</v>
      </c>
      <c r="AE1120" s="28">
        <v>3.0659999999999998</v>
      </c>
      <c r="AF1120" s="121" t="str">
        <f t="shared" si="579"/>
        <v>Q</v>
      </c>
      <c r="AG1120" s="129">
        <v>6.4000000000000003E-3</v>
      </c>
      <c r="AH1120" s="121" t="str">
        <f t="shared" si="580"/>
        <v>Q</v>
      </c>
      <c r="AI1120" s="278">
        <v>0.48399999999999999</v>
      </c>
      <c r="AJ1120" s="121" t="str">
        <f t="shared" si="581"/>
        <v>Q</v>
      </c>
    </row>
    <row r="1121" spans="1:36" x14ac:dyDescent="0.25">
      <c r="A1121" s="119">
        <v>38</v>
      </c>
      <c r="B1121" s="119">
        <v>284</v>
      </c>
      <c r="C1121" s="119">
        <v>2011</v>
      </c>
      <c r="D1121" s="127">
        <f t="shared" si="554"/>
        <v>40827</v>
      </c>
      <c r="E1121" s="292">
        <v>77.199996948242202</v>
      </c>
      <c r="F1121" s="121" t="str">
        <f t="shared" si="507"/>
        <v>Q</v>
      </c>
      <c r="G1121" s="281">
        <v>7.0472569465637198</v>
      </c>
      <c r="H1121" s="121" t="str">
        <f t="shared" si="570"/>
        <v>Q</v>
      </c>
      <c r="I1121" s="28">
        <v>12.827</v>
      </c>
      <c r="J1121" s="121" t="str">
        <f t="shared" si="571"/>
        <v>Q</v>
      </c>
      <c r="K1121" s="28">
        <v>1.0100100000000001</v>
      </c>
      <c r="L1121" s="121" t="str">
        <f t="shared" si="572"/>
        <v>Q</v>
      </c>
      <c r="M1121" s="28">
        <v>0.69126299999999996</v>
      </c>
      <c r="N1121" s="121" t="str">
        <f t="shared" si="573"/>
        <v>Q</v>
      </c>
      <c r="O1121" s="28">
        <v>0.19054599999999999</v>
      </c>
      <c r="P1121" s="121" t="str">
        <f t="shared" si="574"/>
        <v>Q</v>
      </c>
      <c r="Q1121" s="28">
        <v>0</v>
      </c>
      <c r="R1121" s="213" t="s">
        <v>238</v>
      </c>
      <c r="S1121" s="282">
        <v>0.22302779555320701</v>
      </c>
      <c r="T1121" s="121" t="str">
        <f t="shared" si="508"/>
        <v>Q</v>
      </c>
      <c r="U1121" s="290">
        <v>19.052516059786875</v>
      </c>
      <c r="V1121" s="121" t="str">
        <f t="shared" si="533"/>
        <v>Q</v>
      </c>
      <c r="W1121" s="341">
        <v>0.05</v>
      </c>
      <c r="X1121" s="332" t="str">
        <f t="shared" ref="X1121" si="584">IF(W1121&gt;0,"UQ","M")</f>
        <v>UQ</v>
      </c>
      <c r="Y1121" s="290">
        <v>0.1511930378626945</v>
      </c>
      <c r="Z1121" s="121" t="str">
        <f t="shared" si="535"/>
        <v>LQ</v>
      </c>
      <c r="AA1121" s="285">
        <v>9.69</v>
      </c>
      <c r="AB1121" s="121" t="str">
        <f t="shared" si="577"/>
        <v>Q</v>
      </c>
      <c r="AC1121" s="28">
        <v>11.496</v>
      </c>
      <c r="AD1121" s="121" t="str">
        <f t="shared" si="578"/>
        <v>Q</v>
      </c>
      <c r="AE1121" s="28">
        <v>3.3039999999999998</v>
      </c>
      <c r="AF1121" s="121" t="str">
        <f t="shared" si="579"/>
        <v>Q</v>
      </c>
      <c r="AG1121" s="129">
        <v>6.4000000000000003E-3</v>
      </c>
      <c r="AH1121" s="121" t="str">
        <f t="shared" si="580"/>
        <v>Q</v>
      </c>
      <c r="AI1121" s="278">
        <v>0.47399999999999998</v>
      </c>
      <c r="AJ1121" s="121" t="str">
        <f t="shared" si="581"/>
        <v>Q</v>
      </c>
    </row>
    <row r="1122" spans="1:36" x14ac:dyDescent="0.25">
      <c r="A1122" s="119">
        <v>38</v>
      </c>
      <c r="B1122" s="119">
        <v>291</v>
      </c>
      <c r="C1122" s="119">
        <v>2011</v>
      </c>
      <c r="D1122" s="127">
        <f t="shared" si="554"/>
        <v>40834</v>
      </c>
      <c r="E1122" s="292">
        <v>63</v>
      </c>
      <c r="F1122" s="121" t="str">
        <f t="shared" si="507"/>
        <v>Q</v>
      </c>
      <c r="G1122" s="281">
        <v>6.9044251441955602</v>
      </c>
      <c r="H1122" s="121" t="str">
        <f t="shared" si="570"/>
        <v>Q</v>
      </c>
      <c r="I1122" s="28">
        <v>11.179399999999999</v>
      </c>
      <c r="J1122" s="121" t="str">
        <f t="shared" si="571"/>
        <v>Q</v>
      </c>
      <c r="K1122" s="28">
        <v>0.87701399999999996</v>
      </c>
      <c r="L1122" s="121" t="str">
        <f t="shared" si="572"/>
        <v>Q</v>
      </c>
      <c r="M1122" s="28">
        <v>0.58423400000000003</v>
      </c>
      <c r="N1122" s="121" t="str">
        <f t="shared" si="573"/>
        <v>Q</v>
      </c>
      <c r="O1122" s="28">
        <v>0.77163099999999996</v>
      </c>
      <c r="P1122" s="121" t="str">
        <f t="shared" si="574"/>
        <v>Q</v>
      </c>
      <c r="Q1122" s="28">
        <v>3.0000000000000001E-3</v>
      </c>
      <c r="R1122" s="213" t="str">
        <f t="shared" si="575"/>
        <v>UQ</v>
      </c>
      <c r="S1122" s="282">
        <v>0.19795002043247201</v>
      </c>
      <c r="T1122" s="121" t="str">
        <f t="shared" si="508"/>
        <v>Q</v>
      </c>
      <c r="U1122" s="290">
        <v>12.895939328145582</v>
      </c>
      <c r="V1122" s="121" t="str">
        <f t="shared" si="533"/>
        <v>Q</v>
      </c>
      <c r="W1122" s="341">
        <v>1.2999999999999999E-2</v>
      </c>
      <c r="X1122" s="332" t="str">
        <f t="shared" ref="X1122" si="585">IF(W1122&gt;0,"UQ","M")</f>
        <v>UQ</v>
      </c>
      <c r="Y1122" s="290">
        <v>0.51545634014815966</v>
      </c>
      <c r="Z1122" s="121" t="str">
        <f t="shared" si="535"/>
        <v>Q</v>
      </c>
      <c r="AA1122" s="285">
        <v>6.15</v>
      </c>
      <c r="AB1122" s="121" t="str">
        <f t="shared" si="577"/>
        <v>Q</v>
      </c>
      <c r="AC1122" s="28">
        <v>20.88</v>
      </c>
      <c r="AD1122" s="121" t="str">
        <f t="shared" si="578"/>
        <v>Q</v>
      </c>
      <c r="AE1122" s="28">
        <v>2.6230000000000002</v>
      </c>
      <c r="AF1122" s="121" t="str">
        <f t="shared" si="579"/>
        <v>Q</v>
      </c>
      <c r="AG1122" s="129">
        <v>1.1599999999999999E-2</v>
      </c>
      <c r="AH1122" s="121" t="str">
        <f t="shared" si="580"/>
        <v>Q</v>
      </c>
      <c r="AI1122" s="278">
        <v>0.68500000000000005</v>
      </c>
      <c r="AJ1122" s="121" t="str">
        <f t="shared" si="581"/>
        <v>Q</v>
      </c>
    </row>
    <row r="1123" spans="1:36" x14ac:dyDescent="0.25">
      <c r="A1123" s="119">
        <v>38</v>
      </c>
      <c r="B1123" s="119">
        <v>298</v>
      </c>
      <c r="C1123" s="119">
        <v>2011</v>
      </c>
      <c r="D1123" s="127">
        <f t="shared" si="554"/>
        <v>40841</v>
      </c>
      <c r="E1123" s="292">
        <v>59.299999237060497</v>
      </c>
      <c r="F1123" s="121" t="str">
        <f t="shared" si="507"/>
        <v>Q</v>
      </c>
      <c r="G1123" s="281">
        <v>6.8507442474365199</v>
      </c>
      <c r="H1123" s="121" t="str">
        <f t="shared" si="570"/>
        <v>Q</v>
      </c>
      <c r="I1123" s="28">
        <v>10.798299999999999</v>
      </c>
      <c r="J1123" s="121" t="str">
        <f t="shared" si="571"/>
        <v>Q</v>
      </c>
      <c r="K1123" s="28">
        <v>0.82531100000000002</v>
      </c>
      <c r="L1123" s="121" t="str">
        <f t="shared" si="572"/>
        <v>Q</v>
      </c>
      <c r="M1123" s="28">
        <v>0.65371800000000002</v>
      </c>
      <c r="N1123" s="121" t="str">
        <f t="shared" si="573"/>
        <v>Q</v>
      </c>
      <c r="O1123" s="28">
        <v>0.45085500000000001</v>
      </c>
      <c r="P1123" s="121" t="str">
        <f t="shared" si="574"/>
        <v>Q</v>
      </c>
      <c r="Q1123" s="28">
        <v>7.0000000000000001E-3</v>
      </c>
      <c r="R1123" s="213" t="str">
        <f t="shared" si="575"/>
        <v>UQ</v>
      </c>
      <c r="S1123" s="282">
        <v>0.19874343276023901</v>
      </c>
      <c r="T1123" s="121" t="str">
        <f t="shared" si="508"/>
        <v>Q</v>
      </c>
      <c r="U1123" s="290">
        <v>12.382071510503552</v>
      </c>
      <c r="V1123" s="121" t="str">
        <f t="shared" si="533"/>
        <v>Q</v>
      </c>
      <c r="W1123" s="341">
        <v>2.3E-2</v>
      </c>
      <c r="X1123" s="332" t="str">
        <f t="shared" ref="X1123" si="586">IF(W1123&gt;0,"UQ","M")</f>
        <v>UQ</v>
      </c>
      <c r="Y1123" s="290">
        <v>0.31758232614010956</v>
      </c>
      <c r="Z1123" s="121" t="str">
        <f t="shared" si="535"/>
        <v>Q</v>
      </c>
      <c r="AA1123" s="285">
        <v>6.82</v>
      </c>
      <c r="AB1123" s="121" t="str">
        <f t="shared" si="577"/>
        <v>Q</v>
      </c>
      <c r="AC1123" s="28">
        <v>18.911000000000001</v>
      </c>
      <c r="AD1123" s="121" t="str">
        <f t="shared" si="578"/>
        <v>Q</v>
      </c>
      <c r="AE1123" s="28">
        <v>3.1139999999999999</v>
      </c>
      <c r="AF1123" s="121" t="str">
        <f t="shared" si="579"/>
        <v>Q</v>
      </c>
      <c r="AG1123" s="129">
        <v>8.5000000000000006E-3</v>
      </c>
      <c r="AH1123" s="121" t="str">
        <f t="shared" si="580"/>
        <v>Q</v>
      </c>
      <c r="AI1123" s="278">
        <v>0.57899999999999996</v>
      </c>
      <c r="AJ1123" s="121" t="str">
        <f t="shared" si="581"/>
        <v>Q</v>
      </c>
    </row>
    <row r="1124" spans="1:36" x14ac:dyDescent="0.25">
      <c r="A1124" s="119">
        <v>38</v>
      </c>
      <c r="B1124" s="119">
        <v>305</v>
      </c>
      <c r="C1124" s="119">
        <v>2011</v>
      </c>
      <c r="D1124" s="127">
        <f t="shared" si="554"/>
        <v>40848</v>
      </c>
      <c r="E1124" s="292">
        <v>57</v>
      </c>
      <c r="F1124" s="121" t="str">
        <f t="shared" ref="F1124:F1187" si="587">IF(E1124&lt;=150,"Q",IF(E1124=0,"M","LQ"))</f>
        <v>Q</v>
      </c>
      <c r="G1124" s="281">
        <v>6.8068823814392099</v>
      </c>
      <c r="H1124" s="121" t="str">
        <f t="shared" si="570"/>
        <v>Q</v>
      </c>
      <c r="I1124" s="28">
        <v>10.2074</v>
      </c>
      <c r="J1124" s="121" t="str">
        <f t="shared" si="571"/>
        <v>Q</v>
      </c>
      <c r="K1124" s="28">
        <v>0.78688599999999997</v>
      </c>
      <c r="L1124" s="121" t="str">
        <f t="shared" si="572"/>
        <v>Q</v>
      </c>
      <c r="M1124" s="28">
        <v>0.65710100000000005</v>
      </c>
      <c r="N1124" s="121" t="str">
        <f t="shared" si="573"/>
        <v>Q</v>
      </c>
      <c r="O1124" s="28">
        <v>0.327544</v>
      </c>
      <c r="P1124" s="121" t="str">
        <f t="shared" si="574"/>
        <v>Q</v>
      </c>
      <c r="Q1124" s="28">
        <v>3.0000000000000001E-3</v>
      </c>
      <c r="R1124" s="213" t="str">
        <f t="shared" si="575"/>
        <v>UQ</v>
      </c>
      <c r="S1124" s="282">
        <v>0.20388148725032801</v>
      </c>
      <c r="T1124" s="121" t="str">
        <f t="shared" ref="T1124:T1187" si="588">IF(S1124&lt;=2,"Q",IF(S1124="","M","LQ"))</f>
        <v>Q</v>
      </c>
      <c r="U1124" s="290">
        <v>11.553583935996592</v>
      </c>
      <c r="V1124" s="121" t="str">
        <f t="shared" si="533"/>
        <v>Q</v>
      </c>
      <c r="W1124" s="341">
        <v>4.2000000000000003E-2</v>
      </c>
      <c r="X1124" s="332" t="str">
        <f t="shared" ref="X1124" si="589">IF(W1124&gt;0,"UQ","M")</f>
        <v>UQ</v>
      </c>
      <c r="Y1124" s="290">
        <v>0.28019510036637618</v>
      </c>
      <c r="Z1124" s="121" t="str">
        <f t="shared" si="535"/>
        <v>Q</v>
      </c>
      <c r="AA1124" s="285">
        <v>7.1</v>
      </c>
      <c r="AB1124" s="121" t="str">
        <f t="shared" si="577"/>
        <v>Q</v>
      </c>
      <c r="AC1124" s="28">
        <v>16.126000000000001</v>
      </c>
      <c r="AD1124" s="121" t="str">
        <f t="shared" si="578"/>
        <v>Q</v>
      </c>
      <c r="AE1124" s="28">
        <v>3.181</v>
      </c>
      <c r="AF1124" s="121" t="str">
        <f t="shared" si="579"/>
        <v>Q</v>
      </c>
      <c r="AG1124" s="129">
        <v>7.9000000000000008E-3</v>
      </c>
      <c r="AH1124" s="121" t="str">
        <f t="shared" si="580"/>
        <v>Q</v>
      </c>
      <c r="AI1124" s="278">
        <v>0.55200000000000005</v>
      </c>
      <c r="AJ1124" s="121" t="str">
        <f t="shared" si="581"/>
        <v>Q</v>
      </c>
    </row>
    <row r="1125" spans="1:36" x14ac:dyDescent="0.25">
      <c r="A1125" s="119">
        <v>38</v>
      </c>
      <c r="B1125" s="119">
        <v>312</v>
      </c>
      <c r="C1125" s="119">
        <v>2011</v>
      </c>
      <c r="D1125" s="127">
        <f t="shared" si="554"/>
        <v>40855</v>
      </c>
      <c r="E1125" s="292">
        <v>55</v>
      </c>
      <c r="F1125" s="121" t="str">
        <f t="shared" si="587"/>
        <v>Q</v>
      </c>
      <c r="G1125" s="281">
        <v>6.6533131599426296</v>
      </c>
      <c r="H1125" s="121" t="str">
        <f t="shared" si="570"/>
        <v>Q</v>
      </c>
      <c r="I1125" s="28">
        <v>9.4851600000000005</v>
      </c>
      <c r="J1125" s="121" t="str">
        <f t="shared" si="571"/>
        <v>Q</v>
      </c>
      <c r="K1125" s="28">
        <v>0.72880599999999995</v>
      </c>
      <c r="L1125" s="121" t="str">
        <f t="shared" si="572"/>
        <v>Q</v>
      </c>
      <c r="M1125" s="28">
        <v>0.65049500000000005</v>
      </c>
      <c r="N1125" s="121" t="str">
        <f t="shared" si="573"/>
        <v>Q</v>
      </c>
      <c r="O1125" s="28">
        <v>0.248725</v>
      </c>
      <c r="P1125" s="121" t="str">
        <f t="shared" si="574"/>
        <v>Q</v>
      </c>
      <c r="Q1125" s="28">
        <v>3.0000000000000001E-3</v>
      </c>
      <c r="R1125" s="213" t="str">
        <f t="shared" si="575"/>
        <v>UQ</v>
      </c>
      <c r="S1125" s="282">
        <v>0.20619115233421301</v>
      </c>
      <c r="T1125" s="121" t="str">
        <f t="shared" si="588"/>
        <v>Q</v>
      </c>
      <c r="U1125" s="290">
        <v>10.949340743740684</v>
      </c>
      <c r="V1125" s="121" t="str">
        <f t="shared" si="533"/>
        <v>Q</v>
      </c>
      <c r="W1125" s="341">
        <v>6.0999999999999999E-2</v>
      </c>
      <c r="X1125" s="332" t="str">
        <f t="shared" ref="X1125" si="590">IF(W1125&gt;0,"UQ","M")</f>
        <v>UQ</v>
      </c>
      <c r="Y1125" s="290">
        <v>0.23647591331501536</v>
      </c>
      <c r="Z1125" s="121" t="str">
        <f t="shared" si="535"/>
        <v>Q</v>
      </c>
      <c r="AA1125" s="285">
        <v>7.46</v>
      </c>
      <c r="AB1125" s="121" t="str">
        <f t="shared" si="577"/>
        <v>Q</v>
      </c>
      <c r="AC1125" s="28">
        <v>14.704000000000001</v>
      </c>
      <c r="AD1125" s="121" t="str">
        <f t="shared" si="578"/>
        <v>Q</v>
      </c>
      <c r="AE1125" s="28">
        <v>2.94</v>
      </c>
      <c r="AF1125" s="121" t="str">
        <f t="shared" si="579"/>
        <v>Q</v>
      </c>
      <c r="AG1125" s="129">
        <v>6.1000000000000004E-3</v>
      </c>
      <c r="AH1125" s="121" t="str">
        <f t="shared" si="580"/>
        <v>Q</v>
      </c>
      <c r="AI1125" s="278">
        <v>0.52400000000000002</v>
      </c>
      <c r="AJ1125" s="121" t="str">
        <f t="shared" si="581"/>
        <v>Q</v>
      </c>
    </row>
    <row r="1126" spans="1:36" x14ac:dyDescent="0.25">
      <c r="A1126" s="119">
        <v>38</v>
      </c>
      <c r="B1126" s="119">
        <v>319</v>
      </c>
      <c r="C1126" s="119">
        <v>2011</v>
      </c>
      <c r="D1126" s="127">
        <f t="shared" si="554"/>
        <v>40862</v>
      </c>
      <c r="E1126" s="292">
        <v>45.900001525878899</v>
      </c>
      <c r="F1126" s="121" t="str">
        <f t="shared" si="587"/>
        <v>Q</v>
      </c>
      <c r="G1126" s="281">
        <v>6.6688666343689</v>
      </c>
      <c r="H1126" s="121" t="str">
        <f t="shared" si="570"/>
        <v>Q</v>
      </c>
      <c r="I1126" s="28">
        <v>8.2971699999999995</v>
      </c>
      <c r="J1126" s="121" t="str">
        <f t="shared" si="571"/>
        <v>Q</v>
      </c>
      <c r="K1126" s="28">
        <v>0.62735200000000002</v>
      </c>
      <c r="L1126" s="121" t="str">
        <f t="shared" si="572"/>
        <v>Q</v>
      </c>
      <c r="M1126" s="28">
        <v>0.60265000000000002</v>
      </c>
      <c r="N1126" s="121" t="str">
        <f t="shared" si="573"/>
        <v>Q</v>
      </c>
      <c r="O1126" s="28">
        <v>0.287296</v>
      </c>
      <c r="P1126" s="121" t="str">
        <f t="shared" si="574"/>
        <v>Q</v>
      </c>
      <c r="Q1126" s="28">
        <v>5.0000000000000001E-3</v>
      </c>
      <c r="R1126" s="213" t="str">
        <f t="shared" si="575"/>
        <v>UQ</v>
      </c>
      <c r="S1126" s="282">
        <v>0.175532311201096</v>
      </c>
      <c r="T1126" s="121" t="str">
        <f t="shared" si="588"/>
        <v>Q</v>
      </c>
      <c r="U1126" s="290">
        <v>7.9730729237904869</v>
      </c>
      <c r="V1126" s="121" t="str">
        <f t="shared" si="533"/>
        <v>Q</v>
      </c>
      <c r="W1126" s="341">
        <v>3.9E-2</v>
      </c>
      <c r="X1126" s="332" t="str">
        <f t="shared" ref="X1126" si="591">IF(W1126&gt;0,"UQ","M")</f>
        <v>UQ</v>
      </c>
      <c r="Y1126" s="290">
        <v>0.19837200195476049</v>
      </c>
      <c r="Z1126" s="121" t="str">
        <f t="shared" si="535"/>
        <v>LQ</v>
      </c>
      <c r="AA1126" s="285">
        <v>6.51</v>
      </c>
      <c r="AB1126" s="121" t="str">
        <f t="shared" si="577"/>
        <v>Q</v>
      </c>
      <c r="AC1126" s="28">
        <v>16.777000000000001</v>
      </c>
      <c r="AD1126" s="121" t="str">
        <f t="shared" si="578"/>
        <v>Q</v>
      </c>
      <c r="AE1126" s="28">
        <v>2.6070000000000002</v>
      </c>
      <c r="AF1126" s="121" t="str">
        <f t="shared" si="579"/>
        <v>Q</v>
      </c>
      <c r="AG1126" s="129">
        <v>7.4999999999999997E-3</v>
      </c>
      <c r="AH1126" s="121" t="str">
        <f t="shared" si="580"/>
        <v>Q</v>
      </c>
      <c r="AI1126" s="278">
        <v>0.47</v>
      </c>
      <c r="AJ1126" s="121" t="str">
        <f t="shared" si="581"/>
        <v>Q</v>
      </c>
    </row>
    <row r="1127" spans="1:36" x14ac:dyDescent="0.25">
      <c r="A1127" s="119">
        <v>38</v>
      </c>
      <c r="B1127" s="119">
        <v>325</v>
      </c>
      <c r="C1127" s="119">
        <v>2011</v>
      </c>
      <c r="D1127" s="127">
        <f t="shared" si="554"/>
        <v>40868</v>
      </c>
      <c r="E1127" s="292">
        <v>44.5</v>
      </c>
      <c r="F1127" s="121" t="str">
        <f t="shared" si="587"/>
        <v>Q</v>
      </c>
      <c r="G1127" s="281">
        <v>6.6132745742797896</v>
      </c>
      <c r="H1127" s="121" t="str">
        <f t="shared" si="570"/>
        <v>Q</v>
      </c>
      <c r="I1127" s="28">
        <v>7.6734999999999998</v>
      </c>
      <c r="J1127" s="121" t="str">
        <f t="shared" si="571"/>
        <v>Q</v>
      </c>
      <c r="K1127" s="28">
        <v>0.59824299999999997</v>
      </c>
      <c r="L1127" s="121" t="str">
        <f t="shared" si="572"/>
        <v>Q</v>
      </c>
      <c r="M1127" s="28">
        <v>0.580426</v>
      </c>
      <c r="N1127" s="121" t="str">
        <f t="shared" si="573"/>
        <v>Q</v>
      </c>
      <c r="O1127" s="28">
        <v>0.21859300000000001</v>
      </c>
      <c r="P1127" s="121" t="str">
        <f t="shared" si="574"/>
        <v>Q</v>
      </c>
      <c r="Q1127" s="28">
        <v>3.0000000000000001E-3</v>
      </c>
      <c r="R1127" s="213" t="str">
        <f t="shared" si="575"/>
        <v>UQ</v>
      </c>
      <c r="S1127" s="282">
        <v>0.17134758830070501</v>
      </c>
      <c r="T1127" s="121" t="str">
        <f t="shared" si="588"/>
        <v>Q</v>
      </c>
      <c r="U1127" s="290">
        <v>7.7220684175107266</v>
      </c>
      <c r="V1127" s="121" t="str">
        <f t="shared" si="533"/>
        <v>Q</v>
      </c>
      <c r="W1127" s="341">
        <v>8.4000000000000005E-2</v>
      </c>
      <c r="X1127" s="332" t="str">
        <f t="shared" ref="X1127" si="592">IF(W1127&gt;0,"UQ","M")</f>
        <v>UQ</v>
      </c>
      <c r="Y1127" s="290">
        <v>0.19181822777990845</v>
      </c>
      <c r="Z1127" s="121" t="str">
        <f t="shared" si="535"/>
        <v>LQ</v>
      </c>
      <c r="AA1127" s="285">
        <v>6.32</v>
      </c>
      <c r="AB1127" s="121" t="str">
        <f t="shared" si="577"/>
        <v>Q</v>
      </c>
      <c r="AC1127" s="28">
        <v>13.346</v>
      </c>
      <c r="AD1127" s="121" t="str">
        <f t="shared" si="578"/>
        <v>Q</v>
      </c>
      <c r="AE1127" s="28">
        <v>2.5960000000000001</v>
      </c>
      <c r="AF1127" s="121" t="str">
        <f t="shared" si="579"/>
        <v>Q</v>
      </c>
      <c r="AG1127" s="129">
        <v>5.5999999999999999E-3</v>
      </c>
      <c r="AH1127" s="121" t="str">
        <f t="shared" si="580"/>
        <v>Q</v>
      </c>
      <c r="AI1127" s="278">
        <v>0.49199999999999999</v>
      </c>
      <c r="AJ1127" s="121" t="str">
        <f t="shared" si="581"/>
        <v>Q</v>
      </c>
    </row>
    <row r="1128" spans="1:36" x14ac:dyDescent="0.25">
      <c r="A1128" s="119">
        <v>38</v>
      </c>
      <c r="B1128" s="119">
        <v>335</v>
      </c>
      <c r="C1128" s="119">
        <v>2011</v>
      </c>
      <c r="D1128" s="127">
        <f t="shared" si="554"/>
        <v>40878</v>
      </c>
      <c r="E1128" s="292">
        <v>35.700000762939503</v>
      </c>
      <c r="F1128" s="121" t="str">
        <f t="shared" si="587"/>
        <v>Q</v>
      </c>
      <c r="G1128" s="281">
        <v>6.5569310188293501</v>
      </c>
      <c r="H1128" s="121" t="str">
        <f t="shared" si="570"/>
        <v>Q</v>
      </c>
      <c r="I1128" s="28">
        <v>6.39039</v>
      </c>
      <c r="J1128" s="121" t="str">
        <f t="shared" si="571"/>
        <v>Q</v>
      </c>
      <c r="K1128" s="28">
        <v>0.53430800000000001</v>
      </c>
      <c r="L1128" s="121" t="str">
        <f t="shared" si="572"/>
        <v>Q</v>
      </c>
      <c r="M1128" s="28">
        <v>0.59314</v>
      </c>
      <c r="N1128" s="121" t="str">
        <f t="shared" si="573"/>
        <v>Q</v>
      </c>
      <c r="O1128" s="28">
        <v>0.25500200000000001</v>
      </c>
      <c r="P1128" s="121" t="str">
        <f t="shared" si="574"/>
        <v>Q</v>
      </c>
      <c r="Q1128" s="28">
        <v>3.0000000000000001E-3</v>
      </c>
      <c r="R1128" s="213" t="str">
        <f t="shared" si="575"/>
        <v>UQ</v>
      </c>
      <c r="S1128" s="282">
        <v>0.14529091119766199</v>
      </c>
      <c r="T1128" s="121" t="str">
        <f t="shared" si="588"/>
        <v>Q</v>
      </c>
      <c r="U1128" s="290">
        <v>5.9547023215970105</v>
      </c>
      <c r="V1128" s="121" t="str">
        <f t="shared" si="533"/>
        <v>Q</v>
      </c>
      <c r="W1128" s="341">
        <v>0.155</v>
      </c>
      <c r="X1128" s="332" t="str">
        <f t="shared" ref="X1128" si="593">IF(W1128&gt;0,"UQ","M")</f>
        <v>UQ</v>
      </c>
      <c r="Y1128" s="290">
        <v>0.1355782798353278</v>
      </c>
      <c r="Z1128" s="121" t="str">
        <f t="shared" si="535"/>
        <v>LQ</v>
      </c>
      <c r="AA1128" s="285">
        <v>6.11</v>
      </c>
      <c r="AB1128" s="121" t="str">
        <f t="shared" si="577"/>
        <v>Q</v>
      </c>
      <c r="AC1128" s="28">
        <v>10.82</v>
      </c>
      <c r="AD1128" s="121" t="str">
        <f t="shared" si="578"/>
        <v>Q</v>
      </c>
      <c r="AE1128" s="28">
        <v>2.3380000000000001</v>
      </c>
      <c r="AF1128" s="121" t="str">
        <f t="shared" si="579"/>
        <v>Q</v>
      </c>
      <c r="AG1128" s="129">
        <v>4.8999999999999998E-3</v>
      </c>
      <c r="AH1128" s="121" t="str">
        <f t="shared" si="580"/>
        <v>Q</v>
      </c>
      <c r="AI1128" s="278">
        <v>0.49399999999999999</v>
      </c>
      <c r="AJ1128" s="121" t="str">
        <f t="shared" si="581"/>
        <v>Q</v>
      </c>
    </row>
    <row r="1129" spans="1:36" x14ac:dyDescent="0.25">
      <c r="A1129" s="119">
        <v>38</v>
      </c>
      <c r="B1129" s="119">
        <v>340</v>
      </c>
      <c r="C1129" s="119">
        <v>2011</v>
      </c>
      <c r="D1129" s="127">
        <f t="shared" si="554"/>
        <v>40883</v>
      </c>
      <c r="E1129" s="292">
        <v>38.5</v>
      </c>
      <c r="F1129" s="121" t="str">
        <f t="shared" si="587"/>
        <v>Q</v>
      </c>
      <c r="G1129" s="281">
        <v>6.6394166946411097</v>
      </c>
      <c r="H1129" s="121" t="str">
        <f t="shared" si="570"/>
        <v>Q</v>
      </c>
      <c r="I1129" s="28">
        <v>6.4335899999999997</v>
      </c>
      <c r="J1129" s="121" t="str">
        <f t="shared" si="571"/>
        <v>Q</v>
      </c>
      <c r="K1129" s="28">
        <v>0.54193199999999997</v>
      </c>
      <c r="L1129" s="121" t="str">
        <f t="shared" si="572"/>
        <v>Q</v>
      </c>
      <c r="M1129" s="28">
        <v>0.55856799999999995</v>
      </c>
      <c r="N1129" s="121" t="str">
        <f t="shared" si="573"/>
        <v>Q</v>
      </c>
      <c r="O1129" s="28">
        <v>0.21082999999999999</v>
      </c>
      <c r="P1129" s="121" t="str">
        <f t="shared" si="574"/>
        <v>Q</v>
      </c>
      <c r="Q1129" s="28">
        <v>6.0000000000000001E-3</v>
      </c>
      <c r="R1129" s="213" t="str">
        <f t="shared" si="575"/>
        <v>UQ</v>
      </c>
      <c r="S1129" s="282">
        <v>0.17075999081134799</v>
      </c>
      <c r="T1129" s="121" t="str">
        <f t="shared" si="588"/>
        <v>Q</v>
      </c>
      <c r="U1129" s="290">
        <v>5.6361659315859427</v>
      </c>
      <c r="V1129" s="121" t="str">
        <f t="shared" si="533"/>
        <v>Q</v>
      </c>
      <c r="W1129" s="341">
        <v>0.187</v>
      </c>
      <c r="X1129" s="332" t="str">
        <f t="shared" ref="X1129" si="594">IF(W1129&gt;0,"UQ","M")</f>
        <v>UQ</v>
      </c>
      <c r="Y1129" s="290">
        <v>0.13461261095136284</v>
      </c>
      <c r="Z1129" s="121" t="str">
        <f t="shared" si="535"/>
        <v>LQ</v>
      </c>
      <c r="AA1129" s="285">
        <v>5.99</v>
      </c>
      <c r="AB1129" s="121" t="str">
        <f t="shared" si="577"/>
        <v>Q</v>
      </c>
      <c r="AC1129" s="28">
        <v>9.2189999999999994</v>
      </c>
      <c r="AD1129" s="121" t="str">
        <f t="shared" si="578"/>
        <v>Q</v>
      </c>
      <c r="AE1129" s="28">
        <v>2.875</v>
      </c>
      <c r="AF1129" s="121" t="str">
        <f t="shared" si="579"/>
        <v>Q</v>
      </c>
      <c r="AG1129" s="129">
        <v>5.3E-3</v>
      </c>
      <c r="AH1129" s="121" t="str">
        <f t="shared" si="580"/>
        <v>Q</v>
      </c>
      <c r="AI1129" s="278">
        <v>0.5</v>
      </c>
      <c r="AJ1129" s="121" t="str">
        <f t="shared" si="581"/>
        <v>Q</v>
      </c>
    </row>
    <row r="1130" spans="1:36" x14ac:dyDescent="0.25">
      <c r="A1130" s="119">
        <v>38</v>
      </c>
      <c r="B1130" s="119">
        <v>354</v>
      </c>
      <c r="C1130" s="119">
        <v>2011</v>
      </c>
      <c r="D1130" s="127">
        <f t="shared" si="554"/>
        <v>40897</v>
      </c>
      <c r="E1130" s="292">
        <v>37.099998474121101</v>
      </c>
      <c r="F1130" s="121" t="str">
        <f t="shared" si="587"/>
        <v>Q</v>
      </c>
      <c r="G1130" s="281">
        <v>6.7075562477111799</v>
      </c>
      <c r="H1130" s="121" t="str">
        <f t="shared" si="570"/>
        <v>Q</v>
      </c>
      <c r="I1130" s="28">
        <v>6.4251500000000004</v>
      </c>
      <c r="J1130" s="121" t="str">
        <f t="shared" si="571"/>
        <v>Q</v>
      </c>
      <c r="K1130" s="28">
        <v>0.53637100000000004</v>
      </c>
      <c r="L1130" s="121" t="str">
        <f t="shared" si="572"/>
        <v>Q</v>
      </c>
      <c r="M1130" s="28">
        <v>0.59327099999999999</v>
      </c>
      <c r="N1130" s="121" t="str">
        <f t="shared" si="573"/>
        <v>Q</v>
      </c>
      <c r="O1130" s="28">
        <v>0.179672</v>
      </c>
      <c r="P1130" s="121" t="str">
        <f t="shared" si="574"/>
        <v>Q</v>
      </c>
      <c r="Q1130" s="28">
        <v>5.0000000000000001E-3</v>
      </c>
      <c r="R1130" s="213" t="str">
        <f t="shared" si="575"/>
        <v>UQ</v>
      </c>
      <c r="S1130" s="282">
        <v>0.16386324167251601</v>
      </c>
      <c r="T1130" s="121" t="str">
        <f t="shared" si="588"/>
        <v>Q</v>
      </c>
      <c r="U1130" s="290">
        <v>5.9139045957087468</v>
      </c>
      <c r="V1130" s="121" t="str">
        <f t="shared" si="533"/>
        <v>Q</v>
      </c>
      <c r="W1130" s="341">
        <v>0.151</v>
      </c>
      <c r="X1130" s="332" t="str">
        <f t="shared" ref="X1130" si="595">IF(W1130&gt;0,"UQ","M")</f>
        <v>UQ</v>
      </c>
      <c r="Y1130" s="290">
        <v>0.10443848129925304</v>
      </c>
      <c r="Z1130" s="121" t="str">
        <f t="shared" si="535"/>
        <v>LQ</v>
      </c>
      <c r="AA1130" s="285">
        <v>6.27</v>
      </c>
      <c r="AB1130" s="121" t="str">
        <f t="shared" si="577"/>
        <v>Q</v>
      </c>
      <c r="AC1130" s="28">
        <v>8.85</v>
      </c>
      <c r="AD1130" s="121" t="str">
        <f t="shared" si="578"/>
        <v>Q</v>
      </c>
      <c r="AE1130" s="28">
        <v>2.673</v>
      </c>
      <c r="AF1130" s="121" t="str">
        <f t="shared" si="579"/>
        <v>Q</v>
      </c>
      <c r="AG1130" s="129">
        <v>5.1999999999999998E-3</v>
      </c>
      <c r="AH1130" s="121" t="str">
        <f t="shared" si="580"/>
        <v>Q</v>
      </c>
      <c r="AI1130" s="278">
        <v>0.45</v>
      </c>
      <c r="AJ1130" s="121" t="str">
        <f t="shared" si="581"/>
        <v>Q</v>
      </c>
    </row>
    <row r="1131" spans="1:36" x14ac:dyDescent="0.25">
      <c r="A1131" s="119">
        <v>38</v>
      </c>
      <c r="B1131" s="244">
        <v>5</v>
      </c>
      <c r="C1131" s="119">
        <v>2012</v>
      </c>
      <c r="D1131" s="127">
        <f t="shared" si="554"/>
        <v>40913</v>
      </c>
      <c r="E1131" s="292">
        <v>40.599998474121101</v>
      </c>
      <c r="F1131" s="121" t="str">
        <f t="shared" si="587"/>
        <v>Q</v>
      </c>
      <c r="G1131" s="281">
        <v>6.8063602447509801</v>
      </c>
      <c r="H1131" s="121" t="str">
        <f t="shared" si="570"/>
        <v>Q</v>
      </c>
      <c r="I1131" s="27">
        <v>6.5941700000000001</v>
      </c>
      <c r="J1131" s="121" t="str">
        <f t="shared" si="571"/>
        <v>Q</v>
      </c>
      <c r="K1131" s="27">
        <v>0.54881800000000003</v>
      </c>
      <c r="L1131" s="121" t="str">
        <f t="shared" si="572"/>
        <v>Q</v>
      </c>
      <c r="M1131" s="27">
        <v>0.61414999999999997</v>
      </c>
      <c r="N1131" s="121" t="str">
        <f t="shared" si="573"/>
        <v>Q</v>
      </c>
      <c r="O1131" s="27">
        <v>0.163107</v>
      </c>
      <c r="P1131" s="121" t="str">
        <f t="shared" si="574"/>
        <v>Q</v>
      </c>
      <c r="Q1131" s="28">
        <v>2E-3</v>
      </c>
      <c r="R1131" s="213" t="str">
        <f t="shared" si="575"/>
        <v>UQ</v>
      </c>
      <c r="S1131" s="282">
        <v>0.16800457239151001</v>
      </c>
      <c r="T1131" s="121" t="str">
        <f t="shared" si="588"/>
        <v>Q</v>
      </c>
      <c r="U1131" s="28">
        <v>7.0413777807416196</v>
      </c>
      <c r="V1131" s="121" t="str">
        <f t="shared" si="533"/>
        <v>Q</v>
      </c>
      <c r="W1131" s="341">
        <v>0.17799999999999999</v>
      </c>
      <c r="X1131" s="332" t="str">
        <f t="shared" ref="X1131" si="596">IF(W1131&gt;0,"UQ","M")</f>
        <v>UQ</v>
      </c>
      <c r="Y1131" s="34">
        <v>9.7334324335147535E-2</v>
      </c>
      <c r="Z1131" s="121" t="str">
        <f t="shared" si="535"/>
        <v>LQ</v>
      </c>
      <c r="AA1131" s="285">
        <v>7.05</v>
      </c>
      <c r="AB1131" s="121" t="str">
        <f t="shared" si="577"/>
        <v>Q</v>
      </c>
      <c r="AC1131" s="28">
        <v>8.9329999999999998</v>
      </c>
      <c r="AD1131" s="121" t="str">
        <f t="shared" si="578"/>
        <v>Q</v>
      </c>
      <c r="AE1131" s="28">
        <v>2.4260000000000002</v>
      </c>
      <c r="AF1131" s="121" t="str">
        <f t="shared" si="579"/>
        <v>Q</v>
      </c>
      <c r="AG1131" s="129">
        <v>5.7999999999999996E-3</v>
      </c>
      <c r="AH1131" s="121" t="str">
        <f t="shared" si="580"/>
        <v>Q</v>
      </c>
      <c r="AI1131" s="278">
        <v>0.48299999999999998</v>
      </c>
      <c r="AJ1131" s="121" t="str">
        <f t="shared" si="581"/>
        <v>Q</v>
      </c>
    </row>
    <row r="1132" spans="1:36" x14ac:dyDescent="0.25">
      <c r="A1132" s="119">
        <v>38</v>
      </c>
      <c r="B1132" s="119">
        <v>17</v>
      </c>
      <c r="C1132" s="119">
        <v>2012</v>
      </c>
      <c r="D1132" s="127">
        <f t="shared" si="554"/>
        <v>40925</v>
      </c>
      <c r="E1132" s="292">
        <v>43.900001525878899</v>
      </c>
      <c r="F1132" s="121" t="str">
        <f t="shared" si="587"/>
        <v>Q</v>
      </c>
      <c r="G1132" s="281">
        <v>7.0717682838439897</v>
      </c>
      <c r="H1132" s="121" t="str">
        <f t="shared" si="570"/>
        <v>Q</v>
      </c>
      <c r="I1132" s="27">
        <v>7.1429400000000003</v>
      </c>
      <c r="J1132" s="121" t="str">
        <f t="shared" si="571"/>
        <v>Q</v>
      </c>
      <c r="K1132" s="27">
        <v>0.60546299999999997</v>
      </c>
      <c r="L1132" s="121" t="str">
        <f t="shared" si="572"/>
        <v>Q</v>
      </c>
      <c r="M1132" s="27">
        <v>0.71814299999999998</v>
      </c>
      <c r="N1132" s="121" t="str">
        <f t="shared" si="573"/>
        <v>Q</v>
      </c>
      <c r="O1132" s="27">
        <v>0.17935899999999999</v>
      </c>
      <c r="P1132" s="121" t="str">
        <f t="shared" si="574"/>
        <v>Q</v>
      </c>
      <c r="Q1132" s="28">
        <v>2E-3</v>
      </c>
      <c r="R1132" s="213" t="str">
        <f t="shared" si="575"/>
        <v>UQ</v>
      </c>
      <c r="S1132" s="282">
        <v>0.182767778635025</v>
      </c>
      <c r="T1132" s="121" t="str">
        <f t="shared" si="588"/>
        <v>Q</v>
      </c>
      <c r="U1132" s="28">
        <v>7.4007883262528376</v>
      </c>
      <c r="V1132" s="121" t="str">
        <f t="shared" si="533"/>
        <v>Q</v>
      </c>
      <c r="W1132" s="341">
        <v>0.191</v>
      </c>
      <c r="X1132" s="332" t="str">
        <f t="shared" ref="X1132" si="597">IF(W1132&gt;0,"UQ","M")</f>
        <v>UQ</v>
      </c>
      <c r="Y1132" s="34">
        <v>8.62941692045225E-2</v>
      </c>
      <c r="Z1132" s="121" t="str">
        <f t="shared" si="535"/>
        <v>LQ</v>
      </c>
      <c r="AA1132" s="285">
        <v>7.4</v>
      </c>
      <c r="AB1132" s="121" t="str">
        <f t="shared" si="577"/>
        <v>Q</v>
      </c>
      <c r="AC1132" s="28">
        <v>8.0730000000000004</v>
      </c>
      <c r="AD1132" s="121" t="str">
        <f t="shared" si="578"/>
        <v>Q</v>
      </c>
      <c r="AE1132" s="28">
        <v>2.698</v>
      </c>
      <c r="AF1132" s="121" t="str">
        <f t="shared" si="579"/>
        <v>Q</v>
      </c>
      <c r="AG1132" s="129">
        <v>5.7999999999999996E-3</v>
      </c>
      <c r="AH1132" s="121" t="str">
        <f t="shared" si="580"/>
        <v>Q</v>
      </c>
      <c r="AI1132" s="278">
        <v>0.48499999999999999</v>
      </c>
      <c r="AJ1132" s="121" t="str">
        <f t="shared" si="581"/>
        <v>Q</v>
      </c>
    </row>
    <row r="1133" spans="1:36" x14ac:dyDescent="0.25">
      <c r="A1133" s="119">
        <v>38</v>
      </c>
      <c r="B1133" s="119">
        <v>31</v>
      </c>
      <c r="C1133" s="119">
        <v>2012</v>
      </c>
      <c r="D1133" s="127">
        <f t="shared" si="554"/>
        <v>40939</v>
      </c>
      <c r="E1133" s="292">
        <v>44.299999237060497</v>
      </c>
      <c r="F1133" s="121" t="str">
        <f t="shared" si="587"/>
        <v>Q</v>
      </c>
      <c r="G1133" s="281">
        <v>6.9095783233642596</v>
      </c>
      <c r="H1133" s="121" t="str">
        <f t="shared" si="570"/>
        <v>Q</v>
      </c>
      <c r="I1133" s="27">
        <v>7.1106499999999997</v>
      </c>
      <c r="J1133" s="121" t="str">
        <f t="shared" si="571"/>
        <v>Q</v>
      </c>
      <c r="K1133" s="27">
        <v>0.62321599999999999</v>
      </c>
      <c r="L1133" s="121" t="str">
        <f t="shared" si="572"/>
        <v>Q</v>
      </c>
      <c r="M1133" s="27">
        <v>0.68024799999999996</v>
      </c>
      <c r="N1133" s="121" t="str">
        <f t="shared" si="573"/>
        <v>Q</v>
      </c>
      <c r="O1133" s="27">
        <v>0.18026600000000001</v>
      </c>
      <c r="P1133" s="121" t="str">
        <f t="shared" si="574"/>
        <v>Q</v>
      </c>
      <c r="Q1133" s="28">
        <v>2E-3</v>
      </c>
      <c r="R1133" s="213" t="str">
        <f t="shared" si="575"/>
        <v>UQ</v>
      </c>
      <c r="S1133" s="282">
        <v>0.19136154651641801</v>
      </c>
      <c r="T1133" s="121" t="str">
        <f t="shared" si="588"/>
        <v>Q</v>
      </c>
      <c r="U1133" s="28">
        <v>7.2170916261464155</v>
      </c>
      <c r="V1133" s="121" t="str">
        <f t="shared" si="533"/>
        <v>Q</v>
      </c>
      <c r="W1133" s="341">
        <v>0.17299999999999999</v>
      </c>
      <c r="X1133" s="332" t="str">
        <f t="shared" ref="X1133" si="598">IF(W1133&gt;0,"UQ","M")</f>
        <v>UQ</v>
      </c>
      <c r="Y1133" s="34">
        <v>9.4362251609954456E-2</v>
      </c>
      <c r="Z1133" s="121" t="str">
        <f t="shared" si="535"/>
        <v>LQ</v>
      </c>
      <c r="AA1133" s="285">
        <v>7.45</v>
      </c>
      <c r="AB1133" s="121" t="str">
        <f t="shared" si="577"/>
        <v>Q</v>
      </c>
      <c r="AC1133" s="28">
        <v>8.4920000000000009</v>
      </c>
      <c r="AD1133" s="121" t="str">
        <f t="shared" si="578"/>
        <v>Q</v>
      </c>
      <c r="AE1133" s="28">
        <v>2.6219999999999999</v>
      </c>
      <c r="AF1133" s="121" t="str">
        <f t="shared" si="579"/>
        <v>Q</v>
      </c>
      <c r="AG1133" s="129">
        <v>5.4000000000000003E-3</v>
      </c>
      <c r="AH1133" s="121" t="str">
        <f t="shared" si="580"/>
        <v>Q</v>
      </c>
      <c r="AI1133" s="278">
        <v>0.46200000000000002</v>
      </c>
      <c r="AJ1133" s="121" t="str">
        <f t="shared" si="581"/>
        <v>Q</v>
      </c>
    </row>
    <row r="1134" spans="1:36" x14ac:dyDescent="0.25">
      <c r="A1134" s="119">
        <v>38</v>
      </c>
      <c r="B1134" s="119">
        <v>45</v>
      </c>
      <c r="C1134" s="119">
        <v>2012</v>
      </c>
      <c r="D1134" s="127">
        <f t="shared" si="554"/>
        <v>40953</v>
      </c>
      <c r="E1134" s="292">
        <v>44</v>
      </c>
      <c r="F1134" s="121" t="str">
        <f t="shared" si="587"/>
        <v>Q</v>
      </c>
      <c r="G1134" s="281">
        <v>6.7651309967040998</v>
      </c>
      <c r="H1134" s="121" t="str">
        <f t="shared" si="570"/>
        <v>Q</v>
      </c>
      <c r="I1134" s="27">
        <v>7.0915999999999997</v>
      </c>
      <c r="J1134" s="121" t="str">
        <f t="shared" si="571"/>
        <v>Q</v>
      </c>
      <c r="K1134" s="27">
        <v>0.63622999999999996</v>
      </c>
      <c r="L1134" s="121" t="str">
        <f t="shared" si="572"/>
        <v>Q</v>
      </c>
      <c r="M1134" s="27">
        <v>0.76729199999999997</v>
      </c>
      <c r="N1134" s="121" t="str">
        <f t="shared" si="573"/>
        <v>Q</v>
      </c>
      <c r="O1134" s="27">
        <v>0.194744</v>
      </c>
      <c r="P1134" s="121" t="str">
        <f t="shared" si="574"/>
        <v>Q</v>
      </c>
      <c r="Q1134" s="28">
        <v>0</v>
      </c>
      <c r="R1134" s="213" t="s">
        <v>238</v>
      </c>
      <c r="S1134" s="282">
        <v>0.193077072501183</v>
      </c>
      <c r="T1134" s="121" t="str">
        <f t="shared" si="588"/>
        <v>Q</v>
      </c>
      <c r="U1134" s="28">
        <v>7.4820763806778157</v>
      </c>
      <c r="V1134" s="121" t="str">
        <f t="shared" si="533"/>
        <v>Q</v>
      </c>
      <c r="W1134" s="341">
        <v>0.17199999999999999</v>
      </c>
      <c r="X1134" s="332" t="str">
        <f t="shared" ref="X1134" si="599">IF(W1134&gt;0,"UQ","M")</f>
        <v>UQ</v>
      </c>
      <c r="Y1134" s="34">
        <v>8.4261546274213853E-2</v>
      </c>
      <c r="Z1134" s="121" t="str">
        <f t="shared" si="535"/>
        <v>LQ</v>
      </c>
      <c r="AA1134" s="285">
        <v>7.35</v>
      </c>
      <c r="AB1134" s="121" t="str">
        <f t="shared" si="577"/>
        <v>Q</v>
      </c>
      <c r="AC1134" s="28">
        <v>8.468</v>
      </c>
      <c r="AD1134" s="121" t="str">
        <f t="shared" si="578"/>
        <v>Q</v>
      </c>
      <c r="AE1134" s="28">
        <v>2.8220000000000001</v>
      </c>
      <c r="AF1134" s="121" t="str">
        <f t="shared" si="579"/>
        <v>Q</v>
      </c>
      <c r="AG1134" s="129">
        <v>5.7999999999999996E-3</v>
      </c>
      <c r="AH1134" s="121" t="str">
        <f t="shared" si="580"/>
        <v>Q</v>
      </c>
      <c r="AI1134" s="278">
        <v>0.46300000000000002</v>
      </c>
      <c r="AJ1134" s="121" t="str">
        <f t="shared" si="581"/>
        <v>Q</v>
      </c>
    </row>
    <row r="1135" spans="1:36" x14ac:dyDescent="0.25">
      <c r="A1135" s="119">
        <v>38</v>
      </c>
      <c r="B1135" s="119">
        <v>59</v>
      </c>
      <c r="C1135" s="119">
        <v>2012</v>
      </c>
      <c r="D1135" s="127">
        <f t="shared" si="554"/>
        <v>40967</v>
      </c>
      <c r="E1135" s="292">
        <v>45</v>
      </c>
      <c r="F1135" s="121" t="str">
        <f t="shared" si="587"/>
        <v>Q</v>
      </c>
      <c r="G1135" s="281">
        <v>6.88</v>
      </c>
      <c r="H1135" s="121" t="str">
        <f t="shared" si="570"/>
        <v>Q</v>
      </c>
      <c r="I1135" s="27">
        <v>7.2472000000000003</v>
      </c>
      <c r="J1135" s="121" t="str">
        <f t="shared" si="571"/>
        <v>Q</v>
      </c>
      <c r="K1135" s="27">
        <v>0.64773800000000004</v>
      </c>
      <c r="L1135" s="121" t="str">
        <f t="shared" si="572"/>
        <v>Q</v>
      </c>
      <c r="M1135" s="27">
        <v>0.73165899999999995</v>
      </c>
      <c r="N1135" s="121" t="str">
        <f t="shared" si="573"/>
        <v>Q</v>
      </c>
      <c r="O1135" s="27">
        <v>0.19617200000000001</v>
      </c>
      <c r="P1135" s="121" t="str">
        <f t="shared" si="574"/>
        <v>Q</v>
      </c>
      <c r="Q1135" s="28">
        <v>1E-3</v>
      </c>
      <c r="R1135" s="213" t="str">
        <f t="shared" si="575"/>
        <v>UQ</v>
      </c>
      <c r="S1135" s="282">
        <v>0.20200000000000001</v>
      </c>
      <c r="T1135" s="121" t="str">
        <f t="shared" si="588"/>
        <v>Q</v>
      </c>
      <c r="U1135" s="28">
        <v>7.4452817864037115</v>
      </c>
      <c r="V1135" s="121" t="str">
        <f t="shared" si="533"/>
        <v>Q</v>
      </c>
      <c r="W1135" s="341">
        <v>0.17100000000000001</v>
      </c>
      <c r="X1135" s="332" t="str">
        <f t="shared" ref="X1135" si="600">IF(W1135&gt;0,"UQ","M")</f>
        <v>UQ</v>
      </c>
      <c r="Y1135" s="34">
        <v>8.4612156645456182E-2</v>
      </c>
      <c r="Z1135" s="121" t="str">
        <f t="shared" si="535"/>
        <v>LQ</v>
      </c>
      <c r="AA1135" s="285">
        <v>7.68</v>
      </c>
      <c r="AB1135" s="121" t="str">
        <f t="shared" si="577"/>
        <v>Q</v>
      </c>
      <c r="AC1135" s="28">
        <v>7.8540000000000001</v>
      </c>
      <c r="AD1135" s="121" t="str">
        <f t="shared" si="578"/>
        <v>Q</v>
      </c>
      <c r="AE1135" s="28">
        <v>3.09</v>
      </c>
      <c r="AF1135" s="121" t="str">
        <f t="shared" si="579"/>
        <v>Q</v>
      </c>
      <c r="AG1135" s="129">
        <v>5.4999999999999997E-3</v>
      </c>
      <c r="AH1135" s="121" t="str">
        <f t="shared" si="580"/>
        <v>Q</v>
      </c>
      <c r="AI1135" s="278">
        <v>0.44700000000000001</v>
      </c>
      <c r="AJ1135" s="121" t="str">
        <f t="shared" si="581"/>
        <v>Q</v>
      </c>
    </row>
    <row r="1136" spans="1:36" x14ac:dyDescent="0.25">
      <c r="A1136" s="119">
        <v>38</v>
      </c>
      <c r="B1136" s="119">
        <v>73</v>
      </c>
      <c r="C1136" s="119">
        <v>2012</v>
      </c>
      <c r="D1136" s="127">
        <f t="shared" si="554"/>
        <v>40981</v>
      </c>
      <c r="E1136" s="292">
        <v>37.700000762939503</v>
      </c>
      <c r="F1136" s="121" t="str">
        <f t="shared" si="587"/>
        <v>Q</v>
      </c>
      <c r="G1136" s="281">
        <v>6.6739826202392596</v>
      </c>
      <c r="H1136" s="121" t="str">
        <f t="shared" si="570"/>
        <v>Q</v>
      </c>
      <c r="I1136" s="27">
        <v>6.1581700000000001</v>
      </c>
      <c r="J1136" s="121" t="str">
        <f t="shared" si="571"/>
        <v>Q</v>
      </c>
      <c r="K1136" s="27">
        <v>0.53259800000000002</v>
      </c>
      <c r="L1136" s="121" t="str">
        <f t="shared" si="572"/>
        <v>Q</v>
      </c>
      <c r="M1136" s="27">
        <v>0.59740700000000002</v>
      </c>
      <c r="N1136" s="121" t="str">
        <f t="shared" si="573"/>
        <v>Q</v>
      </c>
      <c r="O1136" s="27">
        <v>0.31898199999999999</v>
      </c>
      <c r="P1136" s="121" t="str">
        <f t="shared" si="574"/>
        <v>Q</v>
      </c>
      <c r="Q1136" s="28">
        <v>4.0000000000000001E-3</v>
      </c>
      <c r="R1136" s="213" t="str">
        <f t="shared" si="575"/>
        <v>UQ</v>
      </c>
      <c r="S1136" s="282">
        <v>0.17709924280643499</v>
      </c>
      <c r="T1136" s="121" t="str">
        <f t="shared" si="588"/>
        <v>Q</v>
      </c>
      <c r="U1136" s="28">
        <v>4.7457851920232681</v>
      </c>
      <c r="V1136" s="121" t="str">
        <f t="shared" si="533"/>
        <v>Q</v>
      </c>
      <c r="W1136" s="341">
        <v>0.309</v>
      </c>
      <c r="X1136" s="332" t="str">
        <f t="shared" ref="X1136" si="601">IF(W1136&gt;0,"UQ","M")</f>
        <v>UQ</v>
      </c>
      <c r="Y1136" s="34">
        <v>0.13824916360754413</v>
      </c>
      <c r="Z1136" s="121" t="str">
        <f t="shared" si="535"/>
        <v>LQ</v>
      </c>
      <c r="AA1136" s="285">
        <v>5.16</v>
      </c>
      <c r="AB1136" s="121" t="str">
        <f t="shared" si="577"/>
        <v>Q</v>
      </c>
      <c r="AC1136" s="28">
        <v>8.2530000000000001</v>
      </c>
      <c r="AD1136" s="121" t="str">
        <f t="shared" si="578"/>
        <v>Q</v>
      </c>
      <c r="AE1136" s="28">
        <v>3.008</v>
      </c>
      <c r="AF1136" s="121" t="str">
        <f t="shared" si="579"/>
        <v>Q</v>
      </c>
      <c r="AG1136" s="129">
        <v>8.6E-3</v>
      </c>
      <c r="AH1136" s="121" t="str">
        <f t="shared" si="580"/>
        <v>Q</v>
      </c>
      <c r="AI1136" s="278">
        <v>0.59499999999999997</v>
      </c>
      <c r="AJ1136" s="121" t="str">
        <f t="shared" si="581"/>
        <v>Q</v>
      </c>
    </row>
    <row r="1137" spans="1:36" x14ac:dyDescent="0.25">
      <c r="A1137" s="119">
        <v>38</v>
      </c>
      <c r="B1137" s="119">
        <v>75</v>
      </c>
      <c r="C1137" s="119">
        <v>2012</v>
      </c>
      <c r="D1137" s="127">
        <f t="shared" si="554"/>
        <v>40983</v>
      </c>
      <c r="E1137" s="292">
        <v>39.400001525878899</v>
      </c>
      <c r="F1137" s="121" t="str">
        <f t="shared" si="587"/>
        <v>Q</v>
      </c>
      <c r="G1137" s="281">
        <v>6.7784590721130398</v>
      </c>
      <c r="H1137" s="121" t="str">
        <f t="shared" si="570"/>
        <v>Q</v>
      </c>
      <c r="I1137" s="27">
        <v>6.2631100000000002</v>
      </c>
      <c r="J1137" s="121" t="str">
        <f t="shared" si="571"/>
        <v>Q</v>
      </c>
      <c r="K1137" s="27">
        <v>0.53677600000000003</v>
      </c>
      <c r="L1137" s="121" t="str">
        <f t="shared" si="572"/>
        <v>Q</v>
      </c>
      <c r="M1137" s="27">
        <v>0.58061700000000005</v>
      </c>
      <c r="N1137" s="121" t="str">
        <f t="shared" si="573"/>
        <v>Q</v>
      </c>
      <c r="O1137" s="27">
        <v>0.28204800000000002</v>
      </c>
      <c r="P1137" s="121" t="str">
        <f t="shared" si="574"/>
        <v>Q</v>
      </c>
      <c r="Q1137" s="28">
        <v>2E-3</v>
      </c>
      <c r="R1137" s="213" t="str">
        <f t="shared" si="575"/>
        <v>UQ</v>
      </c>
      <c r="S1137" s="282">
        <v>0.17338140308857</v>
      </c>
      <c r="T1137" s="121" t="str">
        <f t="shared" si="588"/>
        <v>Q</v>
      </c>
      <c r="U1137" s="28">
        <v>4.7771240207263288</v>
      </c>
      <c r="V1137" s="121" t="str">
        <f t="shared" si="533"/>
        <v>Q</v>
      </c>
      <c r="W1137" s="341">
        <v>0.44600000000000001</v>
      </c>
      <c r="X1137" s="332" t="str">
        <f t="shared" ref="X1137" si="602">IF(W1137&gt;0,"UQ","M")</f>
        <v>UQ</v>
      </c>
      <c r="Y1137" s="34">
        <v>0.12504199247015246</v>
      </c>
      <c r="Z1137" s="121" t="str">
        <f t="shared" si="535"/>
        <v>LQ</v>
      </c>
      <c r="AA1137" s="285">
        <v>5.52</v>
      </c>
      <c r="AB1137" s="121" t="str">
        <f t="shared" si="577"/>
        <v>Q</v>
      </c>
      <c r="AC1137" s="28">
        <v>8.5030000000000001</v>
      </c>
      <c r="AD1137" s="121" t="str">
        <f t="shared" si="578"/>
        <v>Q</v>
      </c>
      <c r="AE1137" s="28">
        <v>3.1920000000000002</v>
      </c>
      <c r="AF1137" s="121" t="str">
        <f t="shared" si="579"/>
        <v>Q</v>
      </c>
      <c r="AG1137" s="129">
        <v>9.1000000000000004E-3</v>
      </c>
      <c r="AH1137" s="121" t="str">
        <f t="shared" si="580"/>
        <v>Q</v>
      </c>
      <c r="AI1137" s="278">
        <v>0.76800000000000002</v>
      </c>
      <c r="AJ1137" s="121" t="str">
        <f t="shared" si="581"/>
        <v>Q</v>
      </c>
    </row>
    <row r="1138" spans="1:36" x14ac:dyDescent="0.25">
      <c r="A1138" s="119">
        <v>38</v>
      </c>
      <c r="B1138" s="119">
        <v>77</v>
      </c>
      <c r="C1138" s="119">
        <v>2012</v>
      </c>
      <c r="D1138" s="127">
        <f t="shared" si="554"/>
        <v>40985</v>
      </c>
      <c r="E1138" s="292">
        <v>35.099998474121101</v>
      </c>
      <c r="F1138" s="121" t="str">
        <f t="shared" si="587"/>
        <v>Q</v>
      </c>
      <c r="G1138" s="281">
        <v>6.6691842079162598</v>
      </c>
      <c r="H1138" s="121" t="str">
        <f t="shared" si="570"/>
        <v>Q</v>
      </c>
      <c r="I1138" s="27">
        <v>5.6960800000000003</v>
      </c>
      <c r="J1138" s="121" t="str">
        <f t="shared" si="571"/>
        <v>Q</v>
      </c>
      <c r="K1138" s="27">
        <v>0.50788</v>
      </c>
      <c r="L1138" s="121" t="str">
        <f t="shared" si="572"/>
        <v>Q</v>
      </c>
      <c r="M1138" s="27">
        <v>0.573492</v>
      </c>
      <c r="N1138" s="121" t="str">
        <f t="shared" si="573"/>
        <v>Q</v>
      </c>
      <c r="O1138" s="27">
        <v>0.30876700000000001</v>
      </c>
      <c r="P1138" s="121" t="str">
        <f t="shared" si="574"/>
        <v>Q</v>
      </c>
      <c r="Q1138" s="28">
        <v>1.9E-2</v>
      </c>
      <c r="R1138" s="213" t="str">
        <f t="shared" si="575"/>
        <v>UQ</v>
      </c>
      <c r="S1138" s="282">
        <v>0.14925709366798401</v>
      </c>
      <c r="T1138" s="121" t="str">
        <f t="shared" si="588"/>
        <v>Q</v>
      </c>
      <c r="U1138" s="28">
        <v>3.9862599374136458</v>
      </c>
      <c r="V1138" s="121" t="str">
        <f t="shared" si="533"/>
        <v>Q</v>
      </c>
      <c r="W1138" s="341">
        <v>0.57699999999999996</v>
      </c>
      <c r="X1138" s="332" t="str">
        <f t="shared" ref="X1138" si="603">IF(W1138&gt;0,"UQ","M")</f>
        <v>UQ</v>
      </c>
      <c r="Y1138" s="34">
        <v>0.14147177725808918</v>
      </c>
      <c r="Z1138" s="121" t="str">
        <f t="shared" si="535"/>
        <v>LQ</v>
      </c>
      <c r="AA1138" s="285">
        <v>4.84</v>
      </c>
      <c r="AB1138" s="121" t="str">
        <f t="shared" si="577"/>
        <v>Q</v>
      </c>
      <c r="AC1138" s="28">
        <v>6.8559999999999999</v>
      </c>
      <c r="AD1138" s="121" t="str">
        <f t="shared" si="578"/>
        <v>Q</v>
      </c>
      <c r="AE1138" s="28">
        <v>2.83</v>
      </c>
      <c r="AF1138" s="121" t="str">
        <f t="shared" si="579"/>
        <v>Q</v>
      </c>
      <c r="AG1138" s="129">
        <v>8.6999999999999994E-3</v>
      </c>
      <c r="AH1138" s="121" t="str">
        <f t="shared" si="580"/>
        <v>Q</v>
      </c>
      <c r="AI1138" s="278">
        <v>0.78100000000000003</v>
      </c>
      <c r="AJ1138" s="121" t="str">
        <f t="shared" si="581"/>
        <v>Q</v>
      </c>
    </row>
    <row r="1139" spans="1:36" x14ac:dyDescent="0.25">
      <c r="A1139" s="119">
        <v>38</v>
      </c>
      <c r="B1139" s="119">
        <v>78</v>
      </c>
      <c r="C1139" s="119">
        <v>2012</v>
      </c>
      <c r="D1139" s="127">
        <f t="shared" si="554"/>
        <v>40986</v>
      </c>
      <c r="E1139" s="292">
        <v>30.5</v>
      </c>
      <c r="F1139" s="121" t="str">
        <f t="shared" si="587"/>
        <v>Q</v>
      </c>
      <c r="G1139" s="281">
        <v>6.5650525093078604</v>
      </c>
      <c r="H1139" s="121" t="str">
        <f t="shared" si="570"/>
        <v>Q</v>
      </c>
      <c r="I1139" s="27">
        <v>4.8316400000000002</v>
      </c>
      <c r="J1139" s="121" t="str">
        <f t="shared" si="571"/>
        <v>Q</v>
      </c>
      <c r="K1139" s="27">
        <v>0.45130799999999999</v>
      </c>
      <c r="L1139" s="121" t="str">
        <f t="shared" si="572"/>
        <v>Q</v>
      </c>
      <c r="M1139" s="27">
        <v>0.51102400000000003</v>
      </c>
      <c r="N1139" s="121" t="str">
        <f t="shared" si="573"/>
        <v>Q</v>
      </c>
      <c r="O1139" s="27">
        <v>0.35061500000000001</v>
      </c>
      <c r="P1139" s="121" t="str">
        <f t="shared" si="574"/>
        <v>Q</v>
      </c>
      <c r="Q1139" s="28">
        <v>1.7000000000000001E-2</v>
      </c>
      <c r="R1139" s="213" t="str">
        <f t="shared" si="575"/>
        <v>UQ</v>
      </c>
      <c r="S1139" s="282">
        <v>0.116932585835457</v>
      </c>
      <c r="T1139" s="121" t="str">
        <f t="shared" si="588"/>
        <v>Q</v>
      </c>
      <c r="U1139" s="28">
        <v>3.4711616726180452</v>
      </c>
      <c r="V1139" s="121" t="str">
        <f t="shared" si="533"/>
        <v>Q</v>
      </c>
      <c r="W1139" s="341">
        <v>0.58899999999999997</v>
      </c>
      <c r="X1139" s="332" t="str">
        <f t="shared" ref="X1139" si="604">IF(W1139&gt;0,"UQ","M")</f>
        <v>UQ</v>
      </c>
      <c r="Y1139" s="34">
        <v>0.12193269996358165</v>
      </c>
      <c r="Z1139" s="121" t="str">
        <f t="shared" si="535"/>
        <v>LQ</v>
      </c>
      <c r="AA1139" s="285">
        <v>4.6399999999999997</v>
      </c>
      <c r="AB1139" s="121" t="str">
        <f t="shared" si="577"/>
        <v>Q</v>
      </c>
      <c r="AC1139" s="28">
        <v>7.3070000000000004</v>
      </c>
      <c r="AD1139" s="121" t="str">
        <f t="shared" si="578"/>
        <v>Q</v>
      </c>
      <c r="AE1139" s="28">
        <v>2.17</v>
      </c>
      <c r="AF1139" s="121" t="str">
        <f t="shared" si="579"/>
        <v>Q</v>
      </c>
      <c r="AG1139" s="129">
        <v>9.4999999999999998E-3</v>
      </c>
      <c r="AH1139" s="121" t="str">
        <f t="shared" si="580"/>
        <v>Q</v>
      </c>
      <c r="AI1139" s="278">
        <v>0.86599999999999999</v>
      </c>
      <c r="AJ1139" s="121" t="str">
        <f t="shared" si="581"/>
        <v>Q</v>
      </c>
    </row>
    <row r="1140" spans="1:36" x14ac:dyDescent="0.25">
      <c r="A1140" s="119">
        <v>38</v>
      </c>
      <c r="B1140" s="119">
        <v>79</v>
      </c>
      <c r="C1140" s="119">
        <v>2012</v>
      </c>
      <c r="D1140" s="127">
        <f t="shared" si="554"/>
        <v>40987</v>
      </c>
      <c r="E1140" s="292">
        <v>26.399999618530298</v>
      </c>
      <c r="F1140" s="121" t="str">
        <f t="shared" si="587"/>
        <v>Q</v>
      </c>
      <c r="G1140" s="281">
        <v>6.50710105895996</v>
      </c>
      <c r="H1140" s="121" t="str">
        <f t="shared" si="570"/>
        <v>Q</v>
      </c>
      <c r="I1140" s="27">
        <v>4.0122900000000001</v>
      </c>
      <c r="J1140" s="121" t="str">
        <f t="shared" si="571"/>
        <v>Q</v>
      </c>
      <c r="K1140" s="27">
        <v>0.37886500000000001</v>
      </c>
      <c r="L1140" s="121" t="str">
        <f t="shared" si="572"/>
        <v>Q</v>
      </c>
      <c r="M1140" s="27">
        <v>0.46556799999999998</v>
      </c>
      <c r="N1140" s="121" t="str">
        <f t="shared" si="573"/>
        <v>Q</v>
      </c>
      <c r="O1140" s="27">
        <v>0.36499799999999999</v>
      </c>
      <c r="P1140" s="121" t="str">
        <f t="shared" si="574"/>
        <v>Q</v>
      </c>
      <c r="Q1140" s="28">
        <v>1.6E-2</v>
      </c>
      <c r="R1140" s="213" t="str">
        <f t="shared" si="575"/>
        <v>UQ</v>
      </c>
      <c r="S1140" s="282">
        <v>9.2782087624073001E-2</v>
      </c>
      <c r="T1140" s="121" t="str">
        <f t="shared" si="588"/>
        <v>Q</v>
      </c>
      <c r="U1140" s="28">
        <v>2.8944314680889796</v>
      </c>
      <c r="V1140" s="121" t="str">
        <f t="shared" si="533"/>
        <v>Q</v>
      </c>
      <c r="W1140" s="341">
        <v>0.54100000000000004</v>
      </c>
      <c r="X1140" s="332" t="str">
        <f t="shared" ref="X1140" si="605">IF(W1140&gt;0,"UQ","M")</f>
        <v>UQ</v>
      </c>
      <c r="Y1140" s="34">
        <v>0.13512653486635817</v>
      </c>
      <c r="Z1140" s="121" t="str">
        <f t="shared" si="535"/>
        <v>LQ</v>
      </c>
      <c r="AA1140" s="285">
        <v>4.43</v>
      </c>
      <c r="AB1140" s="121" t="str">
        <f t="shared" si="577"/>
        <v>Q</v>
      </c>
      <c r="AC1140" s="28">
        <v>6.1459999999999999</v>
      </c>
      <c r="AD1140" s="121" t="str">
        <f t="shared" si="578"/>
        <v>Q</v>
      </c>
      <c r="AE1140" s="28">
        <v>1.9790000000000001</v>
      </c>
      <c r="AF1140" s="121" t="str">
        <f t="shared" si="579"/>
        <v>Q</v>
      </c>
      <c r="AG1140" s="129">
        <v>8.8000000000000005E-3</v>
      </c>
      <c r="AH1140" s="121" t="str">
        <f t="shared" si="580"/>
        <v>Q</v>
      </c>
      <c r="AI1140" s="278">
        <v>0.79400000000000004</v>
      </c>
      <c r="AJ1140" s="121" t="str">
        <f t="shared" si="581"/>
        <v>Q</v>
      </c>
    </row>
    <row r="1141" spans="1:36" x14ac:dyDescent="0.25">
      <c r="A1141" s="119">
        <v>38</v>
      </c>
      <c r="B1141" s="119">
        <v>80</v>
      </c>
      <c r="C1141" s="119">
        <v>2012</v>
      </c>
      <c r="D1141" s="127">
        <f t="shared" si="554"/>
        <v>40988</v>
      </c>
      <c r="E1141" s="292">
        <v>23.799999237060501</v>
      </c>
      <c r="F1141" s="121" t="str">
        <f t="shared" si="587"/>
        <v>Q</v>
      </c>
      <c r="G1141" s="281">
        <v>6.2678780555725098</v>
      </c>
      <c r="H1141" s="121" t="str">
        <f t="shared" si="570"/>
        <v>Q</v>
      </c>
      <c r="I1141" s="27">
        <v>3.63266</v>
      </c>
      <c r="J1141" s="121" t="str">
        <f t="shared" si="571"/>
        <v>Q</v>
      </c>
      <c r="K1141" s="27">
        <v>0.34025499999999997</v>
      </c>
      <c r="L1141" s="121" t="str">
        <f t="shared" si="572"/>
        <v>Q</v>
      </c>
      <c r="M1141" s="27">
        <v>0.45511299999999999</v>
      </c>
      <c r="N1141" s="121" t="str">
        <f t="shared" si="573"/>
        <v>Q</v>
      </c>
      <c r="O1141" s="27">
        <v>0.33508500000000002</v>
      </c>
      <c r="P1141" s="121" t="str">
        <f t="shared" si="574"/>
        <v>Q</v>
      </c>
      <c r="Q1141" s="28">
        <v>1.7000000000000001E-2</v>
      </c>
      <c r="R1141" s="213" t="str">
        <f t="shared" si="575"/>
        <v>UQ</v>
      </c>
      <c r="S1141" s="282">
        <v>8.9679442346095997E-2</v>
      </c>
      <c r="T1141" s="121" t="str">
        <f t="shared" si="588"/>
        <v>Q</v>
      </c>
      <c r="U1141" s="28">
        <v>2.6310876536454635</v>
      </c>
      <c r="V1141" s="121" t="str">
        <f t="shared" si="533"/>
        <v>Q</v>
      </c>
      <c r="W1141" s="341">
        <v>0.46200000000000002</v>
      </c>
      <c r="X1141" s="332" t="str">
        <f t="shared" ref="X1141" si="606">IF(W1141&gt;0,"UQ","M")</f>
        <v>UQ</v>
      </c>
      <c r="Y1141" s="34">
        <v>0.12457468568679148</v>
      </c>
      <c r="Z1141" s="121" t="str">
        <f t="shared" si="535"/>
        <v>LQ</v>
      </c>
      <c r="AA1141" s="285">
        <v>4.04</v>
      </c>
      <c r="AB1141" s="121" t="str">
        <f t="shared" si="577"/>
        <v>Q</v>
      </c>
      <c r="AC1141" s="28">
        <v>5.2080000000000002</v>
      </c>
      <c r="AD1141" s="121" t="str">
        <f t="shared" si="578"/>
        <v>Q</v>
      </c>
      <c r="AE1141" s="28">
        <v>1.56</v>
      </c>
      <c r="AF1141" s="121" t="str">
        <f t="shared" si="579"/>
        <v>Q</v>
      </c>
      <c r="AG1141" s="129">
        <v>8.6999999999999994E-3</v>
      </c>
      <c r="AH1141" s="121" t="str">
        <f t="shared" si="580"/>
        <v>Q</v>
      </c>
      <c r="AI1141" s="278">
        <v>0.67900000000000005</v>
      </c>
      <c r="AJ1141" s="121" t="str">
        <f t="shared" si="581"/>
        <v>Q</v>
      </c>
    </row>
    <row r="1142" spans="1:36" x14ac:dyDescent="0.25">
      <c r="A1142" s="119">
        <v>38</v>
      </c>
      <c r="B1142" s="119">
        <v>81</v>
      </c>
      <c r="C1142" s="119">
        <v>2012</v>
      </c>
      <c r="D1142" s="127">
        <f t="shared" si="554"/>
        <v>40989</v>
      </c>
      <c r="E1142" s="292">
        <v>24.700000762939499</v>
      </c>
      <c r="F1142" s="121" t="str">
        <f t="shared" si="587"/>
        <v>Q</v>
      </c>
      <c r="G1142" s="281">
        <v>6.5454964637756303</v>
      </c>
      <c r="H1142" s="121" t="str">
        <f t="shared" si="570"/>
        <v>Q</v>
      </c>
      <c r="I1142" s="27">
        <v>3.8437999999999999</v>
      </c>
      <c r="J1142" s="121" t="str">
        <f t="shared" si="571"/>
        <v>Q</v>
      </c>
      <c r="K1142" s="27">
        <v>0.35191899999999998</v>
      </c>
      <c r="L1142" s="121" t="str">
        <f t="shared" si="572"/>
        <v>Q</v>
      </c>
      <c r="M1142" s="27">
        <v>0.46499600000000002</v>
      </c>
      <c r="N1142" s="121" t="str">
        <f t="shared" si="573"/>
        <v>Q</v>
      </c>
      <c r="O1142" s="27">
        <v>0.33315600000000001</v>
      </c>
      <c r="P1142" s="121" t="str">
        <f t="shared" si="574"/>
        <v>Q</v>
      </c>
      <c r="Q1142" s="28">
        <v>1.0999999999999999E-2</v>
      </c>
      <c r="R1142" s="213" t="str">
        <f t="shared" si="575"/>
        <v>UQ</v>
      </c>
      <c r="S1142" s="282">
        <v>9.8697334527969402E-2</v>
      </c>
      <c r="T1142" s="121" t="str">
        <f t="shared" si="588"/>
        <v>Q</v>
      </c>
      <c r="U1142" s="28">
        <v>2.7504819777424885</v>
      </c>
      <c r="V1142" s="121" t="str">
        <f t="shared" si="533"/>
        <v>Q</v>
      </c>
      <c r="W1142" s="341">
        <v>0.378</v>
      </c>
      <c r="X1142" s="332" t="str">
        <f t="shared" ref="X1142" si="607">IF(W1142&gt;0,"UQ","M")</f>
        <v>UQ</v>
      </c>
      <c r="Y1142" s="34">
        <v>0.11654989838730405</v>
      </c>
      <c r="Z1142" s="121" t="str">
        <f t="shared" si="535"/>
        <v>LQ</v>
      </c>
      <c r="AA1142" s="285">
        <v>4.05</v>
      </c>
      <c r="AB1142" s="121" t="str">
        <f t="shared" si="577"/>
        <v>Q</v>
      </c>
      <c r="AC1142" s="28">
        <v>5.7370000000000001</v>
      </c>
      <c r="AD1142" s="121" t="str">
        <f t="shared" si="578"/>
        <v>Q</v>
      </c>
      <c r="AE1142" s="28">
        <v>1.7330000000000001</v>
      </c>
      <c r="AF1142" s="121" t="str">
        <f t="shared" si="579"/>
        <v>Q</v>
      </c>
      <c r="AG1142" s="129">
        <v>8.6999999999999994E-3</v>
      </c>
      <c r="AH1142" s="121" t="str">
        <f t="shared" si="580"/>
        <v>Q</v>
      </c>
      <c r="AI1142" s="278">
        <v>0.62</v>
      </c>
      <c r="AJ1142" s="121" t="str">
        <f t="shared" si="581"/>
        <v>Q</v>
      </c>
    </row>
    <row r="1143" spans="1:36" x14ac:dyDescent="0.25">
      <c r="A1143" s="119">
        <v>38</v>
      </c>
      <c r="B1143" s="119">
        <v>82</v>
      </c>
      <c r="C1143" s="119">
        <v>2012</v>
      </c>
      <c r="D1143" s="127">
        <f t="shared" si="554"/>
        <v>40990</v>
      </c>
      <c r="E1143" s="292">
        <v>25.799999237060501</v>
      </c>
      <c r="F1143" s="121" t="str">
        <f t="shared" si="587"/>
        <v>Q</v>
      </c>
      <c r="G1143" s="281">
        <v>6.6060004234314</v>
      </c>
      <c r="H1143" s="121" t="str">
        <f t="shared" si="570"/>
        <v>Q</v>
      </c>
      <c r="I1143" s="27">
        <v>3.9717699999999998</v>
      </c>
      <c r="J1143" s="121" t="str">
        <f t="shared" si="571"/>
        <v>Q</v>
      </c>
      <c r="K1143" s="27">
        <v>0.35681299999999999</v>
      </c>
      <c r="L1143" s="121" t="str">
        <f t="shared" si="572"/>
        <v>Q</v>
      </c>
      <c r="M1143" s="27">
        <v>0.46448400000000001</v>
      </c>
      <c r="N1143" s="121" t="str">
        <f t="shared" si="573"/>
        <v>Q</v>
      </c>
      <c r="O1143" s="27">
        <v>0.33031899999999997</v>
      </c>
      <c r="P1143" s="121" t="str">
        <f t="shared" si="574"/>
        <v>Q</v>
      </c>
      <c r="Q1143" s="28">
        <v>8.0000000000000002E-3</v>
      </c>
      <c r="R1143" s="213" t="str">
        <f t="shared" si="575"/>
        <v>UQ</v>
      </c>
      <c r="S1143" s="282">
        <v>0.116252228617668</v>
      </c>
      <c r="T1143" s="121" t="str">
        <f t="shared" si="588"/>
        <v>Q</v>
      </c>
      <c r="U1143" s="28">
        <v>2.72663285654082</v>
      </c>
      <c r="V1143" s="121" t="str">
        <f t="shared" si="533"/>
        <v>Q</v>
      </c>
      <c r="W1143" s="341">
        <v>0.24</v>
      </c>
      <c r="X1143" s="332" t="str">
        <f t="shared" ref="X1143" si="608">IF(W1143&gt;0,"UQ","M")</f>
        <v>UQ</v>
      </c>
      <c r="Y1143" s="34">
        <v>0.1299746918839495</v>
      </c>
      <c r="Z1143" s="121" t="str">
        <f t="shared" si="535"/>
        <v>LQ</v>
      </c>
      <c r="AA1143" s="285">
        <v>3.79</v>
      </c>
      <c r="AB1143" s="121" t="str">
        <f t="shared" si="577"/>
        <v>Q</v>
      </c>
      <c r="AC1143" s="28">
        <v>6.5209999999999999</v>
      </c>
      <c r="AD1143" s="121" t="str">
        <f t="shared" si="578"/>
        <v>Q</v>
      </c>
      <c r="AE1143" s="28">
        <v>1.798</v>
      </c>
      <c r="AF1143" s="121" t="str">
        <f t="shared" si="579"/>
        <v>Q</v>
      </c>
      <c r="AG1143" s="129">
        <v>9.4999999999999998E-3</v>
      </c>
      <c r="AH1143" s="121" t="str">
        <f t="shared" si="580"/>
        <v>Q</v>
      </c>
      <c r="AI1143" s="278">
        <v>0.496</v>
      </c>
      <c r="AJ1143" s="121" t="str">
        <f t="shared" si="581"/>
        <v>Q</v>
      </c>
    </row>
    <row r="1144" spans="1:36" x14ac:dyDescent="0.25">
      <c r="A1144" s="119">
        <v>38</v>
      </c>
      <c r="B1144" s="119">
        <v>87</v>
      </c>
      <c r="C1144" s="119">
        <v>2012</v>
      </c>
      <c r="D1144" s="127">
        <f t="shared" si="554"/>
        <v>40995</v>
      </c>
      <c r="E1144" s="292">
        <v>29.600000381469702</v>
      </c>
      <c r="F1144" s="121" t="str">
        <f t="shared" si="587"/>
        <v>Q</v>
      </c>
      <c r="G1144" s="281">
        <v>6.7354650497436497</v>
      </c>
      <c r="H1144" s="121" t="str">
        <f t="shared" si="570"/>
        <v>Q</v>
      </c>
      <c r="I1144" s="27">
        <v>4.4787400000000002</v>
      </c>
      <c r="J1144" s="121" t="str">
        <f t="shared" si="571"/>
        <v>Q</v>
      </c>
      <c r="K1144" s="27">
        <v>0.39100699999999999</v>
      </c>
      <c r="L1144" s="121" t="str">
        <f t="shared" si="572"/>
        <v>Q</v>
      </c>
      <c r="M1144" s="27">
        <v>0.50443499999999997</v>
      </c>
      <c r="N1144" s="121" t="str">
        <f t="shared" si="573"/>
        <v>Q</v>
      </c>
      <c r="O1144" s="27">
        <v>0.27681600000000001</v>
      </c>
      <c r="P1144" s="121" t="str">
        <f t="shared" si="574"/>
        <v>Q</v>
      </c>
      <c r="Q1144" s="28">
        <v>4.0000000000000001E-3</v>
      </c>
      <c r="R1144" s="213" t="str">
        <f t="shared" si="575"/>
        <v>UQ</v>
      </c>
      <c r="S1144" s="282">
        <v>0.14567330479621901</v>
      </c>
      <c r="T1144" s="121" t="str">
        <f t="shared" si="588"/>
        <v>Q</v>
      </c>
      <c r="U1144" s="28">
        <v>3.6871454070684213</v>
      </c>
      <c r="V1144" s="121" t="str">
        <f t="shared" si="533"/>
        <v>Q</v>
      </c>
      <c r="W1144" s="341">
        <v>0.11700000000000001</v>
      </c>
      <c r="X1144" s="332" t="str">
        <f t="shared" ref="X1144" si="609">IF(W1144&gt;0,"UQ","M")</f>
        <v>UQ</v>
      </c>
      <c r="Y1144" s="34">
        <v>0.12610893091439368</v>
      </c>
      <c r="Z1144" s="121" t="str">
        <f t="shared" si="535"/>
        <v>LQ</v>
      </c>
      <c r="AA1144" s="285">
        <v>4.5</v>
      </c>
      <c r="AB1144" s="121" t="str">
        <f t="shared" si="577"/>
        <v>Q</v>
      </c>
      <c r="AC1144" s="28">
        <v>6.7480000000000002</v>
      </c>
      <c r="AD1144" s="121" t="str">
        <f t="shared" si="578"/>
        <v>Q</v>
      </c>
      <c r="AE1144" s="28">
        <v>2.262</v>
      </c>
      <c r="AF1144" s="121" t="str">
        <f t="shared" si="579"/>
        <v>Q</v>
      </c>
      <c r="AG1144" s="129">
        <v>6.4000000000000003E-3</v>
      </c>
      <c r="AH1144" s="121" t="str">
        <f t="shared" si="580"/>
        <v>Q</v>
      </c>
      <c r="AI1144" s="278">
        <v>0.35799999999999998</v>
      </c>
      <c r="AJ1144" s="121" t="str">
        <f t="shared" si="581"/>
        <v>Q</v>
      </c>
    </row>
    <row r="1145" spans="1:36" x14ac:dyDescent="0.25">
      <c r="A1145" s="119">
        <v>38</v>
      </c>
      <c r="B1145" s="119">
        <v>95</v>
      </c>
      <c r="C1145" s="119">
        <v>2012</v>
      </c>
      <c r="D1145" s="127">
        <f t="shared" si="554"/>
        <v>41003</v>
      </c>
      <c r="E1145" s="292">
        <v>31</v>
      </c>
      <c r="F1145" s="121" t="str">
        <f t="shared" si="587"/>
        <v>Q</v>
      </c>
      <c r="G1145" s="281">
        <v>6.6891622543334996</v>
      </c>
      <c r="H1145" s="121" t="str">
        <f t="shared" si="570"/>
        <v>Q</v>
      </c>
      <c r="I1145" s="27">
        <v>4.7995000000000001</v>
      </c>
      <c r="J1145" s="121" t="str">
        <f t="shared" si="571"/>
        <v>Q</v>
      </c>
      <c r="K1145" s="27">
        <v>0.40545799999999999</v>
      </c>
      <c r="L1145" s="121" t="str">
        <f t="shared" si="572"/>
        <v>Q</v>
      </c>
      <c r="M1145" s="27">
        <v>0.53898199999999996</v>
      </c>
      <c r="N1145" s="121" t="str">
        <f t="shared" si="573"/>
        <v>Q</v>
      </c>
      <c r="O1145" s="27">
        <v>0.284474</v>
      </c>
      <c r="P1145" s="121" t="str">
        <f t="shared" si="574"/>
        <v>Q</v>
      </c>
      <c r="Q1145" s="28">
        <v>5.0000000000000001E-3</v>
      </c>
      <c r="R1145" s="213" t="str">
        <f t="shared" si="575"/>
        <v>UQ</v>
      </c>
      <c r="S1145" s="282">
        <v>0.14696520566940299</v>
      </c>
      <c r="T1145" s="121" t="str">
        <f t="shared" si="588"/>
        <v>Q</v>
      </c>
      <c r="U1145" s="28">
        <v>4.2796078247128886</v>
      </c>
      <c r="V1145" s="121" t="str">
        <f t="shared" si="533"/>
        <v>Q</v>
      </c>
      <c r="W1145" s="341">
        <v>9.8000000000000004E-2</v>
      </c>
      <c r="X1145" s="332" t="str">
        <f t="shared" ref="X1145" si="610">IF(W1145&gt;0,"UQ","M")</f>
        <v>UQ</v>
      </c>
      <c r="Y1145" s="34">
        <v>0.1277928301283742</v>
      </c>
      <c r="Z1145" s="121" t="str">
        <f t="shared" si="535"/>
        <v>LQ</v>
      </c>
      <c r="AA1145" s="285">
        <v>4.03</v>
      </c>
      <c r="AB1145" s="121" t="str">
        <f t="shared" si="577"/>
        <v>Q</v>
      </c>
      <c r="AC1145" s="28">
        <v>7.3559999999999999</v>
      </c>
      <c r="AD1145" s="121" t="str">
        <f t="shared" si="578"/>
        <v>Q</v>
      </c>
      <c r="AE1145" s="28">
        <v>2.3359999999999999</v>
      </c>
      <c r="AF1145" s="121" t="str">
        <f t="shared" si="579"/>
        <v>Q</v>
      </c>
      <c r="AG1145" s="129">
        <v>6.7000000000000002E-3</v>
      </c>
      <c r="AH1145" s="121" t="str">
        <f t="shared" si="580"/>
        <v>Q</v>
      </c>
      <c r="AI1145" s="278">
        <v>0.4</v>
      </c>
      <c r="AJ1145" s="121" t="str">
        <f t="shared" si="581"/>
        <v>Q</v>
      </c>
    </row>
    <row r="1146" spans="1:36" x14ac:dyDescent="0.25">
      <c r="A1146" s="119">
        <v>38</v>
      </c>
      <c r="B1146" s="119">
        <v>101</v>
      </c>
      <c r="C1146" s="119">
        <v>2012</v>
      </c>
      <c r="D1146" s="127">
        <f t="shared" si="554"/>
        <v>41009</v>
      </c>
      <c r="E1146" s="293">
        <v>33.799999237060497</v>
      </c>
      <c r="F1146" s="121" t="str">
        <f t="shared" si="587"/>
        <v>Q</v>
      </c>
      <c r="G1146" s="281">
        <v>6.8160824775695801</v>
      </c>
      <c r="H1146" s="121" t="str">
        <f t="shared" si="570"/>
        <v>Q</v>
      </c>
      <c r="I1146" s="27">
        <v>5.1547900000000002</v>
      </c>
      <c r="J1146" s="121" t="str">
        <f t="shared" si="571"/>
        <v>Q</v>
      </c>
      <c r="K1146" s="27">
        <v>0.43913099999999999</v>
      </c>
      <c r="L1146" s="121" t="str">
        <f t="shared" si="572"/>
        <v>Q</v>
      </c>
      <c r="M1146" s="27">
        <v>0.55678700000000003</v>
      </c>
      <c r="N1146" s="121" t="str">
        <f t="shared" si="573"/>
        <v>Q</v>
      </c>
      <c r="O1146" s="27">
        <v>0.24335899999999999</v>
      </c>
      <c r="P1146" s="121" t="str">
        <f t="shared" si="574"/>
        <v>Q</v>
      </c>
      <c r="Q1146" s="28">
        <v>5.0000000000000001E-3</v>
      </c>
      <c r="R1146" s="213" t="str">
        <f t="shared" si="575"/>
        <v>UQ</v>
      </c>
      <c r="S1146" s="282">
        <v>0.15700374543666801</v>
      </c>
      <c r="T1146" s="121" t="str">
        <f t="shared" si="588"/>
        <v>Q</v>
      </c>
      <c r="U1146" s="28">
        <v>4.6496383731991839</v>
      </c>
      <c r="V1146" s="121" t="str">
        <f t="shared" si="533"/>
        <v>Q</v>
      </c>
      <c r="W1146" s="341">
        <v>7.5999999999999998E-2</v>
      </c>
      <c r="X1146" s="332" t="str">
        <f t="shared" ref="X1146" si="611">IF(W1146&gt;0,"UQ","M")</f>
        <v>UQ</v>
      </c>
      <c r="Y1146" s="34">
        <v>0.10595603645107642</v>
      </c>
      <c r="Z1146" s="121" t="str">
        <f t="shared" si="535"/>
        <v>LQ</v>
      </c>
      <c r="AA1146" s="285">
        <v>3.85</v>
      </c>
      <c r="AB1146" s="121" t="str">
        <f t="shared" si="577"/>
        <v>Q</v>
      </c>
      <c r="AC1146" s="28">
        <v>7.8330000000000002</v>
      </c>
      <c r="AD1146" s="121" t="str">
        <f t="shared" si="578"/>
        <v>Q</v>
      </c>
      <c r="AE1146" s="28">
        <v>2.3759999999999999</v>
      </c>
      <c r="AF1146" s="121" t="str">
        <f t="shared" si="579"/>
        <v>Q</v>
      </c>
      <c r="AG1146" s="129">
        <v>5.8999999999999999E-3</v>
      </c>
      <c r="AH1146" s="121" t="str">
        <f t="shared" si="580"/>
        <v>Q</v>
      </c>
      <c r="AI1146" s="278">
        <v>0.38100000000000001</v>
      </c>
      <c r="AJ1146" s="121" t="str">
        <f t="shared" si="581"/>
        <v>Q</v>
      </c>
    </row>
    <row r="1147" spans="1:36" x14ac:dyDescent="0.25">
      <c r="A1147" s="119">
        <v>38</v>
      </c>
      <c r="B1147" s="119">
        <v>115</v>
      </c>
      <c r="C1147" s="119">
        <v>2012</v>
      </c>
      <c r="D1147" s="127">
        <f t="shared" si="554"/>
        <v>41023</v>
      </c>
      <c r="E1147" s="292">
        <v>32.5</v>
      </c>
      <c r="F1147" s="121" t="str">
        <f t="shared" si="587"/>
        <v>Q</v>
      </c>
      <c r="G1147" s="281">
        <v>6.7192630767822301</v>
      </c>
      <c r="H1147" s="121" t="str">
        <f t="shared" si="570"/>
        <v>Q</v>
      </c>
      <c r="I1147" s="27">
        <v>5.6029200000000001</v>
      </c>
      <c r="J1147" s="121" t="str">
        <f t="shared" si="571"/>
        <v>Q</v>
      </c>
      <c r="K1147" s="27">
        <v>0.46550599999999998</v>
      </c>
      <c r="L1147" s="121" t="str">
        <f t="shared" si="572"/>
        <v>Q</v>
      </c>
      <c r="M1147" s="27">
        <v>0.66540299999999997</v>
      </c>
      <c r="N1147" s="121" t="str">
        <f t="shared" si="573"/>
        <v>Q</v>
      </c>
      <c r="O1147" s="27">
        <v>0.19691900000000001</v>
      </c>
      <c r="P1147" s="121" t="str">
        <f t="shared" si="574"/>
        <v>Q</v>
      </c>
      <c r="Q1147" s="28">
        <v>5.0000000000000001E-3</v>
      </c>
      <c r="R1147" s="213" t="str">
        <f t="shared" si="575"/>
        <v>UQ</v>
      </c>
      <c r="S1147" s="282">
        <v>0.168177530169487</v>
      </c>
      <c r="T1147" s="121" t="str">
        <f t="shared" si="588"/>
        <v>Q</v>
      </c>
      <c r="U1147" s="28">
        <v>4.3001421293782593</v>
      </c>
      <c r="V1147" s="121" t="str">
        <f t="shared" si="533"/>
        <v>Q</v>
      </c>
      <c r="W1147" s="341">
        <v>4.2000000000000003E-2</v>
      </c>
      <c r="X1147" s="332" t="str">
        <f t="shared" ref="X1147" si="612">IF(W1147&gt;0,"UQ","M")</f>
        <v>UQ</v>
      </c>
      <c r="Y1147" s="34">
        <v>8.5302202114915432E-2</v>
      </c>
      <c r="Z1147" s="121" t="str">
        <f t="shared" si="535"/>
        <v>LQ</v>
      </c>
      <c r="AA1147" s="285">
        <v>3.56</v>
      </c>
      <c r="AB1147" s="121" t="str">
        <f t="shared" si="577"/>
        <v>Q</v>
      </c>
      <c r="AC1147" s="28">
        <v>9.8659999999999997</v>
      </c>
      <c r="AD1147" s="121" t="str">
        <f t="shared" si="578"/>
        <v>Q</v>
      </c>
      <c r="AE1147" s="28">
        <v>2.194</v>
      </c>
      <c r="AF1147" s="121" t="str">
        <f t="shared" si="579"/>
        <v>Q</v>
      </c>
      <c r="AG1147" s="129">
        <v>6.0000000000000001E-3</v>
      </c>
      <c r="AH1147" s="121" t="str">
        <f t="shared" si="580"/>
        <v>Q</v>
      </c>
      <c r="AI1147" s="278">
        <v>0.375</v>
      </c>
      <c r="AJ1147" s="121" t="str">
        <f t="shared" si="581"/>
        <v>Q</v>
      </c>
    </row>
    <row r="1148" spans="1:36" x14ac:dyDescent="0.25">
      <c r="A1148" s="119">
        <v>38</v>
      </c>
      <c r="B1148" s="119">
        <v>129</v>
      </c>
      <c r="C1148" s="119">
        <v>2012</v>
      </c>
      <c r="D1148" s="127">
        <f t="shared" si="554"/>
        <v>41037</v>
      </c>
      <c r="E1148" s="292">
        <v>37.299999237060497</v>
      </c>
      <c r="F1148" s="121" t="str">
        <f t="shared" si="587"/>
        <v>Q</v>
      </c>
      <c r="G1148" s="281">
        <v>6.9589700698852504</v>
      </c>
      <c r="H1148" s="121" t="str">
        <f t="shared" si="570"/>
        <v>Q</v>
      </c>
      <c r="I1148" s="27">
        <v>6.3926699999999999</v>
      </c>
      <c r="J1148" s="121" t="str">
        <f t="shared" si="571"/>
        <v>Q</v>
      </c>
      <c r="K1148" s="27">
        <v>0.50866999999999996</v>
      </c>
      <c r="L1148" s="121" t="str">
        <f t="shared" si="572"/>
        <v>Q</v>
      </c>
      <c r="M1148" s="27">
        <v>0.71563699999999997</v>
      </c>
      <c r="N1148" s="121" t="str">
        <f t="shared" si="573"/>
        <v>Q</v>
      </c>
      <c r="O1148" s="27">
        <v>0.23608399999999999</v>
      </c>
      <c r="P1148" s="121" t="str">
        <f t="shared" si="574"/>
        <v>Q</v>
      </c>
      <c r="Q1148" s="28">
        <v>4.0000000000000001E-3</v>
      </c>
      <c r="R1148" s="213" t="str">
        <f t="shared" si="575"/>
        <v>UQ</v>
      </c>
      <c r="S1148" s="282">
        <v>0.223582744598389</v>
      </c>
      <c r="T1148" s="121" t="str">
        <f t="shared" si="588"/>
        <v>Q</v>
      </c>
      <c r="U1148" s="28">
        <v>3.969457258953101</v>
      </c>
      <c r="V1148" s="121" t="str">
        <f t="shared" ref="V1148:V1211" si="613">IF(U1148&gt;=0.2,"Q",IF(U1148="","M","LQ"))</f>
        <v>Q</v>
      </c>
      <c r="W1148" s="341">
        <v>2.8000000000000001E-2</v>
      </c>
      <c r="X1148" s="332" t="str">
        <f t="shared" ref="X1148" si="614">IF(W1148&gt;0,"UQ","M")</f>
        <v>UQ</v>
      </c>
      <c r="Y1148" s="34">
        <v>9.2754351212899322E-2</v>
      </c>
      <c r="Z1148" s="121" t="str">
        <f t="shared" ref="Z1148:Z1211" si="615">IF(Y1148&gt;=0.2,"Q",IF(Y1148="","M","LQ"))</f>
        <v>LQ</v>
      </c>
      <c r="AA1148" s="285">
        <v>3.97</v>
      </c>
      <c r="AB1148" s="121" t="str">
        <f t="shared" si="577"/>
        <v>Q</v>
      </c>
      <c r="AC1148" s="28">
        <v>9.7040000000000006</v>
      </c>
      <c r="AD1148" s="121" t="str">
        <f t="shared" si="578"/>
        <v>Q</v>
      </c>
      <c r="AE1148" s="28">
        <v>2.99</v>
      </c>
      <c r="AF1148" s="121" t="str">
        <f t="shared" si="579"/>
        <v>Q</v>
      </c>
      <c r="AG1148" s="129">
        <v>8.6999999999999994E-3</v>
      </c>
      <c r="AH1148" s="121" t="str">
        <f t="shared" si="580"/>
        <v>Q</v>
      </c>
      <c r="AI1148" s="278">
        <v>0.39400000000000002</v>
      </c>
      <c r="AJ1148" s="121" t="str">
        <f t="shared" si="581"/>
        <v>Q</v>
      </c>
    </row>
    <row r="1149" spans="1:36" x14ac:dyDescent="0.25">
      <c r="A1149" s="119">
        <v>38</v>
      </c>
      <c r="B1149" s="119">
        <v>143</v>
      </c>
      <c r="C1149" s="119">
        <v>2012</v>
      </c>
      <c r="D1149" s="127">
        <f t="shared" si="554"/>
        <v>41051</v>
      </c>
      <c r="E1149" s="292">
        <v>71.300003051757798</v>
      </c>
      <c r="F1149" s="121" t="str">
        <f t="shared" si="587"/>
        <v>Q</v>
      </c>
      <c r="G1149" s="281">
        <v>7.1635494232177699</v>
      </c>
      <c r="H1149" s="121" t="str">
        <f t="shared" si="570"/>
        <v>Q</v>
      </c>
      <c r="I1149" s="27">
        <v>7.2383600000000001</v>
      </c>
      <c r="J1149" s="121" t="str">
        <f t="shared" si="571"/>
        <v>Q</v>
      </c>
      <c r="K1149" s="27">
        <v>0.57386199999999998</v>
      </c>
      <c r="L1149" s="121" t="str">
        <f t="shared" si="572"/>
        <v>Q</v>
      </c>
      <c r="M1149" s="27">
        <v>0.78000199999999997</v>
      </c>
      <c r="N1149" s="121" t="str">
        <f t="shared" si="573"/>
        <v>Q</v>
      </c>
      <c r="O1149" s="27">
        <v>0.23289199999999999</v>
      </c>
      <c r="P1149" s="121" t="str">
        <f t="shared" si="574"/>
        <v>Q</v>
      </c>
      <c r="Q1149" s="28">
        <v>7.0000000000000001E-3</v>
      </c>
      <c r="R1149" s="213" t="str">
        <f t="shared" si="575"/>
        <v>UQ</v>
      </c>
      <c r="S1149" s="300">
        <v>0.29733189940452598</v>
      </c>
      <c r="T1149" s="121" t="s">
        <v>237</v>
      </c>
      <c r="U1149" s="28">
        <v>3.0244736135408337</v>
      </c>
      <c r="V1149" s="121" t="str">
        <f t="shared" si="613"/>
        <v>Q</v>
      </c>
      <c r="W1149" s="341">
        <v>3.6999999999999998E-2</v>
      </c>
      <c r="X1149" s="332" t="str">
        <f t="shared" ref="X1149" si="616">IF(W1149&gt;0,"UQ","M")</f>
        <v>UQ</v>
      </c>
      <c r="Y1149" s="34">
        <v>8.1105573872918849E-2</v>
      </c>
      <c r="Z1149" s="121" t="str">
        <f t="shared" si="615"/>
        <v>LQ</v>
      </c>
      <c r="AA1149" s="285">
        <v>6.21</v>
      </c>
      <c r="AB1149" s="121" t="str">
        <f t="shared" si="577"/>
        <v>Q</v>
      </c>
      <c r="AC1149" s="28">
        <v>11.082000000000001</v>
      </c>
      <c r="AD1149" s="121" t="str">
        <f t="shared" si="578"/>
        <v>Q</v>
      </c>
      <c r="AE1149" s="28">
        <v>3.996</v>
      </c>
      <c r="AF1149" s="121" t="str">
        <f t="shared" si="579"/>
        <v>Q</v>
      </c>
      <c r="AG1149" s="129">
        <v>1.3599999999999999E-2</v>
      </c>
      <c r="AH1149" s="121" t="str">
        <f t="shared" si="580"/>
        <v>Q</v>
      </c>
      <c r="AI1149" s="278">
        <v>0.45500000000000002</v>
      </c>
      <c r="AJ1149" s="121" t="str">
        <f t="shared" si="581"/>
        <v>Q</v>
      </c>
    </row>
    <row r="1150" spans="1:36" x14ac:dyDescent="0.25">
      <c r="A1150" s="119">
        <v>38</v>
      </c>
      <c r="B1150" s="119">
        <v>157</v>
      </c>
      <c r="C1150" s="119">
        <v>2012</v>
      </c>
      <c r="D1150" s="127">
        <f t="shared" si="554"/>
        <v>41065</v>
      </c>
      <c r="E1150" s="292">
        <v>40.099998474121101</v>
      </c>
      <c r="F1150" s="121" t="str">
        <f t="shared" si="587"/>
        <v>Q</v>
      </c>
      <c r="G1150" s="281">
        <v>6.98553419113159</v>
      </c>
      <c r="H1150" s="121" t="str">
        <f t="shared" si="570"/>
        <v>Q</v>
      </c>
      <c r="I1150" s="27">
        <v>8.5117700000000003</v>
      </c>
      <c r="J1150" s="121" t="str">
        <f t="shared" si="571"/>
        <v>Q</v>
      </c>
      <c r="K1150" s="27">
        <v>0.661026</v>
      </c>
      <c r="L1150" s="121" t="str">
        <f t="shared" si="572"/>
        <v>Q</v>
      </c>
      <c r="M1150" s="27">
        <v>0.84847799999999995</v>
      </c>
      <c r="N1150" s="121" t="str">
        <f t="shared" si="573"/>
        <v>Q</v>
      </c>
      <c r="O1150" s="27">
        <v>0.15784899999999999</v>
      </c>
      <c r="P1150" s="121" t="str">
        <f t="shared" si="574"/>
        <v>Q</v>
      </c>
      <c r="Q1150" s="28">
        <v>5.0000000000000001E-3</v>
      </c>
      <c r="R1150" s="213" t="str">
        <f t="shared" si="575"/>
        <v>UQ</v>
      </c>
      <c r="S1150" s="282">
        <v>0.27037203311920199</v>
      </c>
      <c r="T1150" s="121" t="str">
        <f t="shared" si="588"/>
        <v>Q</v>
      </c>
      <c r="U1150" s="28">
        <v>2.3514866941429045</v>
      </c>
      <c r="V1150" s="121" t="str">
        <f t="shared" si="613"/>
        <v>Q</v>
      </c>
      <c r="W1150" s="341">
        <v>3.5999999999999997E-2</v>
      </c>
      <c r="X1150" s="332" t="str">
        <f t="shared" ref="X1150" si="617">IF(W1150&gt;0,"UQ","M")</f>
        <v>UQ</v>
      </c>
      <c r="Y1150" s="34">
        <v>0</v>
      </c>
      <c r="Z1150" s="121" t="str">
        <f t="shared" si="615"/>
        <v>LQ</v>
      </c>
      <c r="AA1150" s="285">
        <v>6.91</v>
      </c>
      <c r="AB1150" s="121" t="str">
        <f t="shared" si="577"/>
        <v>Q</v>
      </c>
      <c r="AC1150" s="28">
        <v>14.425000000000001</v>
      </c>
      <c r="AD1150" s="121" t="str">
        <f t="shared" si="578"/>
        <v>Q</v>
      </c>
      <c r="AE1150" s="28">
        <v>3.77</v>
      </c>
      <c r="AF1150" s="121" t="str">
        <f t="shared" si="579"/>
        <v>Q</v>
      </c>
      <c r="AG1150" s="129">
        <v>1.47E-2</v>
      </c>
      <c r="AH1150" s="121" t="str">
        <f t="shared" si="580"/>
        <v>Q</v>
      </c>
      <c r="AI1150" s="278">
        <v>0.55600000000000005</v>
      </c>
      <c r="AJ1150" s="121" t="str">
        <f t="shared" si="581"/>
        <v>Q</v>
      </c>
    </row>
    <row r="1151" spans="1:36" x14ac:dyDescent="0.25">
      <c r="A1151" s="119">
        <v>38</v>
      </c>
      <c r="B1151" s="119">
        <v>170</v>
      </c>
      <c r="C1151" s="119">
        <v>2012</v>
      </c>
      <c r="D1151" s="127">
        <f t="shared" si="554"/>
        <v>41078</v>
      </c>
      <c r="E1151" s="292">
        <v>45.299999237060497</v>
      </c>
      <c r="F1151" s="121" t="str">
        <f t="shared" si="587"/>
        <v>Q</v>
      </c>
      <c r="G1151" s="281">
        <v>6.90358591079712</v>
      </c>
      <c r="H1151" s="121" t="str">
        <f t="shared" si="570"/>
        <v>Q</v>
      </c>
      <c r="I1151" s="27">
        <v>8.9061599999999999</v>
      </c>
      <c r="J1151" s="121" t="str">
        <f t="shared" si="571"/>
        <v>Q</v>
      </c>
      <c r="K1151" s="27">
        <v>0.69058600000000003</v>
      </c>
      <c r="L1151" s="121" t="str">
        <f t="shared" si="572"/>
        <v>Q</v>
      </c>
      <c r="M1151" s="27">
        <v>0.89602199999999999</v>
      </c>
      <c r="N1151" s="121" t="str">
        <f t="shared" si="573"/>
        <v>Q</v>
      </c>
      <c r="O1151" s="27">
        <v>0.27440500000000001</v>
      </c>
      <c r="P1151" s="121" t="str">
        <f t="shared" si="574"/>
        <v>Q</v>
      </c>
      <c r="Q1151" s="28">
        <v>1.6E-2</v>
      </c>
      <c r="R1151" s="213" t="str">
        <f t="shared" si="575"/>
        <v>UQ</v>
      </c>
      <c r="S1151" s="282">
        <v>0.309399783611298</v>
      </c>
      <c r="T1151" s="121" t="str">
        <f t="shared" si="588"/>
        <v>Q</v>
      </c>
      <c r="U1151" s="28">
        <v>2.9619202339331649</v>
      </c>
      <c r="V1151" s="121" t="str">
        <f t="shared" si="613"/>
        <v>Q</v>
      </c>
      <c r="W1151" s="341">
        <v>0.155</v>
      </c>
      <c r="X1151" s="332" t="str">
        <f t="shared" ref="X1151" si="618">IF(W1151&gt;0,"UQ","M")</f>
        <v>UQ</v>
      </c>
      <c r="Y1151" s="34">
        <v>7.8122441444513094E-2</v>
      </c>
      <c r="Z1151" s="121" t="str">
        <f t="shared" si="615"/>
        <v>LQ</v>
      </c>
      <c r="AA1151" s="285">
        <v>8.3800000000000008</v>
      </c>
      <c r="AB1151" s="121" t="str">
        <f t="shared" si="577"/>
        <v>Q</v>
      </c>
      <c r="AC1151" s="28">
        <v>11.192</v>
      </c>
      <c r="AD1151" s="121" t="str">
        <f t="shared" si="578"/>
        <v>Q</v>
      </c>
      <c r="AE1151" s="28">
        <v>4.3479999999999999</v>
      </c>
      <c r="AF1151" s="121" t="str">
        <f t="shared" si="579"/>
        <v>Q</v>
      </c>
      <c r="AG1151" s="129">
        <v>1.78E-2</v>
      </c>
      <c r="AH1151" s="121" t="str">
        <f t="shared" si="580"/>
        <v>Q</v>
      </c>
      <c r="AI1151" s="278">
        <v>0.64</v>
      </c>
      <c r="AJ1151" s="121" t="str">
        <f t="shared" si="581"/>
        <v>Q</v>
      </c>
    </row>
    <row r="1152" spans="1:36" x14ac:dyDescent="0.25">
      <c r="A1152" s="119">
        <v>38</v>
      </c>
      <c r="B1152" s="119">
        <v>268</v>
      </c>
      <c r="C1152" s="119">
        <v>2012</v>
      </c>
      <c r="D1152" s="127">
        <f t="shared" si="554"/>
        <v>41176</v>
      </c>
      <c r="E1152" s="292">
        <v>97</v>
      </c>
      <c r="F1152" s="121" t="str">
        <f t="shared" si="587"/>
        <v>Q</v>
      </c>
      <c r="G1152" s="281">
        <v>7.0116610527038601</v>
      </c>
      <c r="H1152" s="121" t="str">
        <f t="shared" si="570"/>
        <v>Q</v>
      </c>
      <c r="I1152" s="130">
        <v>15.877599999999999</v>
      </c>
      <c r="J1152" s="121" t="s">
        <v>237</v>
      </c>
      <c r="K1152" s="27">
        <v>1.2360800000000001</v>
      </c>
      <c r="L1152" s="121" t="str">
        <f t="shared" si="572"/>
        <v>Q</v>
      </c>
      <c r="M1152" s="27">
        <v>0.55798499999999995</v>
      </c>
      <c r="N1152" s="121" t="str">
        <f t="shared" si="573"/>
        <v>Q</v>
      </c>
      <c r="O1152" s="27">
        <v>0.18240700000000001</v>
      </c>
      <c r="P1152" s="121" t="str">
        <f t="shared" si="574"/>
        <v>Q</v>
      </c>
      <c r="Q1152" s="28">
        <v>5.0000000000000001E-3</v>
      </c>
      <c r="R1152" s="213" t="str">
        <f t="shared" si="575"/>
        <v>UQ</v>
      </c>
      <c r="S1152" s="282">
        <v>0.155519723892212</v>
      </c>
      <c r="T1152" s="121" t="str">
        <f t="shared" si="588"/>
        <v>Q</v>
      </c>
      <c r="U1152" s="28">
        <v>29.465305761341575</v>
      </c>
      <c r="V1152" s="121" t="str">
        <f t="shared" si="613"/>
        <v>Q</v>
      </c>
      <c r="W1152" s="341">
        <v>0.161</v>
      </c>
      <c r="X1152" s="332" t="str">
        <f t="shared" ref="X1152" si="619">IF(W1152&gt;0,"UQ","M")</f>
        <v>UQ</v>
      </c>
      <c r="Y1152" s="34">
        <v>0.14731838726226237</v>
      </c>
      <c r="Z1152" s="121" t="str">
        <f t="shared" si="615"/>
        <v>LQ</v>
      </c>
      <c r="AA1152" s="285">
        <v>7.39</v>
      </c>
      <c r="AB1152" s="121" t="str">
        <f t="shared" si="577"/>
        <v>Q</v>
      </c>
      <c r="AC1152" s="28">
        <v>18.141999999999999</v>
      </c>
      <c r="AD1152" s="121" t="str">
        <f t="shared" si="578"/>
        <v>Q</v>
      </c>
      <c r="AE1152" s="28">
        <v>2.214</v>
      </c>
      <c r="AF1152" s="121" t="str">
        <f t="shared" si="579"/>
        <v>Q</v>
      </c>
      <c r="AG1152" s="129">
        <v>1.1900000000000001E-2</v>
      </c>
      <c r="AH1152" s="121" t="str">
        <f t="shared" si="580"/>
        <v>Q</v>
      </c>
      <c r="AI1152" s="278">
        <v>0.84599999999999997</v>
      </c>
      <c r="AJ1152" s="121" t="str">
        <f t="shared" si="581"/>
        <v>Q</v>
      </c>
    </row>
    <row r="1153" spans="1:36" x14ac:dyDescent="0.25">
      <c r="A1153" s="119">
        <v>38</v>
      </c>
      <c r="B1153" s="119">
        <v>283</v>
      </c>
      <c r="C1153" s="119">
        <v>2012</v>
      </c>
      <c r="D1153" s="127">
        <f t="shared" si="554"/>
        <v>41191</v>
      </c>
      <c r="E1153" s="292">
        <v>59.799999237060497</v>
      </c>
      <c r="F1153" s="121" t="str">
        <f t="shared" si="587"/>
        <v>Q</v>
      </c>
      <c r="G1153" s="281">
        <v>6.8889708518981898</v>
      </c>
      <c r="H1153" s="121" t="str">
        <f t="shared" si="570"/>
        <v>Q</v>
      </c>
      <c r="I1153" s="27">
        <v>9.72593</v>
      </c>
      <c r="J1153" s="121" t="str">
        <f t="shared" si="571"/>
        <v>Q</v>
      </c>
      <c r="K1153" s="27">
        <v>0.78042900000000004</v>
      </c>
      <c r="L1153" s="121" t="str">
        <f t="shared" si="572"/>
        <v>Q</v>
      </c>
      <c r="M1153" s="27">
        <v>0.48292800000000002</v>
      </c>
      <c r="N1153" s="121" t="str">
        <f t="shared" si="573"/>
        <v>Q</v>
      </c>
      <c r="O1153" s="27">
        <v>0.82056799999999996</v>
      </c>
      <c r="P1153" s="121" t="str">
        <f t="shared" si="574"/>
        <v>Q</v>
      </c>
      <c r="Q1153" s="28">
        <v>8.5000000000000006E-3</v>
      </c>
      <c r="R1153" s="213" t="str">
        <f t="shared" si="575"/>
        <v>UQ</v>
      </c>
      <c r="S1153" s="282">
        <v>0.14654494822025299</v>
      </c>
      <c r="T1153" s="121" t="str">
        <f t="shared" si="588"/>
        <v>Q</v>
      </c>
      <c r="U1153" s="28">
        <v>12.614255471694921</v>
      </c>
      <c r="V1153" s="121" t="str">
        <f t="shared" si="613"/>
        <v>Q</v>
      </c>
      <c r="W1153" s="341">
        <v>6.6000000000000003E-2</v>
      </c>
      <c r="X1153" s="332" t="str">
        <f t="shared" ref="X1153" si="620">IF(W1153&gt;0,"UQ","M")</f>
        <v>UQ</v>
      </c>
      <c r="Y1153" s="34">
        <v>0.74604531483460534</v>
      </c>
      <c r="Z1153" s="121" t="str">
        <f t="shared" si="615"/>
        <v>Q</v>
      </c>
      <c r="AA1153" s="285">
        <v>5.39</v>
      </c>
      <c r="AB1153" s="121" t="str">
        <f t="shared" si="577"/>
        <v>Q</v>
      </c>
      <c r="AC1153" s="28">
        <v>23.100999999999999</v>
      </c>
      <c r="AD1153" s="121" t="str">
        <f t="shared" si="578"/>
        <v>Q</v>
      </c>
      <c r="AE1153" s="28">
        <v>2.23</v>
      </c>
      <c r="AF1153" s="121" t="str">
        <f t="shared" si="579"/>
        <v>Q</v>
      </c>
      <c r="AG1153" s="129">
        <v>2.23E-2</v>
      </c>
      <c r="AH1153" s="121" t="str">
        <f t="shared" si="580"/>
        <v>Q</v>
      </c>
      <c r="AI1153" s="278">
        <v>0.89300000000000002</v>
      </c>
      <c r="AJ1153" s="121" t="str">
        <f t="shared" si="581"/>
        <v>Q</v>
      </c>
    </row>
    <row r="1154" spans="1:36" x14ac:dyDescent="0.25">
      <c r="A1154" s="119">
        <v>38</v>
      </c>
      <c r="B1154" s="119">
        <v>297</v>
      </c>
      <c r="C1154" s="119">
        <v>2012</v>
      </c>
      <c r="D1154" s="127">
        <f t="shared" si="554"/>
        <v>41205</v>
      </c>
      <c r="E1154" s="292">
        <v>49.799999237060497</v>
      </c>
      <c r="F1154" s="121" t="str">
        <f t="shared" si="587"/>
        <v>Q</v>
      </c>
      <c r="G1154" s="281">
        <v>7.0875997543334996</v>
      </c>
      <c r="H1154" s="121" t="str">
        <f t="shared" si="570"/>
        <v>Q</v>
      </c>
      <c r="I1154" s="27">
        <v>8.0524199999999997</v>
      </c>
      <c r="J1154" s="121" t="str">
        <f t="shared" si="571"/>
        <v>Q</v>
      </c>
      <c r="K1154" s="27">
        <v>0.59913000000000005</v>
      </c>
      <c r="L1154" s="121" t="str">
        <f t="shared" si="572"/>
        <v>Q</v>
      </c>
      <c r="M1154" s="27">
        <v>0.51173999999999997</v>
      </c>
      <c r="N1154" s="121" t="str">
        <f t="shared" si="573"/>
        <v>Q</v>
      </c>
      <c r="O1154" s="27">
        <v>0.398289</v>
      </c>
      <c r="P1154" s="121" t="str">
        <f t="shared" si="574"/>
        <v>Q</v>
      </c>
      <c r="Q1154" s="28">
        <v>6.0000000000000001E-3</v>
      </c>
      <c r="R1154" s="213" t="str">
        <f t="shared" si="575"/>
        <v>UQ</v>
      </c>
      <c r="S1154" s="282">
        <v>0.16695705056190499</v>
      </c>
      <c r="T1154" s="121" t="str">
        <f t="shared" si="588"/>
        <v>Q</v>
      </c>
      <c r="U1154" s="28">
        <v>8.6932826817724802</v>
      </c>
      <c r="V1154" s="121" t="str">
        <f t="shared" si="613"/>
        <v>Q</v>
      </c>
      <c r="W1154" s="341">
        <v>8.9999999999999993E-3</v>
      </c>
      <c r="X1154" s="332" t="str">
        <f t="shared" ref="X1154" si="621">IF(W1154&gt;0,"UQ","M")</f>
        <v>UQ</v>
      </c>
      <c r="Y1154" s="34">
        <v>0.25464511873362222</v>
      </c>
      <c r="Z1154" s="121" t="str">
        <f t="shared" si="615"/>
        <v>Q</v>
      </c>
      <c r="AA1154" s="285">
        <v>6.45</v>
      </c>
      <c r="AB1154" s="121" t="str">
        <f t="shared" si="577"/>
        <v>Q</v>
      </c>
      <c r="AC1154" s="28">
        <v>16.442</v>
      </c>
      <c r="AD1154" s="121" t="str">
        <f t="shared" si="578"/>
        <v>Q</v>
      </c>
      <c r="AE1154" s="28">
        <v>2.67</v>
      </c>
      <c r="AF1154" s="121" t="str">
        <f t="shared" si="579"/>
        <v>Q</v>
      </c>
      <c r="AG1154" s="129">
        <v>1.1299999999999999E-2</v>
      </c>
      <c r="AH1154" s="121" t="str">
        <f t="shared" si="580"/>
        <v>Q</v>
      </c>
      <c r="AI1154" s="278">
        <v>0.625</v>
      </c>
      <c r="AJ1154" s="121" t="str">
        <f t="shared" si="581"/>
        <v>Q</v>
      </c>
    </row>
    <row r="1155" spans="1:36" x14ac:dyDescent="0.25">
      <c r="A1155" s="119">
        <v>38</v>
      </c>
      <c r="B1155" s="119">
        <v>304</v>
      </c>
      <c r="C1155" s="119">
        <v>2012</v>
      </c>
      <c r="D1155" s="127">
        <f t="shared" si="554"/>
        <v>41212</v>
      </c>
      <c r="E1155" s="292">
        <v>42.099998474121101</v>
      </c>
      <c r="F1155" s="121" t="str">
        <f t="shared" si="587"/>
        <v>Q</v>
      </c>
      <c r="G1155" s="281">
        <v>6.8722577095031703</v>
      </c>
      <c r="H1155" s="121" t="str">
        <f t="shared" si="570"/>
        <v>Q</v>
      </c>
      <c r="I1155" s="27">
        <v>6.6741599999999996</v>
      </c>
      <c r="J1155" s="121" t="str">
        <f t="shared" si="571"/>
        <v>Q</v>
      </c>
      <c r="K1155" s="27">
        <v>0.51239999999999997</v>
      </c>
      <c r="L1155" s="121" t="str">
        <f t="shared" si="572"/>
        <v>Q</v>
      </c>
      <c r="M1155" s="27">
        <v>0.48346899999999998</v>
      </c>
      <c r="N1155" s="121" t="str">
        <f t="shared" si="573"/>
        <v>Q</v>
      </c>
      <c r="O1155" s="27">
        <v>0.30771300000000001</v>
      </c>
      <c r="P1155" s="121" t="str">
        <f t="shared" si="574"/>
        <v>Q</v>
      </c>
      <c r="Q1155" s="28">
        <v>5.0000000000000001E-3</v>
      </c>
      <c r="R1155" s="213" t="str">
        <f t="shared" si="575"/>
        <v>UQ</v>
      </c>
      <c r="S1155" s="282">
        <v>0.15531897544860801</v>
      </c>
      <c r="T1155" s="121" t="str">
        <f t="shared" si="588"/>
        <v>Q</v>
      </c>
      <c r="U1155" s="28">
        <v>6.4563559840653166</v>
      </c>
      <c r="V1155" s="121" t="str">
        <f t="shared" si="613"/>
        <v>Q</v>
      </c>
      <c r="W1155" s="341">
        <v>1.7999999999999999E-2</v>
      </c>
      <c r="X1155" s="332" t="str">
        <f t="shared" ref="X1155" si="622">IF(W1155&gt;0,"UQ","M")</f>
        <v>UQ</v>
      </c>
      <c r="Y1155" s="34">
        <v>0.22299169465111857</v>
      </c>
      <c r="Z1155" s="121" t="str">
        <f t="shared" si="615"/>
        <v>Q</v>
      </c>
      <c r="AA1155" s="285">
        <v>6.52</v>
      </c>
      <c r="AB1155" s="121" t="str">
        <f t="shared" si="577"/>
        <v>Q</v>
      </c>
      <c r="AC1155" s="28">
        <v>15.589</v>
      </c>
      <c r="AD1155" s="121" t="str">
        <f t="shared" si="578"/>
        <v>Q</v>
      </c>
      <c r="AE1155" s="28">
        <v>2.4140000000000001</v>
      </c>
      <c r="AF1155" s="121" t="str">
        <f t="shared" si="579"/>
        <v>Q</v>
      </c>
      <c r="AG1155" s="129">
        <v>9.7999999999999997E-3</v>
      </c>
      <c r="AH1155" s="121" t="str">
        <f t="shared" si="580"/>
        <v>Q</v>
      </c>
      <c r="AI1155" s="278">
        <v>0.58499999999999996</v>
      </c>
      <c r="AJ1155" s="121" t="str">
        <f t="shared" si="581"/>
        <v>Q</v>
      </c>
    </row>
    <row r="1156" spans="1:36" x14ac:dyDescent="0.25">
      <c r="A1156" s="119">
        <v>38</v>
      </c>
      <c r="B1156" s="119">
        <v>312</v>
      </c>
      <c r="C1156" s="119">
        <v>2012</v>
      </c>
      <c r="D1156" s="127">
        <f t="shared" si="554"/>
        <v>41220</v>
      </c>
      <c r="E1156" s="292">
        <v>45.599998474121101</v>
      </c>
      <c r="F1156" s="121" t="str">
        <f t="shared" si="587"/>
        <v>Q</v>
      </c>
      <c r="G1156" s="281">
        <v>6.8745565414428702</v>
      </c>
      <c r="H1156" s="121" t="str">
        <f t="shared" si="570"/>
        <v>Q</v>
      </c>
      <c r="I1156" s="27">
        <v>6.7931600000000003</v>
      </c>
      <c r="J1156" s="121" t="str">
        <f t="shared" si="571"/>
        <v>Q</v>
      </c>
      <c r="K1156" s="27">
        <v>0.52790999999999999</v>
      </c>
      <c r="L1156" s="121" t="str">
        <f t="shared" si="572"/>
        <v>Q</v>
      </c>
      <c r="M1156" s="27">
        <v>0.53164299999999998</v>
      </c>
      <c r="N1156" s="121" t="str">
        <f t="shared" si="573"/>
        <v>Q</v>
      </c>
      <c r="O1156" s="27">
        <v>0.23055600000000001</v>
      </c>
      <c r="P1156" s="121" t="str">
        <f t="shared" si="574"/>
        <v>Q</v>
      </c>
      <c r="Q1156" s="28">
        <v>2E-3</v>
      </c>
      <c r="R1156" s="213" t="str">
        <f t="shared" si="575"/>
        <v>UQ</v>
      </c>
      <c r="S1156" s="282">
        <v>0.16032530367374401</v>
      </c>
      <c r="T1156" s="121" t="str">
        <f t="shared" si="588"/>
        <v>Q</v>
      </c>
      <c r="U1156" s="28">
        <v>7.2688160445774281</v>
      </c>
      <c r="V1156" s="121" t="str">
        <f t="shared" si="613"/>
        <v>Q</v>
      </c>
      <c r="W1156" s="341">
        <v>7.4999999999999997E-2</v>
      </c>
      <c r="X1156" s="332" t="str">
        <f t="shared" ref="X1156" si="623">IF(W1156&gt;0,"UQ","M")</f>
        <v>UQ</v>
      </c>
      <c r="Y1156" s="34">
        <v>0.17631342243954765</v>
      </c>
      <c r="Z1156" s="121" t="str">
        <f t="shared" si="615"/>
        <v>LQ</v>
      </c>
      <c r="AA1156" s="285">
        <v>7.1</v>
      </c>
      <c r="AB1156" s="121" t="str">
        <f t="shared" si="577"/>
        <v>Q</v>
      </c>
      <c r="AC1156" s="28">
        <v>14.07</v>
      </c>
      <c r="AD1156" s="121" t="str">
        <f t="shared" si="578"/>
        <v>Q</v>
      </c>
      <c r="AE1156" s="28">
        <v>2.4420000000000002</v>
      </c>
      <c r="AF1156" s="121" t="str">
        <f t="shared" si="579"/>
        <v>Q</v>
      </c>
      <c r="AG1156" s="129">
        <v>7.6E-3</v>
      </c>
      <c r="AH1156" s="121" t="str">
        <f t="shared" si="580"/>
        <v>Q</v>
      </c>
      <c r="AI1156" s="278">
        <v>0.54700000000000004</v>
      </c>
      <c r="AJ1156" s="121" t="str">
        <f t="shared" si="581"/>
        <v>Q</v>
      </c>
    </row>
    <row r="1157" spans="1:36" x14ac:dyDescent="0.25">
      <c r="A1157" s="119">
        <v>38</v>
      </c>
      <c r="B1157" s="119">
        <v>319</v>
      </c>
      <c r="C1157" s="119">
        <v>2012</v>
      </c>
      <c r="D1157" s="127">
        <f t="shared" si="554"/>
        <v>41227</v>
      </c>
      <c r="E1157" s="292">
        <v>38.299999237060497</v>
      </c>
      <c r="F1157" s="121" t="str">
        <f t="shared" si="587"/>
        <v>Q</v>
      </c>
      <c r="G1157" s="281">
        <v>7.0824446678161603</v>
      </c>
      <c r="H1157" s="121" t="str">
        <f t="shared" si="570"/>
        <v>Q</v>
      </c>
      <c r="I1157" s="27">
        <v>6.7853199999999996</v>
      </c>
      <c r="J1157" s="121" t="str">
        <f t="shared" si="571"/>
        <v>Q</v>
      </c>
      <c r="K1157" s="27">
        <v>0.53057100000000001</v>
      </c>
      <c r="L1157" s="121" t="str">
        <f t="shared" si="572"/>
        <v>Q</v>
      </c>
      <c r="M1157" s="27">
        <v>0.52941400000000005</v>
      </c>
      <c r="N1157" s="121" t="str">
        <f t="shared" si="573"/>
        <v>Q</v>
      </c>
      <c r="O1157" s="27">
        <v>0.20896999999999999</v>
      </c>
      <c r="P1157" s="121" t="str">
        <f t="shared" si="574"/>
        <v>Q</v>
      </c>
      <c r="Q1157" s="28">
        <v>8.0000000000000002E-3</v>
      </c>
      <c r="R1157" s="213" t="str">
        <f t="shared" si="575"/>
        <v>UQ</v>
      </c>
      <c r="S1157" s="282">
        <v>0.168518677353859</v>
      </c>
      <c r="T1157" s="121" t="str">
        <f t="shared" si="588"/>
        <v>Q</v>
      </c>
      <c r="U1157" s="28">
        <v>5.7811469272556923</v>
      </c>
      <c r="V1157" s="121" t="str">
        <f t="shared" si="613"/>
        <v>Q</v>
      </c>
      <c r="W1157" s="341">
        <v>4.1000000000000002E-2</v>
      </c>
      <c r="X1157" s="332" t="str">
        <f t="shared" ref="X1157" si="624">IF(W1157&gt;0,"UQ","M")</f>
        <v>UQ</v>
      </c>
      <c r="Y1157" s="34">
        <v>0.16949628793550472</v>
      </c>
      <c r="Z1157" s="121" t="str">
        <f t="shared" si="615"/>
        <v>LQ</v>
      </c>
      <c r="AA1157" s="285">
        <v>6.54</v>
      </c>
      <c r="AB1157" s="121" t="str">
        <f t="shared" si="577"/>
        <v>Q</v>
      </c>
      <c r="AC1157" s="28">
        <v>14.343999999999999</v>
      </c>
      <c r="AD1157" s="121" t="str">
        <f t="shared" si="578"/>
        <v>Q</v>
      </c>
      <c r="AE1157" s="28">
        <v>2.3159999999999998</v>
      </c>
      <c r="AF1157" s="121" t="str">
        <f t="shared" si="579"/>
        <v>Q</v>
      </c>
      <c r="AG1157" s="129">
        <v>7.7999999999999996E-3</v>
      </c>
      <c r="AH1157" s="121" t="str">
        <f t="shared" si="580"/>
        <v>Q</v>
      </c>
      <c r="AI1157" s="278">
        <v>0.56899999999999995</v>
      </c>
      <c r="AJ1157" s="121" t="str">
        <f t="shared" si="581"/>
        <v>Q</v>
      </c>
    </row>
    <row r="1158" spans="1:36" x14ac:dyDescent="0.25">
      <c r="A1158" s="119">
        <v>38</v>
      </c>
      <c r="B1158" s="119">
        <v>325</v>
      </c>
      <c r="C1158" s="119">
        <v>2012</v>
      </c>
      <c r="D1158" s="127">
        <f t="shared" si="554"/>
        <v>41233</v>
      </c>
      <c r="E1158" s="292">
        <v>39.5</v>
      </c>
      <c r="F1158" s="121" t="str">
        <f t="shared" si="587"/>
        <v>Q</v>
      </c>
      <c r="G1158" s="281">
        <v>6.9256849288940403</v>
      </c>
      <c r="H1158" s="121" t="str">
        <f t="shared" si="570"/>
        <v>Q</v>
      </c>
      <c r="I1158" s="27">
        <v>6.4963600000000001</v>
      </c>
      <c r="J1158" s="121" t="str">
        <f t="shared" si="571"/>
        <v>Q</v>
      </c>
      <c r="K1158" s="27">
        <v>0.51967399999999997</v>
      </c>
      <c r="L1158" s="121" t="str">
        <f t="shared" si="572"/>
        <v>Q</v>
      </c>
      <c r="M1158" s="27">
        <v>0.56264700000000001</v>
      </c>
      <c r="N1158" s="121" t="str">
        <f t="shared" si="573"/>
        <v>Q</v>
      </c>
      <c r="O1158" s="27">
        <v>0.172184</v>
      </c>
      <c r="P1158" s="121" t="str">
        <f t="shared" si="574"/>
        <v>Q</v>
      </c>
      <c r="Q1158" s="28">
        <v>6.0000000000000001E-3</v>
      </c>
      <c r="R1158" s="213" t="str">
        <f t="shared" si="575"/>
        <v>UQ</v>
      </c>
      <c r="S1158" s="282">
        <v>0.16101464629173301</v>
      </c>
      <c r="T1158" s="121" t="str">
        <f t="shared" si="588"/>
        <v>Q</v>
      </c>
      <c r="U1158" s="28">
        <v>6.0438591883352411</v>
      </c>
      <c r="V1158" s="121" t="str">
        <f t="shared" si="613"/>
        <v>Q</v>
      </c>
      <c r="W1158" s="341">
        <v>7.0999999999999994E-2</v>
      </c>
      <c r="X1158" s="332" t="str">
        <f t="shared" ref="X1158" si="625">IF(W1158&gt;0,"UQ","M")</f>
        <v>UQ</v>
      </c>
      <c r="Y1158" s="34">
        <v>0.14664616789693788</v>
      </c>
      <c r="Z1158" s="121" t="str">
        <f t="shared" si="615"/>
        <v>LQ</v>
      </c>
      <c r="AA1158" s="285">
        <v>6.73</v>
      </c>
      <c r="AB1158" s="121" t="str">
        <f t="shared" si="577"/>
        <v>Q</v>
      </c>
      <c r="AC1158" s="28">
        <v>13.057</v>
      </c>
      <c r="AD1158" s="121" t="str">
        <f t="shared" si="578"/>
        <v>Q</v>
      </c>
      <c r="AE1158" s="28">
        <v>2.5419999999999998</v>
      </c>
      <c r="AF1158" s="121" t="str">
        <f t="shared" si="579"/>
        <v>Q</v>
      </c>
      <c r="AG1158" s="129">
        <v>6.8999999999999999E-3</v>
      </c>
      <c r="AH1158" s="121" t="str">
        <f t="shared" si="580"/>
        <v>Q</v>
      </c>
      <c r="AI1158" s="278">
        <v>0.54200000000000004</v>
      </c>
      <c r="AJ1158" s="121" t="str">
        <f t="shared" si="581"/>
        <v>Q</v>
      </c>
    </row>
    <row r="1159" spans="1:36" x14ac:dyDescent="0.25">
      <c r="A1159" s="119">
        <v>38</v>
      </c>
      <c r="B1159" s="119">
        <v>332</v>
      </c>
      <c r="C1159" s="119">
        <v>2012</v>
      </c>
      <c r="D1159" s="127">
        <f t="shared" si="554"/>
        <v>41240</v>
      </c>
      <c r="E1159" s="292">
        <v>38.5</v>
      </c>
      <c r="F1159" s="121" t="str">
        <f t="shared" si="587"/>
        <v>Q</v>
      </c>
      <c r="G1159" s="281">
        <v>6.94492483139038</v>
      </c>
      <c r="H1159" s="121" t="str">
        <f t="shared" si="570"/>
        <v>Q</v>
      </c>
      <c r="I1159" s="27">
        <v>6.7017600000000002</v>
      </c>
      <c r="J1159" s="121" t="str">
        <f t="shared" si="571"/>
        <v>Q</v>
      </c>
      <c r="K1159" s="27">
        <v>0.53622000000000003</v>
      </c>
      <c r="L1159" s="121" t="str">
        <f t="shared" si="572"/>
        <v>Q</v>
      </c>
      <c r="M1159" s="27">
        <v>0.64749999999999996</v>
      </c>
      <c r="N1159" s="121" t="str">
        <f t="shared" si="573"/>
        <v>Q</v>
      </c>
      <c r="O1159" s="27">
        <v>0.14610799999999999</v>
      </c>
      <c r="P1159" s="121" t="str">
        <f t="shared" si="574"/>
        <v>Q</v>
      </c>
      <c r="Q1159" s="28">
        <v>8.9999999999999993E-3</v>
      </c>
      <c r="R1159" s="213" t="str">
        <f t="shared" si="575"/>
        <v>UQ</v>
      </c>
      <c r="S1159" s="282">
        <v>0.16247588396072399</v>
      </c>
      <c r="T1159" s="121" t="str">
        <f t="shared" si="588"/>
        <v>Q</v>
      </c>
      <c r="U1159" s="28">
        <v>6.1143003164205894</v>
      </c>
      <c r="V1159" s="121" t="str">
        <f t="shared" si="613"/>
        <v>Q</v>
      </c>
      <c r="W1159" s="341">
        <v>9.5000000000000001E-2</v>
      </c>
      <c r="X1159" s="332" t="str">
        <f t="shared" ref="X1159" si="626">IF(W1159&gt;0,"UQ","M")</f>
        <v>UQ</v>
      </c>
      <c r="Y1159" s="34">
        <v>0.13852091197579236</v>
      </c>
      <c r="Z1159" s="121" t="str">
        <f t="shared" si="615"/>
        <v>LQ</v>
      </c>
      <c r="AA1159" s="285">
        <v>6.73</v>
      </c>
      <c r="AB1159" s="121" t="str">
        <f t="shared" si="577"/>
        <v>Q</v>
      </c>
      <c r="AC1159" s="28">
        <v>11.792</v>
      </c>
      <c r="AD1159" s="121" t="str">
        <f t="shared" si="578"/>
        <v>Q</v>
      </c>
      <c r="AE1159" s="28">
        <v>2.508</v>
      </c>
      <c r="AF1159" s="121" t="str">
        <f t="shared" si="579"/>
        <v>Q</v>
      </c>
      <c r="AG1159" s="129">
        <v>6.3E-3</v>
      </c>
      <c r="AH1159" s="121" t="str">
        <f t="shared" si="580"/>
        <v>Q</v>
      </c>
      <c r="AI1159" s="278">
        <v>0.54100000000000004</v>
      </c>
      <c r="AJ1159" s="121" t="str">
        <f t="shared" si="581"/>
        <v>Q</v>
      </c>
    </row>
    <row r="1160" spans="1:36" x14ac:dyDescent="0.25">
      <c r="A1160" s="119">
        <v>38</v>
      </c>
      <c r="B1160" s="119">
        <v>339</v>
      </c>
      <c r="C1160" s="119">
        <v>2012</v>
      </c>
      <c r="D1160" s="127">
        <f t="shared" si="554"/>
        <v>41247</v>
      </c>
      <c r="E1160" s="292">
        <v>30.799999237060501</v>
      </c>
      <c r="F1160" s="121" t="str">
        <f t="shared" si="587"/>
        <v>Q</v>
      </c>
      <c r="G1160" s="281">
        <v>6.9341182708740199</v>
      </c>
      <c r="H1160" s="121" t="str">
        <f t="shared" si="570"/>
        <v>Q</v>
      </c>
      <c r="I1160" s="27">
        <v>5.2702299999999997</v>
      </c>
      <c r="J1160" s="121" t="str">
        <f t="shared" si="571"/>
        <v>Q</v>
      </c>
      <c r="K1160" s="27">
        <v>0.46360000000000001</v>
      </c>
      <c r="L1160" s="121" t="str">
        <f t="shared" si="572"/>
        <v>Q</v>
      </c>
      <c r="M1160" s="27">
        <v>0.51831000000000005</v>
      </c>
      <c r="N1160" s="121" t="str">
        <f t="shared" si="573"/>
        <v>Q</v>
      </c>
      <c r="O1160" s="27">
        <v>0.23663799999999999</v>
      </c>
      <c r="P1160" s="121" t="str">
        <f t="shared" si="574"/>
        <v>Q</v>
      </c>
      <c r="Q1160" s="28">
        <v>5.0000000000000001E-3</v>
      </c>
      <c r="R1160" s="213" t="str">
        <f t="shared" si="575"/>
        <v>UQ</v>
      </c>
      <c r="S1160" s="282">
        <v>0.130224138498306</v>
      </c>
      <c r="T1160" s="121" t="str">
        <f t="shared" si="588"/>
        <v>Q</v>
      </c>
      <c r="U1160" s="28">
        <v>4.0137016420850005</v>
      </c>
      <c r="V1160" s="121" t="str">
        <f t="shared" si="613"/>
        <v>Q</v>
      </c>
      <c r="W1160" s="341">
        <v>0.159</v>
      </c>
      <c r="X1160" s="332" t="str">
        <f t="shared" ref="X1160" si="627">IF(W1160&gt;0,"UQ","M")</f>
        <v>UQ</v>
      </c>
      <c r="Y1160" s="34">
        <v>0.12365695410153189</v>
      </c>
      <c r="Z1160" s="121" t="str">
        <f t="shared" si="615"/>
        <v>LQ</v>
      </c>
      <c r="AA1160" s="285">
        <v>5.04</v>
      </c>
      <c r="AB1160" s="121" t="str">
        <f t="shared" si="577"/>
        <v>Q</v>
      </c>
      <c r="AC1160" s="28">
        <v>9.7089999999999996</v>
      </c>
      <c r="AD1160" s="121" t="str">
        <f t="shared" si="578"/>
        <v>Q</v>
      </c>
      <c r="AE1160" s="28">
        <v>2.1970000000000001</v>
      </c>
      <c r="AF1160" s="121" t="str">
        <f t="shared" si="579"/>
        <v>Q</v>
      </c>
      <c r="AG1160" s="129">
        <v>8.3000000000000001E-3</v>
      </c>
      <c r="AH1160" s="121" t="str">
        <f t="shared" si="580"/>
        <v>Q</v>
      </c>
      <c r="AI1160" s="278">
        <v>0.58499999999999996</v>
      </c>
      <c r="AJ1160" s="121" t="str">
        <f t="shared" si="581"/>
        <v>Q</v>
      </c>
    </row>
    <row r="1161" spans="1:36" x14ac:dyDescent="0.25">
      <c r="A1161" s="119">
        <v>38</v>
      </c>
      <c r="B1161" s="119">
        <v>354</v>
      </c>
      <c r="C1161" s="119">
        <v>2012</v>
      </c>
      <c r="D1161" s="127">
        <f t="shared" si="554"/>
        <v>41262</v>
      </c>
      <c r="E1161" s="292">
        <v>39.299999237060497</v>
      </c>
      <c r="F1161" s="121" t="str">
        <f t="shared" si="587"/>
        <v>Q</v>
      </c>
      <c r="G1161" s="281">
        <v>6.8679513931274396</v>
      </c>
      <c r="H1161" s="121" t="str">
        <f t="shared" si="570"/>
        <v>Q</v>
      </c>
      <c r="I1161" s="27">
        <v>6.1955200000000001</v>
      </c>
      <c r="J1161" s="121" t="str">
        <f t="shared" si="571"/>
        <v>Q</v>
      </c>
      <c r="K1161" s="27">
        <v>0.52253300000000003</v>
      </c>
      <c r="L1161" s="121" t="str">
        <f t="shared" si="572"/>
        <v>Q</v>
      </c>
      <c r="M1161" s="27">
        <v>0.64567099999999999</v>
      </c>
      <c r="N1161" s="121" t="str">
        <f t="shared" si="573"/>
        <v>Q</v>
      </c>
      <c r="O1161" s="27">
        <v>0.168628</v>
      </c>
      <c r="P1161" s="121" t="str">
        <f t="shared" si="574"/>
        <v>Q</v>
      </c>
      <c r="Q1161" s="28">
        <v>5.0000000000000001E-3</v>
      </c>
      <c r="R1161" s="213" t="str">
        <f t="shared" si="575"/>
        <v>UQ</v>
      </c>
      <c r="S1161" s="282">
        <v>0.16561801731586501</v>
      </c>
      <c r="T1161" s="121" t="str">
        <f t="shared" si="588"/>
        <v>Q</v>
      </c>
      <c r="U1161" s="28">
        <v>6.0597127132870456</v>
      </c>
      <c r="V1161" s="121" t="str">
        <f t="shared" si="613"/>
        <v>Q</v>
      </c>
      <c r="W1161" s="341">
        <v>0.152</v>
      </c>
      <c r="X1161" s="332" t="str">
        <f t="shared" ref="X1161" si="628">IF(W1161&gt;0,"UQ","M")</f>
        <v>UQ</v>
      </c>
      <c r="Y1161" s="34">
        <v>0.11069267032549379</v>
      </c>
      <c r="Z1161" s="121" t="str">
        <f t="shared" si="615"/>
        <v>LQ</v>
      </c>
      <c r="AA1161" s="285">
        <v>6.82</v>
      </c>
      <c r="AB1161" s="121" t="str">
        <f t="shared" si="577"/>
        <v>Q</v>
      </c>
      <c r="AC1161" s="28">
        <v>9.6389999999999993</v>
      </c>
      <c r="AD1161" s="121" t="str">
        <f t="shared" si="578"/>
        <v>Q</v>
      </c>
      <c r="AE1161" s="28">
        <v>2.66</v>
      </c>
      <c r="AF1161" s="121" t="str">
        <f t="shared" si="579"/>
        <v>Q</v>
      </c>
      <c r="AG1161" s="129">
        <v>5.3E-3</v>
      </c>
      <c r="AH1161" s="121" t="str">
        <f t="shared" si="580"/>
        <v>Q</v>
      </c>
      <c r="AI1161" s="278">
        <v>0.505</v>
      </c>
      <c r="AJ1161" s="121" t="str">
        <f t="shared" si="581"/>
        <v>Q</v>
      </c>
    </row>
    <row r="1162" spans="1:36" x14ac:dyDescent="0.25">
      <c r="A1162" s="260">
        <v>38</v>
      </c>
      <c r="B1162" s="119">
        <v>2</v>
      </c>
      <c r="C1162" s="119">
        <v>2013</v>
      </c>
      <c r="D1162" s="127">
        <f t="shared" si="554"/>
        <v>41276</v>
      </c>
      <c r="E1162" s="292">
        <v>42.299999237060497</v>
      </c>
      <c r="F1162" s="121" t="str">
        <f t="shared" si="587"/>
        <v>Q</v>
      </c>
      <c r="G1162" s="281">
        <v>6.9032349586486799</v>
      </c>
      <c r="H1162" s="121" t="str">
        <f t="shared" si="570"/>
        <v>Q</v>
      </c>
      <c r="I1162" s="27">
        <v>6.5013899999999998</v>
      </c>
      <c r="J1162" s="121" t="str">
        <f t="shared" si="571"/>
        <v>Q</v>
      </c>
      <c r="K1162" s="27">
        <v>0.53769</v>
      </c>
      <c r="L1162" s="121" t="str">
        <f t="shared" si="572"/>
        <v>Q</v>
      </c>
      <c r="M1162" s="27">
        <v>0.64781200000000005</v>
      </c>
      <c r="N1162" s="121" t="str">
        <f t="shared" si="573"/>
        <v>Q</v>
      </c>
      <c r="O1162" s="27">
        <v>0.16377800000000001</v>
      </c>
      <c r="P1162" s="121" t="str">
        <f t="shared" si="574"/>
        <v>Q</v>
      </c>
      <c r="Q1162" s="284">
        <v>5.0000000000000001E-3</v>
      </c>
      <c r="R1162" s="213" t="str">
        <f t="shared" si="575"/>
        <v>UQ</v>
      </c>
      <c r="S1162" s="282">
        <v>0.15614551305770899</v>
      </c>
      <c r="T1162" s="121" t="str">
        <f t="shared" si="588"/>
        <v>Q</v>
      </c>
      <c r="U1162" s="34">
        <v>7.2429068764925661</v>
      </c>
      <c r="V1162" s="121" t="str">
        <f t="shared" si="613"/>
        <v>Q</v>
      </c>
      <c r="W1162" s="341">
        <v>0.19600000000000001</v>
      </c>
      <c r="X1162" s="332" t="str">
        <f t="shared" ref="X1162" si="629">IF(W1162&gt;0,"UQ","M")</f>
        <v>UQ</v>
      </c>
      <c r="Y1162" s="290">
        <v>0.10573505916514522</v>
      </c>
      <c r="Z1162" s="121" t="str">
        <f t="shared" si="615"/>
        <v>LQ</v>
      </c>
      <c r="AA1162" s="285">
        <v>7.37</v>
      </c>
      <c r="AB1162" s="121" t="str">
        <f t="shared" si="577"/>
        <v>Q</v>
      </c>
      <c r="AC1162" s="290">
        <v>9.7370000000000001</v>
      </c>
      <c r="AD1162" s="121" t="str">
        <f t="shared" si="578"/>
        <v>Q</v>
      </c>
      <c r="AE1162" s="290">
        <v>2.4</v>
      </c>
      <c r="AF1162" s="121" t="str">
        <f t="shared" si="579"/>
        <v>Q</v>
      </c>
      <c r="AG1162" s="282">
        <v>5.7000000000000002E-3</v>
      </c>
      <c r="AH1162" s="121" t="str">
        <f t="shared" si="580"/>
        <v>Q</v>
      </c>
      <c r="AI1162" s="278">
        <v>0.56699999999999995</v>
      </c>
      <c r="AJ1162" s="121" t="str">
        <f t="shared" si="581"/>
        <v>Q</v>
      </c>
    </row>
    <row r="1163" spans="1:36" x14ac:dyDescent="0.25">
      <c r="A1163" s="260">
        <v>38</v>
      </c>
      <c r="B1163" s="119">
        <v>15</v>
      </c>
      <c r="C1163" s="119">
        <v>2013</v>
      </c>
      <c r="D1163" s="127">
        <f t="shared" si="554"/>
        <v>41289</v>
      </c>
      <c r="E1163" s="292">
        <v>41.700000762939503</v>
      </c>
      <c r="F1163" s="121" t="str">
        <f t="shared" si="587"/>
        <v>Q</v>
      </c>
      <c r="G1163" s="281">
        <v>7.2325439453125</v>
      </c>
      <c r="H1163" s="121" t="str">
        <f t="shared" si="570"/>
        <v>Q</v>
      </c>
      <c r="I1163" s="27">
        <v>6.4395199999999999</v>
      </c>
      <c r="J1163" s="121" t="str">
        <f t="shared" si="571"/>
        <v>Q</v>
      </c>
      <c r="K1163" s="32">
        <v>0.52864299999999997</v>
      </c>
      <c r="L1163" s="121" t="str">
        <f t="shared" si="572"/>
        <v>Q</v>
      </c>
      <c r="M1163" s="32">
        <v>0.63172799999999996</v>
      </c>
      <c r="N1163" s="121" t="str">
        <f t="shared" si="573"/>
        <v>Q</v>
      </c>
      <c r="O1163" s="32">
        <v>0.155727</v>
      </c>
      <c r="P1163" s="121" t="str">
        <f t="shared" si="574"/>
        <v>Q</v>
      </c>
      <c r="Q1163" s="284">
        <v>8.0000000000000002E-3</v>
      </c>
      <c r="R1163" s="213" t="str">
        <f t="shared" si="575"/>
        <v>UQ</v>
      </c>
      <c r="S1163" s="282">
        <v>0.17323882877826699</v>
      </c>
      <c r="T1163" s="121" t="str">
        <f t="shared" si="588"/>
        <v>Q</v>
      </c>
      <c r="U1163" s="34">
        <v>6.451515630262298</v>
      </c>
      <c r="V1163" s="121" t="str">
        <f t="shared" si="613"/>
        <v>Q</v>
      </c>
      <c r="W1163" s="341">
        <v>0.2</v>
      </c>
      <c r="X1163" s="332" t="str">
        <f t="shared" ref="X1163" si="630">IF(W1163&gt;0,"UQ","M")</f>
        <v>UQ</v>
      </c>
      <c r="Y1163" s="290">
        <v>0.10554873167830225</v>
      </c>
      <c r="Z1163" s="121" t="str">
        <f t="shared" si="615"/>
        <v>LQ</v>
      </c>
      <c r="AA1163" s="285">
        <v>6.4</v>
      </c>
      <c r="AB1163" s="121" t="str">
        <f t="shared" si="577"/>
        <v>Q</v>
      </c>
      <c r="AC1163" s="290">
        <v>9.8000000000000007</v>
      </c>
      <c r="AD1163" s="121" t="str">
        <f t="shared" si="578"/>
        <v>Q</v>
      </c>
      <c r="AE1163" s="290">
        <v>2.37</v>
      </c>
      <c r="AF1163" s="121" t="str">
        <f t="shared" si="579"/>
        <v>Q</v>
      </c>
      <c r="AG1163" s="282">
        <v>6.1999999999999998E-3</v>
      </c>
      <c r="AH1163" s="121" t="str">
        <f t="shared" si="580"/>
        <v>Q</v>
      </c>
      <c r="AI1163" s="278">
        <v>0.59499999999999997</v>
      </c>
      <c r="AJ1163" s="121" t="str">
        <f t="shared" si="581"/>
        <v>Q</v>
      </c>
    </row>
    <row r="1164" spans="1:36" x14ac:dyDescent="0.25">
      <c r="A1164" s="260">
        <v>38</v>
      </c>
      <c r="B1164" s="119">
        <v>30</v>
      </c>
      <c r="C1164" s="119">
        <v>2013</v>
      </c>
      <c r="D1164" s="127">
        <f t="shared" si="554"/>
        <v>41304</v>
      </c>
      <c r="E1164" s="292">
        <v>40.599998474121101</v>
      </c>
      <c r="F1164" s="121" t="str">
        <f t="shared" si="587"/>
        <v>Q</v>
      </c>
      <c r="G1164" s="281">
        <v>7.2476344108581499</v>
      </c>
      <c r="H1164" s="121" t="str">
        <f t="shared" si="570"/>
        <v>Q</v>
      </c>
      <c r="I1164" s="27">
        <v>6.61435</v>
      </c>
      <c r="J1164" s="121" t="str">
        <f t="shared" si="571"/>
        <v>Q</v>
      </c>
      <c r="K1164" s="32">
        <v>0.55936900000000001</v>
      </c>
      <c r="L1164" s="121" t="str">
        <f t="shared" si="572"/>
        <v>Q</v>
      </c>
      <c r="M1164" s="32">
        <v>0.64604700000000004</v>
      </c>
      <c r="N1164" s="121" t="str">
        <f t="shared" si="573"/>
        <v>Q</v>
      </c>
      <c r="O1164" s="32">
        <v>0.147505</v>
      </c>
      <c r="P1164" s="121" t="str">
        <f t="shared" si="574"/>
        <v>Q</v>
      </c>
      <c r="Q1164" s="284">
        <v>6.0000000000000001E-3</v>
      </c>
      <c r="R1164" s="213" t="str">
        <f t="shared" si="575"/>
        <v>UQ</v>
      </c>
      <c r="S1164" s="282">
        <v>0.185872822999954</v>
      </c>
      <c r="T1164" s="121" t="str">
        <f t="shared" si="588"/>
        <v>Q</v>
      </c>
      <c r="U1164" s="34">
        <v>7.0196825107197238</v>
      </c>
      <c r="V1164" s="121" t="str">
        <f t="shared" si="613"/>
        <v>Q</v>
      </c>
      <c r="W1164" s="341">
        <v>0.24399999999999999</v>
      </c>
      <c r="X1164" s="332" t="str">
        <f t="shared" ref="X1164" si="631">IF(W1164&gt;0,"UQ","M")</f>
        <v>UQ</v>
      </c>
      <c r="Y1164" s="290">
        <v>9.9445026606159545E-2</v>
      </c>
      <c r="Z1164" s="121" t="str">
        <f t="shared" si="615"/>
        <v>LQ</v>
      </c>
      <c r="AA1164" s="285">
        <v>6.94</v>
      </c>
      <c r="AB1164" s="121" t="str">
        <f t="shared" si="577"/>
        <v>Q</v>
      </c>
      <c r="AC1164" s="290">
        <v>8.1110000000000007</v>
      </c>
      <c r="AD1164" s="121" t="str">
        <f t="shared" si="578"/>
        <v>Q</v>
      </c>
      <c r="AE1164" s="290">
        <v>2.4860000000000002</v>
      </c>
      <c r="AF1164" s="121" t="str">
        <f t="shared" si="579"/>
        <v>Q</v>
      </c>
      <c r="AG1164" s="282">
        <v>5.3E-3</v>
      </c>
      <c r="AH1164" s="121" t="str">
        <f t="shared" si="580"/>
        <v>Q</v>
      </c>
      <c r="AI1164" s="278">
        <v>0.57399999999999995</v>
      </c>
      <c r="AJ1164" s="121" t="str">
        <f t="shared" si="581"/>
        <v>Q</v>
      </c>
    </row>
    <row r="1165" spans="1:36" x14ac:dyDescent="0.25">
      <c r="A1165" s="260">
        <v>38</v>
      </c>
      <c r="B1165" s="119">
        <v>43</v>
      </c>
      <c r="C1165" s="119">
        <v>2013</v>
      </c>
      <c r="D1165" s="127">
        <f t="shared" si="554"/>
        <v>41317</v>
      </c>
      <c r="E1165" s="292">
        <v>42.400001525878899</v>
      </c>
      <c r="F1165" s="121" t="str">
        <f t="shared" si="587"/>
        <v>Q</v>
      </c>
      <c r="G1165" s="281">
        <v>7.2068772315979004</v>
      </c>
      <c r="H1165" s="121" t="str">
        <f t="shared" si="570"/>
        <v>Q</v>
      </c>
      <c r="I1165" s="27">
        <v>7.0148200000000003</v>
      </c>
      <c r="J1165" s="121" t="str">
        <f t="shared" si="571"/>
        <v>Q</v>
      </c>
      <c r="K1165" s="32">
        <v>0.58919100000000002</v>
      </c>
      <c r="L1165" s="121" t="str">
        <f t="shared" si="572"/>
        <v>Q</v>
      </c>
      <c r="M1165" s="32">
        <v>0.69833000000000001</v>
      </c>
      <c r="N1165" s="121" t="str">
        <f t="shared" si="573"/>
        <v>Q</v>
      </c>
      <c r="O1165" s="32">
        <v>0.15696199999999999</v>
      </c>
      <c r="P1165" s="121" t="str">
        <f t="shared" si="574"/>
        <v>Q</v>
      </c>
      <c r="Q1165" s="284">
        <v>8.9999999999999998E-4</v>
      </c>
      <c r="R1165" s="213" t="str">
        <f t="shared" si="575"/>
        <v>UQ</v>
      </c>
      <c r="S1165" s="282">
        <v>0.19517062604427299</v>
      </c>
      <c r="T1165" s="121" t="str">
        <f t="shared" si="588"/>
        <v>Q</v>
      </c>
      <c r="U1165" s="34">
        <v>7.6942574789359419</v>
      </c>
      <c r="V1165" s="121" t="str">
        <f t="shared" si="613"/>
        <v>Q</v>
      </c>
      <c r="W1165" s="341">
        <v>0.248</v>
      </c>
      <c r="X1165" s="332" t="str">
        <f t="shared" ref="X1165" si="632">IF(W1165&gt;0,"UQ","M")</f>
        <v>UQ</v>
      </c>
      <c r="Y1165" s="33">
        <v>0.10162497725598695</v>
      </c>
      <c r="Z1165" s="121" t="str">
        <f t="shared" si="615"/>
        <v>LQ</v>
      </c>
      <c r="AA1165" s="285">
        <v>7.36</v>
      </c>
      <c r="AB1165" s="121" t="str">
        <f t="shared" si="577"/>
        <v>Q</v>
      </c>
      <c r="AC1165" s="290">
        <v>8.0549999999999997</v>
      </c>
      <c r="AD1165" s="121" t="str">
        <f t="shared" si="578"/>
        <v>Q</v>
      </c>
      <c r="AE1165" s="290">
        <v>2.7189999999999999</v>
      </c>
      <c r="AF1165" s="121" t="str">
        <f t="shared" si="579"/>
        <v>Q</v>
      </c>
      <c r="AG1165" s="282">
        <v>6.0000000000000001E-3</v>
      </c>
      <c r="AH1165" s="121" t="str">
        <f t="shared" si="580"/>
        <v>Q</v>
      </c>
      <c r="AI1165" s="278">
        <v>0.57699999999999996</v>
      </c>
      <c r="AJ1165" s="121" t="str">
        <f t="shared" si="581"/>
        <v>Q</v>
      </c>
    </row>
    <row r="1166" spans="1:36" x14ac:dyDescent="0.25">
      <c r="A1166" s="260">
        <v>38</v>
      </c>
      <c r="B1166" s="119">
        <v>57</v>
      </c>
      <c r="C1166" s="119">
        <v>2013</v>
      </c>
      <c r="D1166" s="127">
        <f t="shared" si="554"/>
        <v>41331</v>
      </c>
      <c r="E1166" s="292">
        <v>46</v>
      </c>
      <c r="F1166" s="121" t="str">
        <f t="shared" si="587"/>
        <v>Q</v>
      </c>
      <c r="G1166" s="281">
        <v>7.0629410743713397</v>
      </c>
      <c r="H1166" s="121" t="str">
        <f t="shared" si="570"/>
        <v>Q</v>
      </c>
      <c r="I1166" s="27">
        <v>7.4525199999999998</v>
      </c>
      <c r="J1166" s="121" t="str">
        <f t="shared" si="571"/>
        <v>Q</v>
      </c>
      <c r="K1166" s="32">
        <v>0.60684899999999997</v>
      </c>
      <c r="L1166" s="121" t="str">
        <f t="shared" si="572"/>
        <v>Q</v>
      </c>
      <c r="M1166" s="32">
        <v>0.69648900000000002</v>
      </c>
      <c r="N1166" s="121" t="str">
        <f t="shared" si="573"/>
        <v>Q</v>
      </c>
      <c r="O1166" s="32">
        <v>0.17965100000000001</v>
      </c>
      <c r="P1166" s="121" t="str">
        <f t="shared" si="574"/>
        <v>Q</v>
      </c>
      <c r="Q1166" s="284">
        <v>0</v>
      </c>
      <c r="R1166" s="213" t="s">
        <v>238</v>
      </c>
      <c r="S1166" s="282">
        <v>0.21655607223510701</v>
      </c>
      <c r="T1166" s="121" t="str">
        <f t="shared" si="588"/>
        <v>Q</v>
      </c>
      <c r="U1166" s="34">
        <v>7.8434678379862381</v>
      </c>
      <c r="V1166" s="121" t="str">
        <f t="shared" si="613"/>
        <v>Q</v>
      </c>
      <c r="W1166" s="341">
        <v>0.23899999999999999</v>
      </c>
      <c r="X1166" s="332" t="str">
        <f t="shared" ref="X1166" si="633">IF(W1166&gt;0,"UQ","M")</f>
        <v>UQ</v>
      </c>
      <c r="Y1166" s="290">
        <v>9.0488677256089056E-2</v>
      </c>
      <c r="Z1166" s="121" t="str">
        <f t="shared" si="615"/>
        <v>LQ</v>
      </c>
      <c r="AA1166" s="285">
        <v>7.7</v>
      </c>
      <c r="AB1166" s="121" t="str">
        <f t="shared" si="577"/>
        <v>Q</v>
      </c>
      <c r="AC1166" s="290">
        <v>7.7960000000000003</v>
      </c>
      <c r="AD1166" s="121" t="str">
        <f t="shared" si="578"/>
        <v>Q</v>
      </c>
      <c r="AE1166" s="290">
        <v>2.7290000000000001</v>
      </c>
      <c r="AF1166" s="121" t="str">
        <f t="shared" si="579"/>
        <v>Q</v>
      </c>
      <c r="AG1166" s="282">
        <v>5.7999999999999996E-3</v>
      </c>
      <c r="AH1166" s="121" t="str">
        <f t="shared" si="580"/>
        <v>Q</v>
      </c>
      <c r="AI1166" s="278">
        <v>0.59099999999999997</v>
      </c>
      <c r="AJ1166" s="121" t="str">
        <f t="shared" si="581"/>
        <v>Q</v>
      </c>
    </row>
    <row r="1167" spans="1:36" x14ac:dyDescent="0.25">
      <c r="A1167" s="260">
        <v>38</v>
      </c>
      <c r="B1167" s="119">
        <v>71</v>
      </c>
      <c r="C1167" s="119">
        <v>2013</v>
      </c>
      <c r="D1167" s="127">
        <f t="shared" ref="D1167:D1230" si="634">DATE(C1167,1,B1167)</f>
        <v>41345</v>
      </c>
      <c r="E1167" s="292">
        <v>40.099998474121101</v>
      </c>
      <c r="F1167" s="121" t="str">
        <f t="shared" si="587"/>
        <v>Q</v>
      </c>
      <c r="G1167" s="281">
        <v>6.9147319793701199</v>
      </c>
      <c r="H1167" s="121" t="str">
        <f t="shared" si="570"/>
        <v>Q</v>
      </c>
      <c r="I1167" s="27">
        <v>7.3673000000000002</v>
      </c>
      <c r="J1167" s="121" t="str">
        <f t="shared" si="571"/>
        <v>Q</v>
      </c>
      <c r="K1167" s="27">
        <v>0.60625099999999998</v>
      </c>
      <c r="L1167" s="121" t="str">
        <f t="shared" si="572"/>
        <v>Q</v>
      </c>
      <c r="M1167" s="27">
        <v>0.70157400000000003</v>
      </c>
      <c r="N1167" s="121" t="str">
        <f t="shared" si="573"/>
        <v>Q</v>
      </c>
      <c r="O1167" s="27">
        <v>0.170682</v>
      </c>
      <c r="P1167" s="121" t="str">
        <f t="shared" si="574"/>
        <v>Q</v>
      </c>
      <c r="Q1167" s="284">
        <v>4.0000000000000001E-3</v>
      </c>
      <c r="R1167" s="213" t="str">
        <f t="shared" si="575"/>
        <v>UQ</v>
      </c>
      <c r="S1167" s="282">
        <v>0.19460672140121499</v>
      </c>
      <c r="T1167" s="121" t="str">
        <f t="shared" si="588"/>
        <v>Q</v>
      </c>
      <c r="U1167" s="34">
        <v>7.9032467045239851</v>
      </c>
      <c r="V1167" s="121" t="str">
        <f t="shared" si="613"/>
        <v>Q</v>
      </c>
      <c r="W1167" s="341">
        <v>0.307</v>
      </c>
      <c r="X1167" s="332" t="str">
        <f t="shared" ref="X1167" si="635">IF(W1167&gt;0,"UQ","M")</f>
        <v>UQ</v>
      </c>
      <c r="Y1167" s="290">
        <v>0.11238179485591415</v>
      </c>
      <c r="Z1167" s="121" t="str">
        <f t="shared" si="615"/>
        <v>LQ</v>
      </c>
      <c r="AA1167" s="285">
        <v>7.68</v>
      </c>
      <c r="AB1167" s="121" t="str">
        <f t="shared" si="577"/>
        <v>Q</v>
      </c>
      <c r="AC1167" s="290">
        <v>8.0630000000000006</v>
      </c>
      <c r="AD1167" s="121" t="str">
        <f t="shared" si="578"/>
        <v>Q</v>
      </c>
      <c r="AE1167" s="290">
        <v>2.83</v>
      </c>
      <c r="AF1167" s="121" t="str">
        <f t="shared" si="579"/>
        <v>Q</v>
      </c>
      <c r="AG1167" s="267">
        <v>5.3E-3</v>
      </c>
      <c r="AH1167" s="121" t="str">
        <f t="shared" si="580"/>
        <v>Q</v>
      </c>
      <c r="AI1167" s="278">
        <v>0.66</v>
      </c>
      <c r="AJ1167" s="121" t="str">
        <f t="shared" si="581"/>
        <v>Q</v>
      </c>
    </row>
    <row r="1168" spans="1:36" x14ac:dyDescent="0.25">
      <c r="A1168" s="260">
        <v>38</v>
      </c>
      <c r="B1168" s="119">
        <v>85</v>
      </c>
      <c r="C1168" s="119">
        <v>2013</v>
      </c>
      <c r="D1168" s="127">
        <f t="shared" si="634"/>
        <v>41359</v>
      </c>
      <c r="E1168" s="292">
        <v>46.200000762939503</v>
      </c>
      <c r="F1168" s="121" t="str">
        <f t="shared" si="587"/>
        <v>Q</v>
      </c>
      <c r="G1168" s="281">
        <v>7.03326320648193</v>
      </c>
      <c r="H1168" s="121" t="str">
        <f t="shared" si="570"/>
        <v>Q</v>
      </c>
      <c r="I1168" s="27">
        <v>7.1666400000000001</v>
      </c>
      <c r="J1168" s="121" t="str">
        <f t="shared" si="571"/>
        <v>Q</v>
      </c>
      <c r="K1168" s="27">
        <v>0.59118099999999996</v>
      </c>
      <c r="L1168" s="121" t="str">
        <f t="shared" si="572"/>
        <v>Q</v>
      </c>
      <c r="M1168" s="27">
        <v>0.74091200000000002</v>
      </c>
      <c r="N1168" s="121" t="str">
        <f t="shared" si="573"/>
        <v>Q</v>
      </c>
      <c r="O1168" s="27">
        <v>0.201712</v>
      </c>
      <c r="P1168" s="121" t="str">
        <f t="shared" si="574"/>
        <v>Q</v>
      </c>
      <c r="Q1168" s="284">
        <v>2E-3</v>
      </c>
      <c r="R1168" s="213" t="str">
        <f t="shared" si="575"/>
        <v>UQ</v>
      </c>
      <c r="S1168" s="282">
        <v>0.19421480596065499</v>
      </c>
      <c r="T1168" s="121" t="str">
        <f t="shared" si="588"/>
        <v>Q</v>
      </c>
      <c r="U1168" s="34">
        <v>7.9270782471105736</v>
      </c>
      <c r="V1168" s="121" t="str">
        <f t="shared" si="613"/>
        <v>Q</v>
      </c>
      <c r="W1168" s="341">
        <v>0.27800000000000002</v>
      </c>
      <c r="X1168" s="332" t="str">
        <f t="shared" ref="X1168" si="636">IF(W1168&gt;0,"UQ","M")</f>
        <v>UQ</v>
      </c>
      <c r="Y1168" s="290">
        <v>9.9882693545433041E-2</v>
      </c>
      <c r="Z1168" s="121" t="str">
        <f t="shared" si="615"/>
        <v>LQ</v>
      </c>
      <c r="AA1168" s="285">
        <v>7.66</v>
      </c>
      <c r="AB1168" s="121" t="str">
        <f t="shared" si="577"/>
        <v>Q</v>
      </c>
      <c r="AC1168" s="290">
        <v>8.4429999999999996</v>
      </c>
      <c r="AD1168" s="121" t="str">
        <f t="shared" si="578"/>
        <v>Q</v>
      </c>
      <c r="AE1168" s="290">
        <v>2.4540000000000002</v>
      </c>
      <c r="AF1168" s="121" t="str">
        <f t="shared" si="579"/>
        <v>Q</v>
      </c>
      <c r="AG1168" s="267">
        <v>5.8999999999999999E-3</v>
      </c>
      <c r="AH1168" s="121" t="str">
        <f t="shared" si="580"/>
        <v>Q</v>
      </c>
      <c r="AI1168" s="278">
        <v>0.60399999999999998</v>
      </c>
      <c r="AJ1168" s="121" t="str">
        <f t="shared" si="581"/>
        <v>Q</v>
      </c>
    </row>
    <row r="1169" spans="1:36" x14ac:dyDescent="0.25">
      <c r="A1169" s="260">
        <v>38</v>
      </c>
      <c r="B1169" s="119">
        <v>99</v>
      </c>
      <c r="C1169" s="119">
        <v>2013</v>
      </c>
      <c r="D1169" s="127">
        <f t="shared" si="634"/>
        <v>41373</v>
      </c>
      <c r="E1169" s="292">
        <v>46.900001525878899</v>
      </c>
      <c r="F1169" s="121" t="str">
        <f t="shared" si="587"/>
        <v>Q</v>
      </c>
      <c r="G1169" s="281">
        <v>7.0996856689453098</v>
      </c>
      <c r="H1169" s="121" t="str">
        <f t="shared" si="570"/>
        <v>Q</v>
      </c>
      <c r="I1169" s="27">
        <v>7.3830999999999998</v>
      </c>
      <c r="J1169" s="121" t="str">
        <f t="shared" si="571"/>
        <v>Q</v>
      </c>
      <c r="K1169" s="27">
        <v>0.60997800000000002</v>
      </c>
      <c r="L1169" s="121" t="str">
        <f t="shared" si="572"/>
        <v>Q</v>
      </c>
      <c r="M1169" s="27">
        <v>0.69606400000000002</v>
      </c>
      <c r="N1169" s="121" t="str">
        <f t="shared" si="573"/>
        <v>Q</v>
      </c>
      <c r="O1169" s="27">
        <v>0.18804299999999999</v>
      </c>
      <c r="P1169" s="121" t="str">
        <f t="shared" si="574"/>
        <v>Q</v>
      </c>
      <c r="Q1169" s="284">
        <v>3.0000000000000001E-3</v>
      </c>
      <c r="R1169" s="121" t="str">
        <f>IF(Q1169&gt;=0.01,"Q",IF(Q1169="","M","LQ"))</f>
        <v>LQ</v>
      </c>
      <c r="S1169" s="282">
        <v>0.23232015967369099</v>
      </c>
      <c r="T1169" s="121" t="str">
        <f t="shared" si="588"/>
        <v>Q</v>
      </c>
      <c r="U1169" s="34">
        <v>7.4368319290496547</v>
      </c>
      <c r="V1169" s="121" t="str">
        <f t="shared" si="613"/>
        <v>Q</v>
      </c>
      <c r="W1169" s="341">
        <v>0.28299999999999997</v>
      </c>
      <c r="X1169" s="343" t="str">
        <f>IF(W1169&gt;=0.04,"Q",IF(W1169="","M","LQ"))</f>
        <v>Q</v>
      </c>
      <c r="Y1169" s="290">
        <v>8.7059805131624216E-2</v>
      </c>
      <c r="Z1169" s="121" t="str">
        <f t="shared" si="615"/>
        <v>LQ</v>
      </c>
      <c r="AA1169" s="285">
        <v>7.62</v>
      </c>
      <c r="AB1169" s="121" t="str">
        <f t="shared" si="577"/>
        <v>Q</v>
      </c>
      <c r="AC1169" s="290">
        <v>8.8610000000000007</v>
      </c>
      <c r="AD1169" s="121" t="str">
        <f t="shared" si="578"/>
        <v>Q</v>
      </c>
      <c r="AE1169" s="290">
        <v>2.952</v>
      </c>
      <c r="AF1169" s="121" t="str">
        <f t="shared" si="579"/>
        <v>Q</v>
      </c>
      <c r="AG1169" s="267">
        <v>6.1999999999999998E-3</v>
      </c>
      <c r="AH1169" s="121" t="str">
        <f t="shared" si="580"/>
        <v>Q</v>
      </c>
      <c r="AI1169" s="278">
        <v>0.61399999999999999</v>
      </c>
      <c r="AJ1169" s="121" t="str">
        <f t="shared" si="581"/>
        <v>Q</v>
      </c>
    </row>
    <row r="1170" spans="1:36" x14ac:dyDescent="0.25">
      <c r="A1170" s="260">
        <v>38</v>
      </c>
      <c r="B1170" s="119">
        <v>102</v>
      </c>
      <c r="C1170" s="119">
        <v>2013</v>
      </c>
      <c r="D1170" s="127">
        <f t="shared" si="634"/>
        <v>41376</v>
      </c>
      <c r="E1170" s="292">
        <v>45.5</v>
      </c>
      <c r="F1170" s="121" t="str">
        <f t="shared" si="587"/>
        <v>Q</v>
      </c>
      <c r="G1170" s="281">
        <v>7.2162384986877397</v>
      </c>
      <c r="H1170" s="121" t="str">
        <f t="shared" si="570"/>
        <v>Q</v>
      </c>
      <c r="I1170" s="27">
        <v>7.2744999999999997</v>
      </c>
      <c r="J1170" s="121" t="str">
        <f t="shared" si="571"/>
        <v>Q</v>
      </c>
      <c r="K1170" s="34">
        <v>0.60045199999999999</v>
      </c>
      <c r="L1170" s="121" t="str">
        <f t="shared" si="572"/>
        <v>Q</v>
      </c>
      <c r="M1170" s="27">
        <v>0.711592</v>
      </c>
      <c r="N1170" s="121" t="str">
        <f t="shared" si="573"/>
        <v>Q</v>
      </c>
      <c r="O1170" s="34">
        <v>0.195072</v>
      </c>
      <c r="P1170" s="121" t="str">
        <f t="shared" si="574"/>
        <v>Q</v>
      </c>
      <c r="Q1170" s="284">
        <v>3.0000000000000001E-3</v>
      </c>
      <c r="R1170" s="121" t="str">
        <f t="shared" ref="R1170:R1233" si="637">IF(Q1170&gt;=0.01,"Q",IF(Q1170="","M","LQ"))</f>
        <v>LQ</v>
      </c>
      <c r="S1170" s="282">
        <v>0.186802253127098</v>
      </c>
      <c r="T1170" s="121" t="str">
        <f t="shared" si="588"/>
        <v>Q</v>
      </c>
      <c r="U1170" s="34">
        <v>7.4232217466946979</v>
      </c>
      <c r="V1170" s="121" t="str">
        <f t="shared" si="613"/>
        <v>Q</v>
      </c>
      <c r="W1170" s="341">
        <v>0.38100000000000001</v>
      </c>
      <c r="X1170" s="343" t="str">
        <f t="shared" ref="X1170:X1233" si="638">IF(W1170&gt;=0.04,"Q",IF(W1170="","M","LQ"))</f>
        <v>Q</v>
      </c>
      <c r="Y1170" s="290">
        <v>8.7373049757966448E-2</v>
      </c>
      <c r="Z1170" s="121" t="str">
        <f t="shared" si="615"/>
        <v>LQ</v>
      </c>
      <c r="AA1170" s="285">
        <v>7.47</v>
      </c>
      <c r="AB1170" s="121" t="str">
        <f t="shared" si="577"/>
        <v>Q</v>
      </c>
      <c r="AC1170" s="290">
        <v>9.2050000000000001</v>
      </c>
      <c r="AD1170" s="121" t="str">
        <f t="shared" si="578"/>
        <v>Q</v>
      </c>
      <c r="AE1170" s="290">
        <v>2.726</v>
      </c>
      <c r="AF1170" s="121" t="str">
        <f t="shared" si="579"/>
        <v>Q</v>
      </c>
      <c r="AG1170" s="267">
        <v>6.0000000000000001E-3</v>
      </c>
      <c r="AH1170" s="121" t="str">
        <f t="shared" si="580"/>
        <v>Q</v>
      </c>
      <c r="AI1170" s="278">
        <v>0.71399999999999997</v>
      </c>
      <c r="AJ1170" s="121" t="str">
        <f t="shared" si="581"/>
        <v>Q</v>
      </c>
    </row>
    <row r="1171" spans="1:36" x14ac:dyDescent="0.25">
      <c r="A1171" s="260">
        <v>38</v>
      </c>
      <c r="B1171" s="119">
        <v>105</v>
      </c>
      <c r="C1171" s="119">
        <v>2013</v>
      </c>
      <c r="D1171" s="127">
        <f t="shared" si="634"/>
        <v>41379</v>
      </c>
      <c r="E1171" s="292">
        <v>45.599998474121101</v>
      </c>
      <c r="F1171" s="121" t="str">
        <f t="shared" si="587"/>
        <v>Q</v>
      </c>
      <c r="G1171" s="281">
        <v>7.2271981239318803</v>
      </c>
      <c r="H1171" s="121" t="str">
        <f t="shared" si="570"/>
        <v>Q</v>
      </c>
      <c r="I1171" s="27">
        <v>7.3606800000000003</v>
      </c>
      <c r="J1171" s="121" t="str">
        <f t="shared" si="571"/>
        <v>Q</v>
      </c>
      <c r="K1171" s="27">
        <v>0.62389899999999998</v>
      </c>
      <c r="L1171" s="121" t="str">
        <f t="shared" si="572"/>
        <v>Q</v>
      </c>
      <c r="M1171" s="27">
        <v>0.67560100000000001</v>
      </c>
      <c r="N1171" s="121" t="str">
        <f t="shared" si="573"/>
        <v>Q</v>
      </c>
      <c r="O1171" s="27">
        <v>0.226574</v>
      </c>
      <c r="P1171" s="121" t="str">
        <f t="shared" si="574"/>
        <v>Q</v>
      </c>
      <c r="Q1171" s="284">
        <v>2.5999999999999999E-2</v>
      </c>
      <c r="R1171" s="121" t="str">
        <f t="shared" si="637"/>
        <v>Q</v>
      </c>
      <c r="S1171" s="282">
        <v>0.21356645226478599</v>
      </c>
      <c r="T1171" s="121" t="str">
        <f t="shared" si="588"/>
        <v>Q</v>
      </c>
      <c r="U1171" s="34">
        <v>6.9242164347670387</v>
      </c>
      <c r="V1171" s="121" t="str">
        <f t="shared" si="613"/>
        <v>Q</v>
      </c>
      <c r="W1171" s="341">
        <v>0.35799999999999998</v>
      </c>
      <c r="X1171" s="343" t="str">
        <f t="shared" si="638"/>
        <v>Q</v>
      </c>
      <c r="Y1171" s="290">
        <v>9.8134998841464594E-2</v>
      </c>
      <c r="Z1171" s="121" t="str">
        <f t="shared" si="615"/>
        <v>LQ</v>
      </c>
      <c r="AA1171" s="285">
        <v>6.99</v>
      </c>
      <c r="AB1171" s="121" t="str">
        <f t="shared" si="577"/>
        <v>Q</v>
      </c>
      <c r="AC1171" s="290">
        <v>8.9730000000000008</v>
      </c>
      <c r="AD1171" s="121" t="str">
        <f t="shared" si="578"/>
        <v>Q</v>
      </c>
      <c r="AE1171" s="290">
        <v>3.052</v>
      </c>
      <c r="AF1171" s="121" t="str">
        <f t="shared" si="579"/>
        <v>Q</v>
      </c>
      <c r="AG1171" s="267">
        <v>6.1999999999999998E-3</v>
      </c>
      <c r="AH1171" s="121" t="str">
        <f t="shared" si="580"/>
        <v>Q</v>
      </c>
      <c r="AI1171" s="278">
        <v>0.70799999999999996</v>
      </c>
      <c r="AJ1171" s="121" t="str">
        <f t="shared" si="581"/>
        <v>Q</v>
      </c>
    </row>
    <row r="1172" spans="1:36" x14ac:dyDescent="0.25">
      <c r="A1172" s="260">
        <v>38</v>
      </c>
      <c r="B1172" s="119">
        <v>108</v>
      </c>
      <c r="C1172" s="119">
        <v>2013</v>
      </c>
      <c r="D1172" s="127">
        <f t="shared" si="634"/>
        <v>41382</v>
      </c>
      <c r="E1172" s="292">
        <v>43.5</v>
      </c>
      <c r="F1172" s="121" t="str">
        <f t="shared" si="587"/>
        <v>Q</v>
      </c>
      <c r="G1172" s="281">
        <v>7.1934385299682599</v>
      </c>
      <c r="H1172" s="121" t="str">
        <f t="shared" si="570"/>
        <v>Q</v>
      </c>
      <c r="I1172" s="27">
        <v>6.9176900000000003</v>
      </c>
      <c r="J1172" s="121" t="str">
        <f t="shared" si="571"/>
        <v>Q</v>
      </c>
      <c r="K1172" s="27">
        <v>0.58613899999999997</v>
      </c>
      <c r="L1172" s="121" t="str">
        <f t="shared" si="572"/>
        <v>Q</v>
      </c>
      <c r="M1172" s="27">
        <v>0.63126199999999999</v>
      </c>
      <c r="N1172" s="121" t="str">
        <f t="shared" si="573"/>
        <v>Q</v>
      </c>
      <c r="O1172" s="27">
        <v>0.21360999999999999</v>
      </c>
      <c r="P1172" s="121" t="str">
        <f t="shared" si="574"/>
        <v>Q</v>
      </c>
      <c r="Q1172" s="284">
        <v>7.0000000000000001E-3</v>
      </c>
      <c r="R1172" s="121" t="str">
        <f t="shared" si="637"/>
        <v>LQ</v>
      </c>
      <c r="S1172" s="282">
        <v>0.20770040154457101</v>
      </c>
      <c r="T1172" s="121" t="str">
        <f t="shared" si="588"/>
        <v>Q</v>
      </c>
      <c r="U1172" s="34">
        <v>6.2217384279582921</v>
      </c>
      <c r="V1172" s="121" t="str">
        <f t="shared" si="613"/>
        <v>Q</v>
      </c>
      <c r="W1172" s="341">
        <v>0.35899999999999999</v>
      </c>
      <c r="X1172" s="343" t="str">
        <f t="shared" si="638"/>
        <v>Q</v>
      </c>
      <c r="Y1172" s="290">
        <v>8.3082371209441661E-2</v>
      </c>
      <c r="Z1172" s="121" t="str">
        <f t="shared" si="615"/>
        <v>LQ</v>
      </c>
      <c r="AA1172" s="285">
        <v>6.37</v>
      </c>
      <c r="AB1172" s="121" t="str">
        <f t="shared" si="577"/>
        <v>Q</v>
      </c>
      <c r="AC1172" s="290">
        <v>9.1679999999999993</v>
      </c>
      <c r="AD1172" s="121" t="str">
        <f t="shared" si="578"/>
        <v>Q</v>
      </c>
      <c r="AE1172" s="290">
        <v>2.9039999999999999</v>
      </c>
      <c r="AF1172" s="121" t="str">
        <f t="shared" si="579"/>
        <v>Q</v>
      </c>
      <c r="AG1172" s="267">
        <v>6.6E-3</v>
      </c>
      <c r="AH1172" s="121" t="str">
        <f t="shared" si="580"/>
        <v>Q</v>
      </c>
      <c r="AI1172" s="278">
        <v>0.70899999999999996</v>
      </c>
      <c r="AJ1172" s="121" t="str">
        <f t="shared" si="581"/>
        <v>Q</v>
      </c>
    </row>
    <row r="1173" spans="1:36" x14ac:dyDescent="0.25">
      <c r="A1173" s="260">
        <v>38</v>
      </c>
      <c r="B1173" s="119">
        <v>110</v>
      </c>
      <c r="C1173" s="119">
        <v>2013</v>
      </c>
      <c r="D1173" s="127">
        <f t="shared" si="634"/>
        <v>41384</v>
      </c>
      <c r="E1173" s="292">
        <v>40.200000762939503</v>
      </c>
      <c r="F1173" s="121" t="str">
        <f t="shared" si="587"/>
        <v>Q</v>
      </c>
      <c r="G1173" s="281">
        <v>7.0506849288940403</v>
      </c>
      <c r="H1173" s="121" t="str">
        <f t="shared" si="570"/>
        <v>Q</v>
      </c>
      <c r="I1173" s="27">
        <v>6.5817600000000001</v>
      </c>
      <c r="J1173" s="121" t="str">
        <f t="shared" si="571"/>
        <v>Q</v>
      </c>
      <c r="K1173" s="34">
        <v>0.56110800000000005</v>
      </c>
      <c r="L1173" s="121" t="str">
        <f t="shared" si="572"/>
        <v>Q</v>
      </c>
      <c r="M1173" s="27">
        <v>0.56934399999999996</v>
      </c>
      <c r="N1173" s="121" t="str">
        <f t="shared" si="573"/>
        <v>Q</v>
      </c>
      <c r="O1173" s="34">
        <v>0.23036899999999999</v>
      </c>
      <c r="P1173" s="121" t="str">
        <f t="shared" si="574"/>
        <v>Q</v>
      </c>
      <c r="Q1173" s="284">
        <v>7.0000000000000001E-3</v>
      </c>
      <c r="R1173" s="121" t="str">
        <f t="shared" si="637"/>
        <v>LQ</v>
      </c>
      <c r="S1173" s="282">
        <v>0.19670619070529899</v>
      </c>
      <c r="T1173" s="121" t="str">
        <f t="shared" si="588"/>
        <v>Q</v>
      </c>
      <c r="U1173" s="34">
        <v>5.3059084596755737</v>
      </c>
      <c r="V1173" s="121" t="str">
        <f t="shared" si="613"/>
        <v>Q</v>
      </c>
      <c r="W1173" s="341">
        <v>0.41</v>
      </c>
      <c r="X1173" s="343" t="str">
        <f t="shared" si="638"/>
        <v>Q</v>
      </c>
      <c r="Y1173" s="290">
        <v>0.11810790953100164</v>
      </c>
      <c r="Z1173" s="121" t="str">
        <f t="shared" si="615"/>
        <v>LQ</v>
      </c>
      <c r="AA1173" s="285">
        <v>5.89</v>
      </c>
      <c r="AB1173" s="121" t="str">
        <f t="shared" si="577"/>
        <v>Q</v>
      </c>
      <c r="AC1173" s="290">
        <v>9.5109999999999992</v>
      </c>
      <c r="AD1173" s="121" t="str">
        <f t="shared" si="578"/>
        <v>Q</v>
      </c>
      <c r="AE1173" s="290">
        <v>2.8069999999999999</v>
      </c>
      <c r="AF1173" s="121" t="str">
        <f t="shared" si="579"/>
        <v>Q</v>
      </c>
      <c r="AG1173" s="129">
        <v>9.4999999999999998E-3</v>
      </c>
      <c r="AH1173" s="121" t="str">
        <f t="shared" si="580"/>
        <v>Q</v>
      </c>
      <c r="AI1173" s="278">
        <v>0.78900000000000003</v>
      </c>
      <c r="AJ1173" s="121" t="str">
        <f t="shared" si="581"/>
        <v>Q</v>
      </c>
    </row>
    <row r="1174" spans="1:36" x14ac:dyDescent="0.25">
      <c r="A1174" s="260">
        <v>38</v>
      </c>
      <c r="B1174" s="119">
        <v>113</v>
      </c>
      <c r="C1174" s="119">
        <v>2013</v>
      </c>
      <c r="D1174" s="127">
        <f t="shared" si="634"/>
        <v>41387</v>
      </c>
      <c r="E1174" s="292">
        <v>41</v>
      </c>
      <c r="F1174" s="121" t="str">
        <f t="shared" si="587"/>
        <v>Q</v>
      </c>
      <c r="G1174" s="281">
        <v>7.1066746711731001</v>
      </c>
      <c r="H1174" s="121" t="str">
        <f t="shared" si="570"/>
        <v>Q</v>
      </c>
      <c r="I1174" s="27">
        <v>6.7606299999999999</v>
      </c>
      <c r="J1174" s="121" t="str">
        <f t="shared" si="571"/>
        <v>Q</v>
      </c>
      <c r="K1174" s="34">
        <v>0.56789999999999996</v>
      </c>
      <c r="L1174" s="121" t="str">
        <f t="shared" si="572"/>
        <v>Q</v>
      </c>
      <c r="M1174" s="27">
        <v>0.59253</v>
      </c>
      <c r="N1174" s="121" t="str">
        <f t="shared" si="573"/>
        <v>Q</v>
      </c>
      <c r="O1174" s="34">
        <v>0.23968500000000001</v>
      </c>
      <c r="P1174" s="121" t="str">
        <f t="shared" si="574"/>
        <v>Q</v>
      </c>
      <c r="Q1174" s="284">
        <v>1.7000000000000001E-2</v>
      </c>
      <c r="R1174" s="121" t="str">
        <f t="shared" si="637"/>
        <v>Q</v>
      </c>
      <c r="S1174" s="282">
        <v>0.204592734575272</v>
      </c>
      <c r="T1174" s="121" t="str">
        <f t="shared" si="588"/>
        <v>Q</v>
      </c>
      <c r="U1174" s="34">
        <v>5.2740461740393165</v>
      </c>
      <c r="V1174" s="121" t="str">
        <f t="shared" si="613"/>
        <v>Q</v>
      </c>
      <c r="W1174" s="341">
        <v>0.40600000000000003</v>
      </c>
      <c r="X1174" s="343" t="str">
        <f t="shared" si="638"/>
        <v>Q</v>
      </c>
      <c r="Y1174" s="290">
        <v>0.10141919419215267</v>
      </c>
      <c r="Z1174" s="121" t="str">
        <f t="shared" si="615"/>
        <v>LQ</v>
      </c>
      <c r="AA1174" s="258">
        <v>5.62</v>
      </c>
      <c r="AB1174" s="121" t="str">
        <f t="shared" si="577"/>
        <v>Q</v>
      </c>
      <c r="AC1174" s="290">
        <v>8.8960000000000008</v>
      </c>
      <c r="AD1174" s="121" t="str">
        <f t="shared" si="578"/>
        <v>Q</v>
      </c>
      <c r="AE1174" s="290">
        <v>3.4710000000000001</v>
      </c>
      <c r="AF1174" s="121" t="str">
        <f t="shared" si="579"/>
        <v>Q</v>
      </c>
      <c r="AG1174" s="129">
        <v>7.0000000000000001E-3</v>
      </c>
      <c r="AH1174" s="121" t="str">
        <f t="shared" si="580"/>
        <v>Q</v>
      </c>
      <c r="AI1174" s="278">
        <v>0.83799999999999997</v>
      </c>
      <c r="AJ1174" s="121" t="str">
        <f t="shared" si="581"/>
        <v>Q</v>
      </c>
    </row>
    <row r="1175" spans="1:36" x14ac:dyDescent="0.25">
      <c r="A1175" s="260">
        <v>38</v>
      </c>
      <c r="B1175" s="119">
        <v>115</v>
      </c>
      <c r="C1175" s="119">
        <v>2013</v>
      </c>
      <c r="D1175" s="127">
        <f t="shared" si="634"/>
        <v>41389</v>
      </c>
      <c r="E1175" s="292">
        <v>36.099998474121101</v>
      </c>
      <c r="F1175" s="121" t="str">
        <f t="shared" si="587"/>
        <v>Q</v>
      </c>
      <c r="G1175" s="281">
        <v>6.9689693450927699</v>
      </c>
      <c r="H1175" s="121" t="str">
        <f t="shared" si="570"/>
        <v>Q</v>
      </c>
      <c r="I1175" s="27">
        <v>6.7079899999999997</v>
      </c>
      <c r="J1175" s="121" t="str">
        <f t="shared" si="571"/>
        <v>Q</v>
      </c>
      <c r="K1175" s="34">
        <v>0.56419699999999995</v>
      </c>
      <c r="L1175" s="121" t="str">
        <f t="shared" si="572"/>
        <v>Q</v>
      </c>
      <c r="M1175" s="34">
        <v>0.60301499999999997</v>
      </c>
      <c r="N1175" s="121" t="str">
        <f t="shared" si="573"/>
        <v>Q</v>
      </c>
      <c r="O1175" s="34">
        <v>0.24812400000000001</v>
      </c>
      <c r="P1175" s="121" t="str">
        <f t="shared" si="574"/>
        <v>Q</v>
      </c>
      <c r="Q1175" s="284">
        <v>5.0000000000000001E-3</v>
      </c>
      <c r="R1175" s="121" t="str">
        <f t="shared" si="637"/>
        <v>LQ</v>
      </c>
      <c r="S1175" s="282">
        <v>0.20271009206771901</v>
      </c>
      <c r="T1175" s="121" t="str">
        <f t="shared" si="588"/>
        <v>Q</v>
      </c>
      <c r="U1175" s="34">
        <v>4.9352498755546588</v>
      </c>
      <c r="V1175" s="121" t="str">
        <f t="shared" si="613"/>
        <v>Q</v>
      </c>
      <c r="W1175" s="341">
        <v>0.41299999999999998</v>
      </c>
      <c r="X1175" s="343" t="str">
        <f t="shared" si="638"/>
        <v>Q</v>
      </c>
      <c r="Y1175" s="290">
        <v>8.8707044096816762E-2</v>
      </c>
      <c r="Z1175" s="121" t="str">
        <f t="shared" si="615"/>
        <v>LQ</v>
      </c>
      <c r="AA1175" s="258">
        <v>5.62</v>
      </c>
      <c r="AB1175" s="121" t="str">
        <f t="shared" si="577"/>
        <v>Q</v>
      </c>
      <c r="AC1175" s="290">
        <v>8.8049999999999997</v>
      </c>
      <c r="AD1175" s="121" t="str">
        <f t="shared" si="578"/>
        <v>Q</v>
      </c>
      <c r="AE1175" s="290">
        <v>3.0470000000000002</v>
      </c>
      <c r="AF1175" s="121" t="str">
        <f t="shared" si="579"/>
        <v>Q</v>
      </c>
      <c r="AG1175" s="129">
        <v>7.3000000000000001E-3</v>
      </c>
      <c r="AH1175" s="121" t="str">
        <f t="shared" si="580"/>
        <v>Q</v>
      </c>
      <c r="AI1175" s="278">
        <v>0.72899999999999998</v>
      </c>
      <c r="AJ1175" s="121" t="str">
        <f t="shared" si="581"/>
        <v>Q</v>
      </c>
    </row>
    <row r="1176" spans="1:36" x14ac:dyDescent="0.25">
      <c r="A1176" s="260">
        <v>38</v>
      </c>
      <c r="B1176" s="119">
        <v>117</v>
      </c>
      <c r="C1176" s="119">
        <v>2013</v>
      </c>
      <c r="D1176" s="127">
        <f t="shared" si="634"/>
        <v>41391</v>
      </c>
      <c r="E1176" s="292">
        <v>40</v>
      </c>
      <c r="F1176" s="121" t="str">
        <f t="shared" si="587"/>
        <v>Q</v>
      </c>
      <c r="G1176" s="281">
        <v>6.97527980804443</v>
      </c>
      <c r="H1176" s="121" t="str">
        <f t="shared" si="570"/>
        <v>Q</v>
      </c>
      <c r="I1176" s="27">
        <v>6.6819800000000003</v>
      </c>
      <c r="J1176" s="121" t="str">
        <f t="shared" si="571"/>
        <v>Q</v>
      </c>
      <c r="K1176" s="34">
        <v>0.562384</v>
      </c>
      <c r="L1176" s="121" t="str">
        <f t="shared" si="572"/>
        <v>Q</v>
      </c>
      <c r="M1176" s="34">
        <v>0.61487999999999998</v>
      </c>
      <c r="N1176" s="121" t="str">
        <f t="shared" si="573"/>
        <v>Q</v>
      </c>
      <c r="O1176" s="34">
        <v>0.23472599999999999</v>
      </c>
      <c r="P1176" s="121" t="str">
        <f t="shared" si="574"/>
        <v>Q</v>
      </c>
      <c r="Q1176" s="284">
        <v>3.0000000000000001E-3</v>
      </c>
      <c r="R1176" s="121" t="str">
        <f t="shared" si="637"/>
        <v>LQ</v>
      </c>
      <c r="S1176" s="282">
        <v>0.20590370893478399</v>
      </c>
      <c r="T1176" s="121" t="str">
        <f t="shared" si="588"/>
        <v>Q</v>
      </c>
      <c r="U1176" s="33">
        <v>5.0647423888206706</v>
      </c>
      <c r="V1176" s="121" t="str">
        <f t="shared" si="613"/>
        <v>Q</v>
      </c>
      <c r="W1176" s="341">
        <v>0.372</v>
      </c>
      <c r="X1176" s="343" t="str">
        <f t="shared" si="638"/>
        <v>Q</v>
      </c>
      <c r="Y1176" s="33">
        <v>0.10532327635909147</v>
      </c>
      <c r="Z1176" s="121" t="str">
        <f t="shared" si="615"/>
        <v>LQ</v>
      </c>
      <c r="AA1176" s="285">
        <v>5.68</v>
      </c>
      <c r="AB1176" s="121" t="str">
        <f t="shared" si="577"/>
        <v>Q</v>
      </c>
      <c r="AC1176" s="290">
        <v>8.1050000000000004</v>
      </c>
      <c r="AD1176" s="121" t="str">
        <f t="shared" si="578"/>
        <v>Q</v>
      </c>
      <c r="AE1176" s="290">
        <v>3.395</v>
      </c>
      <c r="AF1176" s="121" t="str">
        <f t="shared" si="579"/>
        <v>Q</v>
      </c>
      <c r="AG1176" s="129">
        <v>5.3E-3</v>
      </c>
      <c r="AH1176" s="121" t="str">
        <f t="shared" si="580"/>
        <v>Q</v>
      </c>
      <c r="AI1176" s="278">
        <v>0.71099999999999997</v>
      </c>
      <c r="AJ1176" s="121" t="str">
        <f t="shared" si="581"/>
        <v>Q</v>
      </c>
    </row>
    <row r="1177" spans="1:36" x14ac:dyDescent="0.25">
      <c r="A1177" s="260">
        <v>38</v>
      </c>
      <c r="B1177" s="119">
        <v>119</v>
      </c>
      <c r="C1177" s="119">
        <v>2013</v>
      </c>
      <c r="D1177" s="127">
        <f t="shared" si="634"/>
        <v>41393</v>
      </c>
      <c r="E1177" s="292">
        <v>31</v>
      </c>
      <c r="F1177" s="121" t="str">
        <f t="shared" si="587"/>
        <v>Q</v>
      </c>
      <c r="G1177" s="281">
        <v>6.8290929794311497</v>
      </c>
      <c r="H1177" s="121" t="str">
        <f t="shared" si="570"/>
        <v>Q</v>
      </c>
      <c r="I1177" s="27">
        <v>5.0516199999999998</v>
      </c>
      <c r="J1177" s="121" t="str">
        <f t="shared" si="571"/>
        <v>Q</v>
      </c>
      <c r="K1177" s="34">
        <v>0.45871099999999998</v>
      </c>
      <c r="L1177" s="121" t="str">
        <f t="shared" si="572"/>
        <v>Q</v>
      </c>
      <c r="M1177" s="27">
        <v>0.49290699999999998</v>
      </c>
      <c r="N1177" s="121" t="str">
        <f t="shared" si="573"/>
        <v>Q</v>
      </c>
      <c r="O1177" s="34">
        <v>0.35517599999999999</v>
      </c>
      <c r="P1177" s="121" t="str">
        <f t="shared" si="574"/>
        <v>Q</v>
      </c>
      <c r="Q1177" s="284">
        <v>1.6E-2</v>
      </c>
      <c r="R1177" s="121" t="str">
        <f t="shared" si="637"/>
        <v>Q</v>
      </c>
      <c r="S1177" s="282">
        <v>0.141290873289108</v>
      </c>
      <c r="T1177" s="121" t="str">
        <f t="shared" si="588"/>
        <v>Q</v>
      </c>
      <c r="U1177" s="33">
        <v>3.4688168705608904</v>
      </c>
      <c r="V1177" s="121" t="str">
        <f t="shared" si="613"/>
        <v>Q</v>
      </c>
      <c r="W1177" s="341">
        <v>0.48</v>
      </c>
      <c r="X1177" s="343" t="str">
        <f t="shared" si="638"/>
        <v>Q</v>
      </c>
      <c r="Y1177" s="33">
        <v>0.21772709009080585</v>
      </c>
      <c r="Z1177" s="121" t="str">
        <f t="shared" si="615"/>
        <v>Q</v>
      </c>
      <c r="AA1177" s="285">
        <v>4.87</v>
      </c>
      <c r="AB1177" s="121" t="str">
        <f t="shared" si="577"/>
        <v>Q</v>
      </c>
      <c r="AC1177" s="290">
        <v>8.3859999999999992</v>
      </c>
      <c r="AD1177" s="121" t="str">
        <f t="shared" si="578"/>
        <v>Q</v>
      </c>
      <c r="AE1177" s="290">
        <v>3.0329999999999999</v>
      </c>
      <c r="AF1177" s="121" t="str">
        <f t="shared" si="579"/>
        <v>Q</v>
      </c>
      <c r="AG1177" s="129">
        <v>1.03E-2</v>
      </c>
      <c r="AH1177" s="121" t="str">
        <f t="shared" si="580"/>
        <v>Q</v>
      </c>
      <c r="AI1177" s="278">
        <v>0.83799999999999997</v>
      </c>
      <c r="AJ1177" s="121" t="str">
        <f t="shared" si="581"/>
        <v>Q</v>
      </c>
    </row>
    <row r="1178" spans="1:36" x14ac:dyDescent="0.25">
      <c r="A1178" s="260">
        <v>38</v>
      </c>
      <c r="B1178" s="119">
        <v>121</v>
      </c>
      <c r="C1178" s="119">
        <v>2013</v>
      </c>
      <c r="D1178" s="127">
        <f t="shared" si="634"/>
        <v>41395</v>
      </c>
      <c r="E1178" s="292">
        <v>24.799999237060501</v>
      </c>
      <c r="F1178" s="121" t="str">
        <f t="shared" si="587"/>
        <v>Q</v>
      </c>
      <c r="G1178" s="281">
        <v>6.5054740905761701</v>
      </c>
      <c r="H1178" s="121" t="str">
        <f t="shared" si="570"/>
        <v>Q</v>
      </c>
      <c r="I1178" s="27">
        <v>3.74247</v>
      </c>
      <c r="J1178" s="121" t="str">
        <f t="shared" si="571"/>
        <v>Q</v>
      </c>
      <c r="K1178" s="34">
        <v>0.36708499999999999</v>
      </c>
      <c r="L1178" s="121" t="str">
        <f t="shared" si="572"/>
        <v>Q</v>
      </c>
      <c r="M1178" s="27">
        <v>0.43116100000000002</v>
      </c>
      <c r="N1178" s="121" t="str">
        <f t="shared" si="573"/>
        <v>Q</v>
      </c>
      <c r="O1178" s="34">
        <v>0.38555699999999998</v>
      </c>
      <c r="P1178" s="121" t="str">
        <f t="shared" si="574"/>
        <v>Q</v>
      </c>
      <c r="Q1178" s="284">
        <v>1.7000000000000001E-2</v>
      </c>
      <c r="R1178" s="121" t="str">
        <f t="shared" si="637"/>
        <v>Q</v>
      </c>
      <c r="S1178" s="282">
        <v>9.7188830375671401E-2</v>
      </c>
      <c r="T1178" s="121" t="str">
        <f t="shared" si="588"/>
        <v>Q</v>
      </c>
      <c r="U1178" s="34">
        <v>3.1108395205196682</v>
      </c>
      <c r="V1178" s="121" t="str">
        <f t="shared" si="613"/>
        <v>Q</v>
      </c>
      <c r="W1178" s="341">
        <v>0.42799999999999999</v>
      </c>
      <c r="X1178" s="343" t="str">
        <f t="shared" si="638"/>
        <v>Q</v>
      </c>
      <c r="Y1178" s="290">
        <v>0.10296623024212598</v>
      </c>
      <c r="Z1178" s="121" t="str">
        <f t="shared" si="615"/>
        <v>LQ</v>
      </c>
      <c r="AA1178" s="285">
        <v>4.3899999999999997</v>
      </c>
      <c r="AB1178" s="121" t="str">
        <f t="shared" si="577"/>
        <v>Q</v>
      </c>
      <c r="AC1178" s="290">
        <v>6.6630000000000003</v>
      </c>
      <c r="AD1178" s="121" t="str">
        <f t="shared" si="578"/>
        <v>Q</v>
      </c>
      <c r="AE1178" s="290">
        <v>2.2189999999999999</v>
      </c>
      <c r="AF1178" s="121" t="str">
        <f t="shared" si="579"/>
        <v>Q</v>
      </c>
      <c r="AG1178" s="129">
        <v>8.0000000000000002E-3</v>
      </c>
      <c r="AH1178" s="121" t="str">
        <f t="shared" si="580"/>
        <v>Q</v>
      </c>
      <c r="AI1178" s="278">
        <v>0.70599999999999996</v>
      </c>
      <c r="AJ1178" s="121" t="str">
        <f t="shared" si="581"/>
        <v>Q</v>
      </c>
    </row>
    <row r="1179" spans="1:36" x14ac:dyDescent="0.25">
      <c r="A1179" s="260">
        <v>38</v>
      </c>
      <c r="B1179" s="119">
        <v>122</v>
      </c>
      <c r="C1179" s="119">
        <v>2013</v>
      </c>
      <c r="D1179" s="127">
        <f t="shared" si="634"/>
        <v>41396</v>
      </c>
      <c r="E1179" s="292">
        <v>23.700000762939499</v>
      </c>
      <c r="F1179" s="121" t="str">
        <f t="shared" si="587"/>
        <v>Q</v>
      </c>
      <c r="G1179" s="281">
        <v>6.5842475891113299</v>
      </c>
      <c r="H1179" s="121" t="str">
        <f t="shared" si="570"/>
        <v>Q</v>
      </c>
      <c r="I1179" s="27">
        <v>3.4129700000000001</v>
      </c>
      <c r="J1179" s="121" t="str">
        <f t="shared" si="571"/>
        <v>Q</v>
      </c>
      <c r="K1179" s="27">
        <v>0.338868</v>
      </c>
      <c r="L1179" s="121" t="str">
        <f t="shared" si="572"/>
        <v>Q</v>
      </c>
      <c r="M1179" s="27">
        <v>0.41408600000000001</v>
      </c>
      <c r="N1179" s="121" t="str">
        <f t="shared" si="573"/>
        <v>Q</v>
      </c>
      <c r="O1179" s="27">
        <v>0.35768100000000003</v>
      </c>
      <c r="P1179" s="121" t="str">
        <f t="shared" si="574"/>
        <v>Q</v>
      </c>
      <c r="Q1179" s="284">
        <v>1.0999999999999999E-2</v>
      </c>
      <c r="R1179" s="121" t="str">
        <f t="shared" si="637"/>
        <v>Q</v>
      </c>
      <c r="S1179" s="282">
        <v>8.9318625628948198E-2</v>
      </c>
      <c r="T1179" s="121" t="str">
        <f t="shared" si="588"/>
        <v>Q</v>
      </c>
      <c r="U1179" s="34">
        <v>3.0407069651312422</v>
      </c>
      <c r="V1179" s="121" t="str">
        <f t="shared" si="613"/>
        <v>Q</v>
      </c>
      <c r="W1179" s="341">
        <v>0.372</v>
      </c>
      <c r="X1179" s="343" t="str">
        <f t="shared" si="638"/>
        <v>Q</v>
      </c>
      <c r="Y1179" s="290">
        <v>9.920374031845472E-2</v>
      </c>
      <c r="Z1179" s="121" t="str">
        <f t="shared" si="615"/>
        <v>LQ</v>
      </c>
      <c r="AA1179" s="285">
        <v>4.17</v>
      </c>
      <c r="AB1179" s="121" t="str">
        <f t="shared" si="577"/>
        <v>Q</v>
      </c>
      <c r="AC1179" s="290">
        <v>6.0830000000000002</v>
      </c>
      <c r="AD1179" s="121" t="str">
        <f t="shared" si="578"/>
        <v>Q</v>
      </c>
      <c r="AE1179" s="290">
        <v>1.915</v>
      </c>
      <c r="AF1179" s="121" t="str">
        <f t="shared" si="579"/>
        <v>Q</v>
      </c>
      <c r="AG1179" s="129">
        <v>6.4999999999999997E-3</v>
      </c>
      <c r="AH1179" s="121" t="str">
        <f t="shared" si="580"/>
        <v>Q</v>
      </c>
      <c r="AI1179" s="278">
        <v>0.626</v>
      </c>
      <c r="AJ1179" s="121" t="str">
        <f t="shared" si="581"/>
        <v>Q</v>
      </c>
    </row>
    <row r="1180" spans="1:36" x14ac:dyDescent="0.25">
      <c r="A1180" s="260">
        <v>38</v>
      </c>
      <c r="B1180" s="119">
        <v>123</v>
      </c>
      <c r="C1180" s="119">
        <v>2013</v>
      </c>
      <c r="D1180" s="127">
        <f t="shared" si="634"/>
        <v>41397</v>
      </c>
      <c r="E1180" s="292">
        <v>22.799999237060501</v>
      </c>
      <c r="F1180" s="121" t="str">
        <f t="shared" si="587"/>
        <v>Q</v>
      </c>
      <c r="G1180" s="281">
        <v>6.7344861030578604</v>
      </c>
      <c r="H1180" s="121" t="str">
        <f t="shared" si="570"/>
        <v>Q</v>
      </c>
      <c r="I1180" s="27">
        <v>3.2913000000000001</v>
      </c>
      <c r="J1180" s="121" t="str">
        <f t="shared" si="571"/>
        <v>Q</v>
      </c>
      <c r="K1180" s="27">
        <v>0.32396200000000003</v>
      </c>
      <c r="L1180" s="121" t="str">
        <f t="shared" si="572"/>
        <v>Q</v>
      </c>
      <c r="M1180" s="27">
        <v>0.41248800000000002</v>
      </c>
      <c r="N1180" s="121" t="str">
        <f t="shared" si="573"/>
        <v>Q</v>
      </c>
      <c r="O1180" s="27">
        <v>0.32245499999999999</v>
      </c>
      <c r="P1180" s="121" t="str">
        <f t="shared" si="574"/>
        <v>Q</v>
      </c>
      <c r="Q1180" s="284">
        <v>5.0000000000000001E-3</v>
      </c>
      <c r="R1180" s="121" t="str">
        <f t="shared" si="637"/>
        <v>LQ</v>
      </c>
      <c r="S1180" s="282">
        <v>9.2298015952110304E-2</v>
      </c>
      <c r="T1180" s="121" t="str">
        <f t="shared" si="588"/>
        <v>Q</v>
      </c>
      <c r="U1180" s="34">
        <v>2.9355341560560118</v>
      </c>
      <c r="V1180" s="121" t="str">
        <f t="shared" si="613"/>
        <v>Q</v>
      </c>
      <c r="W1180" s="341">
        <v>0.34399999999999997</v>
      </c>
      <c r="X1180" s="343" t="str">
        <f t="shared" si="638"/>
        <v>Q</v>
      </c>
      <c r="Y1180" s="290">
        <v>9.0600111889590385E-2</v>
      </c>
      <c r="Z1180" s="121" t="str">
        <f t="shared" si="615"/>
        <v>LQ</v>
      </c>
      <c r="AA1180" s="285">
        <v>4.0599999999999996</v>
      </c>
      <c r="AB1180" s="121" t="str">
        <f t="shared" si="577"/>
        <v>Q</v>
      </c>
      <c r="AC1180" s="290">
        <v>5.5869999999999997</v>
      </c>
      <c r="AD1180" s="121" t="str">
        <f t="shared" si="578"/>
        <v>Q</v>
      </c>
      <c r="AE1180" s="290">
        <v>1.7330000000000001</v>
      </c>
      <c r="AF1180" s="121" t="str">
        <f t="shared" si="579"/>
        <v>Q</v>
      </c>
      <c r="AG1180" s="129">
        <v>5.5999999999999999E-3</v>
      </c>
      <c r="AH1180" s="121" t="str">
        <f t="shared" si="580"/>
        <v>Q</v>
      </c>
      <c r="AI1180" s="278">
        <v>0.54900000000000004</v>
      </c>
      <c r="AJ1180" s="121" t="str">
        <f t="shared" si="581"/>
        <v>Q</v>
      </c>
    </row>
    <row r="1181" spans="1:36" x14ac:dyDescent="0.25">
      <c r="A1181" s="260">
        <v>38</v>
      </c>
      <c r="B1181" s="119">
        <v>124</v>
      </c>
      <c r="C1181" s="119">
        <v>2013</v>
      </c>
      <c r="D1181" s="127">
        <f t="shared" si="634"/>
        <v>41398</v>
      </c>
      <c r="E1181" s="292">
        <v>21</v>
      </c>
      <c r="F1181" s="121" t="str">
        <f t="shared" si="587"/>
        <v>Q</v>
      </c>
      <c r="G1181" s="281">
        <v>6.8244895935058603</v>
      </c>
      <c r="H1181" s="121" t="str">
        <f t="shared" si="570"/>
        <v>Q</v>
      </c>
      <c r="I1181" s="27">
        <v>3.0114800000000002</v>
      </c>
      <c r="J1181" s="121" t="str">
        <f t="shared" si="571"/>
        <v>Q</v>
      </c>
      <c r="K1181" s="34">
        <v>0.28987400000000002</v>
      </c>
      <c r="L1181" s="121" t="str">
        <f t="shared" si="572"/>
        <v>Q</v>
      </c>
      <c r="M1181" s="34">
        <v>0.39064700000000002</v>
      </c>
      <c r="N1181" s="121" t="str">
        <f t="shared" si="573"/>
        <v>Q</v>
      </c>
      <c r="O1181" s="34">
        <v>0.27481299999999997</v>
      </c>
      <c r="P1181" s="121" t="str">
        <f t="shared" si="574"/>
        <v>Q</v>
      </c>
      <c r="Q1181" s="284">
        <v>8.0000000000000002E-3</v>
      </c>
      <c r="R1181" s="121" t="str">
        <f t="shared" si="637"/>
        <v>LQ</v>
      </c>
      <c r="S1181" s="282">
        <v>9.0147294104099301E-2</v>
      </c>
      <c r="T1181" s="121" t="str">
        <f t="shared" si="588"/>
        <v>Q</v>
      </c>
      <c r="U1181" s="34">
        <v>2.6662807999576121</v>
      </c>
      <c r="V1181" s="121" t="str">
        <f t="shared" si="613"/>
        <v>Q</v>
      </c>
      <c r="W1181" s="341">
        <v>0.31</v>
      </c>
      <c r="X1181" s="343" t="str">
        <f t="shared" si="638"/>
        <v>Q</v>
      </c>
      <c r="Y1181" s="290">
        <v>9.2402255974561351E-2</v>
      </c>
      <c r="Z1181" s="121" t="str">
        <f t="shared" si="615"/>
        <v>LQ</v>
      </c>
      <c r="AA1181" s="285">
        <v>3.67</v>
      </c>
      <c r="AB1181" s="121" t="str">
        <f t="shared" si="577"/>
        <v>Q</v>
      </c>
      <c r="AC1181" s="290">
        <v>4.944</v>
      </c>
      <c r="AD1181" s="121" t="str">
        <f t="shared" si="578"/>
        <v>Q</v>
      </c>
      <c r="AE1181" s="290">
        <v>1.4359999999999999</v>
      </c>
      <c r="AF1181" s="121" t="str">
        <f t="shared" si="579"/>
        <v>Q</v>
      </c>
      <c r="AG1181" s="129">
        <v>5.4999999999999997E-3</v>
      </c>
      <c r="AH1181" s="121" t="str">
        <f t="shared" si="580"/>
        <v>Q</v>
      </c>
      <c r="AI1181" s="278">
        <v>0.51300000000000001</v>
      </c>
      <c r="AJ1181" s="121" t="str">
        <f t="shared" si="581"/>
        <v>Q</v>
      </c>
    </row>
    <row r="1182" spans="1:36" x14ac:dyDescent="0.25">
      <c r="A1182" s="260">
        <v>38</v>
      </c>
      <c r="B1182" s="119">
        <v>125</v>
      </c>
      <c r="C1182" s="119">
        <v>2013</v>
      </c>
      <c r="D1182" s="127">
        <f t="shared" si="634"/>
        <v>41399</v>
      </c>
      <c r="E1182" s="292">
        <v>21.5</v>
      </c>
      <c r="F1182" s="121" t="str">
        <f t="shared" si="587"/>
        <v>Q</v>
      </c>
      <c r="G1182" s="281">
        <v>6.9184556007385298</v>
      </c>
      <c r="H1182" s="121" t="str">
        <f t="shared" ref="H1182:H1245" si="639">IF(G1182&gt;0.00000001,"Q","M")</f>
        <v>Q</v>
      </c>
      <c r="I1182" s="27">
        <v>3.0657399999999999</v>
      </c>
      <c r="J1182" s="121" t="str">
        <f t="shared" ref="J1182:J1245" si="640">IF(I1182&gt;=0.02,"Q",IF(I1182="","M","LQ"))</f>
        <v>Q</v>
      </c>
      <c r="K1182" s="34">
        <v>0.29242400000000002</v>
      </c>
      <c r="L1182" s="121" t="str">
        <f t="shared" ref="L1182:L1245" si="641">IF(K1182&gt;=0.02,"Q",IF(K1182="","M","LQ"))</f>
        <v>Q</v>
      </c>
      <c r="M1182" s="34">
        <v>0.39093299999999997</v>
      </c>
      <c r="N1182" s="121" t="str">
        <f t="shared" ref="N1182:N1245" si="642">IF(M1182&gt;=0.02,"Q",IF(M1182="","M","LQ"))</f>
        <v>Q</v>
      </c>
      <c r="O1182" s="34">
        <v>0.25408700000000001</v>
      </c>
      <c r="P1182" s="121" t="str">
        <f t="shared" ref="P1182:P1245" si="643">IF(O1182&gt;=0.02,"Q",IF(O1182="","M","LQ"))</f>
        <v>Q</v>
      </c>
      <c r="Q1182" s="284">
        <v>6.0000000000000001E-3</v>
      </c>
      <c r="R1182" s="121" t="str">
        <f t="shared" si="637"/>
        <v>LQ</v>
      </c>
      <c r="S1182" s="282">
        <v>9.6475385129451793E-2</v>
      </c>
      <c r="T1182" s="121" t="str">
        <f t="shared" si="588"/>
        <v>Q</v>
      </c>
      <c r="U1182" s="34">
        <v>2.7198868922913109</v>
      </c>
      <c r="V1182" s="121" t="str">
        <f t="shared" si="613"/>
        <v>Q</v>
      </c>
      <c r="W1182" s="341">
        <v>0.26800000000000002</v>
      </c>
      <c r="X1182" s="343" t="str">
        <f t="shared" si="638"/>
        <v>Q</v>
      </c>
      <c r="Y1182" s="290">
        <v>8.9084110217448456E-2</v>
      </c>
      <c r="Z1182" s="121" t="str">
        <f t="shared" si="615"/>
        <v>LQ</v>
      </c>
      <c r="AA1182" s="287">
        <v>3.7</v>
      </c>
      <c r="AB1182" s="121" t="str">
        <f t="shared" ref="AB1182:AB1245" si="644">IF(AA1182&gt;=0.5,"Q",IF(AA1182="","M","LQ"))</f>
        <v>Q</v>
      </c>
      <c r="AC1182" s="290">
        <v>5.1639999999999997</v>
      </c>
      <c r="AD1182" s="121" t="str">
        <f t="shared" ref="AD1182:AD1245" si="645">IF(AC1182&gt;=0.4,"Q",IF(AC1182="","M","LQ"))</f>
        <v>Q</v>
      </c>
      <c r="AE1182" s="290">
        <v>1.1539999999999999</v>
      </c>
      <c r="AF1182" s="121" t="str">
        <f t="shared" ref="AF1182:AF1245" si="646">IF(AE1182&gt;=0.5,"Q",IF(AE1182="","M","LQ"))</f>
        <v>Q</v>
      </c>
      <c r="AG1182" s="129">
        <v>4.7999999999999996E-3</v>
      </c>
      <c r="AH1182" s="121" t="str">
        <f t="shared" ref="AH1182:AH1245" si="647">IF(AG1182&gt;=0.001,"Q",IF(AG1182="","M","LQ"))</f>
        <v>Q</v>
      </c>
      <c r="AI1182" s="278">
        <v>0.503</v>
      </c>
      <c r="AJ1182" s="121" t="str">
        <f t="shared" ref="AJ1182:AJ1245" si="648">IF(AI1182&gt;=0.05,"Q",IF(AI1182="","M","LQ"))</f>
        <v>Q</v>
      </c>
    </row>
    <row r="1183" spans="1:36" x14ac:dyDescent="0.25">
      <c r="A1183" s="260">
        <v>38</v>
      </c>
      <c r="B1183" s="119">
        <v>127</v>
      </c>
      <c r="C1183" s="119">
        <v>2013</v>
      </c>
      <c r="D1183" s="127">
        <f t="shared" si="634"/>
        <v>41401</v>
      </c>
      <c r="E1183" s="292">
        <v>22.200000762939499</v>
      </c>
      <c r="F1183" s="121" t="str">
        <f t="shared" si="587"/>
        <v>Q</v>
      </c>
      <c r="G1183" s="281">
        <v>6.9760313034057599</v>
      </c>
      <c r="H1183" s="121" t="str">
        <f t="shared" si="639"/>
        <v>Q</v>
      </c>
      <c r="I1183" s="27">
        <v>3.4281199999999998</v>
      </c>
      <c r="J1183" s="121" t="str">
        <f t="shared" si="640"/>
        <v>Q</v>
      </c>
      <c r="K1183" s="34">
        <v>0.30360999999999999</v>
      </c>
      <c r="L1183" s="121" t="str">
        <f t="shared" si="641"/>
        <v>Q</v>
      </c>
      <c r="M1183" s="34">
        <v>0.44140800000000002</v>
      </c>
      <c r="N1183" s="121" t="str">
        <f t="shared" si="642"/>
        <v>Q</v>
      </c>
      <c r="O1183" s="34">
        <v>0.22959099999999999</v>
      </c>
      <c r="P1183" s="121" t="str">
        <f t="shared" si="643"/>
        <v>Q</v>
      </c>
      <c r="Q1183" s="284">
        <v>1.2999999999999999E-2</v>
      </c>
      <c r="R1183" s="121" t="str">
        <f t="shared" si="637"/>
        <v>Q</v>
      </c>
      <c r="S1183" s="282">
        <v>0.10885807126760499</v>
      </c>
      <c r="T1183" s="121" t="str">
        <f t="shared" si="588"/>
        <v>Q</v>
      </c>
      <c r="U1183" s="34">
        <v>2.4914027161681869</v>
      </c>
      <c r="V1183" s="121" t="str">
        <f t="shared" si="613"/>
        <v>Q</v>
      </c>
      <c r="W1183" s="341">
        <v>0.192</v>
      </c>
      <c r="X1183" s="343" t="str">
        <f t="shared" si="638"/>
        <v>Q</v>
      </c>
      <c r="Y1183" s="290">
        <v>7.3877975857364317E-2</v>
      </c>
      <c r="Z1183" s="121" t="str">
        <f t="shared" si="615"/>
        <v>LQ</v>
      </c>
      <c r="AA1183" s="285">
        <v>3.41</v>
      </c>
      <c r="AB1183" s="121" t="str">
        <f t="shared" si="644"/>
        <v>Q</v>
      </c>
      <c r="AC1183" s="290">
        <v>5.7190000000000003</v>
      </c>
      <c r="AD1183" s="121" t="str">
        <f t="shared" si="645"/>
        <v>Q</v>
      </c>
      <c r="AE1183" s="290">
        <v>1.526</v>
      </c>
      <c r="AF1183" s="121" t="str">
        <f t="shared" si="646"/>
        <v>Q</v>
      </c>
      <c r="AG1183" s="129">
        <v>7.7000000000000002E-3</v>
      </c>
      <c r="AH1183" s="121" t="str">
        <f t="shared" si="647"/>
        <v>Q</v>
      </c>
      <c r="AI1183" s="278">
        <v>0.40699999999999997</v>
      </c>
      <c r="AJ1183" s="121" t="str">
        <f t="shared" si="648"/>
        <v>Q</v>
      </c>
    </row>
    <row r="1184" spans="1:36" x14ac:dyDescent="0.25">
      <c r="A1184" s="260">
        <v>38</v>
      </c>
      <c r="B1184" s="119">
        <v>129</v>
      </c>
      <c r="C1184" s="119">
        <v>2013</v>
      </c>
      <c r="D1184" s="127">
        <f t="shared" si="634"/>
        <v>41403</v>
      </c>
      <c r="E1184" s="292">
        <v>23.299999237060501</v>
      </c>
      <c r="F1184" s="121" t="str">
        <f t="shared" si="587"/>
        <v>Q</v>
      </c>
      <c r="G1184" s="281">
        <v>6.9006576538085902</v>
      </c>
      <c r="H1184" s="121" t="str">
        <f t="shared" si="639"/>
        <v>Q</v>
      </c>
      <c r="I1184" s="27">
        <v>4.0904100000000003</v>
      </c>
      <c r="J1184" s="121" t="str">
        <f t="shared" si="640"/>
        <v>Q</v>
      </c>
      <c r="K1184" s="34">
        <v>0.31333299999999997</v>
      </c>
      <c r="L1184" s="121" t="str">
        <f t="shared" si="641"/>
        <v>Q</v>
      </c>
      <c r="M1184" s="34">
        <v>0.49947000000000003</v>
      </c>
      <c r="N1184" s="121" t="str">
        <f t="shared" si="642"/>
        <v>Q</v>
      </c>
      <c r="O1184" s="34">
        <v>0.21237600000000001</v>
      </c>
      <c r="P1184" s="121" t="str">
        <f t="shared" si="643"/>
        <v>Q</v>
      </c>
      <c r="Q1184" s="284">
        <v>7.0000000000000001E-3</v>
      </c>
      <c r="R1184" s="121" t="str">
        <f t="shared" si="637"/>
        <v>LQ</v>
      </c>
      <c r="S1184" s="282">
        <v>0.13312655687332201</v>
      </c>
      <c r="T1184" s="121" t="str">
        <f t="shared" si="588"/>
        <v>Q</v>
      </c>
      <c r="U1184" s="34">
        <v>2.699643607986455</v>
      </c>
      <c r="V1184" s="121" t="str">
        <f t="shared" si="613"/>
        <v>Q</v>
      </c>
      <c r="W1184" s="341">
        <v>6.9000000000000006E-2</v>
      </c>
      <c r="X1184" s="343" t="str">
        <f t="shared" si="638"/>
        <v>Q</v>
      </c>
      <c r="Y1184" s="33">
        <v>8.7835280829754406E-2</v>
      </c>
      <c r="Z1184" s="121" t="str">
        <f t="shared" si="615"/>
        <v>LQ</v>
      </c>
      <c r="AA1184" s="285">
        <v>3.62</v>
      </c>
      <c r="AB1184" s="121" t="str">
        <f t="shared" si="644"/>
        <v>Q</v>
      </c>
      <c r="AC1184" s="290">
        <v>6.8170000000000002</v>
      </c>
      <c r="AD1184" s="121" t="str">
        <f t="shared" si="645"/>
        <v>Q</v>
      </c>
      <c r="AE1184" s="290">
        <v>1.6850000000000001</v>
      </c>
      <c r="AF1184" s="121" t="str">
        <f t="shared" si="646"/>
        <v>Q</v>
      </c>
      <c r="AG1184" s="129">
        <v>7.7000000000000002E-3</v>
      </c>
      <c r="AH1184" s="121" t="str">
        <f t="shared" si="647"/>
        <v>Q</v>
      </c>
      <c r="AI1184" s="278">
        <v>0.35299999999999998</v>
      </c>
      <c r="AJ1184" s="121" t="str">
        <f t="shared" si="648"/>
        <v>Q</v>
      </c>
    </row>
    <row r="1185" spans="1:36" x14ac:dyDescent="0.25">
      <c r="A1185" s="260">
        <v>38</v>
      </c>
      <c r="B1185" s="119">
        <v>133</v>
      </c>
      <c r="C1185" s="119">
        <v>2013</v>
      </c>
      <c r="D1185" s="127">
        <f t="shared" si="634"/>
        <v>41407</v>
      </c>
      <c r="E1185" s="292">
        <v>25.700000762939499</v>
      </c>
      <c r="F1185" s="121" t="str">
        <f t="shared" si="587"/>
        <v>Q</v>
      </c>
      <c r="G1185" s="281">
        <v>7.0688891410827601</v>
      </c>
      <c r="H1185" s="121" t="str">
        <f t="shared" si="639"/>
        <v>Q</v>
      </c>
      <c r="I1185" s="27">
        <v>4.3934899999999999</v>
      </c>
      <c r="J1185" s="121" t="str">
        <f t="shared" si="640"/>
        <v>Q</v>
      </c>
      <c r="K1185" s="34">
        <v>0.36490499999999998</v>
      </c>
      <c r="L1185" s="121" t="str">
        <f t="shared" si="641"/>
        <v>Q</v>
      </c>
      <c r="M1185" s="34">
        <v>0.47843999999999998</v>
      </c>
      <c r="N1185" s="121" t="str">
        <f t="shared" si="642"/>
        <v>Q</v>
      </c>
      <c r="O1185" s="34">
        <v>0.204009</v>
      </c>
      <c r="P1185" s="121" t="str">
        <f t="shared" si="643"/>
        <v>Q</v>
      </c>
      <c r="Q1185" s="284">
        <v>4.0000000000000001E-3</v>
      </c>
      <c r="R1185" s="121" t="str">
        <f t="shared" si="637"/>
        <v>LQ</v>
      </c>
      <c r="S1185" s="282">
        <v>0.13677100837230699</v>
      </c>
      <c r="T1185" s="121" t="str">
        <f t="shared" si="588"/>
        <v>Q</v>
      </c>
      <c r="U1185" s="34">
        <v>3.3783666277904132</v>
      </c>
      <c r="V1185" s="121" t="str">
        <f t="shared" si="613"/>
        <v>Q</v>
      </c>
      <c r="W1185" s="341">
        <v>0.10100000000000001</v>
      </c>
      <c r="X1185" s="343" t="str">
        <f t="shared" si="638"/>
        <v>Q</v>
      </c>
      <c r="Y1185" s="33">
        <v>8.7824753822070931E-2</v>
      </c>
      <c r="Z1185" s="121" t="str">
        <f t="shared" si="615"/>
        <v>LQ</v>
      </c>
      <c r="AA1185" s="285">
        <v>4.0999999999999996</v>
      </c>
      <c r="AB1185" s="121" t="str">
        <f t="shared" si="644"/>
        <v>Q</v>
      </c>
      <c r="AC1185" s="290">
        <v>7.0119999999999996</v>
      </c>
      <c r="AD1185" s="121" t="str">
        <f t="shared" si="645"/>
        <v>Q</v>
      </c>
      <c r="AE1185" s="290">
        <v>1.917</v>
      </c>
      <c r="AF1185" s="121" t="str">
        <f t="shared" si="646"/>
        <v>Q</v>
      </c>
      <c r="AG1185" s="129">
        <v>6.0000000000000001E-3</v>
      </c>
      <c r="AH1185" s="121" t="str">
        <f t="shared" si="647"/>
        <v>Q</v>
      </c>
      <c r="AI1185" s="278">
        <v>0.37</v>
      </c>
      <c r="AJ1185" s="121" t="str">
        <f t="shared" si="648"/>
        <v>Q</v>
      </c>
    </row>
    <row r="1186" spans="1:36" x14ac:dyDescent="0.25">
      <c r="A1186" s="260">
        <v>38</v>
      </c>
      <c r="B1186" s="119">
        <v>136</v>
      </c>
      <c r="C1186" s="119">
        <v>2013</v>
      </c>
      <c r="D1186" s="127">
        <f t="shared" si="634"/>
        <v>41410</v>
      </c>
      <c r="E1186" s="292">
        <v>24.200000762939499</v>
      </c>
      <c r="F1186" s="121" t="str">
        <f t="shared" si="587"/>
        <v>Q</v>
      </c>
      <c r="G1186" s="281">
        <v>6.91019535064697</v>
      </c>
      <c r="H1186" s="121" t="str">
        <f t="shared" si="639"/>
        <v>Q</v>
      </c>
      <c r="I1186" s="27">
        <v>4.5104100000000003</v>
      </c>
      <c r="J1186" s="121" t="str">
        <f t="shared" si="640"/>
        <v>Q</v>
      </c>
      <c r="K1186" s="34">
        <v>0.37825399999999998</v>
      </c>
      <c r="L1186" s="121" t="str">
        <f t="shared" si="641"/>
        <v>Q</v>
      </c>
      <c r="M1186" s="34">
        <v>0.51470400000000005</v>
      </c>
      <c r="N1186" s="121" t="str">
        <f t="shared" si="642"/>
        <v>Q</v>
      </c>
      <c r="O1186" s="34">
        <v>0.19846800000000001</v>
      </c>
      <c r="P1186" s="121" t="str">
        <f t="shared" si="643"/>
        <v>Q</v>
      </c>
      <c r="Q1186" s="284">
        <v>4.0000000000000001E-3</v>
      </c>
      <c r="R1186" s="121" t="str">
        <f t="shared" si="637"/>
        <v>LQ</v>
      </c>
      <c r="S1186" s="282">
        <v>0.151804760098457</v>
      </c>
      <c r="T1186" s="121" t="str">
        <f t="shared" si="588"/>
        <v>Q</v>
      </c>
      <c r="U1186" s="34">
        <v>3.2005053082451962</v>
      </c>
      <c r="V1186" s="121" t="str">
        <f t="shared" si="613"/>
        <v>Q</v>
      </c>
      <c r="W1186" s="341">
        <v>4.8000000000000001E-2</v>
      </c>
      <c r="X1186" s="343" t="str">
        <f t="shared" si="638"/>
        <v>Q</v>
      </c>
      <c r="Y1186" s="290">
        <v>7.9270051473783854E-2</v>
      </c>
      <c r="Z1186" s="121" t="str">
        <f t="shared" si="615"/>
        <v>LQ</v>
      </c>
      <c r="AA1186" s="285">
        <v>3.98</v>
      </c>
      <c r="AB1186" s="121" t="str">
        <f t="shared" si="644"/>
        <v>Q</v>
      </c>
      <c r="AC1186" s="290">
        <v>7.8940000000000001</v>
      </c>
      <c r="AD1186" s="121" t="str">
        <f t="shared" si="645"/>
        <v>Q</v>
      </c>
      <c r="AE1186" s="290">
        <v>2.3490000000000002</v>
      </c>
      <c r="AF1186" s="121" t="str">
        <f t="shared" si="646"/>
        <v>Q</v>
      </c>
      <c r="AG1186" s="129">
        <v>6.4999999999999997E-3</v>
      </c>
      <c r="AH1186" s="121" t="str">
        <f t="shared" si="647"/>
        <v>Q</v>
      </c>
      <c r="AI1186" s="278">
        <v>0.34599999999999997</v>
      </c>
      <c r="AJ1186" s="121" t="str">
        <f t="shared" si="648"/>
        <v>Q</v>
      </c>
    </row>
    <row r="1187" spans="1:36" x14ac:dyDescent="0.25">
      <c r="A1187" s="260">
        <v>38</v>
      </c>
      <c r="B1187" s="119">
        <v>141</v>
      </c>
      <c r="C1187" s="119">
        <v>2013</v>
      </c>
      <c r="D1187" s="127">
        <f t="shared" si="634"/>
        <v>41415</v>
      </c>
      <c r="E1187" s="292">
        <v>26</v>
      </c>
      <c r="F1187" s="121" t="str">
        <f t="shared" si="587"/>
        <v>Q</v>
      </c>
      <c r="G1187" s="281">
        <v>7.0764741897582999</v>
      </c>
      <c r="H1187" s="121" t="str">
        <f t="shared" si="639"/>
        <v>Q</v>
      </c>
      <c r="I1187" s="27">
        <v>5.02264</v>
      </c>
      <c r="J1187" s="121" t="str">
        <f t="shared" si="640"/>
        <v>Q</v>
      </c>
      <c r="K1187" s="34">
        <v>0.40989199999999998</v>
      </c>
      <c r="L1187" s="121" t="str">
        <f t="shared" si="641"/>
        <v>Q</v>
      </c>
      <c r="M1187" s="34">
        <v>0.51993900000000004</v>
      </c>
      <c r="N1187" s="121" t="str">
        <f t="shared" si="642"/>
        <v>Q</v>
      </c>
      <c r="O1187" s="34">
        <v>0.33567399999999997</v>
      </c>
      <c r="P1187" s="121" t="str">
        <f t="shared" si="643"/>
        <v>Q</v>
      </c>
      <c r="Q1187" s="284">
        <v>8.9999999999999993E-3</v>
      </c>
      <c r="R1187" s="121" t="str">
        <f t="shared" si="637"/>
        <v>LQ</v>
      </c>
      <c r="S1187" s="282">
        <v>0.168709546327591</v>
      </c>
      <c r="T1187" s="121" t="str">
        <f t="shared" si="588"/>
        <v>Q</v>
      </c>
      <c r="U1187" s="33">
        <v>2.4113136231195096</v>
      </c>
      <c r="V1187" s="121" t="str">
        <f t="shared" si="613"/>
        <v>Q</v>
      </c>
      <c r="W1187" s="341">
        <v>1.9E-2</v>
      </c>
      <c r="X1187" s="343" t="str">
        <f t="shared" si="638"/>
        <v>LQ</v>
      </c>
      <c r="Y1187" s="290">
        <v>0.10326399445324498</v>
      </c>
      <c r="Z1187" s="121" t="str">
        <f t="shared" si="615"/>
        <v>LQ</v>
      </c>
      <c r="AA1187" s="285">
        <v>3.6</v>
      </c>
      <c r="AB1187" s="121" t="str">
        <f t="shared" si="644"/>
        <v>Q</v>
      </c>
      <c r="AC1187" s="290">
        <v>11.2</v>
      </c>
      <c r="AD1187" s="121" t="str">
        <f t="shared" si="645"/>
        <v>Q</v>
      </c>
      <c r="AE1187" s="290">
        <v>2.399</v>
      </c>
      <c r="AF1187" s="121" t="str">
        <f t="shared" si="646"/>
        <v>Q</v>
      </c>
      <c r="AG1187" s="129">
        <v>1.06E-2</v>
      </c>
      <c r="AH1187" s="121" t="str">
        <f t="shared" si="647"/>
        <v>Q</v>
      </c>
      <c r="AI1187" s="278">
        <v>0.432</v>
      </c>
      <c r="AJ1187" s="121" t="str">
        <f t="shared" si="648"/>
        <v>Q</v>
      </c>
    </row>
    <row r="1188" spans="1:36" x14ac:dyDescent="0.25">
      <c r="A1188" s="260">
        <v>38</v>
      </c>
      <c r="B1188" s="119">
        <v>143</v>
      </c>
      <c r="C1188" s="119">
        <v>2013</v>
      </c>
      <c r="D1188" s="127">
        <f t="shared" si="634"/>
        <v>41417</v>
      </c>
      <c r="E1188" s="292">
        <v>27.299999237060501</v>
      </c>
      <c r="F1188" s="121" t="str">
        <f t="shared" ref="F1188:F1251" si="649">IF(E1188&lt;=150,"Q",IF(E1188=0,"M","LQ"))</f>
        <v>Q</v>
      </c>
      <c r="G1188" s="281">
        <v>7.0608015060424796</v>
      </c>
      <c r="H1188" s="121" t="str">
        <f t="shared" si="639"/>
        <v>Q</v>
      </c>
      <c r="I1188" s="27">
        <v>5.1238599999999996</v>
      </c>
      <c r="J1188" s="121" t="str">
        <f t="shared" si="640"/>
        <v>Q</v>
      </c>
      <c r="K1188" s="34">
        <v>0.41759000000000002</v>
      </c>
      <c r="L1188" s="121" t="str">
        <f t="shared" si="641"/>
        <v>Q</v>
      </c>
      <c r="M1188" s="34">
        <v>0.557118</v>
      </c>
      <c r="N1188" s="121" t="str">
        <f t="shared" si="642"/>
        <v>Q</v>
      </c>
      <c r="O1188" s="34">
        <v>0.31981199999999999</v>
      </c>
      <c r="P1188" s="121" t="str">
        <f t="shared" si="643"/>
        <v>Q</v>
      </c>
      <c r="Q1188" s="284">
        <v>6.0000000000000001E-3</v>
      </c>
      <c r="R1188" s="121" t="str">
        <f t="shared" si="637"/>
        <v>LQ</v>
      </c>
      <c r="S1188" s="282">
        <v>0.16781491041183499</v>
      </c>
      <c r="T1188" s="121" t="str">
        <f t="shared" ref="T1188:T1251" si="650">IF(S1188&lt;=2,"Q",IF(S1188="","M","LQ"))</f>
        <v>Q</v>
      </c>
      <c r="U1188" s="33">
        <v>2.5860596373550546</v>
      </c>
      <c r="V1188" s="121" t="str">
        <f t="shared" si="613"/>
        <v>Q</v>
      </c>
      <c r="W1188" s="341">
        <v>2.8000000000000001E-2</v>
      </c>
      <c r="X1188" s="343" t="str">
        <f t="shared" si="638"/>
        <v>LQ</v>
      </c>
      <c r="Y1188" s="290">
        <v>9.9769677382999189E-2</v>
      </c>
      <c r="Z1188" s="121" t="str">
        <f t="shared" si="615"/>
        <v>LQ</v>
      </c>
      <c r="AA1188" s="287">
        <v>4.0999999999999996</v>
      </c>
      <c r="AB1188" s="121" t="str">
        <f t="shared" si="644"/>
        <v>Q</v>
      </c>
      <c r="AC1188" s="290">
        <v>10.305</v>
      </c>
      <c r="AD1188" s="121" t="str">
        <f t="shared" si="645"/>
        <v>Q</v>
      </c>
      <c r="AE1188" s="290">
        <v>2.427</v>
      </c>
      <c r="AF1188" s="121" t="str">
        <f t="shared" si="646"/>
        <v>Q</v>
      </c>
      <c r="AG1188" s="129">
        <v>1.01E-2</v>
      </c>
      <c r="AH1188" s="121" t="str">
        <f t="shared" si="647"/>
        <v>Q</v>
      </c>
      <c r="AI1188" s="278">
        <v>0.40699999999999997</v>
      </c>
      <c r="AJ1188" s="121" t="str">
        <f t="shared" si="648"/>
        <v>Q</v>
      </c>
    </row>
    <row r="1189" spans="1:36" x14ac:dyDescent="0.25">
      <c r="A1189" s="260">
        <v>38</v>
      </c>
      <c r="B1189" s="119">
        <v>148</v>
      </c>
      <c r="C1189" s="119">
        <v>2013</v>
      </c>
      <c r="D1189" s="127">
        <f t="shared" si="634"/>
        <v>41422</v>
      </c>
      <c r="E1189" s="292">
        <v>32.099998474121101</v>
      </c>
      <c r="F1189" s="121" t="str">
        <f t="shared" si="649"/>
        <v>Q</v>
      </c>
      <c r="G1189" s="281">
        <v>7.1534676551818803</v>
      </c>
      <c r="H1189" s="121" t="str">
        <f t="shared" si="639"/>
        <v>Q</v>
      </c>
      <c r="I1189" s="27">
        <v>5.7656400000000003</v>
      </c>
      <c r="J1189" s="121" t="str">
        <f t="shared" si="640"/>
        <v>Q</v>
      </c>
      <c r="K1189" s="34">
        <v>0.456092</v>
      </c>
      <c r="L1189" s="121" t="str">
        <f t="shared" si="641"/>
        <v>Q</v>
      </c>
      <c r="M1189" s="34">
        <v>0.62797000000000003</v>
      </c>
      <c r="N1189" s="121" t="str">
        <f t="shared" si="642"/>
        <v>Q</v>
      </c>
      <c r="O1189" s="34">
        <v>0.27918399999999999</v>
      </c>
      <c r="P1189" s="121" t="str">
        <f t="shared" si="643"/>
        <v>Q</v>
      </c>
      <c r="Q1189" s="284">
        <v>2E-3</v>
      </c>
      <c r="R1189" s="121" t="str">
        <f t="shared" si="637"/>
        <v>LQ</v>
      </c>
      <c r="S1189" s="282">
        <v>0.21632331609725999</v>
      </c>
      <c r="T1189" s="121" t="str">
        <f t="shared" si="650"/>
        <v>Q</v>
      </c>
      <c r="U1189" s="33">
        <v>2.5336881992120976</v>
      </c>
      <c r="V1189" s="121" t="str">
        <f t="shared" si="613"/>
        <v>Q</v>
      </c>
      <c r="W1189" s="341">
        <v>2.3E-2</v>
      </c>
      <c r="X1189" s="343" t="str">
        <f t="shared" si="638"/>
        <v>LQ</v>
      </c>
      <c r="Y1189" s="33">
        <v>9.1633525541669675E-2</v>
      </c>
      <c r="Z1189" s="121" t="str">
        <f t="shared" si="615"/>
        <v>LQ</v>
      </c>
      <c r="AA1189" s="285">
        <v>4.3499999999999996</v>
      </c>
      <c r="AB1189" s="121" t="str">
        <f t="shared" si="644"/>
        <v>Q</v>
      </c>
      <c r="AC1189" s="290">
        <v>10.233000000000001</v>
      </c>
      <c r="AD1189" s="121" t="str">
        <f t="shared" si="645"/>
        <v>Q</v>
      </c>
      <c r="AE1189" s="290">
        <v>3.1469999999999998</v>
      </c>
      <c r="AF1189" s="121" t="str">
        <f t="shared" si="646"/>
        <v>Q</v>
      </c>
      <c r="AG1189" s="129">
        <v>1.1900000000000001E-2</v>
      </c>
      <c r="AH1189" s="121" t="str">
        <f t="shared" si="647"/>
        <v>Q</v>
      </c>
      <c r="AI1189" s="278">
        <v>0.43099999999999999</v>
      </c>
      <c r="AJ1189" s="121" t="str">
        <f t="shared" si="648"/>
        <v>Q</v>
      </c>
    </row>
    <row r="1190" spans="1:36" x14ac:dyDescent="0.25">
      <c r="A1190" s="260">
        <v>38</v>
      </c>
      <c r="B1190" s="119">
        <v>155</v>
      </c>
      <c r="C1190" s="119">
        <v>2013</v>
      </c>
      <c r="D1190" s="127">
        <f t="shared" si="634"/>
        <v>41429</v>
      </c>
      <c r="E1190" s="292">
        <v>29.799999237060501</v>
      </c>
      <c r="F1190" s="121" t="str">
        <f t="shared" si="649"/>
        <v>Q</v>
      </c>
      <c r="G1190" s="281">
        <v>7.3397016525268599</v>
      </c>
      <c r="H1190" s="121" t="str">
        <f t="shared" si="639"/>
        <v>Q</v>
      </c>
      <c r="I1190" s="27">
        <v>5.5392700000000001</v>
      </c>
      <c r="J1190" s="121" t="str">
        <f t="shared" si="640"/>
        <v>Q</v>
      </c>
      <c r="K1190" s="34">
        <v>0.43028699999999998</v>
      </c>
      <c r="L1190" s="121" t="str">
        <f t="shared" si="641"/>
        <v>Q</v>
      </c>
      <c r="M1190" s="34">
        <v>0.55491000000000001</v>
      </c>
      <c r="N1190" s="121" t="str">
        <f t="shared" si="642"/>
        <v>Q</v>
      </c>
      <c r="O1190" s="34">
        <v>0.226354</v>
      </c>
      <c r="P1190" s="121" t="str">
        <f t="shared" si="643"/>
        <v>Q</v>
      </c>
      <c r="Q1190" s="284">
        <v>4.0000000000000001E-3</v>
      </c>
      <c r="R1190" s="121" t="str">
        <f t="shared" si="637"/>
        <v>LQ</v>
      </c>
      <c r="S1190" s="282">
        <v>0.221741512417793</v>
      </c>
      <c r="T1190" s="121" t="str">
        <f t="shared" si="650"/>
        <v>Q</v>
      </c>
      <c r="U1190" s="33">
        <v>1.5505432788091165</v>
      </c>
      <c r="V1190" s="121" t="str">
        <f t="shared" si="613"/>
        <v>Q</v>
      </c>
      <c r="W1190" s="341">
        <v>2.1000000000000001E-2</v>
      </c>
      <c r="X1190" s="343" t="str">
        <f t="shared" si="638"/>
        <v>LQ</v>
      </c>
      <c r="Y1190" s="33">
        <v>0.10544873212579131</v>
      </c>
      <c r="Z1190" s="121" t="str">
        <f t="shared" si="615"/>
        <v>LQ</v>
      </c>
      <c r="AA1190" s="285">
        <v>4.92</v>
      </c>
      <c r="AB1190" s="121" t="str">
        <f t="shared" si="644"/>
        <v>Q</v>
      </c>
      <c r="AC1190" s="290">
        <v>13.459</v>
      </c>
      <c r="AD1190" s="121" t="str">
        <f t="shared" si="645"/>
        <v>Q</v>
      </c>
      <c r="AE1190" s="290">
        <v>2.9239999999999999</v>
      </c>
      <c r="AF1190" s="121" t="str">
        <f t="shared" si="646"/>
        <v>Q</v>
      </c>
      <c r="AG1190" s="129">
        <v>1.2699999999999999E-2</v>
      </c>
      <c r="AH1190" s="121" t="str">
        <f t="shared" si="647"/>
        <v>Q</v>
      </c>
      <c r="AI1190" s="278">
        <v>0.52700000000000002</v>
      </c>
      <c r="AJ1190" s="121" t="str">
        <f t="shared" si="648"/>
        <v>Q</v>
      </c>
    </row>
    <row r="1191" spans="1:36" x14ac:dyDescent="0.25">
      <c r="A1191" s="260">
        <v>38</v>
      </c>
      <c r="B1191" s="119">
        <v>162</v>
      </c>
      <c r="C1191" s="119">
        <v>2013</v>
      </c>
      <c r="D1191" s="127">
        <f t="shared" si="634"/>
        <v>41436</v>
      </c>
      <c r="E1191" s="292">
        <v>34</v>
      </c>
      <c r="F1191" s="121" t="str">
        <f t="shared" si="649"/>
        <v>Q</v>
      </c>
      <c r="G1191" s="281">
        <v>7.1247820854187003</v>
      </c>
      <c r="H1191" s="121" t="str">
        <f t="shared" si="639"/>
        <v>Q</v>
      </c>
      <c r="I1191" s="27">
        <v>6.59978</v>
      </c>
      <c r="J1191" s="121" t="str">
        <f t="shared" si="640"/>
        <v>Q</v>
      </c>
      <c r="K1191" s="34">
        <v>0.50057300000000005</v>
      </c>
      <c r="L1191" s="121" t="str">
        <f t="shared" si="641"/>
        <v>Q</v>
      </c>
      <c r="M1191" s="34">
        <v>0.64668300000000001</v>
      </c>
      <c r="N1191" s="121" t="str">
        <f t="shared" si="642"/>
        <v>Q</v>
      </c>
      <c r="O1191" s="34">
        <v>0.240513</v>
      </c>
      <c r="P1191" s="121" t="str">
        <f t="shared" si="643"/>
        <v>Q</v>
      </c>
      <c r="Q1191" s="284">
        <v>1.0999999999999999E-2</v>
      </c>
      <c r="R1191" s="121" t="str">
        <f t="shared" si="637"/>
        <v>Q</v>
      </c>
      <c r="S1191" s="282">
        <v>0.26121842861175498</v>
      </c>
      <c r="T1191" s="121" t="str">
        <f t="shared" si="650"/>
        <v>Q</v>
      </c>
      <c r="U1191" s="33">
        <v>1.666155333429689</v>
      </c>
      <c r="V1191" s="121" t="str">
        <f t="shared" si="613"/>
        <v>Q</v>
      </c>
      <c r="W1191" s="341">
        <v>4.2999999999999997E-2</v>
      </c>
      <c r="X1191" s="343" t="str">
        <f t="shared" si="638"/>
        <v>Q</v>
      </c>
      <c r="Y1191" s="33">
        <v>6.494218435274246E-2</v>
      </c>
      <c r="Z1191" s="121" t="str">
        <f t="shared" si="615"/>
        <v>LQ</v>
      </c>
      <c r="AA1191" s="285">
        <v>6.07</v>
      </c>
      <c r="AB1191" s="121" t="str">
        <f t="shared" si="644"/>
        <v>Q</v>
      </c>
      <c r="AC1191" s="290">
        <v>13.113</v>
      </c>
      <c r="AD1191" s="121" t="str">
        <f t="shared" si="645"/>
        <v>Q</v>
      </c>
      <c r="AE1191" s="290">
        <v>3.3559999999999999</v>
      </c>
      <c r="AF1191" s="121" t="str">
        <f t="shared" si="646"/>
        <v>Q</v>
      </c>
      <c r="AG1191" s="129">
        <v>2.2800000000000001E-2</v>
      </c>
      <c r="AH1191" s="121" t="str">
        <f t="shared" si="647"/>
        <v>Q</v>
      </c>
      <c r="AI1191" s="278">
        <v>0.61299999999999999</v>
      </c>
      <c r="AJ1191" s="121" t="str">
        <f t="shared" si="648"/>
        <v>Q</v>
      </c>
    </row>
    <row r="1192" spans="1:36" x14ac:dyDescent="0.25">
      <c r="A1192" s="260">
        <v>38</v>
      </c>
      <c r="B1192" s="119">
        <v>168</v>
      </c>
      <c r="C1192" s="119">
        <v>2013</v>
      </c>
      <c r="D1192" s="127">
        <f t="shared" si="634"/>
        <v>41442</v>
      </c>
      <c r="E1192" s="292">
        <v>34.799999237060497</v>
      </c>
      <c r="F1192" s="121" t="str">
        <f t="shared" si="649"/>
        <v>Q</v>
      </c>
      <c r="G1192" s="281">
        <v>7.23592281341553</v>
      </c>
      <c r="H1192" s="121" t="str">
        <f t="shared" si="639"/>
        <v>Q</v>
      </c>
      <c r="I1192" s="27">
        <v>6.6922499999999996</v>
      </c>
      <c r="J1192" s="121" t="str">
        <f t="shared" si="640"/>
        <v>Q</v>
      </c>
      <c r="K1192" s="34">
        <v>0.51366100000000003</v>
      </c>
      <c r="L1192" s="121" t="str">
        <f t="shared" si="641"/>
        <v>Q</v>
      </c>
      <c r="M1192" s="34">
        <v>0.69814699999999996</v>
      </c>
      <c r="N1192" s="121" t="str">
        <f t="shared" si="642"/>
        <v>Q</v>
      </c>
      <c r="O1192" s="34">
        <v>0.166406</v>
      </c>
      <c r="P1192" s="121" t="str">
        <f t="shared" si="643"/>
        <v>Q</v>
      </c>
      <c r="Q1192" s="284">
        <v>6.0000000000000001E-3</v>
      </c>
      <c r="R1192" s="121" t="str">
        <f t="shared" si="637"/>
        <v>LQ</v>
      </c>
      <c r="S1192" s="282">
        <v>0.27723866701126099</v>
      </c>
      <c r="T1192" s="121" t="str">
        <f t="shared" si="650"/>
        <v>Q</v>
      </c>
      <c r="U1192" s="33">
        <v>1.6149681608310567</v>
      </c>
      <c r="V1192" s="121" t="str">
        <f t="shared" si="613"/>
        <v>Q</v>
      </c>
      <c r="W1192" s="341">
        <v>3.3000000000000002E-2</v>
      </c>
      <c r="X1192" s="343" t="str">
        <f t="shared" si="638"/>
        <v>LQ</v>
      </c>
      <c r="Y1192" s="33">
        <v>4.4551189604552954E-2</v>
      </c>
      <c r="Z1192" s="121" t="str">
        <f t="shared" si="615"/>
        <v>LQ</v>
      </c>
      <c r="AA1192" s="287">
        <v>7.09</v>
      </c>
      <c r="AB1192" s="121" t="str">
        <f t="shared" si="644"/>
        <v>Q</v>
      </c>
      <c r="AC1192" s="290">
        <v>12.417999999999999</v>
      </c>
      <c r="AD1192" s="121" t="str">
        <f t="shared" si="645"/>
        <v>Q</v>
      </c>
      <c r="AE1192" s="290">
        <v>3.282</v>
      </c>
      <c r="AF1192" s="121" t="str">
        <f t="shared" si="646"/>
        <v>Q</v>
      </c>
      <c r="AG1192" s="129">
        <v>1.9199999999999998E-2</v>
      </c>
      <c r="AH1192" s="121" t="str">
        <f t="shared" si="647"/>
        <v>Q</v>
      </c>
      <c r="AI1192" s="278">
        <v>0.52300000000000002</v>
      </c>
      <c r="AJ1192" s="121" t="str">
        <f t="shared" si="648"/>
        <v>Q</v>
      </c>
    </row>
    <row r="1193" spans="1:36" x14ac:dyDescent="0.25">
      <c r="A1193" s="260">
        <v>38</v>
      </c>
      <c r="B1193" s="119">
        <v>183</v>
      </c>
      <c r="C1193" s="119">
        <v>2013</v>
      </c>
      <c r="D1193" s="127">
        <f t="shared" si="634"/>
        <v>41457</v>
      </c>
      <c r="E1193" s="292">
        <v>39.200000762939503</v>
      </c>
      <c r="F1193" s="121" t="str">
        <f t="shared" si="649"/>
        <v>Q</v>
      </c>
      <c r="G1193" s="281">
        <v>7.1470623016357404</v>
      </c>
      <c r="H1193" s="121" t="str">
        <f t="shared" si="639"/>
        <v>Q</v>
      </c>
      <c r="I1193" s="27">
        <v>7.0930400000000002</v>
      </c>
      <c r="J1193" s="121" t="str">
        <f t="shared" si="640"/>
        <v>Q</v>
      </c>
      <c r="K1193" s="34">
        <v>0.53598800000000002</v>
      </c>
      <c r="L1193" s="121" t="str">
        <f t="shared" si="641"/>
        <v>Q</v>
      </c>
      <c r="M1193" s="34">
        <v>0.68193199999999998</v>
      </c>
      <c r="N1193" s="121" t="str">
        <f t="shared" si="642"/>
        <v>Q</v>
      </c>
      <c r="O1193" s="34">
        <v>0.17316799999999999</v>
      </c>
      <c r="P1193" s="121" t="str">
        <f t="shared" si="643"/>
        <v>Q</v>
      </c>
      <c r="Q1193" s="284">
        <v>3.0000000000000001E-3</v>
      </c>
      <c r="R1193" s="121" t="str">
        <f t="shared" si="637"/>
        <v>LQ</v>
      </c>
      <c r="S1193" s="282">
        <v>0.29397675395011902</v>
      </c>
      <c r="T1193" s="121" t="str">
        <f t="shared" si="650"/>
        <v>Q</v>
      </c>
      <c r="U1193" s="33">
        <v>1.8560725046417423</v>
      </c>
      <c r="V1193" s="121" t="str">
        <f t="shared" si="613"/>
        <v>Q</v>
      </c>
      <c r="W1193" s="339">
        <v>5.2999999999999999E-2</v>
      </c>
      <c r="X1193" s="343" t="str">
        <f t="shared" si="638"/>
        <v>Q</v>
      </c>
      <c r="Y1193" s="33">
        <v>6.6749667909199936E-2</v>
      </c>
      <c r="Z1193" s="121" t="str">
        <f t="shared" si="615"/>
        <v>LQ</v>
      </c>
      <c r="AA1193" s="287">
        <v>7.91</v>
      </c>
      <c r="AB1193" s="121" t="str">
        <f t="shared" si="644"/>
        <v>Q</v>
      </c>
      <c r="AC1193" s="258">
        <v>13.827999999999999</v>
      </c>
      <c r="AD1193" s="121" t="str">
        <f t="shared" si="645"/>
        <v>Q</v>
      </c>
      <c r="AE1193" s="291">
        <v>3.8809999999999998</v>
      </c>
      <c r="AF1193" s="121" t="str">
        <f t="shared" si="646"/>
        <v>Q</v>
      </c>
      <c r="AG1193" s="129">
        <v>2.0500000000000001E-2</v>
      </c>
      <c r="AH1193" s="121" t="str">
        <f t="shared" si="647"/>
        <v>Q</v>
      </c>
      <c r="AI1193" s="278">
        <v>0.61299999999999999</v>
      </c>
      <c r="AJ1193" s="121" t="str">
        <f t="shared" si="648"/>
        <v>Q</v>
      </c>
    </row>
    <row r="1194" spans="1:36" x14ac:dyDescent="0.25">
      <c r="A1194" s="260">
        <v>38</v>
      </c>
      <c r="B1194" s="119">
        <v>198</v>
      </c>
      <c r="C1194" s="119">
        <v>2013</v>
      </c>
      <c r="D1194" s="127">
        <f t="shared" si="634"/>
        <v>41472</v>
      </c>
      <c r="E1194" s="292">
        <v>48.599998474121101</v>
      </c>
      <c r="F1194" s="121" t="str">
        <f t="shared" si="649"/>
        <v>Q</v>
      </c>
      <c r="G1194" s="281">
        <v>7.0759949684143102</v>
      </c>
      <c r="H1194" s="121" t="str">
        <f t="shared" si="639"/>
        <v>Q</v>
      </c>
      <c r="I1194" s="27">
        <v>9.1366099999999992</v>
      </c>
      <c r="J1194" s="121" t="str">
        <f t="shared" si="640"/>
        <v>Q</v>
      </c>
      <c r="K1194" s="34">
        <v>0.67506699999999997</v>
      </c>
      <c r="L1194" s="121" t="str">
        <f t="shared" si="641"/>
        <v>Q</v>
      </c>
      <c r="M1194" s="34">
        <v>0.561025</v>
      </c>
      <c r="N1194" s="121" t="str">
        <f t="shared" si="642"/>
        <v>Q</v>
      </c>
      <c r="O1194" s="34">
        <v>0.13314799999999999</v>
      </c>
      <c r="P1194" s="121" t="str">
        <f t="shared" si="643"/>
        <v>Q</v>
      </c>
      <c r="Q1194" s="284">
        <v>6.0000000000000001E-3</v>
      </c>
      <c r="R1194" s="121" t="str">
        <f t="shared" si="637"/>
        <v>LQ</v>
      </c>
      <c r="S1194" s="282">
        <v>0.26118811964988697</v>
      </c>
      <c r="T1194" s="121" t="str">
        <f t="shared" si="650"/>
        <v>Q</v>
      </c>
      <c r="U1194" s="33">
        <v>7.0357391733759282</v>
      </c>
      <c r="V1194" s="121" t="str">
        <f t="shared" si="613"/>
        <v>Q</v>
      </c>
      <c r="W1194" s="341">
        <v>3.1E-2</v>
      </c>
      <c r="X1194" s="343" t="str">
        <f t="shared" si="638"/>
        <v>LQ</v>
      </c>
      <c r="Y1194" s="33">
        <v>7.7091899379314766E-2</v>
      </c>
      <c r="Z1194" s="121" t="str">
        <f t="shared" si="615"/>
        <v>LQ</v>
      </c>
      <c r="AA1194" s="287">
        <v>7.7</v>
      </c>
      <c r="AB1194" s="121" t="str">
        <f t="shared" si="644"/>
        <v>Q</v>
      </c>
      <c r="AC1194" s="287">
        <v>15.564</v>
      </c>
      <c r="AD1194" s="121" t="str">
        <f t="shared" si="645"/>
        <v>Q</v>
      </c>
      <c r="AE1194" s="285">
        <v>3.2170000000000001</v>
      </c>
      <c r="AF1194" s="121" t="str">
        <f t="shared" si="646"/>
        <v>Q</v>
      </c>
      <c r="AG1194" s="129">
        <v>1.5100000000000001E-2</v>
      </c>
      <c r="AH1194" s="121" t="str">
        <f t="shared" si="647"/>
        <v>Q</v>
      </c>
      <c r="AI1194" s="278">
        <v>0.64500000000000002</v>
      </c>
      <c r="AJ1194" s="121" t="str">
        <f t="shared" si="648"/>
        <v>Q</v>
      </c>
    </row>
    <row r="1195" spans="1:36" x14ac:dyDescent="0.25">
      <c r="A1195" s="260">
        <v>38</v>
      </c>
      <c r="B1195" s="119">
        <v>211</v>
      </c>
      <c r="C1195" s="119">
        <v>2013</v>
      </c>
      <c r="D1195" s="127">
        <f t="shared" si="634"/>
        <v>41485</v>
      </c>
      <c r="E1195" s="292">
        <v>33.200000762939503</v>
      </c>
      <c r="F1195" s="121" t="str">
        <f t="shared" si="649"/>
        <v>Q</v>
      </c>
      <c r="G1195" s="281">
        <v>6.9590506553649902</v>
      </c>
      <c r="H1195" s="121" t="str">
        <f t="shared" si="639"/>
        <v>Q</v>
      </c>
      <c r="I1195" s="27">
        <v>7.0770299999999997</v>
      </c>
      <c r="J1195" s="121" t="str">
        <f t="shared" si="640"/>
        <v>Q</v>
      </c>
      <c r="K1195" s="34">
        <v>0.49629400000000001</v>
      </c>
      <c r="L1195" s="121" t="str">
        <f t="shared" si="641"/>
        <v>Q</v>
      </c>
      <c r="M1195" s="34">
        <v>0.52251599999999998</v>
      </c>
      <c r="N1195" s="121" t="str">
        <f t="shared" si="642"/>
        <v>Q</v>
      </c>
      <c r="O1195" s="34">
        <v>0.126642</v>
      </c>
      <c r="P1195" s="121" t="str">
        <f t="shared" si="643"/>
        <v>Q</v>
      </c>
      <c r="Q1195" s="284">
        <v>6.0000000000000001E-3</v>
      </c>
      <c r="R1195" s="121" t="str">
        <f t="shared" si="637"/>
        <v>LQ</v>
      </c>
      <c r="S1195" s="282">
        <v>0.25672060251236001</v>
      </c>
      <c r="T1195" s="121" t="str">
        <f t="shared" si="650"/>
        <v>Q</v>
      </c>
      <c r="U1195" s="33">
        <v>0.98936402447462479</v>
      </c>
      <c r="V1195" s="121" t="str">
        <f t="shared" si="613"/>
        <v>Q</v>
      </c>
      <c r="W1195" s="341">
        <v>2.5999999999999999E-2</v>
      </c>
      <c r="X1195" s="343" t="str">
        <f t="shared" si="638"/>
        <v>LQ</v>
      </c>
      <c r="Y1195" s="33">
        <v>7.1934376064996614E-2</v>
      </c>
      <c r="Z1195" s="121" t="str">
        <f t="shared" si="615"/>
        <v>LQ</v>
      </c>
      <c r="AA1195" s="287">
        <v>6.93</v>
      </c>
      <c r="AB1195" s="121" t="str">
        <f t="shared" si="644"/>
        <v>Q</v>
      </c>
      <c r="AC1195" s="287">
        <v>19.809999999999999</v>
      </c>
      <c r="AD1195" s="121" t="str">
        <f t="shared" si="645"/>
        <v>Q</v>
      </c>
      <c r="AE1195" s="285">
        <v>3.2010000000000001</v>
      </c>
      <c r="AF1195" s="121" t="str">
        <f t="shared" si="646"/>
        <v>Q</v>
      </c>
      <c r="AG1195" s="129">
        <v>1.5299999999999999E-2</v>
      </c>
      <c r="AH1195" s="121" t="str">
        <f t="shared" si="647"/>
        <v>Q</v>
      </c>
      <c r="AI1195" s="278">
        <v>0.69699999999999995</v>
      </c>
      <c r="AJ1195" s="121" t="str">
        <f t="shared" si="648"/>
        <v>Q</v>
      </c>
    </row>
    <row r="1196" spans="1:36" x14ac:dyDescent="0.25">
      <c r="A1196" s="260">
        <v>38</v>
      </c>
      <c r="B1196" s="119">
        <v>225</v>
      </c>
      <c r="C1196" s="119">
        <v>2013</v>
      </c>
      <c r="D1196" s="127">
        <f t="shared" si="634"/>
        <v>41499</v>
      </c>
      <c r="E1196" s="292">
        <v>35.799999237060497</v>
      </c>
      <c r="F1196" s="121" t="str">
        <f t="shared" si="649"/>
        <v>Q</v>
      </c>
      <c r="G1196" s="281">
        <v>7.0485820770263699</v>
      </c>
      <c r="H1196" s="121" t="str">
        <f t="shared" si="639"/>
        <v>Q</v>
      </c>
      <c r="I1196" s="27">
        <v>7.5587099999999996</v>
      </c>
      <c r="J1196" s="121" t="str">
        <f t="shared" si="640"/>
        <v>Q</v>
      </c>
      <c r="K1196" s="34">
        <v>0.54018999999999995</v>
      </c>
      <c r="L1196" s="121" t="str">
        <f t="shared" si="641"/>
        <v>Q</v>
      </c>
      <c r="M1196" s="34">
        <v>0.56389</v>
      </c>
      <c r="N1196" s="121" t="str">
        <f t="shared" si="642"/>
        <v>Q</v>
      </c>
      <c r="O1196" s="34">
        <v>8.1134999999999999E-2</v>
      </c>
      <c r="P1196" s="121" t="str">
        <f t="shared" si="643"/>
        <v>Q</v>
      </c>
      <c r="Q1196" s="284">
        <v>6.0000000000000001E-3</v>
      </c>
      <c r="R1196" s="121" t="str">
        <f t="shared" si="637"/>
        <v>LQ</v>
      </c>
      <c r="S1196" s="300">
        <v>0.322537392377853</v>
      </c>
      <c r="T1196" s="121" t="s">
        <v>237</v>
      </c>
      <c r="U1196" s="33">
        <v>0.67786728838411425</v>
      </c>
      <c r="V1196" s="121" t="str">
        <f t="shared" si="613"/>
        <v>Q</v>
      </c>
      <c r="W1196" s="344">
        <v>1.4E-2</v>
      </c>
      <c r="X1196" s="343" t="str">
        <f t="shared" si="638"/>
        <v>LQ</v>
      </c>
      <c r="Y1196" s="33">
        <v>5.7803646661043651E-2</v>
      </c>
      <c r="Z1196" s="121" t="str">
        <f t="shared" si="615"/>
        <v>LQ</v>
      </c>
      <c r="AA1196" s="287">
        <v>7.98</v>
      </c>
      <c r="AB1196" s="121" t="str">
        <f t="shared" si="644"/>
        <v>Q</v>
      </c>
      <c r="AC1196" s="284">
        <v>18.466000000000001</v>
      </c>
      <c r="AD1196" s="121" t="str">
        <f t="shared" si="645"/>
        <v>Q</v>
      </c>
      <c r="AE1196" s="258">
        <v>3.496</v>
      </c>
      <c r="AF1196" s="121" t="str">
        <f t="shared" si="646"/>
        <v>Q</v>
      </c>
      <c r="AG1196" s="129">
        <v>1.9E-2</v>
      </c>
      <c r="AH1196" s="121" t="str">
        <f t="shared" si="647"/>
        <v>Q</v>
      </c>
      <c r="AI1196" s="278">
        <v>0.66900000000000004</v>
      </c>
      <c r="AJ1196" s="121" t="str">
        <f t="shared" si="648"/>
        <v>Q</v>
      </c>
    </row>
    <row r="1197" spans="1:36" x14ac:dyDescent="0.25">
      <c r="A1197" s="260">
        <v>38</v>
      </c>
      <c r="B1197" s="119">
        <v>239</v>
      </c>
      <c r="C1197" s="119">
        <v>2013</v>
      </c>
      <c r="D1197" s="127">
        <f t="shared" si="634"/>
        <v>41513</v>
      </c>
      <c r="E1197" s="292">
        <v>40.099998474121101</v>
      </c>
      <c r="F1197" s="121" t="str">
        <f t="shared" si="649"/>
        <v>Q</v>
      </c>
      <c r="G1197" s="281">
        <v>7.0128326416015598</v>
      </c>
      <c r="H1197" s="121" t="str">
        <f t="shared" si="639"/>
        <v>Q</v>
      </c>
      <c r="I1197" s="27">
        <v>8.5727899999999995</v>
      </c>
      <c r="J1197" s="121" t="str">
        <f t="shared" si="640"/>
        <v>Q</v>
      </c>
      <c r="K1197" s="34">
        <v>0.60513399999999995</v>
      </c>
      <c r="L1197" s="121" t="str">
        <f t="shared" si="641"/>
        <v>Q</v>
      </c>
      <c r="M1197" s="34">
        <v>0.54539199999999999</v>
      </c>
      <c r="N1197" s="121" t="str">
        <f t="shared" si="642"/>
        <v>Q</v>
      </c>
      <c r="O1197" s="34">
        <v>0.13103100000000001</v>
      </c>
      <c r="P1197" s="121" t="str">
        <f t="shared" si="643"/>
        <v>Q</v>
      </c>
      <c r="Q1197" s="284">
        <v>3.0000000000000001E-3</v>
      </c>
      <c r="R1197" s="121" t="str">
        <f t="shared" si="637"/>
        <v>LQ</v>
      </c>
      <c r="S1197" s="282">
        <v>0.31796732544898998</v>
      </c>
      <c r="T1197" s="121" t="str">
        <f t="shared" si="650"/>
        <v>Q</v>
      </c>
      <c r="U1197" s="34">
        <v>0.53433940930592905</v>
      </c>
      <c r="V1197" s="121" t="str">
        <f t="shared" si="613"/>
        <v>Q</v>
      </c>
      <c r="W1197" s="341">
        <v>1.7999999999999999E-2</v>
      </c>
      <c r="X1197" s="343" t="str">
        <f t="shared" si="638"/>
        <v>LQ</v>
      </c>
      <c r="Y1197" s="290">
        <v>7.9532124286430778E-2</v>
      </c>
      <c r="Z1197" s="121" t="str">
        <f t="shared" si="615"/>
        <v>LQ</v>
      </c>
      <c r="AA1197" s="285">
        <v>7.86</v>
      </c>
      <c r="AB1197" s="121" t="str">
        <f t="shared" si="644"/>
        <v>Q</v>
      </c>
      <c r="AC1197" s="290">
        <v>22.111000000000001</v>
      </c>
      <c r="AD1197" s="121" t="str">
        <f t="shared" si="645"/>
        <v>Q</v>
      </c>
      <c r="AE1197" s="290">
        <v>3.6669999999999998</v>
      </c>
      <c r="AF1197" s="121" t="str">
        <f t="shared" si="646"/>
        <v>Q</v>
      </c>
      <c r="AG1197" s="129">
        <v>2.5899999999999999E-2</v>
      </c>
      <c r="AH1197" s="121" t="str">
        <f t="shared" si="647"/>
        <v>Q</v>
      </c>
      <c r="AI1197" s="278">
        <v>0.81399999999999995</v>
      </c>
      <c r="AJ1197" s="121" t="str">
        <f t="shared" si="648"/>
        <v>Q</v>
      </c>
    </row>
    <row r="1198" spans="1:36" x14ac:dyDescent="0.25">
      <c r="A1198" s="260">
        <v>38</v>
      </c>
      <c r="B1198" s="119">
        <v>253</v>
      </c>
      <c r="C1198" s="119">
        <v>2013</v>
      </c>
      <c r="D1198" s="127">
        <f t="shared" si="634"/>
        <v>41527</v>
      </c>
      <c r="E1198" s="292">
        <v>31.799999237060501</v>
      </c>
      <c r="F1198" s="121" t="str">
        <f t="shared" si="649"/>
        <v>Q</v>
      </c>
      <c r="G1198" s="281">
        <v>6.8046813011169398</v>
      </c>
      <c r="H1198" s="121" t="str">
        <f t="shared" si="639"/>
        <v>Q</v>
      </c>
      <c r="I1198" s="27">
        <v>9.8212200000000003</v>
      </c>
      <c r="J1198" s="121" t="str">
        <f t="shared" si="640"/>
        <v>Q</v>
      </c>
      <c r="K1198" s="34">
        <v>0.67440199999999995</v>
      </c>
      <c r="L1198" s="121" t="str">
        <f t="shared" si="641"/>
        <v>Q</v>
      </c>
      <c r="M1198" s="34">
        <v>0.61753199999999997</v>
      </c>
      <c r="N1198" s="121" t="str">
        <f t="shared" si="642"/>
        <v>Q</v>
      </c>
      <c r="O1198" s="34">
        <v>0.119502</v>
      </c>
      <c r="P1198" s="121" t="str">
        <f t="shared" si="643"/>
        <v>Q</v>
      </c>
      <c r="Q1198" s="284">
        <v>1.2999999999999999E-2</v>
      </c>
      <c r="R1198" s="121" t="str">
        <f t="shared" si="637"/>
        <v>Q</v>
      </c>
      <c r="S1198" s="282">
        <v>0.27180445194244401</v>
      </c>
      <c r="T1198" s="121" t="str">
        <f t="shared" si="650"/>
        <v>Q</v>
      </c>
      <c r="U1198" s="34">
        <v>0.80250328513303537</v>
      </c>
      <c r="V1198" s="121" t="str">
        <f t="shared" si="613"/>
        <v>Q</v>
      </c>
      <c r="W1198" s="341">
        <v>1.7000000000000001E-2</v>
      </c>
      <c r="X1198" s="343" t="str">
        <f t="shared" si="638"/>
        <v>LQ</v>
      </c>
      <c r="Y1198" s="290">
        <v>0.14263707318365501</v>
      </c>
      <c r="Z1198" s="121" t="str">
        <f t="shared" si="615"/>
        <v>LQ</v>
      </c>
      <c r="AA1198" s="285">
        <v>6.2</v>
      </c>
      <c r="AB1198" s="121" t="str">
        <f t="shared" si="644"/>
        <v>Q</v>
      </c>
      <c r="AC1198" s="290">
        <v>22.43</v>
      </c>
      <c r="AD1198" s="121" t="str">
        <f t="shared" si="645"/>
        <v>Q</v>
      </c>
      <c r="AE1198" s="290">
        <v>3.0880000000000001</v>
      </c>
      <c r="AF1198" s="121" t="str">
        <f t="shared" si="646"/>
        <v>Q</v>
      </c>
      <c r="AG1198" s="129">
        <v>1.7000000000000001E-2</v>
      </c>
      <c r="AH1198" s="121" t="str">
        <f t="shared" si="647"/>
        <v>Q</v>
      </c>
      <c r="AI1198" s="278">
        <v>0.72</v>
      </c>
      <c r="AJ1198" s="121" t="str">
        <f t="shared" si="648"/>
        <v>Q</v>
      </c>
    </row>
    <row r="1199" spans="1:36" x14ac:dyDescent="0.25">
      <c r="A1199" s="260">
        <v>38</v>
      </c>
      <c r="B1199" s="119">
        <v>267</v>
      </c>
      <c r="C1199" s="119">
        <v>2013</v>
      </c>
      <c r="D1199" s="127">
        <f t="shared" si="634"/>
        <v>41541</v>
      </c>
      <c r="E1199" s="292">
        <v>35</v>
      </c>
      <c r="F1199" s="121" t="str">
        <f t="shared" si="649"/>
        <v>Q</v>
      </c>
      <c r="G1199" s="281">
        <v>6.8854088783264196</v>
      </c>
      <c r="H1199" s="121" t="str">
        <f t="shared" si="639"/>
        <v>Q</v>
      </c>
      <c r="I1199" s="27">
        <v>6.7497100000000003</v>
      </c>
      <c r="J1199" s="121" t="str">
        <f t="shared" si="640"/>
        <v>Q</v>
      </c>
      <c r="K1199" s="34">
        <v>0.49682399999999999</v>
      </c>
      <c r="L1199" s="121" t="str">
        <f t="shared" si="641"/>
        <v>Q</v>
      </c>
      <c r="M1199" s="34">
        <v>0.55552599999999996</v>
      </c>
      <c r="N1199" s="121" t="str">
        <f t="shared" si="642"/>
        <v>Q</v>
      </c>
      <c r="O1199" s="34">
        <v>0.20419300000000001</v>
      </c>
      <c r="P1199" s="121" t="str">
        <f t="shared" si="643"/>
        <v>Q</v>
      </c>
      <c r="Q1199" s="284">
        <v>4.0000000000000001E-3</v>
      </c>
      <c r="R1199" s="121" t="str">
        <f t="shared" si="637"/>
        <v>LQ</v>
      </c>
      <c r="S1199" s="282">
        <v>0.31003347039222701</v>
      </c>
      <c r="T1199" s="121" t="str">
        <f t="shared" si="650"/>
        <v>Q</v>
      </c>
      <c r="U1199" s="34">
        <v>0.65853402703454433</v>
      </c>
      <c r="V1199" s="121" t="str">
        <f t="shared" si="613"/>
        <v>Q</v>
      </c>
      <c r="W1199" s="341">
        <v>3.4000000000000002E-2</v>
      </c>
      <c r="X1199" s="343" t="str">
        <f t="shared" si="638"/>
        <v>LQ</v>
      </c>
      <c r="Y1199" s="290">
        <v>0.12914109851802585</v>
      </c>
      <c r="Z1199" s="121" t="str">
        <f t="shared" si="615"/>
        <v>LQ</v>
      </c>
      <c r="AA1199" s="285">
        <v>7.31</v>
      </c>
      <c r="AB1199" s="121" t="str">
        <f t="shared" si="644"/>
        <v>Q</v>
      </c>
      <c r="AC1199" s="290">
        <v>15.904</v>
      </c>
      <c r="AD1199" s="121" t="str">
        <f t="shared" si="645"/>
        <v>Q</v>
      </c>
      <c r="AE1199" s="290">
        <v>3.2759999999999998</v>
      </c>
      <c r="AF1199" s="121" t="str">
        <f t="shared" si="646"/>
        <v>Q</v>
      </c>
      <c r="AG1199" s="129">
        <v>1.77E-2</v>
      </c>
      <c r="AH1199" s="121" t="str">
        <f t="shared" si="647"/>
        <v>Q</v>
      </c>
      <c r="AI1199" s="278">
        <v>0.57499999999999996</v>
      </c>
      <c r="AJ1199" s="121" t="str">
        <f t="shared" si="648"/>
        <v>Q</v>
      </c>
    </row>
    <row r="1200" spans="1:36" x14ac:dyDescent="0.25">
      <c r="A1200" s="260">
        <v>38</v>
      </c>
      <c r="B1200" s="119">
        <v>281</v>
      </c>
      <c r="C1200" s="119">
        <v>2013</v>
      </c>
      <c r="D1200" s="127">
        <f t="shared" si="634"/>
        <v>41555</v>
      </c>
      <c r="E1200" s="292">
        <v>45.200000762939503</v>
      </c>
      <c r="F1200" s="121" t="str">
        <f t="shared" si="649"/>
        <v>Q</v>
      </c>
      <c r="G1200" s="281">
        <v>6.8906831741332999</v>
      </c>
      <c r="H1200" s="121" t="str">
        <f t="shared" si="639"/>
        <v>Q</v>
      </c>
      <c r="I1200" s="27">
        <v>8.3285499999999999</v>
      </c>
      <c r="J1200" s="121" t="str">
        <f t="shared" si="640"/>
        <v>Q</v>
      </c>
      <c r="K1200" s="34">
        <v>0.67725900000000006</v>
      </c>
      <c r="L1200" s="121" t="str">
        <f t="shared" si="641"/>
        <v>Q</v>
      </c>
      <c r="M1200" s="34">
        <v>0.66001699999999996</v>
      </c>
      <c r="N1200" s="121" t="str">
        <f t="shared" si="642"/>
        <v>Q</v>
      </c>
      <c r="O1200" s="34">
        <v>0.81869700000000001</v>
      </c>
      <c r="P1200" s="121" t="str">
        <f t="shared" si="643"/>
        <v>Q</v>
      </c>
      <c r="Q1200" s="284">
        <v>5.0000000000000001E-3</v>
      </c>
      <c r="R1200" s="121" t="str">
        <f t="shared" si="637"/>
        <v>LQ</v>
      </c>
      <c r="S1200" s="282">
        <v>0.40924468636512801</v>
      </c>
      <c r="T1200" s="121" t="str">
        <f t="shared" si="650"/>
        <v>Q</v>
      </c>
      <c r="U1200" s="34">
        <v>0.43296161478531459</v>
      </c>
      <c r="V1200" s="121" t="str">
        <f t="shared" si="613"/>
        <v>Q</v>
      </c>
      <c r="W1200" s="341">
        <v>4.0000000000000001E-3</v>
      </c>
      <c r="X1200" s="343" t="str">
        <f t="shared" si="638"/>
        <v>LQ</v>
      </c>
      <c r="Y1200" s="290">
        <v>0.6412740191486862</v>
      </c>
      <c r="Z1200" s="121" t="str">
        <f t="shared" si="615"/>
        <v>Q</v>
      </c>
      <c r="AA1200" s="285">
        <v>7.56</v>
      </c>
      <c r="AB1200" s="121" t="str">
        <f t="shared" si="644"/>
        <v>Q</v>
      </c>
      <c r="AC1200" s="290">
        <v>17.62</v>
      </c>
      <c r="AD1200" s="121" t="str">
        <f t="shared" si="645"/>
        <v>Q</v>
      </c>
      <c r="AE1200" s="290">
        <v>4.4969999999999999</v>
      </c>
      <c r="AF1200" s="121" t="str">
        <f t="shared" si="646"/>
        <v>Q</v>
      </c>
      <c r="AG1200" s="129">
        <v>1.8200000000000001E-2</v>
      </c>
      <c r="AH1200" s="121" t="str">
        <f t="shared" si="647"/>
        <v>Q</v>
      </c>
      <c r="AI1200" s="278">
        <v>0.61799999999999999</v>
      </c>
      <c r="AJ1200" s="121" t="str">
        <f t="shared" si="648"/>
        <v>Q</v>
      </c>
    </row>
    <row r="1201" spans="1:36" x14ac:dyDescent="0.25">
      <c r="A1201" s="260">
        <v>38</v>
      </c>
      <c r="B1201" s="119">
        <v>288</v>
      </c>
      <c r="C1201" s="119">
        <v>2013</v>
      </c>
      <c r="D1201" s="127">
        <f t="shared" si="634"/>
        <v>41562</v>
      </c>
      <c r="E1201" s="292">
        <v>49.400001525878899</v>
      </c>
      <c r="F1201" s="121" t="str">
        <f t="shared" si="649"/>
        <v>Q</v>
      </c>
      <c r="G1201" s="281">
        <v>7.1349434852600098</v>
      </c>
      <c r="H1201" s="121" t="str">
        <f t="shared" si="639"/>
        <v>Q</v>
      </c>
      <c r="I1201" s="27">
        <v>9.3412199999999999</v>
      </c>
      <c r="J1201" s="121" t="str">
        <f t="shared" si="640"/>
        <v>Q</v>
      </c>
      <c r="K1201" s="34">
        <v>0.74979700000000005</v>
      </c>
      <c r="L1201" s="121" t="str">
        <f t="shared" si="641"/>
        <v>Q</v>
      </c>
      <c r="M1201" s="34">
        <v>0.74551999999999996</v>
      </c>
      <c r="N1201" s="121" t="str">
        <f t="shared" si="642"/>
        <v>Q</v>
      </c>
      <c r="O1201" s="34">
        <v>0.860761</v>
      </c>
      <c r="P1201" s="121" t="str">
        <f t="shared" si="643"/>
        <v>Q</v>
      </c>
      <c r="Q1201" s="284">
        <v>5.0000000000000001E-3</v>
      </c>
      <c r="R1201" s="121" t="str">
        <f t="shared" si="637"/>
        <v>LQ</v>
      </c>
      <c r="S1201" s="282">
        <v>0.42889857292175299</v>
      </c>
      <c r="T1201" s="121" t="str">
        <f t="shared" si="650"/>
        <v>Q</v>
      </c>
      <c r="U1201" s="34">
        <v>0.40497528875972888</v>
      </c>
      <c r="V1201" s="121" t="str">
        <f t="shared" si="613"/>
        <v>Q</v>
      </c>
      <c r="W1201" s="341">
        <v>1.7999999999999999E-2</v>
      </c>
      <c r="X1201" s="343" t="str">
        <f t="shared" si="638"/>
        <v>LQ</v>
      </c>
      <c r="Y1201" s="290">
        <v>0.48600781170171281</v>
      </c>
      <c r="Z1201" s="121" t="str">
        <f t="shared" si="615"/>
        <v>Q</v>
      </c>
      <c r="AA1201" s="285">
        <v>7.85</v>
      </c>
      <c r="AB1201" s="121" t="str">
        <f t="shared" si="644"/>
        <v>Q</v>
      </c>
      <c r="AC1201" s="290">
        <v>15.122</v>
      </c>
      <c r="AD1201" s="121" t="str">
        <f t="shared" si="645"/>
        <v>Q</v>
      </c>
      <c r="AE1201" s="290">
        <v>5.2110000000000003</v>
      </c>
      <c r="AF1201" s="121" t="str">
        <f t="shared" si="646"/>
        <v>Q</v>
      </c>
      <c r="AG1201" s="129">
        <v>1.8700000000000001E-2</v>
      </c>
      <c r="AH1201" s="121" t="str">
        <f t="shared" si="647"/>
        <v>Q</v>
      </c>
      <c r="AI1201" s="278">
        <v>0.55200000000000005</v>
      </c>
      <c r="AJ1201" s="121" t="str">
        <f t="shared" si="648"/>
        <v>Q</v>
      </c>
    </row>
    <row r="1202" spans="1:36" x14ac:dyDescent="0.25">
      <c r="A1202" s="260">
        <v>38</v>
      </c>
      <c r="B1202" s="119">
        <v>295</v>
      </c>
      <c r="C1202" s="119">
        <v>2013</v>
      </c>
      <c r="D1202" s="127">
        <f t="shared" si="634"/>
        <v>41569</v>
      </c>
      <c r="E1202" s="292">
        <v>37.400001525878899</v>
      </c>
      <c r="F1202" s="121" t="str">
        <f t="shared" si="649"/>
        <v>Q</v>
      </c>
      <c r="G1202" s="281">
        <v>6.9269738197326696</v>
      </c>
      <c r="H1202" s="121" t="str">
        <f t="shared" si="639"/>
        <v>Q</v>
      </c>
      <c r="I1202" s="27">
        <v>7.1518100000000002</v>
      </c>
      <c r="J1202" s="121" t="str">
        <f t="shared" si="640"/>
        <v>Q</v>
      </c>
      <c r="K1202" s="34">
        <v>0.59842799999999996</v>
      </c>
      <c r="L1202" s="121" t="str">
        <f t="shared" si="641"/>
        <v>Q</v>
      </c>
      <c r="M1202" s="34">
        <v>0.61232200000000003</v>
      </c>
      <c r="N1202" s="121" t="str">
        <f t="shared" si="642"/>
        <v>Q</v>
      </c>
      <c r="O1202" s="34">
        <v>0.81630499999999995</v>
      </c>
      <c r="P1202" s="121" t="str">
        <f t="shared" si="643"/>
        <v>Q</v>
      </c>
      <c r="Q1202" s="284">
        <v>3.0000000000000001E-3</v>
      </c>
      <c r="R1202" s="121" t="str">
        <f t="shared" si="637"/>
        <v>LQ</v>
      </c>
      <c r="S1202" s="282">
        <v>0.32309305667877197</v>
      </c>
      <c r="T1202" s="121" t="str">
        <f t="shared" si="650"/>
        <v>Q</v>
      </c>
      <c r="U1202" s="34">
        <v>0.70174463289445776</v>
      </c>
      <c r="V1202" s="121" t="str">
        <f t="shared" si="613"/>
        <v>Q</v>
      </c>
      <c r="W1202" s="341">
        <v>2E-3</v>
      </c>
      <c r="X1202" s="343" t="str">
        <f t="shared" si="638"/>
        <v>LQ</v>
      </c>
      <c r="Y1202" s="290">
        <v>0.34750811739331899</v>
      </c>
      <c r="Z1202" s="121" t="str">
        <f t="shared" si="615"/>
        <v>Q</v>
      </c>
      <c r="AA1202" s="285">
        <v>7.39</v>
      </c>
      <c r="AB1202" s="121" t="str">
        <f t="shared" si="644"/>
        <v>Q</v>
      </c>
      <c r="AC1202" s="290">
        <v>17.329000000000001</v>
      </c>
      <c r="AD1202" s="121" t="str">
        <f t="shared" si="645"/>
        <v>Q</v>
      </c>
      <c r="AE1202" s="290">
        <v>3.7610000000000001</v>
      </c>
      <c r="AF1202" s="121" t="str">
        <f t="shared" si="646"/>
        <v>Q</v>
      </c>
      <c r="AG1202" s="129">
        <v>1.9E-2</v>
      </c>
      <c r="AH1202" s="121" t="str">
        <f t="shared" si="647"/>
        <v>Q</v>
      </c>
      <c r="AI1202" s="278">
        <v>0.60799999999999998</v>
      </c>
      <c r="AJ1202" s="121" t="str">
        <f t="shared" si="648"/>
        <v>Q</v>
      </c>
    </row>
    <row r="1203" spans="1:36" x14ac:dyDescent="0.25">
      <c r="A1203" s="260">
        <v>38</v>
      </c>
      <c r="B1203" s="119">
        <v>302</v>
      </c>
      <c r="C1203" s="119">
        <v>2013</v>
      </c>
      <c r="D1203" s="127">
        <f t="shared" si="634"/>
        <v>41576</v>
      </c>
      <c r="E1203" s="292">
        <v>32</v>
      </c>
      <c r="F1203" s="121" t="str">
        <f t="shared" si="649"/>
        <v>Q</v>
      </c>
      <c r="G1203" s="281">
        <v>6.8903651237487802</v>
      </c>
      <c r="H1203" s="121" t="str">
        <f t="shared" si="639"/>
        <v>Q</v>
      </c>
      <c r="I1203" s="27">
        <v>5.3361299999999998</v>
      </c>
      <c r="J1203" s="121" t="str">
        <f t="shared" si="640"/>
        <v>Q</v>
      </c>
      <c r="K1203" s="34">
        <v>0.470914</v>
      </c>
      <c r="L1203" s="121" t="str">
        <f t="shared" si="641"/>
        <v>Q</v>
      </c>
      <c r="M1203" s="34">
        <v>0.57416199999999995</v>
      </c>
      <c r="N1203" s="121" t="str">
        <f t="shared" si="642"/>
        <v>Q</v>
      </c>
      <c r="O1203" s="34">
        <v>0.51845600000000003</v>
      </c>
      <c r="P1203" s="121" t="str">
        <f t="shared" si="643"/>
        <v>Q</v>
      </c>
      <c r="Q1203" s="284">
        <v>7.0000000000000001E-3</v>
      </c>
      <c r="R1203" s="121" t="str">
        <f t="shared" si="637"/>
        <v>LQ</v>
      </c>
      <c r="S1203" s="282">
        <v>0.23941336572170299</v>
      </c>
      <c r="T1203" s="121" t="str">
        <f t="shared" si="650"/>
        <v>Q</v>
      </c>
      <c r="U1203" s="34">
        <v>2.0890960958584071</v>
      </c>
      <c r="V1203" s="121" t="str">
        <f t="shared" si="613"/>
        <v>Q</v>
      </c>
      <c r="W1203" s="341">
        <v>1.2999999999999999E-2</v>
      </c>
      <c r="X1203" s="343" t="str">
        <f t="shared" si="638"/>
        <v>LQ</v>
      </c>
      <c r="Y1203" s="290">
        <v>0.28399331794344507</v>
      </c>
      <c r="Z1203" s="121" t="str">
        <f t="shared" si="615"/>
        <v>Q</v>
      </c>
      <c r="AA1203" s="285">
        <v>6.85</v>
      </c>
      <c r="AB1203" s="121" t="str">
        <f t="shared" si="644"/>
        <v>Q</v>
      </c>
      <c r="AC1203" s="290">
        <v>13.228</v>
      </c>
      <c r="AD1203" s="121" t="str">
        <f t="shared" si="645"/>
        <v>Q</v>
      </c>
      <c r="AE1203" s="290">
        <v>2.5510000000000002</v>
      </c>
      <c r="AF1203" s="121" t="str">
        <f t="shared" si="646"/>
        <v>Q</v>
      </c>
      <c r="AG1203" s="129">
        <v>1.24E-2</v>
      </c>
      <c r="AH1203" s="121" t="str">
        <f t="shared" si="647"/>
        <v>Q</v>
      </c>
      <c r="AI1203" s="278">
        <v>0.433</v>
      </c>
      <c r="AJ1203" s="121" t="str">
        <f t="shared" si="648"/>
        <v>Q</v>
      </c>
    </row>
    <row r="1204" spans="1:36" x14ac:dyDescent="0.25">
      <c r="A1204" s="260">
        <v>38</v>
      </c>
      <c r="B1204" s="119">
        <v>309</v>
      </c>
      <c r="C1204" s="119">
        <v>2013</v>
      </c>
      <c r="D1204" s="127">
        <f t="shared" si="634"/>
        <v>41583</v>
      </c>
      <c r="E1204" s="292">
        <v>30.700000762939499</v>
      </c>
      <c r="F1204" s="121" t="str">
        <f t="shared" si="649"/>
        <v>Q</v>
      </c>
      <c r="G1204" s="281">
        <v>6.8467473983764604</v>
      </c>
      <c r="H1204" s="121" t="str">
        <f t="shared" si="639"/>
        <v>Q</v>
      </c>
      <c r="I1204" s="27">
        <v>5.1122399999999999</v>
      </c>
      <c r="J1204" s="121" t="str">
        <f t="shared" si="640"/>
        <v>Q</v>
      </c>
      <c r="K1204" s="34">
        <v>0.45674199999999998</v>
      </c>
      <c r="L1204" s="121" t="str">
        <f t="shared" si="641"/>
        <v>Q</v>
      </c>
      <c r="M1204" s="34">
        <v>0.59242700000000004</v>
      </c>
      <c r="N1204" s="121" t="str">
        <f t="shared" si="642"/>
        <v>Q</v>
      </c>
      <c r="O1204" s="34">
        <v>0.44525999999999999</v>
      </c>
      <c r="P1204" s="121" t="str">
        <f t="shared" si="643"/>
        <v>Q</v>
      </c>
      <c r="Q1204" s="284">
        <v>7.0000000000000001E-3</v>
      </c>
      <c r="R1204" s="121" t="str">
        <f t="shared" si="637"/>
        <v>LQ</v>
      </c>
      <c r="S1204" s="282">
        <v>0.21816414594650299</v>
      </c>
      <c r="T1204" s="121" t="str">
        <f t="shared" si="650"/>
        <v>Q</v>
      </c>
      <c r="U1204" s="34">
        <v>2.3816004117194178</v>
      </c>
      <c r="V1204" s="121" t="str">
        <f t="shared" si="613"/>
        <v>Q</v>
      </c>
      <c r="W1204" s="341">
        <v>1.4E-2</v>
      </c>
      <c r="X1204" s="343" t="str">
        <f t="shared" si="638"/>
        <v>LQ</v>
      </c>
      <c r="Y1204" s="290">
        <v>0.17460449949627913</v>
      </c>
      <c r="Z1204" s="121" t="str">
        <f t="shared" si="615"/>
        <v>LQ</v>
      </c>
      <c r="AA1204" s="285">
        <v>6.65</v>
      </c>
      <c r="AB1204" s="121" t="str">
        <f t="shared" si="644"/>
        <v>Q</v>
      </c>
      <c r="AC1204" s="290">
        <v>10.901999999999999</v>
      </c>
      <c r="AD1204" s="121" t="str">
        <f t="shared" si="645"/>
        <v>Q</v>
      </c>
      <c r="AE1204" s="290">
        <v>2.4660000000000002</v>
      </c>
      <c r="AF1204" s="121" t="str">
        <f t="shared" si="646"/>
        <v>Q</v>
      </c>
      <c r="AG1204" s="129">
        <v>7.6E-3</v>
      </c>
      <c r="AH1204" s="121" t="str">
        <f t="shared" si="647"/>
        <v>Q</v>
      </c>
      <c r="AI1204" s="278">
        <v>0.36199999999999999</v>
      </c>
      <c r="AJ1204" s="121" t="str">
        <f t="shared" si="648"/>
        <v>Q</v>
      </c>
    </row>
    <row r="1205" spans="1:36" x14ac:dyDescent="0.25">
      <c r="A1205" s="260">
        <v>38</v>
      </c>
      <c r="B1205" s="119">
        <v>323</v>
      </c>
      <c r="C1205" s="119">
        <v>2013</v>
      </c>
      <c r="D1205" s="127">
        <f t="shared" si="634"/>
        <v>41597</v>
      </c>
      <c r="E1205" s="292">
        <v>25.700000762939499</v>
      </c>
      <c r="F1205" s="121" t="str">
        <f t="shared" si="649"/>
        <v>Q</v>
      </c>
      <c r="G1205" s="281">
        <v>6.5727601051330602</v>
      </c>
      <c r="H1205" s="121" t="str">
        <f t="shared" si="639"/>
        <v>Q</v>
      </c>
      <c r="I1205" s="27">
        <v>4.0510000000000002</v>
      </c>
      <c r="J1205" s="121" t="str">
        <f t="shared" si="640"/>
        <v>Q</v>
      </c>
      <c r="K1205" s="34">
        <v>0.39550200000000002</v>
      </c>
      <c r="L1205" s="121" t="str">
        <f t="shared" si="641"/>
        <v>Q</v>
      </c>
      <c r="M1205" s="34">
        <v>0.49169299999999999</v>
      </c>
      <c r="N1205" s="121" t="str">
        <f t="shared" si="642"/>
        <v>Q</v>
      </c>
      <c r="O1205" s="34">
        <v>0.44833499999999998</v>
      </c>
      <c r="P1205" s="121" t="str">
        <f t="shared" si="643"/>
        <v>Q</v>
      </c>
      <c r="Q1205" s="284">
        <v>6.0000000000000001E-3</v>
      </c>
      <c r="R1205" s="121" t="str">
        <f t="shared" si="637"/>
        <v>LQ</v>
      </c>
      <c r="S1205" s="282">
        <v>0.16181543469428999</v>
      </c>
      <c r="T1205" s="121" t="str">
        <f t="shared" si="650"/>
        <v>Q</v>
      </c>
      <c r="U1205" s="34">
        <v>2.5716134864788107</v>
      </c>
      <c r="V1205" s="121" t="str">
        <f t="shared" si="613"/>
        <v>Q</v>
      </c>
      <c r="W1205" s="341">
        <v>0.11</v>
      </c>
      <c r="X1205" s="343" t="str">
        <f t="shared" si="638"/>
        <v>Q</v>
      </c>
      <c r="Y1205" s="290">
        <v>0.10914443092404116</v>
      </c>
      <c r="Z1205" s="121" t="str">
        <f t="shared" si="615"/>
        <v>LQ</v>
      </c>
      <c r="AA1205" s="285">
        <v>5.6</v>
      </c>
      <c r="AB1205" s="121" t="str">
        <f t="shared" si="644"/>
        <v>Q</v>
      </c>
      <c r="AC1205" s="290">
        <v>7.8869999999999996</v>
      </c>
      <c r="AD1205" s="121" t="str">
        <f t="shared" si="645"/>
        <v>Q</v>
      </c>
      <c r="AE1205" s="290">
        <v>2.262</v>
      </c>
      <c r="AF1205" s="121" t="str">
        <f t="shared" si="646"/>
        <v>Q</v>
      </c>
      <c r="AG1205" s="129">
        <v>6.4999999999999997E-3</v>
      </c>
      <c r="AH1205" s="121" t="str">
        <f t="shared" si="647"/>
        <v>Q</v>
      </c>
      <c r="AI1205" s="278">
        <v>0.41899999999999998</v>
      </c>
      <c r="AJ1205" s="121" t="str">
        <f t="shared" si="648"/>
        <v>Q</v>
      </c>
    </row>
    <row r="1206" spans="1:36" x14ac:dyDescent="0.25">
      <c r="A1206" s="260">
        <v>38</v>
      </c>
      <c r="B1206" s="119">
        <v>330</v>
      </c>
      <c r="C1206" s="119">
        <v>2013</v>
      </c>
      <c r="D1206" s="127">
        <f t="shared" si="634"/>
        <v>41604</v>
      </c>
      <c r="E1206" s="292">
        <v>30.100000381469702</v>
      </c>
      <c r="F1206" s="121" t="str">
        <f t="shared" si="649"/>
        <v>Q</v>
      </c>
      <c r="G1206" s="281">
        <v>6.8513526916503897</v>
      </c>
      <c r="H1206" s="121" t="str">
        <f t="shared" si="639"/>
        <v>Q</v>
      </c>
      <c r="I1206" s="27">
        <v>4.7135999999999996</v>
      </c>
      <c r="J1206" s="121" t="str">
        <f t="shared" si="640"/>
        <v>Q</v>
      </c>
      <c r="K1206" s="34">
        <v>0.44662499999999999</v>
      </c>
      <c r="L1206" s="121" t="str">
        <f t="shared" si="641"/>
        <v>Q</v>
      </c>
      <c r="M1206" s="34">
        <v>0.58086400000000005</v>
      </c>
      <c r="N1206" s="121" t="str">
        <f t="shared" si="642"/>
        <v>Q</v>
      </c>
      <c r="O1206" s="34">
        <v>0.31070300000000001</v>
      </c>
      <c r="P1206" s="121" t="str">
        <f t="shared" si="643"/>
        <v>Q</v>
      </c>
      <c r="Q1206" s="284">
        <v>8.9999999999999993E-3</v>
      </c>
      <c r="R1206" s="121" t="str">
        <f t="shared" si="637"/>
        <v>LQ</v>
      </c>
      <c r="S1206" s="282">
        <v>0.20747110247612</v>
      </c>
      <c r="T1206" s="121" t="str">
        <f t="shared" si="650"/>
        <v>Q</v>
      </c>
      <c r="U1206" s="34">
        <v>2.7811115722020636</v>
      </c>
      <c r="V1206" s="121" t="str">
        <f t="shared" si="613"/>
        <v>Q</v>
      </c>
      <c r="W1206" s="341">
        <v>5.3999999999999999E-2</v>
      </c>
      <c r="X1206" s="343" t="str">
        <f t="shared" si="638"/>
        <v>Q</v>
      </c>
      <c r="Y1206" s="290">
        <v>9.7734186045425803E-2</v>
      </c>
      <c r="Z1206" s="121" t="str">
        <f t="shared" si="615"/>
        <v>LQ</v>
      </c>
      <c r="AA1206" s="285">
        <v>6.62</v>
      </c>
      <c r="AB1206" s="121" t="str">
        <f t="shared" si="644"/>
        <v>Q</v>
      </c>
      <c r="AC1206" s="290">
        <v>7.0839999999999996</v>
      </c>
      <c r="AD1206" s="121" t="str">
        <f t="shared" si="645"/>
        <v>Q</v>
      </c>
      <c r="AE1206" s="290">
        <v>2.887</v>
      </c>
      <c r="AF1206" s="121" t="str">
        <f t="shared" si="646"/>
        <v>Q</v>
      </c>
      <c r="AG1206" s="129">
        <v>7.3000000000000001E-3</v>
      </c>
      <c r="AH1206" s="121" t="str">
        <f t="shared" si="647"/>
        <v>Q</v>
      </c>
      <c r="AI1206" s="278">
        <v>0.316</v>
      </c>
      <c r="AJ1206" s="121" t="str">
        <f t="shared" si="648"/>
        <v>Q</v>
      </c>
    </row>
    <row r="1207" spans="1:36" x14ac:dyDescent="0.25">
      <c r="A1207" s="260">
        <v>38</v>
      </c>
      <c r="B1207" s="119">
        <v>338</v>
      </c>
      <c r="C1207" s="119">
        <v>2013</v>
      </c>
      <c r="D1207" s="127">
        <f t="shared" si="634"/>
        <v>41612</v>
      </c>
      <c r="E1207" s="292">
        <v>31.299999237060501</v>
      </c>
      <c r="F1207" s="121" t="str">
        <f t="shared" si="649"/>
        <v>Q</v>
      </c>
      <c r="G1207" s="281">
        <v>7.0521082878112802</v>
      </c>
      <c r="H1207" s="121" t="str">
        <f t="shared" si="639"/>
        <v>Q</v>
      </c>
      <c r="I1207" s="27">
        <v>4.9952500000000004</v>
      </c>
      <c r="J1207" s="121" t="str">
        <f t="shared" si="640"/>
        <v>Q</v>
      </c>
      <c r="K1207" s="34">
        <v>0.45890399999999998</v>
      </c>
      <c r="L1207" s="121" t="str">
        <f t="shared" si="641"/>
        <v>Q</v>
      </c>
      <c r="M1207" s="34">
        <v>0.59778500000000001</v>
      </c>
      <c r="N1207" s="121" t="str">
        <f t="shared" si="642"/>
        <v>Q</v>
      </c>
      <c r="O1207" s="34">
        <v>0.29138799999999998</v>
      </c>
      <c r="P1207" s="121" t="str">
        <f t="shared" si="643"/>
        <v>Q</v>
      </c>
      <c r="Q1207" s="284">
        <v>7.0000000000000001E-3</v>
      </c>
      <c r="R1207" s="121" t="str">
        <f t="shared" si="637"/>
        <v>LQ</v>
      </c>
      <c r="S1207" s="282">
        <v>0.21668922901153601</v>
      </c>
      <c r="T1207" s="121" t="str">
        <f t="shared" si="650"/>
        <v>Q</v>
      </c>
      <c r="U1207" s="34">
        <v>2.6172438365744117</v>
      </c>
      <c r="V1207" s="121" t="str">
        <f t="shared" si="613"/>
        <v>Q</v>
      </c>
      <c r="W1207" s="341">
        <v>5.8000000000000003E-2</v>
      </c>
      <c r="X1207" s="343" t="str">
        <f t="shared" si="638"/>
        <v>Q</v>
      </c>
      <c r="Y1207" s="290">
        <v>9.2466174003445367E-2</v>
      </c>
      <c r="Z1207" s="121" t="str">
        <f t="shared" si="615"/>
        <v>LQ</v>
      </c>
      <c r="AA1207" s="285">
        <v>6.64</v>
      </c>
      <c r="AB1207" s="121" t="str">
        <f t="shared" si="644"/>
        <v>Q</v>
      </c>
      <c r="AC1207" s="290">
        <v>7.0839999999999996</v>
      </c>
      <c r="AD1207" s="121" t="str">
        <f t="shared" si="645"/>
        <v>Q</v>
      </c>
      <c r="AE1207" s="290">
        <v>3.1739999999999999</v>
      </c>
      <c r="AF1207" s="121" t="str">
        <f t="shared" si="646"/>
        <v>Q</v>
      </c>
      <c r="AG1207" s="129">
        <v>6.8999999999999999E-3</v>
      </c>
      <c r="AH1207" s="121" t="str">
        <f t="shared" si="647"/>
        <v>Q</v>
      </c>
      <c r="AI1207" s="278">
        <v>0.30599999999999999</v>
      </c>
      <c r="AJ1207" s="121" t="str">
        <f t="shared" si="648"/>
        <v>Q</v>
      </c>
    </row>
    <row r="1208" spans="1:36" x14ac:dyDescent="0.25">
      <c r="A1208" s="260">
        <v>38</v>
      </c>
      <c r="B1208" s="119">
        <v>351</v>
      </c>
      <c r="C1208" s="119">
        <v>2013</v>
      </c>
      <c r="D1208" s="127">
        <f t="shared" si="634"/>
        <v>41625</v>
      </c>
      <c r="E1208" s="292">
        <v>31</v>
      </c>
      <c r="F1208" s="121" t="str">
        <f t="shared" si="649"/>
        <v>Q</v>
      </c>
      <c r="G1208" s="281">
        <v>6.6829996109008798</v>
      </c>
      <c r="H1208" s="121" t="str">
        <f t="shared" si="639"/>
        <v>Q</v>
      </c>
      <c r="I1208" s="27">
        <v>5.1617899999999999</v>
      </c>
      <c r="J1208" s="121" t="str">
        <f t="shared" si="640"/>
        <v>Q</v>
      </c>
      <c r="K1208" s="34">
        <v>0.46716800000000003</v>
      </c>
      <c r="L1208" s="121" t="str">
        <f t="shared" si="641"/>
        <v>Q</v>
      </c>
      <c r="M1208" s="34">
        <v>0.57887900000000003</v>
      </c>
      <c r="N1208" s="121" t="str">
        <f t="shared" si="642"/>
        <v>Q</v>
      </c>
      <c r="O1208" s="34">
        <v>0.24188299999999999</v>
      </c>
      <c r="P1208" s="121" t="str">
        <f t="shared" si="643"/>
        <v>Q</v>
      </c>
      <c r="Q1208" s="284">
        <v>8.0000000000000002E-3</v>
      </c>
      <c r="R1208" s="121" t="str">
        <f t="shared" si="637"/>
        <v>LQ</v>
      </c>
      <c r="S1208" s="282">
        <v>0.225158080458641</v>
      </c>
      <c r="T1208" s="121" t="str">
        <f t="shared" si="650"/>
        <v>Q</v>
      </c>
      <c r="U1208" s="34">
        <v>2.8117425780647238</v>
      </c>
      <c r="V1208" s="121" t="str">
        <f t="shared" si="613"/>
        <v>Q</v>
      </c>
      <c r="W1208" s="341">
        <v>6.4000000000000001E-2</v>
      </c>
      <c r="X1208" s="343" t="str">
        <f t="shared" si="638"/>
        <v>Q</v>
      </c>
      <c r="Y1208" s="290">
        <v>7.6723930003055371E-2</v>
      </c>
      <c r="Z1208" s="121" t="str">
        <f t="shared" si="615"/>
        <v>LQ</v>
      </c>
      <c r="AA1208" s="285">
        <v>6.72</v>
      </c>
      <c r="AB1208" s="121" t="str">
        <f t="shared" si="644"/>
        <v>Q</v>
      </c>
      <c r="AC1208" s="290">
        <v>6.556</v>
      </c>
      <c r="AD1208" s="121" t="str">
        <f t="shared" si="645"/>
        <v>Q</v>
      </c>
      <c r="AE1208" s="290">
        <v>3.282</v>
      </c>
      <c r="AF1208" s="121" t="str">
        <f t="shared" si="646"/>
        <v>Q</v>
      </c>
      <c r="AG1208" s="129">
        <v>6.7999999999999996E-3</v>
      </c>
      <c r="AH1208" s="121" t="str">
        <f t="shared" si="647"/>
        <v>Q</v>
      </c>
      <c r="AI1208" s="278">
        <v>0.317</v>
      </c>
      <c r="AJ1208" s="121" t="str">
        <f t="shared" si="648"/>
        <v>Q</v>
      </c>
    </row>
    <row r="1209" spans="1:36" x14ac:dyDescent="0.25">
      <c r="A1209" s="260">
        <v>38</v>
      </c>
      <c r="B1209" s="119">
        <v>364</v>
      </c>
      <c r="C1209" s="119">
        <v>2013</v>
      </c>
      <c r="D1209" s="127">
        <f t="shared" si="634"/>
        <v>41638</v>
      </c>
      <c r="E1209" s="292">
        <v>32.799999237060497</v>
      </c>
      <c r="F1209" s="121" t="str">
        <f t="shared" si="649"/>
        <v>Q</v>
      </c>
      <c r="G1209" s="281">
        <v>6.8131337165832502</v>
      </c>
      <c r="H1209" s="121" t="str">
        <f t="shared" si="639"/>
        <v>Q</v>
      </c>
      <c r="I1209" s="27">
        <v>5.3740500000000004</v>
      </c>
      <c r="J1209" s="121" t="str">
        <f t="shared" si="640"/>
        <v>Q</v>
      </c>
      <c r="K1209" s="34">
        <v>0.48803200000000002</v>
      </c>
      <c r="L1209" s="121" t="str">
        <f t="shared" si="641"/>
        <v>Q</v>
      </c>
      <c r="M1209" s="34">
        <v>0.619815</v>
      </c>
      <c r="N1209" s="121" t="str">
        <f t="shared" si="642"/>
        <v>Q</v>
      </c>
      <c r="O1209" s="34">
        <v>0.24861</v>
      </c>
      <c r="P1209" s="121" t="str">
        <f t="shared" si="643"/>
        <v>Q</v>
      </c>
      <c r="Q1209" s="284">
        <v>1E-3</v>
      </c>
      <c r="R1209" s="121" t="str">
        <f t="shared" si="637"/>
        <v>LQ</v>
      </c>
      <c r="S1209" s="282">
        <v>0.23462273180484799</v>
      </c>
      <c r="T1209" s="121" t="str">
        <f t="shared" si="650"/>
        <v>Q</v>
      </c>
      <c r="U1209" s="34">
        <v>2.5753962303982596</v>
      </c>
      <c r="V1209" s="121" t="str">
        <f t="shared" si="613"/>
        <v>Q</v>
      </c>
      <c r="W1209" s="341">
        <v>6.9000000000000006E-2</v>
      </c>
      <c r="X1209" s="343" t="str">
        <f t="shared" si="638"/>
        <v>Q</v>
      </c>
      <c r="Y1209" s="290">
        <v>0.10255411285809204</v>
      </c>
      <c r="Z1209" s="121" t="str">
        <f t="shared" si="615"/>
        <v>LQ</v>
      </c>
      <c r="AA1209" s="285">
        <v>7.42</v>
      </c>
      <c r="AB1209" s="121" t="str">
        <f t="shared" si="644"/>
        <v>Q</v>
      </c>
      <c r="AC1209" s="290">
        <v>6.8470000000000004</v>
      </c>
      <c r="AD1209" s="121" t="str">
        <f t="shared" si="645"/>
        <v>Q</v>
      </c>
      <c r="AE1209" s="290">
        <v>2.7810000000000001</v>
      </c>
      <c r="AF1209" s="121" t="str">
        <f t="shared" si="646"/>
        <v>Q</v>
      </c>
      <c r="AG1209" s="129">
        <v>7.6E-3</v>
      </c>
      <c r="AH1209" s="121" t="str">
        <f t="shared" si="647"/>
        <v>Q</v>
      </c>
      <c r="AI1209" s="278">
        <v>0.33300000000000002</v>
      </c>
      <c r="AJ1209" s="121" t="str">
        <f t="shared" si="648"/>
        <v>Q</v>
      </c>
    </row>
    <row r="1210" spans="1:36" x14ac:dyDescent="0.25">
      <c r="A1210" s="260">
        <v>38</v>
      </c>
      <c r="B1210" s="119">
        <v>14</v>
      </c>
      <c r="C1210" s="119">
        <v>2014</v>
      </c>
      <c r="D1210" s="127">
        <f t="shared" si="634"/>
        <v>41653</v>
      </c>
      <c r="E1210" s="292">
        <v>35.799999237060497</v>
      </c>
      <c r="F1210" s="121" t="str">
        <f t="shared" si="649"/>
        <v>Q</v>
      </c>
      <c r="G1210" s="281">
        <v>6.8028659820556596</v>
      </c>
      <c r="H1210" s="121" t="str">
        <f t="shared" si="639"/>
        <v>Q</v>
      </c>
      <c r="I1210" s="27">
        <v>5.9771000000000001</v>
      </c>
      <c r="J1210" s="121" t="str">
        <f t="shared" si="640"/>
        <v>Q</v>
      </c>
      <c r="K1210" s="27">
        <v>0.53045600000000004</v>
      </c>
      <c r="L1210" s="121" t="str">
        <f t="shared" si="641"/>
        <v>Q</v>
      </c>
      <c r="M1210" s="27">
        <v>0.74599599999999999</v>
      </c>
      <c r="N1210" s="121" t="str">
        <f t="shared" si="642"/>
        <v>Q</v>
      </c>
      <c r="O1210" s="27">
        <v>0.24868499999999999</v>
      </c>
      <c r="P1210" s="121" t="str">
        <f t="shared" si="643"/>
        <v>Q</v>
      </c>
      <c r="Q1210" s="28">
        <v>2E-3</v>
      </c>
      <c r="R1210" s="121" t="str">
        <f t="shared" si="637"/>
        <v>LQ</v>
      </c>
      <c r="S1210" s="282">
        <v>0.25951644778251598</v>
      </c>
      <c r="T1210" s="121" t="str">
        <f t="shared" si="650"/>
        <v>Q</v>
      </c>
      <c r="U1210" s="34">
        <v>2.9712793286843264</v>
      </c>
      <c r="V1210" s="121" t="str">
        <f t="shared" si="613"/>
        <v>Q</v>
      </c>
      <c r="W1210" s="341">
        <v>0.129</v>
      </c>
      <c r="X1210" s="343" t="str">
        <f t="shared" si="638"/>
        <v>Q</v>
      </c>
      <c r="Y1210" s="34">
        <v>9.6468770693190889E-2</v>
      </c>
      <c r="Z1210" s="121" t="str">
        <f t="shared" si="615"/>
        <v>LQ</v>
      </c>
      <c r="AA1210" s="285">
        <v>7.81</v>
      </c>
      <c r="AB1210" s="121" t="str">
        <f t="shared" si="644"/>
        <v>Q</v>
      </c>
      <c r="AC1210" s="28">
        <v>7.0220000000000002</v>
      </c>
      <c r="AD1210" s="121" t="str">
        <f t="shared" si="645"/>
        <v>Q</v>
      </c>
      <c r="AE1210" s="28">
        <v>3.5609999999999999</v>
      </c>
      <c r="AF1210" s="121" t="str">
        <f t="shared" si="646"/>
        <v>Q</v>
      </c>
      <c r="AG1210" s="129">
        <v>8.8999999999999999E-3</v>
      </c>
      <c r="AH1210" s="121" t="str">
        <f t="shared" si="647"/>
        <v>Q</v>
      </c>
      <c r="AI1210" s="278">
        <v>0.371</v>
      </c>
      <c r="AJ1210" s="121" t="str">
        <f t="shared" si="648"/>
        <v>Q</v>
      </c>
    </row>
    <row r="1211" spans="1:36" x14ac:dyDescent="0.25">
      <c r="A1211" s="260">
        <v>38</v>
      </c>
      <c r="B1211" s="119">
        <v>28</v>
      </c>
      <c r="C1211" s="119">
        <v>2014</v>
      </c>
      <c r="D1211" s="127">
        <f t="shared" si="634"/>
        <v>41667</v>
      </c>
      <c r="E1211" s="292">
        <v>36.700000762939503</v>
      </c>
      <c r="F1211" s="121" t="str">
        <f t="shared" si="649"/>
        <v>Q</v>
      </c>
      <c r="G1211" s="281">
        <v>7.0233130455017099</v>
      </c>
      <c r="H1211" s="121" t="str">
        <f t="shared" si="639"/>
        <v>Q</v>
      </c>
      <c r="I1211" s="27">
        <v>5.9250999999999996</v>
      </c>
      <c r="J1211" s="121" t="str">
        <f t="shared" si="640"/>
        <v>Q</v>
      </c>
      <c r="K1211" s="27">
        <v>0.532721</v>
      </c>
      <c r="L1211" s="121" t="str">
        <f t="shared" si="641"/>
        <v>Q</v>
      </c>
      <c r="M1211" s="27">
        <v>0.70981099999999997</v>
      </c>
      <c r="N1211" s="121" t="str">
        <f t="shared" si="642"/>
        <v>Q</v>
      </c>
      <c r="O1211" s="27">
        <v>0.23993999999999999</v>
      </c>
      <c r="P1211" s="121" t="str">
        <f t="shared" si="643"/>
        <v>Q</v>
      </c>
      <c r="Q1211" s="28">
        <v>3.0000000000000001E-3</v>
      </c>
      <c r="R1211" s="121" t="str">
        <f t="shared" si="637"/>
        <v>LQ</v>
      </c>
      <c r="S1211" s="282">
        <v>0.23973546922206901</v>
      </c>
      <c r="T1211" s="121" t="str">
        <f t="shared" si="650"/>
        <v>Q</v>
      </c>
      <c r="U1211" s="34">
        <v>3.2912267517852585</v>
      </c>
      <c r="V1211" s="121" t="str">
        <f t="shared" si="613"/>
        <v>Q</v>
      </c>
      <c r="W1211" s="341">
        <v>0.13600000000000001</v>
      </c>
      <c r="X1211" s="343" t="str">
        <f t="shared" si="638"/>
        <v>Q</v>
      </c>
      <c r="Y1211" s="36">
        <v>8.1666567320629435E-2</v>
      </c>
      <c r="Z1211" s="121" t="str">
        <f t="shared" si="615"/>
        <v>LQ</v>
      </c>
      <c r="AA1211" s="285">
        <v>7.94</v>
      </c>
      <c r="AB1211" s="121" t="str">
        <f t="shared" si="644"/>
        <v>Q</v>
      </c>
      <c r="AC1211" s="28">
        <v>7.1230000000000002</v>
      </c>
      <c r="AD1211" s="121" t="str">
        <f t="shared" si="645"/>
        <v>Q</v>
      </c>
      <c r="AE1211" s="28">
        <v>3.37</v>
      </c>
      <c r="AF1211" s="121" t="str">
        <f t="shared" si="646"/>
        <v>Q</v>
      </c>
      <c r="AG1211" s="129">
        <v>1.0500000000000001E-2</v>
      </c>
      <c r="AH1211" s="121" t="str">
        <f t="shared" si="647"/>
        <v>Q</v>
      </c>
      <c r="AI1211" s="278">
        <v>0.42299999999999999</v>
      </c>
      <c r="AJ1211" s="121" t="str">
        <f t="shared" si="648"/>
        <v>Q</v>
      </c>
    </row>
    <row r="1212" spans="1:36" x14ac:dyDescent="0.25">
      <c r="A1212" s="260">
        <v>38</v>
      </c>
      <c r="B1212" s="119">
        <v>42</v>
      </c>
      <c r="C1212" s="119">
        <v>2014</v>
      </c>
      <c r="D1212" s="127">
        <f t="shared" si="634"/>
        <v>41681</v>
      </c>
      <c r="E1212" s="292">
        <v>38.900001525878899</v>
      </c>
      <c r="F1212" s="121" t="str">
        <f t="shared" si="649"/>
        <v>Q</v>
      </c>
      <c r="G1212" s="281">
        <v>7.0425982475280797</v>
      </c>
      <c r="H1212" s="121" t="str">
        <f t="shared" si="639"/>
        <v>Q</v>
      </c>
      <c r="I1212" s="27">
        <v>6.2834300000000001</v>
      </c>
      <c r="J1212" s="121" t="str">
        <f t="shared" si="640"/>
        <v>Q</v>
      </c>
      <c r="K1212" s="27">
        <v>0.55471700000000002</v>
      </c>
      <c r="L1212" s="121" t="str">
        <f t="shared" si="641"/>
        <v>Q</v>
      </c>
      <c r="M1212" s="27">
        <v>0.72732300000000005</v>
      </c>
      <c r="N1212" s="121" t="str">
        <f t="shared" si="642"/>
        <v>Q</v>
      </c>
      <c r="O1212" s="27">
        <v>0.240448</v>
      </c>
      <c r="P1212" s="121" t="str">
        <f t="shared" si="643"/>
        <v>Q</v>
      </c>
      <c r="Q1212" s="28">
        <v>2E-3</v>
      </c>
      <c r="R1212" s="121" t="str">
        <f t="shared" si="637"/>
        <v>LQ</v>
      </c>
      <c r="S1212" s="282">
        <v>0.26212438941001898</v>
      </c>
      <c r="T1212" s="121" t="str">
        <f t="shared" si="650"/>
        <v>Q</v>
      </c>
      <c r="U1212" s="34">
        <v>3.5990636268816916</v>
      </c>
      <c r="V1212" s="121" t="str">
        <f t="shared" ref="V1212:V1275" si="651">IF(U1212&gt;=0.2,"Q",IF(U1212="","M","LQ"))</f>
        <v>Q</v>
      </c>
      <c r="W1212" s="341">
        <v>0.16300000000000001</v>
      </c>
      <c r="X1212" s="343" t="str">
        <f t="shared" si="638"/>
        <v>Q</v>
      </c>
      <c r="Y1212" s="36">
        <v>8.3891084059877413E-2</v>
      </c>
      <c r="Z1212" s="121" t="str">
        <f t="shared" ref="Z1212:Z1275" si="652">IF(Y1212&gt;=0.2,"Q",IF(Y1212="","M","LQ"))</f>
        <v>LQ</v>
      </c>
      <c r="AA1212" s="285">
        <v>8.2899999999999991</v>
      </c>
      <c r="AB1212" s="121" t="str">
        <f t="shared" si="644"/>
        <v>Q</v>
      </c>
      <c r="AC1212" s="28">
        <v>6.2009999999999996</v>
      </c>
      <c r="AD1212" s="121" t="str">
        <f t="shared" si="645"/>
        <v>Q</v>
      </c>
      <c r="AE1212" s="28">
        <v>3.39</v>
      </c>
      <c r="AF1212" s="121" t="str">
        <f t="shared" si="646"/>
        <v>Q</v>
      </c>
      <c r="AG1212" s="129">
        <v>9.4999999999999998E-3</v>
      </c>
      <c r="AH1212" s="121" t="str">
        <f t="shared" si="647"/>
        <v>Q</v>
      </c>
      <c r="AI1212" s="278">
        <v>0.42</v>
      </c>
      <c r="AJ1212" s="121" t="str">
        <f t="shared" si="648"/>
        <v>Q</v>
      </c>
    </row>
    <row r="1213" spans="1:36" x14ac:dyDescent="0.25">
      <c r="A1213" s="260">
        <v>38</v>
      </c>
      <c r="B1213" s="119">
        <v>57</v>
      </c>
      <c r="C1213" s="119">
        <v>2014</v>
      </c>
      <c r="D1213" s="127">
        <f t="shared" si="634"/>
        <v>41696</v>
      </c>
      <c r="E1213" s="292">
        <v>40.099998474121101</v>
      </c>
      <c r="F1213" s="121" t="str">
        <f t="shared" si="649"/>
        <v>Q</v>
      </c>
      <c r="G1213" s="281">
        <v>7.0385460853576696</v>
      </c>
      <c r="H1213" s="121" t="str">
        <f t="shared" si="639"/>
        <v>Q</v>
      </c>
      <c r="I1213" s="27">
        <v>6.6662699999999999</v>
      </c>
      <c r="J1213" s="121" t="str">
        <f t="shared" si="640"/>
        <v>Q</v>
      </c>
      <c r="K1213" s="27">
        <v>0.59569700000000003</v>
      </c>
      <c r="L1213" s="121" t="str">
        <f t="shared" si="641"/>
        <v>Q</v>
      </c>
      <c r="M1213" s="27">
        <v>0.76907199999999998</v>
      </c>
      <c r="N1213" s="121" t="str">
        <f t="shared" si="642"/>
        <v>Q</v>
      </c>
      <c r="O1213" s="27">
        <v>0.249809</v>
      </c>
      <c r="P1213" s="121" t="str">
        <f t="shared" si="643"/>
        <v>Q</v>
      </c>
      <c r="Q1213" s="28">
        <v>5.0000000000000001E-3</v>
      </c>
      <c r="R1213" s="121" t="str">
        <f t="shared" si="637"/>
        <v>LQ</v>
      </c>
      <c r="S1213" s="282">
        <v>0.26572954654693598</v>
      </c>
      <c r="T1213" s="121" t="str">
        <f t="shared" si="650"/>
        <v>Q</v>
      </c>
      <c r="U1213" s="34">
        <v>3.8369510480138094</v>
      </c>
      <c r="V1213" s="121" t="str">
        <f t="shared" si="651"/>
        <v>Q</v>
      </c>
      <c r="W1213" s="341">
        <v>0.17199999999999999</v>
      </c>
      <c r="X1213" s="343" t="str">
        <f t="shared" si="638"/>
        <v>Q</v>
      </c>
      <c r="Y1213" s="33">
        <v>8.2656489453480475E-2</v>
      </c>
      <c r="Z1213" s="121" t="str">
        <f t="shared" si="652"/>
        <v>LQ</v>
      </c>
      <c r="AA1213" s="285">
        <v>8.51</v>
      </c>
      <c r="AB1213" s="121" t="str">
        <f t="shared" si="644"/>
        <v>Q</v>
      </c>
      <c r="AC1213" s="28">
        <v>6.3230000000000004</v>
      </c>
      <c r="AD1213" s="121" t="str">
        <f t="shared" si="645"/>
        <v>Q</v>
      </c>
      <c r="AE1213" s="28">
        <v>3.36</v>
      </c>
      <c r="AF1213" s="121" t="str">
        <f t="shared" si="646"/>
        <v>Q</v>
      </c>
      <c r="AG1213" s="129">
        <v>5.9999999999999995E-4</v>
      </c>
      <c r="AH1213" s="121" t="str">
        <f t="shared" si="647"/>
        <v>LQ</v>
      </c>
      <c r="AI1213" s="278">
        <v>0.42899999999999999</v>
      </c>
      <c r="AJ1213" s="121" t="str">
        <f t="shared" si="648"/>
        <v>Q</v>
      </c>
    </row>
    <row r="1214" spans="1:36" x14ac:dyDescent="0.25">
      <c r="A1214" s="260">
        <v>38</v>
      </c>
      <c r="B1214" s="119">
        <v>70</v>
      </c>
      <c r="C1214" s="119">
        <v>2014</v>
      </c>
      <c r="D1214" s="127">
        <f t="shared" si="634"/>
        <v>41709</v>
      </c>
      <c r="E1214" s="292">
        <v>42.900001525878899</v>
      </c>
      <c r="F1214" s="121" t="str">
        <f t="shared" si="649"/>
        <v>Q</v>
      </c>
      <c r="G1214" s="281">
        <v>7.0316405296325701</v>
      </c>
      <c r="H1214" s="121" t="str">
        <f t="shared" si="639"/>
        <v>Q</v>
      </c>
      <c r="I1214" s="27">
        <v>6.9000199999999996</v>
      </c>
      <c r="J1214" s="121" t="str">
        <f t="shared" si="640"/>
        <v>Q</v>
      </c>
      <c r="K1214" s="27">
        <v>0.60961699999999996</v>
      </c>
      <c r="L1214" s="121" t="str">
        <f t="shared" si="641"/>
        <v>Q</v>
      </c>
      <c r="M1214" s="27">
        <v>0.77801799999999999</v>
      </c>
      <c r="N1214" s="121" t="str">
        <f t="shared" si="642"/>
        <v>Q</v>
      </c>
      <c r="O1214" s="27">
        <v>0.25875999999999999</v>
      </c>
      <c r="P1214" s="121" t="str">
        <f t="shared" si="643"/>
        <v>Q</v>
      </c>
      <c r="Q1214" s="28">
        <v>1E-3</v>
      </c>
      <c r="R1214" s="121" t="str">
        <f t="shared" si="637"/>
        <v>LQ</v>
      </c>
      <c r="S1214" s="282">
        <v>0.28801310062408397</v>
      </c>
      <c r="T1214" s="121" t="str">
        <f t="shared" si="650"/>
        <v>Q</v>
      </c>
      <c r="U1214" s="34">
        <v>4.0597836600608161</v>
      </c>
      <c r="V1214" s="121" t="str">
        <f t="shared" si="651"/>
        <v>Q</v>
      </c>
      <c r="W1214" s="341">
        <v>0.20599999999999999</v>
      </c>
      <c r="X1214" s="343" t="str">
        <f t="shared" si="638"/>
        <v>Q</v>
      </c>
      <c r="Y1214" s="36">
        <v>8.7683594140399834E-2</v>
      </c>
      <c r="Z1214" s="121" t="str">
        <f t="shared" si="652"/>
        <v>LQ</v>
      </c>
      <c r="AA1214" s="285">
        <v>8.2899999999999991</v>
      </c>
      <c r="AB1214" s="121" t="str">
        <f t="shared" si="644"/>
        <v>Q</v>
      </c>
      <c r="AC1214" s="28">
        <v>5.8730000000000002</v>
      </c>
      <c r="AD1214" s="121" t="str">
        <f t="shared" si="645"/>
        <v>Q</v>
      </c>
      <c r="AE1214" s="28">
        <v>3.9740000000000002</v>
      </c>
      <c r="AF1214" s="121" t="str">
        <f t="shared" si="646"/>
        <v>Q</v>
      </c>
      <c r="AG1214" s="129">
        <v>9.7000000000000003E-3</v>
      </c>
      <c r="AH1214" s="121" t="str">
        <f t="shared" si="647"/>
        <v>Q</v>
      </c>
      <c r="AI1214" s="278">
        <v>0.439</v>
      </c>
      <c r="AJ1214" s="121" t="str">
        <f t="shared" si="648"/>
        <v>Q</v>
      </c>
    </row>
    <row r="1215" spans="1:36" x14ac:dyDescent="0.25">
      <c r="A1215" s="260">
        <v>38</v>
      </c>
      <c r="B1215" s="119">
        <v>84</v>
      </c>
      <c r="C1215" s="119">
        <v>2014</v>
      </c>
      <c r="D1215" s="127">
        <f t="shared" si="634"/>
        <v>41723</v>
      </c>
      <c r="E1215" s="292">
        <v>42.5</v>
      </c>
      <c r="F1215" s="121" t="str">
        <f t="shared" si="649"/>
        <v>Q</v>
      </c>
      <c r="G1215" s="281">
        <v>7.05728960037231</v>
      </c>
      <c r="H1215" s="121" t="str">
        <f t="shared" si="639"/>
        <v>Q</v>
      </c>
      <c r="I1215" s="27">
        <v>6.77529</v>
      </c>
      <c r="J1215" s="121" t="str">
        <f t="shared" si="640"/>
        <v>Q</v>
      </c>
      <c r="K1215" s="27">
        <v>0.60832600000000003</v>
      </c>
      <c r="L1215" s="121" t="str">
        <f t="shared" si="641"/>
        <v>Q</v>
      </c>
      <c r="M1215" s="27">
        <v>0.81583099999999997</v>
      </c>
      <c r="N1215" s="121" t="str">
        <f t="shared" si="642"/>
        <v>Q</v>
      </c>
      <c r="O1215" s="27">
        <v>0.242067</v>
      </c>
      <c r="P1215" s="121" t="str">
        <f t="shared" si="643"/>
        <v>Q</v>
      </c>
      <c r="Q1215" s="28">
        <v>1E-3</v>
      </c>
      <c r="R1215" s="121" t="str">
        <f t="shared" si="637"/>
        <v>LQ</v>
      </c>
      <c r="S1215" s="282">
        <v>0.28088831901550299</v>
      </c>
      <c r="T1215" s="121" t="str">
        <f t="shared" si="650"/>
        <v>Q</v>
      </c>
      <c r="U1215" s="34">
        <v>4.2281867808094455</v>
      </c>
      <c r="V1215" s="121" t="str">
        <f t="shared" si="651"/>
        <v>Q</v>
      </c>
      <c r="W1215" s="341">
        <v>0.21099999999999999</v>
      </c>
      <c r="X1215" s="343" t="str">
        <f t="shared" si="638"/>
        <v>Q</v>
      </c>
      <c r="Y1215" s="34">
        <v>8.2311298047876819E-2</v>
      </c>
      <c r="Z1215" s="121" t="str">
        <f t="shared" si="652"/>
        <v>LQ</v>
      </c>
      <c r="AA1215" s="285">
        <v>8.91</v>
      </c>
      <c r="AB1215" s="121" t="str">
        <f t="shared" si="644"/>
        <v>Q</v>
      </c>
      <c r="AC1215" s="28">
        <v>5.6849999999999996</v>
      </c>
      <c r="AD1215" s="121" t="str">
        <f t="shared" si="645"/>
        <v>Q</v>
      </c>
      <c r="AE1215" s="28">
        <v>3.8639999999999999</v>
      </c>
      <c r="AF1215" s="121" t="str">
        <f t="shared" si="646"/>
        <v>Q</v>
      </c>
      <c r="AG1215" s="129">
        <v>9.4999999999999998E-3</v>
      </c>
      <c r="AH1215" s="121" t="str">
        <f t="shared" si="647"/>
        <v>Q</v>
      </c>
      <c r="AI1215" s="278">
        <v>0.41899999999999998</v>
      </c>
      <c r="AJ1215" s="121" t="str">
        <f t="shared" si="648"/>
        <v>Q</v>
      </c>
    </row>
    <row r="1216" spans="1:36" x14ac:dyDescent="0.25">
      <c r="A1216" s="260">
        <v>38</v>
      </c>
      <c r="B1216" s="119">
        <v>98</v>
      </c>
      <c r="C1216" s="119">
        <v>2014</v>
      </c>
      <c r="D1216" s="127">
        <f t="shared" si="634"/>
        <v>41737</v>
      </c>
      <c r="E1216" s="292">
        <v>41.099998474121101</v>
      </c>
      <c r="F1216" s="121" t="str">
        <f t="shared" si="649"/>
        <v>Q</v>
      </c>
      <c r="G1216" s="281">
        <v>6.7852406501770002</v>
      </c>
      <c r="H1216" s="121" t="str">
        <f t="shared" si="639"/>
        <v>Q</v>
      </c>
      <c r="I1216" s="27">
        <v>6.4549000000000003</v>
      </c>
      <c r="J1216" s="121" t="str">
        <f t="shared" si="640"/>
        <v>Q</v>
      </c>
      <c r="K1216" s="27">
        <v>0.60666799999999999</v>
      </c>
      <c r="L1216" s="121" t="str">
        <f t="shared" si="641"/>
        <v>Q</v>
      </c>
      <c r="M1216" s="27">
        <v>0.72447099999999998</v>
      </c>
      <c r="N1216" s="121" t="str">
        <f t="shared" si="642"/>
        <v>Q</v>
      </c>
      <c r="O1216" s="27">
        <v>0.26860000000000001</v>
      </c>
      <c r="P1216" s="121" t="str">
        <f t="shared" si="643"/>
        <v>Q</v>
      </c>
      <c r="Q1216" s="28">
        <v>4.0000000000000001E-3</v>
      </c>
      <c r="R1216" s="121" t="str">
        <f t="shared" si="637"/>
        <v>LQ</v>
      </c>
      <c r="S1216" s="282">
        <v>0.28063178062438998</v>
      </c>
      <c r="T1216" s="121" t="str">
        <f t="shared" si="650"/>
        <v>Q</v>
      </c>
      <c r="U1216" s="34">
        <v>3.9720279102552074</v>
      </c>
      <c r="V1216" s="121" t="str">
        <f t="shared" si="651"/>
        <v>Q</v>
      </c>
      <c r="W1216" s="341">
        <v>0.29499999999999998</v>
      </c>
      <c r="X1216" s="343" t="str">
        <f t="shared" si="638"/>
        <v>Q</v>
      </c>
      <c r="Y1216" s="36">
        <v>9.6914396330147826E-2</v>
      </c>
      <c r="Z1216" s="121" t="str">
        <f t="shared" si="652"/>
        <v>LQ</v>
      </c>
      <c r="AA1216" s="285">
        <v>7.55</v>
      </c>
      <c r="AB1216" s="121" t="str">
        <f t="shared" si="644"/>
        <v>Q</v>
      </c>
      <c r="AC1216" s="28">
        <v>6.3140000000000001</v>
      </c>
      <c r="AD1216" s="121" t="str">
        <f t="shared" si="645"/>
        <v>Q</v>
      </c>
      <c r="AE1216" s="28">
        <v>3.7570000000000001</v>
      </c>
      <c r="AF1216" s="121" t="str">
        <f t="shared" si="646"/>
        <v>Q</v>
      </c>
      <c r="AG1216" s="129">
        <v>1.14E-2</v>
      </c>
      <c r="AH1216" s="121" t="str">
        <f t="shared" si="647"/>
        <v>Q</v>
      </c>
      <c r="AI1216" s="278">
        <v>0.51700000000000002</v>
      </c>
      <c r="AJ1216" s="121" t="str">
        <f t="shared" si="648"/>
        <v>Q</v>
      </c>
    </row>
    <row r="1217" spans="1:36" x14ac:dyDescent="0.25">
      <c r="A1217" s="260">
        <v>38</v>
      </c>
      <c r="B1217" s="119">
        <v>101</v>
      </c>
      <c r="C1217" s="119">
        <v>2014</v>
      </c>
      <c r="D1217" s="127">
        <f t="shared" si="634"/>
        <v>41740</v>
      </c>
      <c r="E1217" s="292">
        <v>40.400001525878899</v>
      </c>
      <c r="F1217" s="121" t="str">
        <f t="shared" si="649"/>
        <v>Q</v>
      </c>
      <c r="G1217" s="281">
        <v>6.7509431838989302</v>
      </c>
      <c r="H1217" s="121" t="str">
        <f t="shared" si="639"/>
        <v>Q</v>
      </c>
      <c r="I1217" s="27">
        <v>6.5356699999999996</v>
      </c>
      <c r="J1217" s="121" t="str">
        <f t="shared" si="640"/>
        <v>Q</v>
      </c>
      <c r="K1217" s="27">
        <v>0.59677800000000003</v>
      </c>
      <c r="L1217" s="121" t="str">
        <f t="shared" si="641"/>
        <v>Q</v>
      </c>
      <c r="M1217" s="27">
        <v>0.63612000000000002</v>
      </c>
      <c r="N1217" s="121" t="str">
        <f t="shared" si="642"/>
        <v>Q</v>
      </c>
      <c r="O1217" s="27">
        <v>0.31701299999999999</v>
      </c>
      <c r="P1217" s="121" t="str">
        <f t="shared" si="643"/>
        <v>Q</v>
      </c>
      <c r="Q1217" s="28">
        <v>6.0000000000000001E-3</v>
      </c>
      <c r="R1217" s="121" t="str">
        <f t="shared" si="637"/>
        <v>LQ</v>
      </c>
      <c r="S1217" s="282">
        <v>0.26199355721473699</v>
      </c>
      <c r="T1217" s="121" t="str">
        <f t="shared" si="650"/>
        <v>Q</v>
      </c>
      <c r="U1217" s="34">
        <v>3.7903532507515729</v>
      </c>
      <c r="V1217" s="121" t="str">
        <f t="shared" si="651"/>
        <v>Q</v>
      </c>
      <c r="W1217" s="341">
        <v>0.42</v>
      </c>
      <c r="X1217" s="343" t="str">
        <f t="shared" si="638"/>
        <v>Q</v>
      </c>
      <c r="Y1217" s="36">
        <v>0.12249609892243479</v>
      </c>
      <c r="Z1217" s="121" t="str">
        <f t="shared" si="652"/>
        <v>LQ</v>
      </c>
      <c r="AA1217" s="285">
        <v>6.07</v>
      </c>
      <c r="AB1217" s="121" t="str">
        <f t="shared" si="644"/>
        <v>Q</v>
      </c>
      <c r="AC1217" s="28">
        <v>7.306</v>
      </c>
      <c r="AD1217" s="121" t="str">
        <f t="shared" si="645"/>
        <v>Q</v>
      </c>
      <c r="AE1217" s="28">
        <v>4.1580000000000004</v>
      </c>
      <c r="AF1217" s="121" t="str">
        <f t="shared" si="646"/>
        <v>Q</v>
      </c>
      <c r="AG1217" s="129">
        <v>1.0500000000000001E-2</v>
      </c>
      <c r="AH1217" s="121" t="str">
        <f t="shared" si="647"/>
        <v>Q</v>
      </c>
      <c r="AI1217" s="278">
        <v>0.67200000000000004</v>
      </c>
      <c r="AJ1217" s="121" t="str">
        <f t="shared" si="648"/>
        <v>Q</v>
      </c>
    </row>
    <row r="1218" spans="1:36" x14ac:dyDescent="0.25">
      <c r="A1218" s="260">
        <v>38</v>
      </c>
      <c r="B1218" s="119">
        <v>104</v>
      </c>
      <c r="C1218" s="119">
        <v>2014</v>
      </c>
      <c r="D1218" s="127">
        <f t="shared" si="634"/>
        <v>41743</v>
      </c>
      <c r="E1218" s="292">
        <v>40.099998474121101</v>
      </c>
      <c r="F1218" s="121" t="str">
        <f t="shared" si="649"/>
        <v>Q</v>
      </c>
      <c r="G1218" s="281">
        <v>6.7958660125732404</v>
      </c>
      <c r="H1218" s="121" t="str">
        <f t="shared" si="639"/>
        <v>Q</v>
      </c>
      <c r="I1218" s="27">
        <v>6.21244</v>
      </c>
      <c r="J1218" s="121" t="str">
        <f t="shared" si="640"/>
        <v>Q</v>
      </c>
      <c r="K1218" s="27">
        <v>0.58946900000000002</v>
      </c>
      <c r="L1218" s="121" t="str">
        <f t="shared" si="641"/>
        <v>Q</v>
      </c>
      <c r="M1218" s="27">
        <v>0.62829400000000002</v>
      </c>
      <c r="N1218" s="121" t="str">
        <f t="shared" si="642"/>
        <v>Q</v>
      </c>
      <c r="O1218" s="27">
        <v>0.32483299999999998</v>
      </c>
      <c r="P1218" s="121" t="str">
        <f t="shared" si="643"/>
        <v>Q</v>
      </c>
      <c r="Q1218" s="28">
        <v>0.01</v>
      </c>
      <c r="R1218" s="121" t="str">
        <f t="shared" si="637"/>
        <v>Q</v>
      </c>
      <c r="S1218" s="282">
        <v>0.224941492080688</v>
      </c>
      <c r="T1218" s="121" t="str">
        <f t="shared" si="650"/>
        <v>Q</v>
      </c>
      <c r="U1218" s="34">
        <v>3.6600178324820121</v>
      </c>
      <c r="V1218" s="121" t="str">
        <f t="shared" si="651"/>
        <v>Q</v>
      </c>
      <c r="W1218" s="341">
        <v>0.75800000000000001</v>
      </c>
      <c r="X1218" s="343" t="str">
        <f t="shared" si="638"/>
        <v>Q</v>
      </c>
      <c r="Y1218" s="34">
        <v>0.12079658041666848</v>
      </c>
      <c r="Z1218" s="121" t="str">
        <f t="shared" si="652"/>
        <v>LQ</v>
      </c>
      <c r="AA1218" s="285">
        <v>5.64</v>
      </c>
      <c r="AB1218" s="121" t="str">
        <f t="shared" si="644"/>
        <v>Q</v>
      </c>
      <c r="AC1218" s="28">
        <v>6.2220000000000004</v>
      </c>
      <c r="AD1218" s="121" t="str">
        <f t="shared" si="645"/>
        <v>Q</v>
      </c>
      <c r="AE1218" s="28">
        <v>3.609</v>
      </c>
      <c r="AF1218" s="121" t="str">
        <f t="shared" si="646"/>
        <v>Q</v>
      </c>
      <c r="AG1218" s="129">
        <v>0.01</v>
      </c>
      <c r="AH1218" s="121" t="str">
        <f t="shared" si="647"/>
        <v>Q</v>
      </c>
      <c r="AI1218" s="278">
        <v>1.046</v>
      </c>
      <c r="AJ1218" s="121" t="str">
        <f t="shared" si="648"/>
        <v>Q</v>
      </c>
    </row>
    <row r="1219" spans="1:36" x14ac:dyDescent="0.25">
      <c r="A1219" s="260">
        <v>38</v>
      </c>
      <c r="B1219" s="1">
        <v>106</v>
      </c>
      <c r="C1219" s="1">
        <v>2014</v>
      </c>
      <c r="D1219" s="127">
        <f t="shared" si="634"/>
        <v>41745</v>
      </c>
      <c r="E1219" s="260">
        <v>38.599998474121101</v>
      </c>
      <c r="F1219" s="121" t="str">
        <f t="shared" si="649"/>
        <v>Q</v>
      </c>
      <c r="G1219" s="281">
        <v>6.75714159011841</v>
      </c>
      <c r="H1219" s="121" t="str">
        <f t="shared" si="639"/>
        <v>Q</v>
      </c>
      <c r="I1219" s="27">
        <v>5.8329800000000001</v>
      </c>
      <c r="J1219" s="121" t="str">
        <f t="shared" si="640"/>
        <v>Q</v>
      </c>
      <c r="K1219" s="27">
        <v>0.52577499999999999</v>
      </c>
      <c r="L1219" s="121" t="str">
        <f t="shared" si="641"/>
        <v>Q</v>
      </c>
      <c r="M1219" s="27">
        <v>0.57899800000000001</v>
      </c>
      <c r="N1219" s="121" t="str">
        <f t="shared" si="642"/>
        <v>Q</v>
      </c>
      <c r="O1219" s="27">
        <v>0.26677099999999998</v>
      </c>
      <c r="P1219" s="121" t="str">
        <f t="shared" si="643"/>
        <v>Q</v>
      </c>
      <c r="Q1219" s="28">
        <v>3.0000000000000001E-3</v>
      </c>
      <c r="R1219" s="121" t="str">
        <f t="shared" si="637"/>
        <v>LQ</v>
      </c>
      <c r="S1219" s="282">
        <v>0.228091731667519</v>
      </c>
      <c r="T1219" s="121" t="str">
        <f t="shared" si="650"/>
        <v>Q</v>
      </c>
      <c r="U1219" s="34">
        <v>3.9348751801087647</v>
      </c>
      <c r="V1219" s="121" t="str">
        <f t="shared" si="651"/>
        <v>Q</v>
      </c>
      <c r="W1219" s="341">
        <v>0.52400000000000002</v>
      </c>
      <c r="X1219" s="343" t="str">
        <f t="shared" si="638"/>
        <v>Q</v>
      </c>
      <c r="Y1219" s="36">
        <v>0.1223627155484288</v>
      </c>
      <c r="Z1219" s="121" t="str">
        <f t="shared" si="652"/>
        <v>LQ</v>
      </c>
      <c r="AA1219" s="281">
        <v>6.25</v>
      </c>
      <c r="AB1219" s="121" t="str">
        <f t="shared" si="644"/>
        <v>Q</v>
      </c>
      <c r="AC1219" s="28">
        <v>7.12</v>
      </c>
      <c r="AD1219" s="121" t="str">
        <f t="shared" si="645"/>
        <v>Q</v>
      </c>
      <c r="AE1219" s="28">
        <v>3.7530000000000001</v>
      </c>
      <c r="AF1219" s="121" t="str">
        <f t="shared" si="646"/>
        <v>Q</v>
      </c>
      <c r="AG1219" s="129">
        <v>1.0200000000000001E-2</v>
      </c>
      <c r="AH1219" s="121" t="str">
        <f t="shared" si="647"/>
        <v>Q</v>
      </c>
      <c r="AI1219" s="278">
        <v>0.82899999999999996</v>
      </c>
      <c r="AJ1219" s="121" t="str">
        <f t="shared" si="648"/>
        <v>Q</v>
      </c>
    </row>
    <row r="1220" spans="1:36" x14ac:dyDescent="0.25">
      <c r="A1220" s="260">
        <v>38</v>
      </c>
      <c r="B1220" s="119">
        <v>112</v>
      </c>
      <c r="C1220" s="119">
        <v>2014</v>
      </c>
      <c r="D1220" s="127">
        <f t="shared" si="634"/>
        <v>41751</v>
      </c>
      <c r="E1220" s="260">
        <v>37.299999237060497</v>
      </c>
      <c r="F1220" s="121" t="str">
        <f t="shared" si="649"/>
        <v>Q</v>
      </c>
      <c r="G1220" s="281">
        <v>6.8149352073669398</v>
      </c>
      <c r="H1220" s="121" t="str">
        <f t="shared" si="639"/>
        <v>Q</v>
      </c>
      <c r="I1220" s="27">
        <v>5.6177000000000001</v>
      </c>
      <c r="J1220" s="121" t="str">
        <f t="shared" si="640"/>
        <v>Q</v>
      </c>
      <c r="K1220" s="27">
        <v>0.51941800000000005</v>
      </c>
      <c r="L1220" s="121" t="str">
        <f t="shared" si="641"/>
        <v>Q</v>
      </c>
      <c r="M1220" s="27">
        <v>0.56410700000000003</v>
      </c>
      <c r="N1220" s="121" t="str">
        <f t="shared" si="642"/>
        <v>Q</v>
      </c>
      <c r="O1220" s="27">
        <v>0.302118</v>
      </c>
      <c r="P1220" s="121" t="str">
        <f t="shared" si="643"/>
        <v>Q</v>
      </c>
      <c r="Q1220" s="28">
        <v>6.0000000000000001E-3</v>
      </c>
      <c r="R1220" s="121" t="str">
        <f t="shared" si="637"/>
        <v>LQ</v>
      </c>
      <c r="S1220" s="282">
        <v>0.23058860003948201</v>
      </c>
      <c r="T1220" s="121" t="str">
        <f t="shared" si="650"/>
        <v>Q</v>
      </c>
      <c r="U1220" s="34">
        <v>3.442385433796856</v>
      </c>
      <c r="V1220" s="121" t="str">
        <f t="shared" si="651"/>
        <v>Q</v>
      </c>
      <c r="W1220" s="341">
        <v>0.51800000000000002</v>
      </c>
      <c r="X1220" s="343" t="str">
        <f t="shared" si="638"/>
        <v>Q</v>
      </c>
      <c r="Y1220" s="36">
        <v>0.12277712207614812</v>
      </c>
      <c r="Z1220" s="121" t="str">
        <f t="shared" si="652"/>
        <v>LQ</v>
      </c>
      <c r="AA1220" s="281">
        <v>5.58</v>
      </c>
      <c r="AB1220" s="121" t="str">
        <f t="shared" si="644"/>
        <v>Q</v>
      </c>
      <c r="AC1220" s="28">
        <v>5.9429999999999996</v>
      </c>
      <c r="AD1220" s="121" t="str">
        <f t="shared" si="645"/>
        <v>Q</v>
      </c>
      <c r="AE1220" s="28">
        <v>4.0279999999999996</v>
      </c>
      <c r="AF1220" s="121" t="str">
        <f t="shared" si="646"/>
        <v>Q</v>
      </c>
      <c r="AG1220" s="129">
        <v>7.3000000000000001E-3</v>
      </c>
      <c r="AH1220" s="121" t="str">
        <f t="shared" si="647"/>
        <v>Q</v>
      </c>
      <c r="AI1220" s="278">
        <v>0.77300000000000002</v>
      </c>
      <c r="AJ1220" s="121" t="str">
        <f t="shared" si="648"/>
        <v>Q</v>
      </c>
    </row>
    <row r="1221" spans="1:36" x14ac:dyDescent="0.25">
      <c r="A1221" s="260">
        <v>38</v>
      </c>
      <c r="B1221" s="119">
        <v>114</v>
      </c>
      <c r="C1221" s="119">
        <v>2014</v>
      </c>
      <c r="D1221" s="127">
        <f t="shared" si="634"/>
        <v>41753</v>
      </c>
      <c r="E1221" s="260">
        <v>36.5</v>
      </c>
      <c r="F1221" s="121" t="str">
        <f t="shared" si="649"/>
        <v>Q</v>
      </c>
      <c r="G1221" s="281">
        <v>6.4107942581176802</v>
      </c>
      <c r="H1221" s="121" t="str">
        <f t="shared" si="639"/>
        <v>Q</v>
      </c>
      <c r="I1221" s="27">
        <v>5.7154499999999997</v>
      </c>
      <c r="J1221" s="121" t="str">
        <f t="shared" si="640"/>
        <v>Q</v>
      </c>
      <c r="K1221" s="27">
        <v>0.51499200000000001</v>
      </c>
      <c r="L1221" s="121" t="str">
        <f t="shared" si="641"/>
        <v>Q</v>
      </c>
      <c r="M1221" s="27">
        <v>0.60881300000000005</v>
      </c>
      <c r="N1221" s="121" t="str">
        <f t="shared" si="642"/>
        <v>Q</v>
      </c>
      <c r="O1221" s="27">
        <v>0.27107100000000001</v>
      </c>
      <c r="P1221" s="121" t="str">
        <f t="shared" si="643"/>
        <v>Q</v>
      </c>
      <c r="Q1221" s="28">
        <v>2E-3</v>
      </c>
      <c r="R1221" s="121" t="str">
        <f t="shared" si="637"/>
        <v>LQ</v>
      </c>
      <c r="S1221" s="282">
        <v>0.216885760426521</v>
      </c>
      <c r="T1221" s="121" t="str">
        <f t="shared" si="650"/>
        <v>Q</v>
      </c>
      <c r="U1221" s="34">
        <v>3.3143247810024712</v>
      </c>
      <c r="V1221" s="121" t="str">
        <f t="shared" si="651"/>
        <v>Q</v>
      </c>
      <c r="W1221" s="341">
        <v>0.48399999999999999</v>
      </c>
      <c r="X1221" s="343" t="str">
        <f t="shared" si="638"/>
        <v>Q</v>
      </c>
      <c r="Y1221" s="34">
        <v>0.11756198985653306</v>
      </c>
      <c r="Z1221" s="121" t="str">
        <f t="shared" si="652"/>
        <v>LQ</v>
      </c>
      <c r="AA1221" s="285">
        <v>5.47</v>
      </c>
      <c r="AB1221" s="121" t="str">
        <f t="shared" si="644"/>
        <v>Q</v>
      </c>
      <c r="AC1221" s="28">
        <v>5.7130000000000001</v>
      </c>
      <c r="AD1221" s="121" t="str">
        <f t="shared" si="645"/>
        <v>Q</v>
      </c>
      <c r="AE1221" s="28">
        <v>3.464</v>
      </c>
      <c r="AF1221" s="121" t="str">
        <f t="shared" si="646"/>
        <v>Q</v>
      </c>
      <c r="AG1221" s="129">
        <v>9.1999999999999998E-3</v>
      </c>
      <c r="AH1221" s="121" t="str">
        <f t="shared" si="647"/>
        <v>Q</v>
      </c>
      <c r="AI1221" s="278">
        <v>0.69899999999999995</v>
      </c>
      <c r="AJ1221" s="121" t="str">
        <f t="shared" si="648"/>
        <v>Q</v>
      </c>
    </row>
    <row r="1222" spans="1:36" x14ac:dyDescent="0.25">
      <c r="A1222" s="260">
        <v>38</v>
      </c>
      <c r="B1222" s="119">
        <v>118</v>
      </c>
      <c r="C1222" s="119">
        <v>2014</v>
      </c>
      <c r="D1222" s="127">
        <f t="shared" si="634"/>
        <v>41757</v>
      </c>
      <c r="E1222" s="260">
        <v>32.200000762939503</v>
      </c>
      <c r="F1222" s="121" t="str">
        <f t="shared" si="649"/>
        <v>Q</v>
      </c>
      <c r="G1222" s="281">
        <v>6.6183228492736799</v>
      </c>
      <c r="H1222" s="121" t="str">
        <f t="shared" si="639"/>
        <v>Q</v>
      </c>
      <c r="I1222" s="27">
        <v>4.9269100000000003</v>
      </c>
      <c r="J1222" s="121" t="str">
        <f t="shared" si="640"/>
        <v>Q</v>
      </c>
      <c r="K1222" s="27">
        <v>0.44564100000000001</v>
      </c>
      <c r="L1222" s="121" t="str">
        <f t="shared" si="641"/>
        <v>Q</v>
      </c>
      <c r="M1222" s="27">
        <v>0.57453900000000002</v>
      </c>
      <c r="N1222" s="121" t="str">
        <f t="shared" si="642"/>
        <v>Q</v>
      </c>
      <c r="O1222" s="27">
        <v>0.28046599999999999</v>
      </c>
      <c r="P1222" s="121" t="str">
        <f t="shared" si="643"/>
        <v>Q</v>
      </c>
      <c r="Q1222" s="28">
        <v>4.0000000000000001E-3</v>
      </c>
      <c r="R1222" s="121" t="str">
        <f t="shared" si="637"/>
        <v>LQ</v>
      </c>
      <c r="S1222" s="282">
        <v>0.187456369400024</v>
      </c>
      <c r="T1222" s="121" t="str">
        <f t="shared" si="650"/>
        <v>Q</v>
      </c>
      <c r="U1222" s="34">
        <v>2.994354227659608</v>
      </c>
      <c r="V1222" s="121" t="str">
        <f t="shared" si="651"/>
        <v>Q</v>
      </c>
      <c r="W1222" s="341">
        <v>0.48199999999999998</v>
      </c>
      <c r="X1222" s="343" t="str">
        <f t="shared" si="638"/>
        <v>Q</v>
      </c>
      <c r="Y1222" s="34">
        <v>0.1083423112579954</v>
      </c>
      <c r="Z1222" s="121" t="str">
        <f t="shared" si="652"/>
        <v>LQ</v>
      </c>
      <c r="AA1222" s="260">
        <v>4.8600000000000003</v>
      </c>
      <c r="AB1222" s="121" t="str">
        <f t="shared" si="644"/>
        <v>Q</v>
      </c>
      <c r="AC1222" s="28">
        <v>5.1159999999999997</v>
      </c>
      <c r="AD1222" s="121" t="str">
        <f t="shared" si="645"/>
        <v>Q</v>
      </c>
      <c r="AE1222" s="28">
        <v>3.06</v>
      </c>
      <c r="AF1222" s="121" t="str">
        <f t="shared" si="646"/>
        <v>Q</v>
      </c>
      <c r="AG1222" s="129">
        <v>5.1000000000000004E-3</v>
      </c>
      <c r="AH1222" s="121" t="str">
        <f t="shared" si="647"/>
        <v>Q</v>
      </c>
      <c r="AI1222" s="278">
        <v>0.66600000000000004</v>
      </c>
      <c r="AJ1222" s="121" t="str">
        <f t="shared" si="648"/>
        <v>Q</v>
      </c>
    </row>
    <row r="1223" spans="1:36" x14ac:dyDescent="0.25">
      <c r="A1223" s="260">
        <v>38</v>
      </c>
      <c r="B1223" s="119">
        <v>119</v>
      </c>
      <c r="C1223" s="119">
        <v>2014</v>
      </c>
      <c r="D1223" s="127">
        <f t="shared" si="634"/>
        <v>41758</v>
      </c>
      <c r="E1223" s="260">
        <v>31</v>
      </c>
      <c r="F1223" s="121" t="str">
        <f t="shared" si="649"/>
        <v>Q</v>
      </c>
      <c r="G1223" s="281">
        <v>6.6163349151611301</v>
      </c>
      <c r="H1223" s="121" t="str">
        <f t="shared" si="639"/>
        <v>Q</v>
      </c>
      <c r="I1223" s="27">
        <v>4.7973699999999999</v>
      </c>
      <c r="J1223" s="121" t="str">
        <f t="shared" si="640"/>
        <v>Q</v>
      </c>
      <c r="K1223" s="27">
        <v>0.43512800000000001</v>
      </c>
      <c r="L1223" s="121" t="str">
        <f t="shared" si="641"/>
        <v>Q</v>
      </c>
      <c r="M1223" s="27">
        <v>0.53988700000000001</v>
      </c>
      <c r="N1223" s="121" t="str">
        <f t="shared" si="642"/>
        <v>Q</v>
      </c>
      <c r="O1223" s="27">
        <v>0.26165899999999997</v>
      </c>
      <c r="P1223" s="121" t="str">
        <f t="shared" si="643"/>
        <v>Q</v>
      </c>
      <c r="Q1223" s="28">
        <v>2E-3</v>
      </c>
      <c r="R1223" s="121" t="str">
        <f t="shared" si="637"/>
        <v>LQ</v>
      </c>
      <c r="S1223" s="282">
        <v>0.17708146572113001</v>
      </c>
      <c r="T1223" s="121" t="str">
        <f t="shared" si="650"/>
        <v>Q</v>
      </c>
      <c r="U1223" s="34">
        <v>2.8378120407277572</v>
      </c>
      <c r="V1223" s="121" t="str">
        <f t="shared" si="651"/>
        <v>Q</v>
      </c>
      <c r="W1223" s="341">
        <v>0.51900000000000002</v>
      </c>
      <c r="X1223" s="343" t="str">
        <f t="shared" si="638"/>
        <v>Q</v>
      </c>
      <c r="Y1223" s="34">
        <v>0.11536923529226366</v>
      </c>
      <c r="Z1223" s="121" t="str">
        <f t="shared" si="652"/>
        <v>LQ</v>
      </c>
      <c r="AA1223" s="260">
        <v>4.6500000000000004</v>
      </c>
      <c r="AB1223" s="121" t="str">
        <f t="shared" si="644"/>
        <v>Q</v>
      </c>
      <c r="AC1223" s="28">
        <v>4.944</v>
      </c>
      <c r="AD1223" s="121" t="str">
        <f t="shared" si="645"/>
        <v>Q</v>
      </c>
      <c r="AE1223" s="28">
        <v>2.5289999999999999</v>
      </c>
      <c r="AF1223" s="121" t="str">
        <f t="shared" si="646"/>
        <v>Q</v>
      </c>
      <c r="AG1223" s="129">
        <v>7.3000000000000001E-3</v>
      </c>
      <c r="AH1223" s="121" t="str">
        <f t="shared" si="647"/>
        <v>Q</v>
      </c>
      <c r="AI1223" s="278">
        <v>0.66200000000000003</v>
      </c>
      <c r="AJ1223" s="121" t="str">
        <f t="shared" si="648"/>
        <v>Q</v>
      </c>
    </row>
    <row r="1224" spans="1:36" x14ac:dyDescent="0.25">
      <c r="A1224" s="260">
        <v>38</v>
      </c>
      <c r="B1224" s="119">
        <v>121</v>
      </c>
      <c r="C1224" s="119">
        <v>2014</v>
      </c>
      <c r="D1224" s="127">
        <f t="shared" si="634"/>
        <v>41760</v>
      </c>
      <c r="E1224" s="292">
        <v>27.600000381469702</v>
      </c>
      <c r="F1224" s="121" t="str">
        <f t="shared" si="649"/>
        <v>Q</v>
      </c>
      <c r="G1224" s="281">
        <v>6.3620018959045401</v>
      </c>
      <c r="H1224" s="121" t="str">
        <f t="shared" si="639"/>
        <v>Q</v>
      </c>
      <c r="I1224" s="27">
        <v>4.2872399999999997</v>
      </c>
      <c r="J1224" s="121" t="str">
        <f t="shared" si="640"/>
        <v>Q</v>
      </c>
      <c r="K1224" s="27">
        <v>0.417902</v>
      </c>
      <c r="L1224" s="121" t="str">
        <f t="shared" si="641"/>
        <v>Q</v>
      </c>
      <c r="M1224" s="27">
        <v>0.48952600000000002</v>
      </c>
      <c r="N1224" s="121" t="str">
        <f t="shared" si="642"/>
        <v>Q</v>
      </c>
      <c r="O1224" s="27">
        <v>0.36366900000000002</v>
      </c>
      <c r="P1224" s="121" t="str">
        <f t="shared" si="643"/>
        <v>Q</v>
      </c>
      <c r="Q1224" s="28">
        <v>8.0000000000000002E-3</v>
      </c>
      <c r="R1224" s="121" t="str">
        <f t="shared" si="637"/>
        <v>LQ</v>
      </c>
      <c r="S1224" s="282">
        <v>0.14623691141605399</v>
      </c>
      <c r="T1224" s="121" t="str">
        <f t="shared" si="650"/>
        <v>Q</v>
      </c>
      <c r="U1224" s="34">
        <v>2.4618244781382495</v>
      </c>
      <c r="V1224" s="121" t="str">
        <f t="shared" si="651"/>
        <v>Q</v>
      </c>
      <c r="W1224" s="341">
        <v>0.58799999999999997</v>
      </c>
      <c r="X1224" s="343" t="str">
        <f t="shared" si="638"/>
        <v>Q</v>
      </c>
      <c r="Y1224" s="34">
        <v>0.10400492370078834</v>
      </c>
      <c r="Z1224" s="121" t="str">
        <f t="shared" si="652"/>
        <v>LQ</v>
      </c>
      <c r="AA1224" s="260">
        <v>4.2699999999999996</v>
      </c>
      <c r="AB1224" s="121" t="str">
        <f t="shared" si="644"/>
        <v>Q</v>
      </c>
      <c r="AC1224" s="28">
        <v>4.9329999999999998</v>
      </c>
      <c r="AD1224" s="121" t="str">
        <f t="shared" si="645"/>
        <v>Q</v>
      </c>
      <c r="AE1224" s="28">
        <v>3.3879999999999999</v>
      </c>
      <c r="AF1224" s="121" t="str">
        <f t="shared" si="646"/>
        <v>Q</v>
      </c>
      <c r="AG1224" s="129">
        <v>6.8999999999999999E-3</v>
      </c>
      <c r="AH1224" s="121" t="str">
        <f t="shared" si="647"/>
        <v>Q</v>
      </c>
      <c r="AI1224" s="278">
        <v>0.80500000000000005</v>
      </c>
      <c r="AJ1224" s="121" t="str">
        <f t="shared" si="648"/>
        <v>Q</v>
      </c>
    </row>
    <row r="1225" spans="1:36" x14ac:dyDescent="0.25">
      <c r="A1225" s="260">
        <v>38</v>
      </c>
      <c r="B1225" s="119">
        <v>122</v>
      </c>
      <c r="C1225" s="119">
        <v>2014</v>
      </c>
      <c r="D1225" s="127">
        <f t="shared" si="634"/>
        <v>41761</v>
      </c>
      <c r="E1225" s="292">
        <v>27.100000381469702</v>
      </c>
      <c r="F1225" s="121" t="str">
        <f t="shared" si="649"/>
        <v>Q</v>
      </c>
      <c r="G1225" s="281">
        <v>6.5473966598510698</v>
      </c>
      <c r="H1225" s="121" t="str">
        <f t="shared" si="639"/>
        <v>Q</v>
      </c>
      <c r="I1225" s="27">
        <v>4.1452499999999999</v>
      </c>
      <c r="J1225" s="121" t="str">
        <f t="shared" si="640"/>
        <v>Q</v>
      </c>
      <c r="K1225" s="27">
        <v>0.40077200000000002</v>
      </c>
      <c r="L1225" s="121" t="str">
        <f t="shared" si="641"/>
        <v>Q</v>
      </c>
      <c r="M1225" s="27">
        <v>0.48925099999999999</v>
      </c>
      <c r="N1225" s="121" t="str">
        <f t="shared" si="642"/>
        <v>Q</v>
      </c>
      <c r="O1225" s="27">
        <v>0.35938700000000001</v>
      </c>
      <c r="P1225" s="121" t="str">
        <f t="shared" si="643"/>
        <v>Q</v>
      </c>
      <c r="Q1225" s="28">
        <v>7.0000000000000001E-3</v>
      </c>
      <c r="R1225" s="121" t="str">
        <f t="shared" si="637"/>
        <v>LQ</v>
      </c>
      <c r="S1225" s="282">
        <v>0.131892830133438</v>
      </c>
      <c r="T1225" s="121" t="str">
        <f t="shared" si="650"/>
        <v>Q</v>
      </c>
      <c r="U1225" s="33">
        <v>2.5043807446331328</v>
      </c>
      <c r="V1225" s="121" t="str">
        <f t="shared" si="651"/>
        <v>Q</v>
      </c>
      <c r="W1225" s="341">
        <v>0.56399999999999995</v>
      </c>
      <c r="X1225" s="343" t="str">
        <f t="shared" si="638"/>
        <v>Q</v>
      </c>
      <c r="Y1225" s="37">
        <v>0.11015225909783002</v>
      </c>
      <c r="Z1225" s="121" t="str">
        <f t="shared" si="652"/>
        <v>LQ</v>
      </c>
      <c r="AA1225" s="285">
        <v>4.25</v>
      </c>
      <c r="AB1225" s="121" t="str">
        <f t="shared" si="644"/>
        <v>Q</v>
      </c>
      <c r="AC1225" s="28">
        <v>4.7249999999999996</v>
      </c>
      <c r="AD1225" s="121" t="str">
        <f t="shared" si="645"/>
        <v>Q</v>
      </c>
      <c r="AE1225" s="28">
        <v>2.9470000000000001</v>
      </c>
      <c r="AF1225" s="121" t="str">
        <f t="shared" si="646"/>
        <v>Q</v>
      </c>
      <c r="AG1225" s="129">
        <v>5.4999999999999997E-3</v>
      </c>
      <c r="AH1225" s="121" t="str">
        <f t="shared" si="647"/>
        <v>Q</v>
      </c>
      <c r="AI1225" s="278">
        <v>0.79300000000000004</v>
      </c>
      <c r="AJ1225" s="121" t="str">
        <f t="shared" si="648"/>
        <v>Q</v>
      </c>
    </row>
    <row r="1226" spans="1:36" x14ac:dyDescent="0.25">
      <c r="A1226" s="260">
        <v>38</v>
      </c>
      <c r="B1226" s="119">
        <v>123</v>
      </c>
      <c r="C1226" s="119">
        <v>2014</v>
      </c>
      <c r="D1226" s="127">
        <f t="shared" si="634"/>
        <v>41762</v>
      </c>
      <c r="E1226" s="292">
        <v>27.299999237060501</v>
      </c>
      <c r="F1226" s="121" t="str">
        <f t="shared" si="649"/>
        <v>Q</v>
      </c>
      <c r="G1226" s="281">
        <v>6.5904192924499503</v>
      </c>
      <c r="H1226" s="121" t="str">
        <f t="shared" si="639"/>
        <v>Q</v>
      </c>
      <c r="I1226" s="27">
        <v>4.1030100000000003</v>
      </c>
      <c r="J1226" s="121" t="str">
        <f t="shared" si="640"/>
        <v>Q</v>
      </c>
      <c r="K1226" s="27">
        <v>0.38165100000000002</v>
      </c>
      <c r="L1226" s="121" t="str">
        <f t="shared" si="641"/>
        <v>Q</v>
      </c>
      <c r="M1226" s="27">
        <v>0.47561399999999998</v>
      </c>
      <c r="N1226" s="121" t="str">
        <f t="shared" si="642"/>
        <v>Q</v>
      </c>
      <c r="O1226" s="27">
        <v>0.296344</v>
      </c>
      <c r="P1226" s="121" t="str">
        <f t="shared" si="643"/>
        <v>Q</v>
      </c>
      <c r="Q1226" s="28">
        <v>1E-3</v>
      </c>
      <c r="R1226" s="121" t="str">
        <f t="shared" si="637"/>
        <v>LQ</v>
      </c>
      <c r="S1226" s="282">
        <v>0.148392528295517</v>
      </c>
      <c r="T1226" s="121" t="str">
        <f t="shared" si="650"/>
        <v>Q</v>
      </c>
      <c r="U1226" s="33">
        <v>2.6004529187242498</v>
      </c>
      <c r="V1226" s="121" t="str">
        <f t="shared" si="651"/>
        <v>Q</v>
      </c>
      <c r="W1226" s="341">
        <v>0.48799999999999999</v>
      </c>
      <c r="X1226" s="343" t="str">
        <f t="shared" si="638"/>
        <v>Q</v>
      </c>
      <c r="Y1226" s="37">
        <v>0.10149198276798146</v>
      </c>
      <c r="Z1226" s="121" t="str">
        <f t="shared" si="652"/>
        <v>LQ</v>
      </c>
      <c r="AA1226" s="285">
        <v>4.4800000000000004</v>
      </c>
      <c r="AB1226" s="121" t="str">
        <f t="shared" si="644"/>
        <v>Q</v>
      </c>
      <c r="AC1226" s="28">
        <v>4.5869999999999997</v>
      </c>
      <c r="AD1226" s="121" t="str">
        <f t="shared" si="645"/>
        <v>Q</v>
      </c>
      <c r="AE1226" s="28">
        <v>1.89</v>
      </c>
      <c r="AF1226" s="121" t="str">
        <f t="shared" si="646"/>
        <v>Q</v>
      </c>
      <c r="AG1226" s="129">
        <v>5.7000000000000002E-3</v>
      </c>
      <c r="AH1226" s="121" t="str">
        <f t="shared" si="647"/>
        <v>Q</v>
      </c>
      <c r="AI1226" s="278">
        <v>0.71199999999999997</v>
      </c>
      <c r="AJ1226" s="121" t="str">
        <f t="shared" si="648"/>
        <v>Q</v>
      </c>
    </row>
    <row r="1227" spans="1:36" x14ac:dyDescent="0.25">
      <c r="A1227" s="260">
        <v>38</v>
      </c>
      <c r="B1227" s="119">
        <v>125</v>
      </c>
      <c r="C1227" s="119">
        <v>2014</v>
      </c>
      <c r="D1227" s="127">
        <f t="shared" si="634"/>
        <v>41764</v>
      </c>
      <c r="E1227" s="292">
        <v>27.700000762939499</v>
      </c>
      <c r="F1227" s="121" t="str">
        <f t="shared" si="649"/>
        <v>Q</v>
      </c>
      <c r="G1227" s="281">
        <v>6.7168712615966797</v>
      </c>
      <c r="H1227" s="121" t="str">
        <f t="shared" si="639"/>
        <v>Q</v>
      </c>
      <c r="I1227" s="27">
        <v>4.2065099999999997</v>
      </c>
      <c r="J1227" s="121" t="str">
        <f t="shared" si="640"/>
        <v>Q</v>
      </c>
      <c r="K1227" s="27">
        <v>0.40014300000000003</v>
      </c>
      <c r="L1227" s="121" t="str">
        <f t="shared" si="641"/>
        <v>Q</v>
      </c>
      <c r="M1227" s="27">
        <v>0.583117</v>
      </c>
      <c r="N1227" s="121" t="str">
        <f t="shared" si="642"/>
        <v>Q</v>
      </c>
      <c r="O1227" s="27">
        <v>0.31085699999999999</v>
      </c>
      <c r="P1227" s="121" t="str">
        <f t="shared" si="643"/>
        <v>Q</v>
      </c>
      <c r="Q1227" s="28">
        <v>0</v>
      </c>
      <c r="R1227" s="121" t="str">
        <f t="shared" si="637"/>
        <v>LQ</v>
      </c>
      <c r="S1227" s="282">
        <v>0.157141834497452</v>
      </c>
      <c r="T1227" s="121" t="str">
        <f t="shared" si="650"/>
        <v>Q</v>
      </c>
      <c r="U1227" s="34">
        <v>2.5829556565733593</v>
      </c>
      <c r="V1227" s="121" t="str">
        <f t="shared" si="651"/>
        <v>Q</v>
      </c>
      <c r="W1227" s="341">
        <v>0.43</v>
      </c>
      <c r="X1227" s="343" t="str">
        <f t="shared" si="638"/>
        <v>Q</v>
      </c>
      <c r="Y1227" s="36">
        <v>0.11048682466109891</v>
      </c>
      <c r="Z1227" s="121" t="str">
        <f t="shared" si="652"/>
        <v>LQ</v>
      </c>
      <c r="AA1227" s="285">
        <v>4.57</v>
      </c>
      <c r="AB1227" s="121" t="str">
        <f t="shared" si="644"/>
        <v>Q</v>
      </c>
      <c r="AC1227" s="28">
        <v>4.4509999999999996</v>
      </c>
      <c r="AD1227" s="121" t="str">
        <f t="shared" si="645"/>
        <v>Q</v>
      </c>
      <c r="AE1227" s="28">
        <v>2.75</v>
      </c>
      <c r="AF1227" s="121" t="str">
        <f t="shared" si="646"/>
        <v>Q</v>
      </c>
      <c r="AG1227" s="129">
        <v>5.3E-3</v>
      </c>
      <c r="AH1227" s="121" t="str">
        <f t="shared" si="647"/>
        <v>Q</v>
      </c>
      <c r="AI1227" s="278">
        <v>0.65400000000000003</v>
      </c>
      <c r="AJ1227" s="121" t="str">
        <f t="shared" si="648"/>
        <v>Q</v>
      </c>
    </row>
    <row r="1228" spans="1:36" x14ac:dyDescent="0.25">
      <c r="A1228" s="301">
        <v>38</v>
      </c>
      <c r="B1228" s="1">
        <v>127</v>
      </c>
      <c r="C1228" s="119">
        <v>2014</v>
      </c>
      <c r="D1228" s="127">
        <f t="shared" si="634"/>
        <v>41766</v>
      </c>
      <c r="E1228" s="260">
        <v>26.100000381469702</v>
      </c>
      <c r="F1228" s="121" t="str">
        <f t="shared" si="649"/>
        <v>Q</v>
      </c>
      <c r="G1228" s="281">
        <v>6.5174422264099103</v>
      </c>
      <c r="H1228" s="121" t="str">
        <f t="shared" si="639"/>
        <v>Q</v>
      </c>
      <c r="I1228" s="27">
        <v>3.8637199999999998</v>
      </c>
      <c r="J1228" s="121" t="str">
        <f t="shared" si="640"/>
        <v>Q</v>
      </c>
      <c r="K1228" s="27">
        <v>0.35360900000000001</v>
      </c>
      <c r="L1228" s="121" t="str">
        <f t="shared" si="641"/>
        <v>Q</v>
      </c>
      <c r="M1228" s="27">
        <v>0.46561200000000003</v>
      </c>
      <c r="N1228" s="121" t="str">
        <f t="shared" si="642"/>
        <v>Q</v>
      </c>
      <c r="O1228" s="27">
        <v>0.26872400000000002</v>
      </c>
      <c r="P1228" s="121" t="str">
        <f t="shared" si="643"/>
        <v>Q</v>
      </c>
      <c r="Q1228" s="28">
        <v>1E-3</v>
      </c>
      <c r="R1228" s="121" t="str">
        <f t="shared" si="637"/>
        <v>LQ</v>
      </c>
      <c r="S1228" s="282">
        <v>0.15130040049552901</v>
      </c>
      <c r="T1228" s="121" t="str">
        <f t="shared" si="650"/>
        <v>Q</v>
      </c>
      <c r="U1228" s="34">
        <v>2.4463768083617334</v>
      </c>
      <c r="V1228" s="121" t="str">
        <f t="shared" si="651"/>
        <v>Q</v>
      </c>
      <c r="W1228" s="341">
        <v>0.40699999999999997</v>
      </c>
      <c r="X1228" s="343" t="str">
        <f t="shared" si="638"/>
        <v>Q</v>
      </c>
      <c r="Y1228" s="36">
        <v>9.0335463727792192E-2</v>
      </c>
      <c r="Z1228" s="121" t="str">
        <f t="shared" si="652"/>
        <v>LQ</v>
      </c>
      <c r="AA1228" s="285">
        <v>4.37</v>
      </c>
      <c r="AB1228" s="121" t="str">
        <f t="shared" si="644"/>
        <v>Q</v>
      </c>
      <c r="AC1228" s="28">
        <v>4.1319999999999997</v>
      </c>
      <c r="AD1228" s="121" t="str">
        <f t="shared" si="645"/>
        <v>Q</v>
      </c>
      <c r="AE1228" s="28">
        <v>2.577</v>
      </c>
      <c r="AF1228" s="121" t="str">
        <f t="shared" si="646"/>
        <v>Q</v>
      </c>
      <c r="AG1228" s="129">
        <v>4.4999999999999997E-3</v>
      </c>
      <c r="AH1228" s="121" t="str">
        <f t="shared" si="647"/>
        <v>Q</v>
      </c>
      <c r="AI1228" s="278">
        <v>0.58899999999999997</v>
      </c>
      <c r="AJ1228" s="121" t="str">
        <f t="shared" si="648"/>
        <v>Q</v>
      </c>
    </row>
    <row r="1229" spans="1:36" x14ac:dyDescent="0.25">
      <c r="A1229" s="301">
        <v>38</v>
      </c>
      <c r="B1229" s="1">
        <v>132</v>
      </c>
      <c r="C1229" s="119">
        <v>2014</v>
      </c>
      <c r="D1229" s="127">
        <f t="shared" si="634"/>
        <v>41771</v>
      </c>
      <c r="E1229" s="292">
        <v>22</v>
      </c>
      <c r="F1229" s="121" t="str">
        <f t="shared" si="649"/>
        <v>Q</v>
      </c>
      <c r="G1229" s="281">
        <v>6.5889110565185502</v>
      </c>
      <c r="H1229" s="121" t="str">
        <f t="shared" si="639"/>
        <v>Q</v>
      </c>
      <c r="I1229" s="27">
        <v>3.4121100000000002</v>
      </c>
      <c r="J1229" s="121" t="str">
        <f t="shared" si="640"/>
        <v>Q</v>
      </c>
      <c r="K1229" s="27">
        <v>0.310332</v>
      </c>
      <c r="L1229" s="121" t="str">
        <f t="shared" si="641"/>
        <v>Q</v>
      </c>
      <c r="M1229" s="27">
        <v>0.40995199999999998</v>
      </c>
      <c r="N1229" s="121" t="str">
        <f t="shared" si="642"/>
        <v>Q</v>
      </c>
      <c r="O1229" s="27">
        <v>0.27212900000000001</v>
      </c>
      <c r="P1229" s="121" t="str">
        <f t="shared" si="643"/>
        <v>Q</v>
      </c>
      <c r="Q1229" s="28">
        <v>4.0000000000000001E-3</v>
      </c>
      <c r="R1229" s="121" t="str">
        <f t="shared" si="637"/>
        <v>LQ</v>
      </c>
      <c r="S1229" s="282">
        <v>0.136543288826942</v>
      </c>
      <c r="T1229" s="121" t="str">
        <f t="shared" si="650"/>
        <v>Q</v>
      </c>
      <c r="U1229" s="34">
        <v>2.1824813506857237</v>
      </c>
      <c r="V1229" s="121" t="str">
        <f t="shared" si="651"/>
        <v>Q</v>
      </c>
      <c r="W1229" s="341">
        <v>0.254</v>
      </c>
      <c r="X1229" s="343" t="str">
        <f t="shared" si="638"/>
        <v>Q</v>
      </c>
      <c r="Y1229" s="36">
        <v>7.9606870265306579E-2</v>
      </c>
      <c r="Z1229" s="121" t="str">
        <f t="shared" si="652"/>
        <v>LQ</v>
      </c>
      <c r="AA1229" s="285">
        <v>3.75</v>
      </c>
      <c r="AB1229" s="121" t="str">
        <f t="shared" si="644"/>
        <v>Q</v>
      </c>
      <c r="AC1229" s="28">
        <v>4.3419999999999996</v>
      </c>
      <c r="AD1229" s="121" t="str">
        <f t="shared" si="645"/>
        <v>Q</v>
      </c>
      <c r="AE1229" s="28">
        <v>2.1160000000000001</v>
      </c>
      <c r="AF1229" s="121" t="str">
        <f t="shared" si="646"/>
        <v>Q</v>
      </c>
      <c r="AG1229" s="129">
        <v>5.5999999999999999E-3</v>
      </c>
      <c r="AH1229" s="121" t="str">
        <f t="shared" si="647"/>
        <v>Q</v>
      </c>
      <c r="AI1229" s="278">
        <v>0.46800000000000003</v>
      </c>
      <c r="AJ1229" s="121" t="str">
        <f t="shared" si="648"/>
        <v>Q</v>
      </c>
    </row>
    <row r="1230" spans="1:36" x14ac:dyDescent="0.25">
      <c r="A1230" s="301">
        <v>38</v>
      </c>
      <c r="B1230" s="1">
        <v>136</v>
      </c>
      <c r="C1230" s="119">
        <v>2014</v>
      </c>
      <c r="D1230" s="127">
        <f t="shared" si="634"/>
        <v>41775</v>
      </c>
      <c r="E1230" s="292">
        <v>24</v>
      </c>
      <c r="F1230" s="121" t="str">
        <f t="shared" si="649"/>
        <v>Q</v>
      </c>
      <c r="G1230" s="281">
        <v>6.69808053970337</v>
      </c>
      <c r="H1230" s="121" t="str">
        <f t="shared" si="639"/>
        <v>Q</v>
      </c>
      <c r="I1230" s="27">
        <v>3.6752099999999999</v>
      </c>
      <c r="J1230" s="121" t="str">
        <f t="shared" si="640"/>
        <v>Q</v>
      </c>
      <c r="K1230" s="27">
        <v>0.322299</v>
      </c>
      <c r="L1230" s="121" t="str">
        <f t="shared" si="641"/>
        <v>Q</v>
      </c>
      <c r="M1230" s="27">
        <v>0.45177499999999998</v>
      </c>
      <c r="N1230" s="121" t="str">
        <f t="shared" si="642"/>
        <v>Q</v>
      </c>
      <c r="O1230" s="27">
        <v>0.26497799999999999</v>
      </c>
      <c r="P1230" s="121" t="str">
        <f t="shared" si="643"/>
        <v>Q</v>
      </c>
      <c r="Q1230" s="28">
        <v>5.0000000000000001E-3</v>
      </c>
      <c r="R1230" s="121" t="str">
        <f t="shared" si="637"/>
        <v>LQ</v>
      </c>
      <c r="S1230" s="282">
        <v>0.154706045985222</v>
      </c>
      <c r="T1230" s="121" t="str">
        <f t="shared" si="650"/>
        <v>Q</v>
      </c>
      <c r="U1230" s="34">
        <v>2.3711502040894867</v>
      </c>
      <c r="V1230" s="121" t="str">
        <f t="shared" si="651"/>
        <v>Q</v>
      </c>
      <c r="W1230" s="341">
        <v>0.129</v>
      </c>
      <c r="X1230" s="343" t="str">
        <f t="shared" si="638"/>
        <v>Q</v>
      </c>
      <c r="Y1230" s="36">
        <v>7.3236553645146446E-2</v>
      </c>
      <c r="Z1230" s="121" t="str">
        <f t="shared" si="652"/>
        <v>LQ</v>
      </c>
      <c r="AA1230" s="285">
        <v>3.85</v>
      </c>
      <c r="AB1230" s="121" t="str">
        <f t="shared" si="644"/>
        <v>Q</v>
      </c>
      <c r="AC1230" s="28">
        <v>5.0309999999999997</v>
      </c>
      <c r="AD1230" s="121" t="str">
        <f t="shared" si="645"/>
        <v>Q</v>
      </c>
      <c r="AE1230" s="28">
        <v>2.1150000000000002</v>
      </c>
      <c r="AF1230" s="121" t="str">
        <f t="shared" si="646"/>
        <v>Q</v>
      </c>
      <c r="AG1230" s="129">
        <v>6.4999999999999997E-3</v>
      </c>
      <c r="AH1230" s="121" t="str">
        <f t="shared" si="647"/>
        <v>Q</v>
      </c>
      <c r="AI1230" s="278">
        <v>0.33500000000000002</v>
      </c>
      <c r="AJ1230" s="121" t="str">
        <f t="shared" si="648"/>
        <v>Q</v>
      </c>
    </row>
    <row r="1231" spans="1:36" x14ac:dyDescent="0.25">
      <c r="A1231" s="301">
        <v>38</v>
      </c>
      <c r="B1231" s="1">
        <v>140</v>
      </c>
      <c r="C1231" s="119">
        <v>2014</v>
      </c>
      <c r="D1231" s="127">
        <f t="shared" ref="D1231:D1294" si="653">DATE(C1231,1,B1231)</f>
        <v>41779</v>
      </c>
      <c r="E1231" s="292">
        <v>29.5</v>
      </c>
      <c r="F1231" s="121" t="str">
        <f t="shared" si="649"/>
        <v>Q</v>
      </c>
      <c r="G1231" s="281">
        <v>6.9899649620056197</v>
      </c>
      <c r="H1231" s="121" t="str">
        <f t="shared" si="639"/>
        <v>Q</v>
      </c>
      <c r="I1231" s="27">
        <v>4.2455299999999996</v>
      </c>
      <c r="J1231" s="121" t="str">
        <f t="shared" si="640"/>
        <v>Q</v>
      </c>
      <c r="K1231" s="27">
        <v>0.366923</v>
      </c>
      <c r="L1231" s="121" t="str">
        <f t="shared" si="641"/>
        <v>Q</v>
      </c>
      <c r="M1231" s="27">
        <v>0.53884200000000004</v>
      </c>
      <c r="N1231" s="121" t="str">
        <f t="shared" si="642"/>
        <v>Q</v>
      </c>
      <c r="O1231" s="27">
        <v>0.31332599999999999</v>
      </c>
      <c r="P1231" s="121" t="str">
        <f t="shared" si="643"/>
        <v>Q</v>
      </c>
      <c r="Q1231" s="28">
        <v>1E-3</v>
      </c>
      <c r="R1231" s="121" t="str">
        <f t="shared" si="637"/>
        <v>LQ</v>
      </c>
      <c r="S1231" s="282">
        <v>0.220126688480377</v>
      </c>
      <c r="T1231" s="121" t="str">
        <f t="shared" si="650"/>
        <v>Q</v>
      </c>
      <c r="U1231" s="34">
        <v>2.0023317589464904</v>
      </c>
      <c r="V1231" s="121" t="str">
        <f t="shared" si="651"/>
        <v>Q</v>
      </c>
      <c r="W1231" s="341">
        <v>0.03</v>
      </c>
      <c r="X1231" s="343" t="str">
        <f t="shared" si="638"/>
        <v>LQ</v>
      </c>
      <c r="Y1231" s="36">
        <v>0.10079450966828588</v>
      </c>
      <c r="Z1231" s="121" t="str">
        <f t="shared" si="652"/>
        <v>LQ</v>
      </c>
      <c r="AA1231" s="285">
        <v>3.28</v>
      </c>
      <c r="AB1231" s="121" t="str">
        <f t="shared" si="644"/>
        <v>Q</v>
      </c>
      <c r="AC1231" s="28">
        <v>6.508</v>
      </c>
      <c r="AD1231" s="121" t="str">
        <f t="shared" si="645"/>
        <v>Q</v>
      </c>
      <c r="AE1231" s="28">
        <v>2.948</v>
      </c>
      <c r="AF1231" s="121" t="str">
        <f t="shared" si="646"/>
        <v>Q</v>
      </c>
      <c r="AG1231" s="129">
        <v>9.2999999999999992E-3</v>
      </c>
      <c r="AH1231" s="121" t="str">
        <f t="shared" si="647"/>
        <v>Q</v>
      </c>
      <c r="AI1231" s="278">
        <v>0.29699999999999999</v>
      </c>
      <c r="AJ1231" s="121" t="str">
        <f t="shared" si="648"/>
        <v>Q</v>
      </c>
    </row>
    <row r="1232" spans="1:36" x14ac:dyDescent="0.25">
      <c r="A1232" s="301">
        <v>38</v>
      </c>
      <c r="B1232" s="1">
        <v>142</v>
      </c>
      <c r="C1232" s="119">
        <v>2014</v>
      </c>
      <c r="D1232" s="127">
        <f t="shared" si="653"/>
        <v>41781</v>
      </c>
      <c r="E1232" s="292">
        <v>26</v>
      </c>
      <c r="F1232" s="121" t="str">
        <f t="shared" si="649"/>
        <v>Q</v>
      </c>
      <c r="G1232" s="281">
        <v>6.7878603935241699</v>
      </c>
      <c r="H1232" s="121" t="str">
        <f t="shared" si="639"/>
        <v>Q</v>
      </c>
      <c r="I1232" s="27">
        <v>4.42544</v>
      </c>
      <c r="J1232" s="121" t="str">
        <f t="shared" si="640"/>
        <v>Q</v>
      </c>
      <c r="K1232" s="27">
        <v>0.36974000000000001</v>
      </c>
      <c r="L1232" s="121" t="str">
        <f t="shared" si="641"/>
        <v>Q</v>
      </c>
      <c r="M1232" s="27">
        <v>0.51650399999999996</v>
      </c>
      <c r="N1232" s="121" t="str">
        <f t="shared" si="642"/>
        <v>Q</v>
      </c>
      <c r="O1232" s="27">
        <v>0.32539099999999999</v>
      </c>
      <c r="P1232" s="121" t="str">
        <f t="shared" si="643"/>
        <v>Q</v>
      </c>
      <c r="Q1232" s="28">
        <v>2E-3</v>
      </c>
      <c r="R1232" s="121" t="str">
        <f t="shared" si="637"/>
        <v>LQ</v>
      </c>
      <c r="S1232" s="282">
        <v>0.202755242586136</v>
      </c>
      <c r="T1232" s="121" t="str">
        <f t="shared" si="650"/>
        <v>Q</v>
      </c>
      <c r="U1232" s="34">
        <v>1.7730768434864281</v>
      </c>
      <c r="V1232" s="121" t="str">
        <f t="shared" si="651"/>
        <v>Q</v>
      </c>
      <c r="W1232" s="341">
        <v>2.5000000000000001E-2</v>
      </c>
      <c r="X1232" s="343" t="str">
        <f t="shared" si="638"/>
        <v>LQ</v>
      </c>
      <c r="Y1232" s="37">
        <v>7.9147987083476326E-2</v>
      </c>
      <c r="Z1232" s="121" t="str">
        <f t="shared" si="652"/>
        <v>LQ</v>
      </c>
      <c r="AA1232" s="285">
        <v>3.22</v>
      </c>
      <c r="AB1232" s="121" t="str">
        <f t="shared" si="644"/>
        <v>Q</v>
      </c>
      <c r="AC1232" s="28">
        <v>6.9980000000000002</v>
      </c>
      <c r="AD1232" s="121" t="str">
        <f t="shared" si="645"/>
        <v>Q</v>
      </c>
      <c r="AE1232" s="28">
        <v>2.6829999999999998</v>
      </c>
      <c r="AF1232" s="121" t="str">
        <f t="shared" si="646"/>
        <v>Q</v>
      </c>
      <c r="AG1232" s="129">
        <v>8.3999999999999995E-3</v>
      </c>
      <c r="AH1232" s="121" t="str">
        <f t="shared" si="647"/>
        <v>Q</v>
      </c>
      <c r="AI1232" s="278">
        <v>0.28999999999999998</v>
      </c>
      <c r="AJ1232" s="121" t="str">
        <f t="shared" si="648"/>
        <v>Q</v>
      </c>
    </row>
    <row r="1233" spans="1:36" x14ac:dyDescent="0.25">
      <c r="A1233" s="301">
        <v>38</v>
      </c>
      <c r="B1233" s="1">
        <v>147</v>
      </c>
      <c r="C1233" s="119">
        <v>2014</v>
      </c>
      <c r="D1233" s="127">
        <f t="shared" si="653"/>
        <v>41786</v>
      </c>
      <c r="E1233" s="292">
        <v>33.5</v>
      </c>
      <c r="F1233" s="121" t="str">
        <f t="shared" si="649"/>
        <v>Q</v>
      </c>
      <c r="G1233" s="281">
        <v>6.9672966003418004</v>
      </c>
      <c r="H1233" s="121" t="str">
        <f t="shared" si="639"/>
        <v>Q</v>
      </c>
      <c r="I1233" s="27">
        <v>5.9235499999999996</v>
      </c>
      <c r="J1233" s="121" t="str">
        <f t="shared" si="640"/>
        <v>Q</v>
      </c>
      <c r="K1233" s="27">
        <v>0.48062300000000002</v>
      </c>
      <c r="L1233" s="121" t="str">
        <f t="shared" si="641"/>
        <v>Q</v>
      </c>
      <c r="M1233" s="27">
        <v>0.63211700000000004</v>
      </c>
      <c r="N1233" s="121" t="str">
        <f t="shared" si="642"/>
        <v>Q</v>
      </c>
      <c r="O1233" s="27">
        <v>0.55930500000000005</v>
      </c>
      <c r="P1233" s="121" t="str">
        <f t="shared" si="643"/>
        <v>Q</v>
      </c>
      <c r="Q1233" s="28">
        <v>4.0000000000000001E-3</v>
      </c>
      <c r="R1233" s="121" t="str">
        <f t="shared" si="637"/>
        <v>LQ</v>
      </c>
      <c r="S1233" s="282">
        <v>0.31016901135444602</v>
      </c>
      <c r="T1233" s="121" t="str">
        <f t="shared" si="650"/>
        <v>Q</v>
      </c>
      <c r="U1233" s="34">
        <v>0.75263181909912646</v>
      </c>
      <c r="V1233" s="121" t="str">
        <f t="shared" si="651"/>
        <v>Q</v>
      </c>
      <c r="W1233" s="341">
        <v>2.1999999999999999E-2</v>
      </c>
      <c r="X1233" s="343" t="str">
        <f t="shared" si="638"/>
        <v>LQ</v>
      </c>
      <c r="Y1233" s="37">
        <v>0.11382761370714828</v>
      </c>
      <c r="Z1233" s="121" t="str">
        <f t="shared" si="652"/>
        <v>LQ</v>
      </c>
      <c r="AA1233" s="285">
        <v>2.87</v>
      </c>
      <c r="AB1233" s="121" t="str">
        <f t="shared" si="644"/>
        <v>Q</v>
      </c>
      <c r="AC1233" s="28">
        <v>9.157</v>
      </c>
      <c r="AD1233" s="121" t="str">
        <f t="shared" si="645"/>
        <v>Q</v>
      </c>
      <c r="AE1233" s="28">
        <v>4.0869999999999997</v>
      </c>
      <c r="AF1233" s="121" t="str">
        <f t="shared" si="646"/>
        <v>Q</v>
      </c>
      <c r="AG1233" s="129">
        <v>2.01E-2</v>
      </c>
      <c r="AH1233" s="121" t="str">
        <f t="shared" si="647"/>
        <v>Q</v>
      </c>
      <c r="AI1233" s="278">
        <v>0.40799999999999997</v>
      </c>
      <c r="AJ1233" s="121" t="str">
        <f t="shared" si="648"/>
        <v>Q</v>
      </c>
    </row>
    <row r="1234" spans="1:36" x14ac:dyDescent="0.25">
      <c r="A1234" s="301">
        <v>38</v>
      </c>
      <c r="B1234" s="1">
        <v>154</v>
      </c>
      <c r="C1234" s="119">
        <v>2014</v>
      </c>
      <c r="D1234" s="127">
        <f t="shared" si="653"/>
        <v>41793</v>
      </c>
      <c r="E1234" s="292">
        <v>35.099998474121101</v>
      </c>
      <c r="F1234" s="121" t="str">
        <f t="shared" si="649"/>
        <v>Q</v>
      </c>
      <c r="G1234" s="281">
        <v>7.1525712013244602</v>
      </c>
      <c r="H1234" s="121" t="str">
        <f t="shared" si="639"/>
        <v>Q</v>
      </c>
      <c r="I1234" s="27">
        <v>6.7899200000000004</v>
      </c>
      <c r="J1234" s="121" t="str">
        <f t="shared" si="640"/>
        <v>Q</v>
      </c>
      <c r="K1234" s="27">
        <v>0.551875</v>
      </c>
      <c r="L1234" s="121" t="str">
        <f t="shared" si="641"/>
        <v>Q</v>
      </c>
      <c r="M1234" s="27">
        <v>0.67310599999999998</v>
      </c>
      <c r="N1234" s="121" t="str">
        <f t="shared" si="642"/>
        <v>Q</v>
      </c>
      <c r="O1234" s="27">
        <v>0.61162300000000003</v>
      </c>
      <c r="P1234" s="121" t="str">
        <f t="shared" si="643"/>
        <v>Q</v>
      </c>
      <c r="Q1234" s="28">
        <v>0.01</v>
      </c>
      <c r="R1234" s="121" t="str">
        <f t="shared" ref="R1234:R1295" si="654">IF(Q1234&gt;=0.01,"Q",IF(Q1234="","M","LQ"))</f>
        <v>Q</v>
      </c>
      <c r="S1234" s="282">
        <v>0.304025709629059</v>
      </c>
      <c r="T1234" s="121" t="str">
        <f t="shared" si="650"/>
        <v>Q</v>
      </c>
      <c r="U1234" s="34">
        <v>0.42165383977524312</v>
      </c>
      <c r="V1234" s="121" t="str">
        <f t="shared" si="651"/>
        <v>Q</v>
      </c>
      <c r="W1234" s="341">
        <v>1.4999999999999999E-2</v>
      </c>
      <c r="X1234" s="343" t="str">
        <f t="shared" ref="X1234:X1295" si="655">IF(W1234&gt;=0.04,"Q",IF(W1234="","M","LQ"))</f>
        <v>LQ</v>
      </c>
      <c r="Y1234" s="37">
        <v>0.10051028422828101</v>
      </c>
      <c r="Z1234" s="121" t="str">
        <f t="shared" si="652"/>
        <v>LQ</v>
      </c>
      <c r="AA1234" s="285">
        <v>4.51</v>
      </c>
      <c r="AB1234" s="121" t="str">
        <f t="shared" si="644"/>
        <v>Q</v>
      </c>
      <c r="AC1234" s="28">
        <v>13.307</v>
      </c>
      <c r="AD1234" s="121" t="str">
        <f t="shared" si="645"/>
        <v>Q</v>
      </c>
      <c r="AE1234" s="28">
        <v>3.9940000000000002</v>
      </c>
      <c r="AF1234" s="121" t="str">
        <f t="shared" si="646"/>
        <v>Q</v>
      </c>
      <c r="AG1234" s="129">
        <v>1.9E-2</v>
      </c>
      <c r="AH1234" s="121" t="str">
        <f t="shared" si="647"/>
        <v>Q</v>
      </c>
      <c r="AI1234" s="278">
        <v>0.55400000000000005</v>
      </c>
      <c r="AJ1234" s="121" t="str">
        <f t="shared" si="648"/>
        <v>Q</v>
      </c>
    </row>
    <row r="1235" spans="1:36" x14ac:dyDescent="0.25">
      <c r="A1235" s="301">
        <v>38</v>
      </c>
      <c r="B1235" s="119">
        <v>161</v>
      </c>
      <c r="C1235" s="119">
        <v>2014</v>
      </c>
      <c r="D1235" s="127">
        <f t="shared" si="653"/>
        <v>41800</v>
      </c>
      <c r="E1235" s="292">
        <v>41.700000762939503</v>
      </c>
      <c r="F1235" s="121" t="str">
        <f t="shared" si="649"/>
        <v>Q</v>
      </c>
      <c r="G1235" s="281">
        <v>7.1808767318725604</v>
      </c>
      <c r="H1235" s="121" t="str">
        <f t="shared" si="639"/>
        <v>Q</v>
      </c>
      <c r="I1235" s="27">
        <v>7.4785199999999996</v>
      </c>
      <c r="J1235" s="121" t="str">
        <f t="shared" si="640"/>
        <v>Q</v>
      </c>
      <c r="K1235" s="27">
        <v>0.60926599999999997</v>
      </c>
      <c r="L1235" s="121" t="str">
        <f t="shared" si="641"/>
        <v>Q</v>
      </c>
      <c r="M1235" s="27">
        <v>0.694963</v>
      </c>
      <c r="N1235" s="121" t="str">
        <f t="shared" si="642"/>
        <v>Q</v>
      </c>
      <c r="O1235" s="27">
        <v>0.505081</v>
      </c>
      <c r="P1235" s="121" t="str">
        <f t="shared" si="643"/>
        <v>Q</v>
      </c>
      <c r="Q1235" s="28">
        <v>4.0000000000000001E-3</v>
      </c>
      <c r="R1235" s="121" t="str">
        <f t="shared" si="654"/>
        <v>LQ</v>
      </c>
      <c r="S1235" s="282">
        <v>0.36501747369766202</v>
      </c>
      <c r="T1235" s="121" t="str">
        <f t="shared" si="650"/>
        <v>Q</v>
      </c>
      <c r="U1235" s="33">
        <v>0.4987715609098553</v>
      </c>
      <c r="V1235" s="121" t="str">
        <f t="shared" si="651"/>
        <v>Q</v>
      </c>
      <c r="W1235" s="341">
        <v>3.7999999999999999E-2</v>
      </c>
      <c r="X1235" s="343" t="str">
        <f t="shared" si="655"/>
        <v>LQ</v>
      </c>
      <c r="Y1235" s="34">
        <v>8.7496083269334168E-2</v>
      </c>
      <c r="Z1235" s="121" t="str">
        <f t="shared" si="652"/>
        <v>LQ</v>
      </c>
      <c r="AA1235" s="285">
        <v>5.69</v>
      </c>
      <c r="AB1235" s="121" t="str">
        <f t="shared" si="644"/>
        <v>Q</v>
      </c>
      <c r="AC1235" s="28">
        <v>12.228999999999999</v>
      </c>
      <c r="AD1235" s="121" t="str">
        <f t="shared" si="645"/>
        <v>Q</v>
      </c>
      <c r="AE1235" s="28">
        <v>4.4359999999999999</v>
      </c>
      <c r="AF1235" s="121" t="str">
        <f t="shared" si="646"/>
        <v>Q</v>
      </c>
      <c r="AG1235" s="129">
        <v>1.84E-2</v>
      </c>
      <c r="AH1235" s="121" t="str">
        <f t="shared" si="647"/>
        <v>Q</v>
      </c>
      <c r="AI1235" s="278">
        <v>0.57799999999999996</v>
      </c>
      <c r="AJ1235" s="121" t="str">
        <f t="shared" si="648"/>
        <v>Q</v>
      </c>
    </row>
    <row r="1236" spans="1:36" x14ac:dyDescent="0.25">
      <c r="A1236" s="301">
        <v>38</v>
      </c>
      <c r="B1236" s="119">
        <v>167</v>
      </c>
      <c r="C1236" s="119">
        <v>2014</v>
      </c>
      <c r="D1236" s="127">
        <f t="shared" si="653"/>
        <v>41806</v>
      </c>
      <c r="E1236" s="292">
        <v>44.5</v>
      </c>
      <c r="F1236" s="121" t="str">
        <f t="shared" si="649"/>
        <v>Q</v>
      </c>
      <c r="G1236" s="281">
        <v>7.2074112892150897</v>
      </c>
      <c r="H1236" s="121" t="str">
        <f t="shared" si="639"/>
        <v>Q</v>
      </c>
      <c r="I1236" s="27">
        <v>8.1063700000000001</v>
      </c>
      <c r="J1236" s="121" t="str">
        <f t="shared" si="640"/>
        <v>Q</v>
      </c>
      <c r="K1236" s="27">
        <v>0.67207700000000004</v>
      </c>
      <c r="L1236" s="121" t="str">
        <f t="shared" si="641"/>
        <v>Q</v>
      </c>
      <c r="M1236" s="27">
        <v>0.76727999999999996</v>
      </c>
      <c r="N1236" s="121" t="str">
        <f t="shared" si="642"/>
        <v>Q</v>
      </c>
      <c r="O1236" s="27">
        <v>0.47046700000000002</v>
      </c>
      <c r="P1236" s="121" t="str">
        <f t="shared" si="643"/>
        <v>Q</v>
      </c>
      <c r="Q1236" s="28">
        <v>8.0000000000000002E-3</v>
      </c>
      <c r="R1236" s="121" t="str">
        <f t="shared" si="654"/>
        <v>LQ</v>
      </c>
      <c r="S1236" s="282">
        <v>0.39850625395774802</v>
      </c>
      <c r="T1236" s="121" t="str">
        <f t="shared" si="650"/>
        <v>Q</v>
      </c>
      <c r="U1236" s="33">
        <v>0.52929326094544904</v>
      </c>
      <c r="V1236" s="121" t="str">
        <f t="shared" si="651"/>
        <v>Q</v>
      </c>
      <c r="W1236" s="341">
        <v>2.5000000000000001E-2</v>
      </c>
      <c r="X1236" s="343" t="str">
        <f t="shared" si="655"/>
        <v>LQ</v>
      </c>
      <c r="Y1236" s="34">
        <v>8.9471024114733483E-2</v>
      </c>
      <c r="Z1236" s="121" t="str">
        <f t="shared" si="652"/>
        <v>LQ</v>
      </c>
      <c r="AA1236" s="285">
        <v>6.63</v>
      </c>
      <c r="AB1236" s="121" t="str">
        <f t="shared" si="644"/>
        <v>Q</v>
      </c>
      <c r="AC1236" s="28">
        <v>11.34</v>
      </c>
      <c r="AD1236" s="121" t="str">
        <f t="shared" si="645"/>
        <v>Q</v>
      </c>
      <c r="AE1236" s="28">
        <v>4.9669999999999996</v>
      </c>
      <c r="AF1236" s="121" t="str">
        <f t="shared" si="646"/>
        <v>Q</v>
      </c>
      <c r="AG1236" s="129">
        <v>1.38E-2</v>
      </c>
      <c r="AH1236" s="121" t="str">
        <f t="shared" si="647"/>
        <v>Q</v>
      </c>
      <c r="AI1236" s="278">
        <v>0.52300000000000002</v>
      </c>
      <c r="AJ1236" s="121" t="str">
        <f t="shared" si="648"/>
        <v>Q</v>
      </c>
    </row>
    <row r="1237" spans="1:36" x14ac:dyDescent="0.25">
      <c r="A1237" s="260">
        <v>38</v>
      </c>
      <c r="B1237" s="119">
        <v>252</v>
      </c>
      <c r="C1237" s="119">
        <v>2014</v>
      </c>
      <c r="D1237" s="127">
        <f t="shared" si="653"/>
        <v>41891</v>
      </c>
      <c r="E1237" s="292">
        <v>81.900001525878906</v>
      </c>
      <c r="F1237" s="121" t="str">
        <f t="shared" si="649"/>
        <v>Q</v>
      </c>
      <c r="G1237" s="281">
        <v>6.4629621505737296</v>
      </c>
      <c r="H1237" s="121" t="str">
        <f t="shared" si="639"/>
        <v>Q</v>
      </c>
      <c r="I1237" s="28">
        <v>13.1882</v>
      </c>
      <c r="J1237" s="121" t="str">
        <f t="shared" si="640"/>
        <v>Q</v>
      </c>
      <c r="K1237" s="28">
        <v>1.0488599999999999</v>
      </c>
      <c r="L1237" s="121" t="str">
        <f t="shared" si="641"/>
        <v>Q</v>
      </c>
      <c r="M1237" s="28">
        <v>0.65425199999999994</v>
      </c>
      <c r="N1237" s="121" t="str">
        <f t="shared" si="642"/>
        <v>Q</v>
      </c>
      <c r="O1237" s="28">
        <v>0.27962900000000002</v>
      </c>
      <c r="P1237" s="121" t="str">
        <f t="shared" si="643"/>
        <v>Q</v>
      </c>
      <c r="Q1237" s="28">
        <v>1.2E-2</v>
      </c>
      <c r="R1237" s="121" t="str">
        <f t="shared" si="654"/>
        <v>Q</v>
      </c>
      <c r="S1237" s="282">
        <v>0.16318257153034199</v>
      </c>
      <c r="T1237" s="121" t="str">
        <f t="shared" si="650"/>
        <v>Q</v>
      </c>
      <c r="U1237" s="33">
        <v>22.837721963777007</v>
      </c>
      <c r="V1237" s="121" t="str">
        <f t="shared" si="651"/>
        <v>Q</v>
      </c>
      <c r="W1237" s="341">
        <v>5.8000000000000003E-2</v>
      </c>
      <c r="X1237" s="343" t="str">
        <f t="shared" si="655"/>
        <v>Q</v>
      </c>
      <c r="Y1237" s="33">
        <v>3.5877339528246552E-2</v>
      </c>
      <c r="Z1237" s="121" t="str">
        <f t="shared" si="652"/>
        <v>LQ</v>
      </c>
      <c r="AA1237" s="285">
        <v>8.81</v>
      </c>
      <c r="AB1237" s="121" t="str">
        <f t="shared" si="644"/>
        <v>Q</v>
      </c>
      <c r="AC1237" s="28">
        <v>11.045</v>
      </c>
      <c r="AD1237" s="121" t="str">
        <f t="shared" si="645"/>
        <v>Q</v>
      </c>
      <c r="AE1237" s="28">
        <v>2.3580000000000001</v>
      </c>
      <c r="AF1237" s="121" t="str">
        <f t="shared" si="646"/>
        <v>Q</v>
      </c>
      <c r="AG1237" s="129">
        <v>1.7100000000000001E-2</v>
      </c>
      <c r="AH1237" s="121" t="str">
        <f t="shared" si="647"/>
        <v>Q</v>
      </c>
      <c r="AI1237" s="278">
        <v>0.45300000000000001</v>
      </c>
      <c r="AJ1237" s="121" t="str">
        <f t="shared" si="648"/>
        <v>Q</v>
      </c>
    </row>
    <row r="1238" spans="1:36" x14ac:dyDescent="0.25">
      <c r="A1238" s="260">
        <v>38</v>
      </c>
      <c r="B1238" s="119">
        <v>266</v>
      </c>
      <c r="C1238" s="119">
        <v>2014</v>
      </c>
      <c r="D1238" s="127">
        <f t="shared" si="653"/>
        <v>41905</v>
      </c>
      <c r="E1238" s="292">
        <v>51.200000762939503</v>
      </c>
      <c r="F1238" s="121" t="str">
        <f t="shared" si="649"/>
        <v>Q</v>
      </c>
      <c r="G1238" s="281">
        <v>6.5539379119873002</v>
      </c>
      <c r="H1238" s="121" t="str">
        <f t="shared" si="639"/>
        <v>Q</v>
      </c>
      <c r="I1238" s="28">
        <v>9.5684900000000006</v>
      </c>
      <c r="J1238" s="121" t="str">
        <f t="shared" si="640"/>
        <v>Q</v>
      </c>
      <c r="K1238" s="28">
        <v>0.70642099999999997</v>
      </c>
      <c r="L1238" s="121" t="str">
        <f t="shared" si="641"/>
        <v>Q</v>
      </c>
      <c r="M1238" s="28">
        <v>0.43327700000000002</v>
      </c>
      <c r="N1238" s="121" t="str">
        <f t="shared" si="642"/>
        <v>Q</v>
      </c>
      <c r="O1238" s="28">
        <v>0.114547</v>
      </c>
      <c r="P1238" s="121" t="str">
        <f t="shared" si="643"/>
        <v>Q</v>
      </c>
      <c r="Q1238" s="28">
        <v>3.0000000000000001E-3</v>
      </c>
      <c r="R1238" s="121" t="str">
        <f t="shared" si="654"/>
        <v>LQ</v>
      </c>
      <c r="S1238" s="282">
        <v>0.201671913266182</v>
      </c>
      <c r="T1238" s="121" t="str">
        <f t="shared" si="650"/>
        <v>Q</v>
      </c>
      <c r="U1238" s="33">
        <v>10.58512335810253</v>
      </c>
      <c r="V1238" s="121" t="str">
        <f t="shared" si="651"/>
        <v>Q</v>
      </c>
      <c r="W1238" s="341">
        <v>8.9999999999999993E-3</v>
      </c>
      <c r="X1238" s="343" t="str">
        <f t="shared" si="655"/>
        <v>LQ</v>
      </c>
      <c r="Y1238" s="33">
        <v>4.6369235415196976E-2</v>
      </c>
      <c r="Z1238" s="121" t="str">
        <f t="shared" si="652"/>
        <v>LQ</v>
      </c>
      <c r="AA1238" s="285">
        <v>5.94</v>
      </c>
      <c r="AB1238" s="121" t="str">
        <f t="shared" si="644"/>
        <v>Q</v>
      </c>
      <c r="AC1238" s="28">
        <v>18.774999999999999</v>
      </c>
      <c r="AD1238" s="121" t="str">
        <f t="shared" si="645"/>
        <v>Q</v>
      </c>
      <c r="AE1238" s="28">
        <v>2.5470000000000002</v>
      </c>
      <c r="AF1238" s="121" t="str">
        <f t="shared" si="646"/>
        <v>Q</v>
      </c>
      <c r="AG1238" s="129">
        <v>7.7000000000000002E-3</v>
      </c>
      <c r="AH1238" s="121" t="str">
        <f t="shared" si="647"/>
        <v>Q</v>
      </c>
      <c r="AI1238" s="278">
        <v>0.64800000000000002</v>
      </c>
      <c r="AJ1238" s="121" t="str">
        <f t="shared" si="648"/>
        <v>Q</v>
      </c>
    </row>
    <row r="1239" spans="1:36" x14ac:dyDescent="0.25">
      <c r="A1239" s="260">
        <v>38</v>
      </c>
      <c r="B1239" s="119">
        <v>280</v>
      </c>
      <c r="C1239" s="119">
        <v>2014</v>
      </c>
      <c r="D1239" s="127">
        <f t="shared" si="653"/>
        <v>41919</v>
      </c>
      <c r="E1239" s="292">
        <v>36.700000762939503</v>
      </c>
      <c r="F1239" s="121" t="str">
        <f t="shared" si="649"/>
        <v>Q</v>
      </c>
      <c r="G1239" s="281">
        <v>6.5935807228088397</v>
      </c>
      <c r="H1239" s="121" t="str">
        <f t="shared" si="639"/>
        <v>Q</v>
      </c>
      <c r="I1239" s="28">
        <v>6.5881299999999996</v>
      </c>
      <c r="J1239" s="121" t="str">
        <f t="shared" si="640"/>
        <v>Q</v>
      </c>
      <c r="K1239" s="28">
        <v>0.52548600000000001</v>
      </c>
      <c r="L1239" s="121" t="str">
        <f t="shared" si="641"/>
        <v>Q</v>
      </c>
      <c r="M1239" s="28">
        <v>0.49305700000000002</v>
      </c>
      <c r="N1239" s="121" t="str">
        <f t="shared" si="642"/>
        <v>Q</v>
      </c>
      <c r="O1239" s="28">
        <v>0.63697199999999998</v>
      </c>
      <c r="P1239" s="121" t="str">
        <f t="shared" si="643"/>
        <v>Q</v>
      </c>
      <c r="Q1239" s="28">
        <v>4.0000000000000001E-3</v>
      </c>
      <c r="R1239" s="121" t="str">
        <f t="shared" si="654"/>
        <v>LQ</v>
      </c>
      <c r="S1239" s="282">
        <v>0.210626780986786</v>
      </c>
      <c r="T1239" s="121" t="str">
        <f t="shared" si="650"/>
        <v>Q</v>
      </c>
      <c r="U1239" s="33">
        <v>4.3478620170545783</v>
      </c>
      <c r="V1239" s="121" t="str">
        <f t="shared" si="651"/>
        <v>Q</v>
      </c>
      <c r="W1239" s="341">
        <v>1.2999999999999999E-2</v>
      </c>
      <c r="X1239" s="343" t="str">
        <f t="shared" si="655"/>
        <v>LQ</v>
      </c>
      <c r="Y1239" s="33">
        <v>0.27604443386145172</v>
      </c>
      <c r="Z1239" s="121" t="str">
        <f t="shared" si="652"/>
        <v>Q</v>
      </c>
      <c r="AA1239" s="287">
        <v>6.28</v>
      </c>
      <c r="AB1239" s="121" t="str">
        <f t="shared" si="644"/>
        <v>Q</v>
      </c>
      <c r="AC1239" s="28">
        <v>16.809000000000001</v>
      </c>
      <c r="AD1239" s="121" t="str">
        <f t="shared" si="645"/>
        <v>Q</v>
      </c>
      <c r="AE1239" s="28">
        <v>2.7469999999999999</v>
      </c>
      <c r="AF1239" s="121" t="str">
        <f t="shared" si="646"/>
        <v>Q</v>
      </c>
      <c r="AG1239" s="129">
        <v>7.7999999999999996E-3</v>
      </c>
      <c r="AH1239" s="121" t="str">
        <f t="shared" si="647"/>
        <v>Q</v>
      </c>
      <c r="AI1239" s="278">
        <v>0.57699999999999996</v>
      </c>
      <c r="AJ1239" s="121" t="str">
        <f t="shared" si="648"/>
        <v>Q</v>
      </c>
    </row>
    <row r="1240" spans="1:36" x14ac:dyDescent="0.25">
      <c r="A1240" s="260">
        <v>38</v>
      </c>
      <c r="B1240" s="119">
        <v>287</v>
      </c>
      <c r="C1240" s="119">
        <v>2014</v>
      </c>
      <c r="D1240" s="127">
        <f t="shared" si="653"/>
        <v>41926</v>
      </c>
      <c r="E1240" s="292">
        <v>27.5</v>
      </c>
      <c r="F1240" s="121" t="str">
        <f t="shared" si="649"/>
        <v>Q</v>
      </c>
      <c r="G1240" s="281">
        <v>6.5101437568664604</v>
      </c>
      <c r="H1240" s="121" t="str">
        <f t="shared" si="639"/>
        <v>Q</v>
      </c>
      <c r="I1240" s="28">
        <v>5.0559099999999999</v>
      </c>
      <c r="J1240" s="121" t="str">
        <f t="shared" si="640"/>
        <v>Q</v>
      </c>
      <c r="K1240" s="28">
        <v>0.42961100000000002</v>
      </c>
      <c r="L1240" s="121" t="str">
        <f t="shared" si="641"/>
        <v>Q</v>
      </c>
      <c r="M1240" s="28">
        <v>0.45918500000000001</v>
      </c>
      <c r="N1240" s="121" t="str">
        <f t="shared" si="642"/>
        <v>Q</v>
      </c>
      <c r="O1240" s="28">
        <v>0.69634600000000002</v>
      </c>
      <c r="P1240" s="121" t="str">
        <f t="shared" si="643"/>
        <v>Q</v>
      </c>
      <c r="Q1240" s="28">
        <v>7.0000000000000001E-3</v>
      </c>
      <c r="R1240" s="121" t="str">
        <f t="shared" si="654"/>
        <v>LQ</v>
      </c>
      <c r="S1240" s="282">
        <v>0.175475984811783</v>
      </c>
      <c r="T1240" s="121" t="str">
        <f t="shared" si="650"/>
        <v>Q</v>
      </c>
      <c r="U1240" s="33">
        <v>2.176615330195069</v>
      </c>
      <c r="V1240" s="121" t="str">
        <f t="shared" si="651"/>
        <v>Q</v>
      </c>
      <c r="W1240" s="341">
        <v>8.0000000000000002E-3</v>
      </c>
      <c r="X1240" s="343" t="str">
        <f t="shared" si="655"/>
        <v>LQ</v>
      </c>
      <c r="Y1240" s="33">
        <v>0.19745943070311164</v>
      </c>
      <c r="Z1240" s="121" t="str">
        <f t="shared" si="652"/>
        <v>LQ</v>
      </c>
      <c r="AA1240" s="287">
        <v>5.03</v>
      </c>
      <c r="AB1240" s="121" t="str">
        <f t="shared" si="644"/>
        <v>Q</v>
      </c>
      <c r="AC1240" s="28">
        <v>14.541</v>
      </c>
      <c r="AD1240" s="121" t="str">
        <f t="shared" si="645"/>
        <v>Q</v>
      </c>
      <c r="AE1240" s="28">
        <v>2.383</v>
      </c>
      <c r="AF1240" s="121" t="str">
        <f t="shared" si="646"/>
        <v>Q</v>
      </c>
      <c r="AG1240" s="129">
        <v>7.1000000000000004E-3</v>
      </c>
      <c r="AH1240" s="121" t="str">
        <f t="shared" si="647"/>
        <v>Q</v>
      </c>
      <c r="AI1240" s="278">
        <v>0.49</v>
      </c>
      <c r="AJ1240" s="121" t="str">
        <f t="shared" si="648"/>
        <v>Q</v>
      </c>
    </row>
    <row r="1241" spans="1:36" x14ac:dyDescent="0.25">
      <c r="A1241" s="260">
        <v>38</v>
      </c>
      <c r="B1241" s="119">
        <v>294</v>
      </c>
      <c r="C1241" s="119">
        <v>2014</v>
      </c>
      <c r="D1241" s="127">
        <f t="shared" si="653"/>
        <v>41933</v>
      </c>
      <c r="E1241" s="292">
        <v>29.200000762939499</v>
      </c>
      <c r="F1241" s="121" t="str">
        <f t="shared" si="649"/>
        <v>Q</v>
      </c>
      <c r="G1241" s="281">
        <v>6.5724868774414098</v>
      </c>
      <c r="H1241" s="121" t="str">
        <f t="shared" si="639"/>
        <v>Q</v>
      </c>
      <c r="I1241" s="28">
        <v>5.1655499999999996</v>
      </c>
      <c r="J1241" s="121" t="str">
        <f t="shared" si="640"/>
        <v>Q</v>
      </c>
      <c r="K1241" s="28">
        <v>0.43002200000000002</v>
      </c>
      <c r="L1241" s="121" t="str">
        <f t="shared" si="641"/>
        <v>Q</v>
      </c>
      <c r="M1241" s="28">
        <v>0.48849199999999998</v>
      </c>
      <c r="N1241" s="121" t="str">
        <f t="shared" si="642"/>
        <v>Q</v>
      </c>
      <c r="O1241" s="28">
        <v>0.458673</v>
      </c>
      <c r="P1241" s="121" t="str">
        <f t="shared" si="643"/>
        <v>Q</v>
      </c>
      <c r="Q1241" s="28">
        <v>7.0000000000000001E-3</v>
      </c>
      <c r="R1241" s="121" t="str">
        <f t="shared" si="654"/>
        <v>LQ</v>
      </c>
      <c r="S1241" s="282">
        <v>0.201671868562698</v>
      </c>
      <c r="T1241" s="121" t="str">
        <f t="shared" si="650"/>
        <v>Q</v>
      </c>
      <c r="U1241" s="33">
        <v>2.2995324971102962</v>
      </c>
      <c r="V1241" s="121" t="str">
        <f t="shared" si="651"/>
        <v>Q</v>
      </c>
      <c r="W1241" s="341">
        <v>1.2E-2</v>
      </c>
      <c r="X1241" s="343" t="str">
        <f t="shared" si="655"/>
        <v>LQ</v>
      </c>
      <c r="Y1241" s="33">
        <v>0.1733506224421604</v>
      </c>
      <c r="Z1241" s="121" t="str">
        <f t="shared" si="652"/>
        <v>LQ</v>
      </c>
      <c r="AA1241" s="287">
        <v>6.1</v>
      </c>
      <c r="AB1241" s="121" t="str">
        <f t="shared" si="644"/>
        <v>Q</v>
      </c>
      <c r="AC1241" s="28">
        <v>12.907</v>
      </c>
      <c r="AD1241" s="121" t="str">
        <f t="shared" si="645"/>
        <v>Q</v>
      </c>
      <c r="AE1241" s="28">
        <v>2.5099999999999998</v>
      </c>
      <c r="AF1241" s="121" t="str">
        <f t="shared" si="646"/>
        <v>Q</v>
      </c>
      <c r="AG1241" s="129">
        <v>4.5999999999999999E-3</v>
      </c>
      <c r="AH1241" s="121" t="str">
        <f t="shared" si="647"/>
        <v>Q</v>
      </c>
      <c r="AI1241" s="278">
        <v>0.435</v>
      </c>
      <c r="AJ1241" s="121" t="str">
        <f t="shared" si="648"/>
        <v>Q</v>
      </c>
    </row>
    <row r="1242" spans="1:36" x14ac:dyDescent="0.25">
      <c r="A1242" s="260">
        <v>38</v>
      </c>
      <c r="B1242" s="119">
        <v>301</v>
      </c>
      <c r="C1242" s="119">
        <v>2014</v>
      </c>
      <c r="D1242" s="127">
        <f t="shared" si="653"/>
        <v>41940</v>
      </c>
      <c r="E1242" s="292">
        <v>24.200000762939499</v>
      </c>
      <c r="F1242" s="121" t="str">
        <f t="shared" si="649"/>
        <v>Q</v>
      </c>
      <c r="G1242" s="281">
        <v>6.5434260368347203</v>
      </c>
      <c r="H1242" s="121" t="str">
        <f t="shared" si="639"/>
        <v>Q</v>
      </c>
      <c r="I1242" s="28">
        <v>4.2089499999999997</v>
      </c>
      <c r="J1242" s="121" t="str">
        <f t="shared" si="640"/>
        <v>Q</v>
      </c>
      <c r="K1242" s="28">
        <v>0.37238300000000002</v>
      </c>
      <c r="L1242" s="121" t="str">
        <f t="shared" si="641"/>
        <v>Q</v>
      </c>
      <c r="M1242" s="28">
        <v>0.42358899999999999</v>
      </c>
      <c r="N1242" s="121" t="str">
        <f t="shared" si="642"/>
        <v>Q</v>
      </c>
      <c r="O1242" s="28">
        <v>0.47633700000000001</v>
      </c>
      <c r="P1242" s="121" t="str">
        <f t="shared" si="643"/>
        <v>Q</v>
      </c>
      <c r="Q1242" s="28">
        <v>4.0000000000000001E-3</v>
      </c>
      <c r="R1242" s="121" t="str">
        <f t="shared" si="654"/>
        <v>LQ</v>
      </c>
      <c r="S1242" s="282">
        <v>0.16045545041561099</v>
      </c>
      <c r="T1242" s="121" t="str">
        <f t="shared" si="650"/>
        <v>Q</v>
      </c>
      <c r="U1242" s="33">
        <v>2.0265901154287973</v>
      </c>
      <c r="V1242" s="121" t="str">
        <f t="shared" si="651"/>
        <v>Q</v>
      </c>
      <c r="W1242" s="341">
        <v>0.01</v>
      </c>
      <c r="X1242" s="343" t="str">
        <f t="shared" si="655"/>
        <v>LQ</v>
      </c>
      <c r="Y1242" s="33">
        <v>0.1329152126922224</v>
      </c>
      <c r="Z1242" s="121" t="str">
        <f t="shared" si="652"/>
        <v>LQ</v>
      </c>
      <c r="AA1242" s="287">
        <v>5</v>
      </c>
      <c r="AB1242" s="121" t="str">
        <f t="shared" si="644"/>
        <v>Q</v>
      </c>
      <c r="AC1242" s="28">
        <v>11.114000000000001</v>
      </c>
      <c r="AD1242" s="121" t="str">
        <f t="shared" si="645"/>
        <v>Q</v>
      </c>
      <c r="AE1242" s="28">
        <v>2.2959999999999998</v>
      </c>
      <c r="AF1242" s="121" t="str">
        <f t="shared" si="646"/>
        <v>Q</v>
      </c>
      <c r="AG1242" s="129">
        <v>3.3999999999999998E-3</v>
      </c>
      <c r="AH1242" s="121" t="str">
        <f t="shared" si="647"/>
        <v>Q</v>
      </c>
      <c r="AI1242" s="278">
        <v>0.377</v>
      </c>
      <c r="AJ1242" s="121" t="str">
        <f t="shared" si="648"/>
        <v>Q</v>
      </c>
    </row>
    <row r="1243" spans="1:36" x14ac:dyDescent="0.25">
      <c r="A1243" s="260">
        <v>38</v>
      </c>
      <c r="B1243" s="119">
        <v>308</v>
      </c>
      <c r="C1243" s="119">
        <v>2014</v>
      </c>
      <c r="D1243" s="127">
        <f t="shared" si="653"/>
        <v>41947</v>
      </c>
      <c r="E1243" s="292">
        <v>26.899999618530298</v>
      </c>
      <c r="F1243" s="121" t="str">
        <f t="shared" si="649"/>
        <v>Q</v>
      </c>
      <c r="G1243" s="281">
        <v>6.7682361602783203</v>
      </c>
      <c r="H1243" s="121" t="str">
        <f t="shared" si="639"/>
        <v>Q</v>
      </c>
      <c r="I1243" s="28">
        <v>4.9996400000000003</v>
      </c>
      <c r="J1243" s="121" t="str">
        <f t="shared" si="640"/>
        <v>Q</v>
      </c>
      <c r="K1243" s="28">
        <v>0.43283300000000002</v>
      </c>
      <c r="L1243" s="121" t="str">
        <f t="shared" si="641"/>
        <v>Q</v>
      </c>
      <c r="M1243" s="28">
        <v>0.55082500000000001</v>
      </c>
      <c r="N1243" s="121" t="str">
        <f t="shared" si="642"/>
        <v>Q</v>
      </c>
      <c r="O1243" s="28">
        <v>0.37085499999999999</v>
      </c>
      <c r="P1243" s="121" t="str">
        <f t="shared" si="643"/>
        <v>Q</v>
      </c>
      <c r="Q1243" s="28">
        <v>5.0000000000000001E-3</v>
      </c>
      <c r="R1243" s="121" t="str">
        <f t="shared" si="654"/>
        <v>LQ</v>
      </c>
      <c r="S1243" s="282">
        <v>0.17306967079639399</v>
      </c>
      <c r="T1243" s="121" t="str">
        <f t="shared" si="650"/>
        <v>Q</v>
      </c>
      <c r="U1243" s="33">
        <v>2.7002919144874413</v>
      </c>
      <c r="V1243" s="121" t="str">
        <f t="shared" si="651"/>
        <v>Q</v>
      </c>
      <c r="W1243" s="341">
        <v>8.0000000000000002E-3</v>
      </c>
      <c r="X1243" s="343" t="str">
        <f t="shared" si="655"/>
        <v>LQ</v>
      </c>
      <c r="Y1243" s="33">
        <v>0.11524991583203371</v>
      </c>
      <c r="Z1243" s="121" t="str">
        <f t="shared" si="652"/>
        <v>LQ</v>
      </c>
      <c r="AA1243" s="287">
        <v>5.69</v>
      </c>
      <c r="AB1243" s="121" t="str">
        <f t="shared" si="644"/>
        <v>Q</v>
      </c>
      <c r="AC1243" s="28">
        <v>9.82</v>
      </c>
      <c r="AD1243" s="121" t="str">
        <f t="shared" si="645"/>
        <v>Q</v>
      </c>
      <c r="AE1243" s="28">
        <v>2.3919999999999999</v>
      </c>
      <c r="AF1243" s="121" t="str">
        <f t="shared" si="646"/>
        <v>Q</v>
      </c>
      <c r="AG1243" s="129">
        <v>2.0000000000000001E-4</v>
      </c>
      <c r="AH1243" s="121" t="str">
        <f t="shared" si="647"/>
        <v>LQ</v>
      </c>
      <c r="AI1243" s="278">
        <v>0.34799999999999998</v>
      </c>
      <c r="AJ1243" s="121" t="str">
        <f t="shared" si="648"/>
        <v>Q</v>
      </c>
    </row>
    <row r="1244" spans="1:36" x14ac:dyDescent="0.25">
      <c r="A1244" s="260">
        <v>38</v>
      </c>
      <c r="B1244" s="119">
        <v>323</v>
      </c>
      <c r="C1244" s="119">
        <v>2014</v>
      </c>
      <c r="D1244" s="127">
        <f t="shared" si="653"/>
        <v>41962</v>
      </c>
      <c r="E1244" s="292">
        <v>29.5</v>
      </c>
      <c r="F1244" s="121" t="str">
        <f t="shared" si="649"/>
        <v>Q</v>
      </c>
      <c r="G1244" s="281">
        <v>6.7334728240966797</v>
      </c>
      <c r="H1244" s="121" t="str">
        <f t="shared" si="639"/>
        <v>Q</v>
      </c>
      <c r="I1244" s="28">
        <v>5.0964700000000001</v>
      </c>
      <c r="J1244" s="121" t="str">
        <f t="shared" si="640"/>
        <v>Q</v>
      </c>
      <c r="K1244" s="28">
        <v>0.43580400000000002</v>
      </c>
      <c r="L1244" s="121" t="str">
        <f t="shared" si="641"/>
        <v>Q</v>
      </c>
      <c r="M1244" s="28">
        <v>0.53512099999999996</v>
      </c>
      <c r="N1244" s="121" t="str">
        <f t="shared" si="642"/>
        <v>Q</v>
      </c>
      <c r="O1244" s="28">
        <v>0.21676899999999999</v>
      </c>
      <c r="P1244" s="121" t="str">
        <f t="shared" si="643"/>
        <v>Q</v>
      </c>
      <c r="Q1244" s="28">
        <v>0.02</v>
      </c>
      <c r="R1244" s="121" t="str">
        <f t="shared" si="654"/>
        <v>Q</v>
      </c>
      <c r="S1244" s="282">
        <v>0.18373294174671201</v>
      </c>
      <c r="T1244" s="121" t="str">
        <f t="shared" si="650"/>
        <v>Q</v>
      </c>
      <c r="U1244" s="34">
        <v>3.2029855405707073</v>
      </c>
      <c r="V1244" s="121" t="str">
        <f t="shared" si="651"/>
        <v>Q</v>
      </c>
      <c r="W1244" s="341">
        <v>9.4E-2</v>
      </c>
      <c r="X1244" s="343" t="str">
        <f t="shared" si="655"/>
        <v>Q</v>
      </c>
      <c r="Y1244" s="34">
        <v>7.3071144589326925E-2</v>
      </c>
      <c r="Z1244" s="121" t="str">
        <f t="shared" si="652"/>
        <v>LQ</v>
      </c>
      <c r="AA1244" s="281">
        <v>6.31</v>
      </c>
      <c r="AB1244" s="121" t="str">
        <f t="shared" si="644"/>
        <v>Q</v>
      </c>
      <c r="AC1244" s="28">
        <v>8.3659999999999997</v>
      </c>
      <c r="AD1244" s="121" t="str">
        <f t="shared" si="645"/>
        <v>Q</v>
      </c>
      <c r="AE1244" s="28">
        <v>2.2440000000000002</v>
      </c>
      <c r="AF1244" s="121" t="str">
        <f t="shared" si="646"/>
        <v>Q</v>
      </c>
      <c r="AG1244" s="129">
        <v>0</v>
      </c>
      <c r="AH1244" s="121" t="str">
        <f t="shared" si="647"/>
        <v>LQ</v>
      </c>
      <c r="AI1244" s="278">
        <v>0.39500000000000002</v>
      </c>
      <c r="AJ1244" s="121" t="str">
        <f t="shared" si="648"/>
        <v>Q</v>
      </c>
    </row>
    <row r="1245" spans="1:36" x14ac:dyDescent="0.25">
      <c r="A1245" s="260">
        <v>38</v>
      </c>
      <c r="B1245" s="119">
        <v>335</v>
      </c>
      <c r="C1245" s="119">
        <v>2014</v>
      </c>
      <c r="D1245" s="127">
        <f t="shared" si="653"/>
        <v>41974</v>
      </c>
      <c r="E1245" s="292">
        <v>28.100000381469702</v>
      </c>
      <c r="F1245" s="121" t="str">
        <f t="shared" si="649"/>
        <v>Q</v>
      </c>
      <c r="G1245" s="281">
        <v>6.6965255737304696</v>
      </c>
      <c r="H1245" s="121" t="str">
        <f t="shared" si="639"/>
        <v>Q</v>
      </c>
      <c r="I1245" s="28">
        <v>4.6620400000000002</v>
      </c>
      <c r="J1245" s="121" t="str">
        <f t="shared" si="640"/>
        <v>Q</v>
      </c>
      <c r="K1245" s="28">
        <v>0.41117199999999998</v>
      </c>
      <c r="L1245" s="121" t="str">
        <f t="shared" si="641"/>
        <v>Q</v>
      </c>
      <c r="M1245" s="28">
        <v>0.50813200000000003</v>
      </c>
      <c r="N1245" s="121" t="str">
        <f t="shared" si="642"/>
        <v>Q</v>
      </c>
      <c r="O1245" s="28">
        <v>0.20497099999999999</v>
      </c>
      <c r="P1245" s="121" t="str">
        <f t="shared" si="643"/>
        <v>Q</v>
      </c>
      <c r="Q1245" s="28">
        <v>4.0000000000000001E-3</v>
      </c>
      <c r="R1245" s="121" t="str">
        <f t="shared" si="654"/>
        <v>LQ</v>
      </c>
      <c r="S1245" s="282">
        <v>0.17451865971088401</v>
      </c>
      <c r="T1245" s="121" t="str">
        <f t="shared" si="650"/>
        <v>Q</v>
      </c>
      <c r="U1245" s="34">
        <v>3.3778290061890699</v>
      </c>
      <c r="V1245" s="121" t="str">
        <f t="shared" si="651"/>
        <v>Q</v>
      </c>
      <c r="W1245" s="341">
        <v>9.1999999999999998E-2</v>
      </c>
      <c r="X1245" s="343" t="str">
        <f t="shared" si="655"/>
        <v>Q</v>
      </c>
      <c r="Y1245" s="34">
        <v>6.0877066691716511E-2</v>
      </c>
      <c r="Z1245" s="121" t="str">
        <f t="shared" si="652"/>
        <v>LQ</v>
      </c>
      <c r="AA1245" s="281">
        <v>5.92</v>
      </c>
      <c r="AB1245" s="121" t="str">
        <f t="shared" si="644"/>
        <v>Q</v>
      </c>
      <c r="AC1245" s="28">
        <v>7.5090000000000003</v>
      </c>
      <c r="AD1245" s="121" t="str">
        <f t="shared" si="645"/>
        <v>Q</v>
      </c>
      <c r="AE1245" s="28">
        <v>2.1190000000000002</v>
      </c>
      <c r="AF1245" s="121" t="str">
        <f t="shared" si="646"/>
        <v>Q</v>
      </c>
      <c r="AG1245" s="129">
        <v>1.5E-3</v>
      </c>
      <c r="AH1245" s="121" t="str">
        <f t="shared" si="647"/>
        <v>Q</v>
      </c>
      <c r="AI1245" s="278">
        <v>0.311</v>
      </c>
      <c r="AJ1245" s="121" t="str">
        <f t="shared" si="648"/>
        <v>Q</v>
      </c>
    </row>
    <row r="1246" spans="1:36" x14ac:dyDescent="0.25">
      <c r="A1246" s="260">
        <v>38</v>
      </c>
      <c r="B1246" s="119">
        <v>349</v>
      </c>
      <c r="C1246" s="119">
        <v>2014</v>
      </c>
      <c r="D1246" s="127">
        <f t="shared" si="653"/>
        <v>41988</v>
      </c>
      <c r="E1246" s="292">
        <v>31.5</v>
      </c>
      <c r="F1246" s="121" t="str">
        <f t="shared" si="649"/>
        <v>Q</v>
      </c>
      <c r="G1246" s="281">
        <v>6.5876712799072301</v>
      </c>
      <c r="H1246" s="121" t="str">
        <f t="shared" ref="H1246:H1309" si="656">IF(G1246&gt;0.00000001,"Q","M")</f>
        <v>Q</v>
      </c>
      <c r="I1246" s="28">
        <v>5.2195499999999999</v>
      </c>
      <c r="J1246" s="121" t="str">
        <f t="shared" ref="J1246:J1276" si="657">IF(I1246&gt;=0.02,"Q",IF(I1246="","M","LQ"))</f>
        <v>Q</v>
      </c>
      <c r="K1246" s="28">
        <v>0.45634799999999998</v>
      </c>
      <c r="L1246" s="121" t="str">
        <f t="shared" ref="L1246:L1276" si="658">IF(K1246&gt;=0.02,"Q",IF(K1246="","M","LQ"))</f>
        <v>Q</v>
      </c>
      <c r="M1246" s="28">
        <v>0.54337400000000002</v>
      </c>
      <c r="N1246" s="121" t="str">
        <f t="shared" ref="N1246:N1276" si="659">IF(M1246&gt;=0.02,"Q",IF(M1246="","M","LQ"))</f>
        <v>Q</v>
      </c>
      <c r="O1246" s="28">
        <v>0.17129</v>
      </c>
      <c r="P1246" s="121" t="str">
        <f t="shared" ref="P1246:P1276" si="660">IF(O1246&gt;=0.02,"Q",IF(O1246="","M","LQ"))</f>
        <v>Q</v>
      </c>
      <c r="Q1246" s="28">
        <v>8.0000000000000002E-3</v>
      </c>
      <c r="R1246" s="121" t="str">
        <f t="shared" si="654"/>
        <v>LQ</v>
      </c>
      <c r="S1246" s="282">
        <v>0.18887223303317999</v>
      </c>
      <c r="T1246" s="121" t="str">
        <f t="shared" si="650"/>
        <v>Q</v>
      </c>
      <c r="U1246" s="34">
        <v>3.8284681903461952</v>
      </c>
      <c r="V1246" s="121" t="str">
        <f t="shared" si="651"/>
        <v>Q</v>
      </c>
      <c r="W1246" s="341">
        <v>0.14299999999999999</v>
      </c>
      <c r="X1246" s="343" t="str">
        <f t="shared" si="655"/>
        <v>Q</v>
      </c>
      <c r="Y1246" s="34">
        <v>6.8021959381650565E-2</v>
      </c>
      <c r="Z1246" s="121" t="str">
        <f t="shared" si="652"/>
        <v>LQ</v>
      </c>
      <c r="AA1246" s="281">
        <v>6.32</v>
      </c>
      <c r="AB1246" s="121" t="str">
        <f t="shared" ref="AB1246:AB1247" si="661">IF(AA1246&gt;=0.5,"Q",IF(AA1246="","M","LQ"))</f>
        <v>Q</v>
      </c>
      <c r="AC1246" s="28">
        <v>6.7409999999999997</v>
      </c>
      <c r="AD1246" s="121" t="str">
        <f t="shared" ref="AD1246:AD1309" si="662">IF(AC1246&gt;=0.4,"Q",IF(AC1246="","M","LQ"))</f>
        <v>Q</v>
      </c>
      <c r="AE1246" s="28">
        <v>2.2480000000000002</v>
      </c>
      <c r="AF1246" s="121" t="str">
        <f t="shared" ref="AF1246:AF1309" si="663">IF(AE1246&gt;=0.5,"Q",IF(AE1246="","M","LQ"))</f>
        <v>Q</v>
      </c>
      <c r="AG1246" s="129">
        <v>2.9999999999999997E-4</v>
      </c>
      <c r="AH1246" s="121" t="str">
        <f t="shared" ref="AH1246:AH1309" si="664">IF(AG1246&gt;=0.001,"Q",IF(AG1246="","M","LQ"))</f>
        <v>LQ</v>
      </c>
      <c r="AI1246" s="278">
        <v>0.38500000000000001</v>
      </c>
      <c r="AJ1246" s="121" t="str">
        <f t="shared" ref="AJ1246:AJ1309" si="665">IF(AI1246&gt;=0.05,"Q",IF(AI1246="","M","LQ"))</f>
        <v>Q</v>
      </c>
    </row>
    <row r="1247" spans="1:36" x14ac:dyDescent="0.25">
      <c r="A1247" s="260">
        <v>38</v>
      </c>
      <c r="B1247" s="119">
        <v>364</v>
      </c>
      <c r="C1247" s="119">
        <v>2014</v>
      </c>
      <c r="D1247" s="127">
        <f t="shared" si="653"/>
        <v>42003</v>
      </c>
      <c r="E1247" s="292">
        <v>31.799999237060501</v>
      </c>
      <c r="F1247" s="121" t="str">
        <f t="shared" si="649"/>
        <v>Q</v>
      </c>
      <c r="G1247" s="281">
        <v>6.6551923751831099</v>
      </c>
      <c r="H1247" s="121" t="str">
        <f t="shared" si="656"/>
        <v>Q</v>
      </c>
      <c r="I1247" s="28">
        <v>5.1451799999999999</v>
      </c>
      <c r="J1247" s="121" t="str">
        <f t="shared" si="657"/>
        <v>Q</v>
      </c>
      <c r="K1247" s="28">
        <v>0.457534</v>
      </c>
      <c r="L1247" s="121" t="str">
        <f t="shared" si="658"/>
        <v>Q</v>
      </c>
      <c r="M1247" s="28">
        <v>0.54400300000000001</v>
      </c>
      <c r="N1247" s="121" t="str">
        <f t="shared" si="659"/>
        <v>Q</v>
      </c>
      <c r="O1247" s="28">
        <v>0.167717</v>
      </c>
      <c r="P1247" s="121" t="str">
        <f t="shared" si="660"/>
        <v>Q</v>
      </c>
      <c r="Q1247" s="28">
        <v>1E-3</v>
      </c>
      <c r="R1247" s="121" t="str">
        <f t="shared" si="654"/>
        <v>LQ</v>
      </c>
      <c r="S1247" s="282">
        <v>0.18301443755626701</v>
      </c>
      <c r="T1247" s="121" t="str">
        <f t="shared" si="650"/>
        <v>Q</v>
      </c>
      <c r="U1247" s="34">
        <v>4.0844038286112019</v>
      </c>
      <c r="V1247" s="121" t="str">
        <f t="shared" si="651"/>
        <v>Q</v>
      </c>
      <c r="W1247" s="341">
        <v>0.14199999999999999</v>
      </c>
      <c r="X1247" s="343" t="str">
        <f t="shared" si="655"/>
        <v>Q</v>
      </c>
      <c r="Y1247" s="34">
        <v>6.3252461997610934E-2</v>
      </c>
      <c r="Z1247" s="121" t="str">
        <f t="shared" si="652"/>
        <v>LQ</v>
      </c>
      <c r="AA1247" s="281">
        <v>6.08</v>
      </c>
      <c r="AB1247" s="121" t="str">
        <f t="shared" si="661"/>
        <v>Q</v>
      </c>
      <c r="AC1247" s="28">
        <v>7.141</v>
      </c>
      <c r="AD1247" s="121" t="str">
        <f t="shared" si="662"/>
        <v>Q</v>
      </c>
      <c r="AE1247" s="28">
        <v>2.66</v>
      </c>
      <c r="AF1247" s="121" t="str">
        <f t="shared" si="663"/>
        <v>Q</v>
      </c>
      <c r="AG1247" s="129">
        <v>4.1000000000000003E-3</v>
      </c>
      <c r="AH1247" s="121" t="str">
        <f t="shared" si="664"/>
        <v>Q</v>
      </c>
      <c r="AI1247" s="278">
        <v>0.33600000000000002</v>
      </c>
      <c r="AJ1247" s="121" t="str">
        <f t="shared" si="665"/>
        <v>Q</v>
      </c>
    </row>
    <row r="1248" spans="1:36" x14ac:dyDescent="0.25">
      <c r="A1248" s="260">
        <v>38</v>
      </c>
      <c r="B1248" s="119">
        <v>14</v>
      </c>
      <c r="C1248" s="119">
        <v>2015</v>
      </c>
      <c r="D1248" s="127">
        <f t="shared" si="653"/>
        <v>42018</v>
      </c>
      <c r="E1248" s="261">
        <v>34.400001525878899</v>
      </c>
      <c r="F1248" s="121" t="str">
        <f t="shared" si="649"/>
        <v>Q</v>
      </c>
      <c r="G1248" s="261">
        <v>6.70664405822754</v>
      </c>
      <c r="H1248" s="121" t="str">
        <f t="shared" si="656"/>
        <v>Q</v>
      </c>
      <c r="I1248" s="28">
        <v>5.6715999999999998</v>
      </c>
      <c r="J1248" s="121" t="str">
        <f t="shared" si="657"/>
        <v>Q</v>
      </c>
      <c r="K1248" s="28">
        <v>0.49573299999999998</v>
      </c>
      <c r="L1248" s="121" t="str">
        <f t="shared" si="658"/>
        <v>Q</v>
      </c>
      <c r="M1248" s="28">
        <v>0.61079899999999998</v>
      </c>
      <c r="N1248" s="121" t="str">
        <f t="shared" si="659"/>
        <v>Q</v>
      </c>
      <c r="O1248" s="28">
        <v>0.189998</v>
      </c>
      <c r="P1248" s="121" t="str">
        <f t="shared" si="660"/>
        <v>Q</v>
      </c>
      <c r="Q1248" s="28">
        <v>0.01</v>
      </c>
      <c r="R1248" s="121" t="str">
        <f t="shared" si="654"/>
        <v>Q</v>
      </c>
      <c r="S1248" s="129">
        <v>0.19803741574287401</v>
      </c>
      <c r="T1248" s="121" t="str">
        <f t="shared" si="650"/>
        <v>Q</v>
      </c>
      <c r="U1248" s="28">
        <v>4.6165134607867531</v>
      </c>
      <c r="V1248" s="121" t="str">
        <f t="shared" si="651"/>
        <v>Q</v>
      </c>
      <c r="W1248" s="341">
        <v>0.17199999999999999</v>
      </c>
      <c r="X1248" s="343" t="str">
        <f t="shared" si="655"/>
        <v>Q</v>
      </c>
      <c r="Y1248" s="28">
        <v>6.1913924796089925E-2</v>
      </c>
      <c r="Z1248" s="121" t="str">
        <f t="shared" si="652"/>
        <v>LQ</v>
      </c>
      <c r="AA1248" s="261">
        <v>6.99</v>
      </c>
      <c r="AB1248" s="121" t="str">
        <f>IF(AA1248&gt;=0.25,"Q",IF(AA1248="","M","LQ"))</f>
        <v>Q</v>
      </c>
      <c r="AC1248" s="28">
        <v>6.8959999999999999</v>
      </c>
      <c r="AD1248" s="121" t="str">
        <f t="shared" si="662"/>
        <v>Q</v>
      </c>
      <c r="AE1248" s="28">
        <v>2.5830000000000002</v>
      </c>
      <c r="AF1248" s="121" t="str">
        <f t="shared" si="663"/>
        <v>Q</v>
      </c>
      <c r="AG1248" s="129">
        <v>4.5999999999999999E-3</v>
      </c>
      <c r="AH1248" s="121" t="str">
        <f t="shared" si="664"/>
        <v>Q</v>
      </c>
      <c r="AI1248" s="278">
        <v>0.41099999999999998</v>
      </c>
      <c r="AJ1248" s="121" t="str">
        <f t="shared" si="665"/>
        <v>Q</v>
      </c>
    </row>
    <row r="1249" spans="1:36" x14ac:dyDescent="0.25">
      <c r="A1249" s="260">
        <v>38</v>
      </c>
      <c r="B1249" s="119">
        <v>27</v>
      </c>
      <c r="C1249" s="119">
        <v>2015</v>
      </c>
      <c r="D1249" s="127">
        <f t="shared" si="653"/>
        <v>42031</v>
      </c>
      <c r="E1249" s="261">
        <v>36.799999237060497</v>
      </c>
      <c r="F1249" s="121" t="str">
        <f t="shared" si="649"/>
        <v>Q</v>
      </c>
      <c r="G1249" s="261">
        <v>6.6931791305542001</v>
      </c>
      <c r="H1249" s="121" t="str">
        <f t="shared" si="656"/>
        <v>Q</v>
      </c>
      <c r="I1249" s="28">
        <v>5.9703400000000002</v>
      </c>
      <c r="J1249" s="121" t="str">
        <f t="shared" si="657"/>
        <v>Q</v>
      </c>
      <c r="K1249" s="28">
        <v>0.52233300000000005</v>
      </c>
      <c r="L1249" s="121" t="str">
        <f t="shared" si="658"/>
        <v>Q</v>
      </c>
      <c r="M1249" s="28">
        <v>0.63344999999999996</v>
      </c>
      <c r="N1249" s="121" t="str">
        <f t="shared" si="659"/>
        <v>Q</v>
      </c>
      <c r="O1249" s="28">
        <v>0.20976300000000001</v>
      </c>
      <c r="P1249" s="121" t="str">
        <f t="shared" si="660"/>
        <v>Q</v>
      </c>
      <c r="Q1249" s="28">
        <v>7.0000000000000001E-3</v>
      </c>
      <c r="R1249" s="121" t="str">
        <f t="shared" si="654"/>
        <v>LQ</v>
      </c>
      <c r="S1249" s="129">
        <v>0.19706429541111001</v>
      </c>
      <c r="T1249" s="121" t="str">
        <f t="shared" si="650"/>
        <v>Q</v>
      </c>
      <c r="U1249" s="28">
        <v>5.2970419384731047</v>
      </c>
      <c r="V1249" s="121" t="str">
        <f t="shared" si="651"/>
        <v>Q</v>
      </c>
      <c r="W1249" s="341">
        <v>0.191</v>
      </c>
      <c r="X1249" s="343" t="str">
        <f t="shared" si="655"/>
        <v>Q</v>
      </c>
      <c r="Y1249" s="28">
        <v>6.6819526030926432E-2</v>
      </c>
      <c r="Z1249" s="121" t="str">
        <f t="shared" si="652"/>
        <v>LQ</v>
      </c>
      <c r="AA1249" s="261">
        <v>7.23</v>
      </c>
      <c r="AB1249" s="121" t="str">
        <f t="shared" ref="AB1249:AB1312" si="666">IF(AA1249&gt;=0.25,"Q",IF(AA1249="","M","LQ"))</f>
        <v>Q</v>
      </c>
      <c r="AC1249" s="28">
        <v>6.9779999999999998</v>
      </c>
      <c r="AD1249" s="121" t="str">
        <f t="shared" si="662"/>
        <v>Q</v>
      </c>
      <c r="AE1249" s="28">
        <v>2.5979999999999999</v>
      </c>
      <c r="AF1249" s="121" t="str">
        <f t="shared" si="663"/>
        <v>Q</v>
      </c>
      <c r="AG1249" s="129">
        <v>4.8999999999999998E-3</v>
      </c>
      <c r="AH1249" s="121" t="str">
        <f t="shared" si="664"/>
        <v>Q</v>
      </c>
      <c r="AI1249" s="278">
        <v>0.436</v>
      </c>
      <c r="AJ1249" s="121" t="str">
        <f t="shared" si="665"/>
        <v>Q</v>
      </c>
    </row>
    <row r="1250" spans="1:36" x14ac:dyDescent="0.25">
      <c r="A1250" s="260">
        <v>38</v>
      </c>
      <c r="B1250" s="119">
        <v>41</v>
      </c>
      <c r="C1250" s="119">
        <v>2015</v>
      </c>
      <c r="D1250" s="127">
        <f t="shared" si="653"/>
        <v>42045</v>
      </c>
      <c r="E1250" s="261">
        <v>39.200000762939503</v>
      </c>
      <c r="F1250" s="121" t="str">
        <f t="shared" si="649"/>
        <v>Q</v>
      </c>
      <c r="G1250" s="261">
        <v>6.8690929412841797</v>
      </c>
      <c r="H1250" s="121" t="str">
        <f t="shared" si="656"/>
        <v>Q</v>
      </c>
      <c r="I1250" s="28">
        <v>6.1776299999999997</v>
      </c>
      <c r="J1250" s="121" t="str">
        <f t="shared" si="657"/>
        <v>Q</v>
      </c>
      <c r="K1250" s="28">
        <v>0.52851400000000004</v>
      </c>
      <c r="L1250" s="121" t="str">
        <f t="shared" si="658"/>
        <v>Q</v>
      </c>
      <c r="M1250" s="28">
        <v>0.69187200000000004</v>
      </c>
      <c r="N1250" s="121" t="str">
        <f t="shared" si="659"/>
        <v>Q</v>
      </c>
      <c r="O1250" s="28">
        <v>0.19242600000000001</v>
      </c>
      <c r="P1250" s="121" t="str">
        <f t="shared" si="660"/>
        <v>Q</v>
      </c>
      <c r="Q1250" s="28">
        <v>5.0000000000000001E-3</v>
      </c>
      <c r="R1250" s="121" t="str">
        <f t="shared" si="654"/>
        <v>LQ</v>
      </c>
      <c r="S1250" s="129">
        <v>0.204175189137459</v>
      </c>
      <c r="T1250" s="121" t="str">
        <f t="shared" si="650"/>
        <v>Q</v>
      </c>
      <c r="U1250" s="28">
        <v>6.0548538109805756</v>
      </c>
      <c r="V1250" s="121" t="str">
        <f t="shared" si="651"/>
        <v>Q</v>
      </c>
      <c r="W1250" s="341">
        <v>0.23799999999999999</v>
      </c>
      <c r="X1250" s="343" t="str">
        <f t="shared" si="655"/>
        <v>Q</v>
      </c>
      <c r="Y1250" s="28">
        <v>6.4357939416509899E-2</v>
      </c>
      <c r="Z1250" s="121" t="str">
        <f t="shared" si="652"/>
        <v>LQ</v>
      </c>
      <c r="AA1250" s="261">
        <v>7.52</v>
      </c>
      <c r="AB1250" s="121" t="str">
        <f t="shared" si="666"/>
        <v>Q</v>
      </c>
      <c r="AC1250" s="28">
        <v>6.4809999999999999</v>
      </c>
      <c r="AD1250" s="121" t="str">
        <f t="shared" si="662"/>
        <v>Q</v>
      </c>
      <c r="AE1250" s="28">
        <v>2.7189999999999999</v>
      </c>
      <c r="AF1250" s="121" t="str">
        <f t="shared" si="663"/>
        <v>Q</v>
      </c>
      <c r="AG1250" s="129">
        <v>4.8999999999999998E-3</v>
      </c>
      <c r="AH1250" s="121" t="str">
        <f t="shared" si="664"/>
        <v>Q</v>
      </c>
      <c r="AI1250" s="278">
        <v>0.45200000000000001</v>
      </c>
      <c r="AJ1250" s="121" t="str">
        <f t="shared" si="665"/>
        <v>Q</v>
      </c>
    </row>
    <row r="1251" spans="1:36" x14ac:dyDescent="0.25">
      <c r="A1251" s="260">
        <v>38</v>
      </c>
      <c r="B1251" s="119">
        <v>56</v>
      </c>
      <c r="C1251" s="119">
        <v>2015</v>
      </c>
      <c r="D1251" s="127">
        <f t="shared" si="653"/>
        <v>42060</v>
      </c>
      <c r="E1251" s="261">
        <v>41.099998474121101</v>
      </c>
      <c r="F1251" s="121" t="str">
        <f t="shared" si="649"/>
        <v>Q</v>
      </c>
      <c r="G1251" s="261">
        <v>6.9525523185729998</v>
      </c>
      <c r="H1251" s="121" t="str">
        <f t="shared" si="656"/>
        <v>Q</v>
      </c>
      <c r="I1251" s="28">
        <v>6.35731</v>
      </c>
      <c r="J1251" s="121" t="str">
        <f t="shared" si="657"/>
        <v>Q</v>
      </c>
      <c r="K1251" s="28">
        <v>0.55268600000000001</v>
      </c>
      <c r="L1251" s="121" t="str">
        <f t="shared" si="658"/>
        <v>Q</v>
      </c>
      <c r="M1251" s="28">
        <v>0.710785</v>
      </c>
      <c r="N1251" s="121" t="str">
        <f t="shared" si="659"/>
        <v>Q</v>
      </c>
      <c r="O1251" s="28">
        <v>0.207872</v>
      </c>
      <c r="P1251" s="121" t="str">
        <f t="shared" si="660"/>
        <v>Q</v>
      </c>
      <c r="Q1251" s="28">
        <v>3.0000000000000001E-3</v>
      </c>
      <c r="R1251" s="121" t="str">
        <f t="shared" si="654"/>
        <v>LQ</v>
      </c>
      <c r="S1251" s="129">
        <v>0.19285131990909599</v>
      </c>
      <c r="T1251" s="121" t="str">
        <f t="shared" si="650"/>
        <v>Q</v>
      </c>
      <c r="U1251" s="28">
        <v>6.5076866302652832</v>
      </c>
      <c r="V1251" s="121" t="str">
        <f t="shared" si="651"/>
        <v>Q</v>
      </c>
      <c r="W1251" s="341">
        <v>0.26200000000000001</v>
      </c>
      <c r="X1251" s="343" t="str">
        <f t="shared" si="655"/>
        <v>Q</v>
      </c>
      <c r="Y1251" s="28">
        <v>6.8206886224603719E-2</v>
      </c>
      <c r="Z1251" s="121" t="str">
        <f t="shared" si="652"/>
        <v>LQ</v>
      </c>
      <c r="AA1251" s="261">
        <v>7.99</v>
      </c>
      <c r="AB1251" s="121" t="str">
        <f t="shared" si="666"/>
        <v>Q</v>
      </c>
      <c r="AC1251" s="28">
        <v>5.7750000000000004</v>
      </c>
      <c r="AD1251" s="121" t="str">
        <f t="shared" si="662"/>
        <v>Q</v>
      </c>
      <c r="AE1251" s="28">
        <v>2.7109999999999999</v>
      </c>
      <c r="AF1251" s="121" t="str">
        <f t="shared" si="663"/>
        <v>Q</v>
      </c>
      <c r="AG1251" s="129">
        <v>5.7000000000000002E-3</v>
      </c>
      <c r="AH1251" s="121" t="str">
        <f t="shared" si="664"/>
        <v>Q</v>
      </c>
      <c r="AI1251" s="278">
        <v>0.46899999999999997</v>
      </c>
      <c r="AJ1251" s="121" t="str">
        <f t="shared" si="665"/>
        <v>Q</v>
      </c>
    </row>
    <row r="1252" spans="1:36" x14ac:dyDescent="0.25">
      <c r="A1252" s="260">
        <v>38</v>
      </c>
      <c r="B1252" s="119">
        <v>69</v>
      </c>
      <c r="C1252" s="119">
        <v>2015</v>
      </c>
      <c r="D1252" s="127">
        <f t="shared" si="653"/>
        <v>42073</v>
      </c>
      <c r="E1252" s="261">
        <v>43.900001525878899</v>
      </c>
      <c r="F1252" s="121" t="str">
        <f t="shared" ref="F1252:F1315" si="667">IF(E1252&lt;=150,"Q",IF(E1252=0,"M","LQ"))</f>
        <v>Q</v>
      </c>
      <c r="G1252" s="261">
        <v>6.8567337989807102</v>
      </c>
      <c r="H1252" s="121" t="str">
        <f t="shared" si="656"/>
        <v>Q</v>
      </c>
      <c r="I1252" s="28">
        <v>6.9151899999999999</v>
      </c>
      <c r="J1252" s="121" t="str">
        <f t="shared" si="657"/>
        <v>Q</v>
      </c>
      <c r="K1252" s="28">
        <v>0.60173200000000004</v>
      </c>
      <c r="L1252" s="121" t="str">
        <f t="shared" si="658"/>
        <v>Q</v>
      </c>
      <c r="M1252" s="28">
        <v>0.75673699999999999</v>
      </c>
      <c r="N1252" s="121" t="str">
        <f t="shared" si="659"/>
        <v>Q</v>
      </c>
      <c r="O1252" s="28">
        <v>0.197794</v>
      </c>
      <c r="P1252" s="121" t="str">
        <f t="shared" si="660"/>
        <v>Q</v>
      </c>
      <c r="Q1252" s="28">
        <v>1E-3</v>
      </c>
      <c r="R1252" s="121" t="str">
        <f t="shared" si="654"/>
        <v>LQ</v>
      </c>
      <c r="S1252" s="129">
        <v>0.233359694480896</v>
      </c>
      <c r="T1252" s="121" t="str">
        <f t="shared" ref="T1252:T1315" si="668">IF(S1252&lt;=2,"Q",IF(S1252="","M","LQ"))</f>
        <v>Q</v>
      </c>
      <c r="U1252" s="28">
        <v>6.8004002303427482</v>
      </c>
      <c r="V1252" s="121" t="str">
        <f t="shared" si="651"/>
        <v>Q</v>
      </c>
      <c r="W1252" s="341">
        <v>0.30399999999999999</v>
      </c>
      <c r="X1252" s="343" t="str">
        <f t="shared" si="655"/>
        <v>Q</v>
      </c>
      <c r="Y1252" s="28">
        <v>7.0025350558911445E-2</v>
      </c>
      <c r="Z1252" s="121" t="str">
        <f t="shared" si="652"/>
        <v>LQ</v>
      </c>
      <c r="AA1252" s="261">
        <v>8.3800000000000008</v>
      </c>
      <c r="AB1252" s="121" t="str">
        <f t="shared" si="666"/>
        <v>Q</v>
      </c>
      <c r="AC1252" s="28">
        <v>5.8120000000000003</v>
      </c>
      <c r="AD1252" s="121" t="str">
        <f t="shared" si="662"/>
        <v>Q</v>
      </c>
      <c r="AE1252" s="28">
        <v>2.996</v>
      </c>
      <c r="AF1252" s="121" t="str">
        <f t="shared" si="663"/>
        <v>Q</v>
      </c>
      <c r="AG1252" s="129">
        <v>6.4000000000000003E-3</v>
      </c>
      <c r="AH1252" s="121" t="str">
        <f t="shared" si="664"/>
        <v>Q</v>
      </c>
      <c r="AI1252" s="278">
        <v>0.48</v>
      </c>
      <c r="AJ1252" s="121" t="str">
        <f t="shared" si="665"/>
        <v>Q</v>
      </c>
    </row>
    <row r="1253" spans="1:36" x14ac:dyDescent="0.25">
      <c r="A1253" s="260">
        <v>38</v>
      </c>
      <c r="B1253" s="119">
        <v>83</v>
      </c>
      <c r="C1253" s="119">
        <v>2015</v>
      </c>
      <c r="D1253" s="127">
        <f t="shared" si="653"/>
        <v>42087</v>
      </c>
      <c r="E1253" s="261">
        <v>43.700000762939503</v>
      </c>
      <c r="F1253" s="121" t="str">
        <f t="shared" si="667"/>
        <v>Q</v>
      </c>
      <c r="G1253" s="261">
        <v>6.8512663841247603</v>
      </c>
      <c r="H1253" s="121" t="str">
        <f t="shared" si="656"/>
        <v>Q</v>
      </c>
      <c r="I1253" s="28">
        <v>6.8743800000000004</v>
      </c>
      <c r="J1253" s="121" t="str">
        <f t="shared" si="657"/>
        <v>Q</v>
      </c>
      <c r="K1253" s="28">
        <v>0.60730200000000001</v>
      </c>
      <c r="L1253" s="121" t="str">
        <f t="shared" si="658"/>
        <v>Q</v>
      </c>
      <c r="M1253" s="28">
        <v>0.774061</v>
      </c>
      <c r="N1253" s="121" t="str">
        <f t="shared" si="659"/>
        <v>Q</v>
      </c>
      <c r="O1253" s="28">
        <v>0.20310700000000001</v>
      </c>
      <c r="P1253" s="121" t="str">
        <f t="shared" si="660"/>
        <v>Q</v>
      </c>
      <c r="Q1253" s="28">
        <v>6.0000000000000001E-3</v>
      </c>
      <c r="R1253" s="121" t="str">
        <f t="shared" si="654"/>
        <v>LQ</v>
      </c>
      <c r="S1253" s="129">
        <v>0.199164658784866</v>
      </c>
      <c r="T1253" s="121" t="str">
        <f t="shared" si="668"/>
        <v>Q</v>
      </c>
      <c r="U1253" s="28">
        <v>6.7458314312603056</v>
      </c>
      <c r="V1253" s="121" t="str">
        <f t="shared" si="651"/>
        <v>Q</v>
      </c>
      <c r="W1253" s="341">
        <v>0.314</v>
      </c>
      <c r="X1253" s="343" t="str">
        <f t="shared" si="655"/>
        <v>Q</v>
      </c>
      <c r="Y1253" s="28">
        <v>7.1234051439131002E-2</v>
      </c>
      <c r="Z1253" s="121" t="str">
        <f t="shared" si="652"/>
        <v>LQ</v>
      </c>
      <c r="AA1253" s="261">
        <v>8.49</v>
      </c>
      <c r="AB1253" s="121" t="str">
        <f t="shared" si="666"/>
        <v>Q</v>
      </c>
      <c r="AC1253" s="28">
        <v>6.0670000000000002</v>
      </c>
      <c r="AD1253" s="121" t="str">
        <f t="shared" si="662"/>
        <v>Q</v>
      </c>
      <c r="AE1253" s="28">
        <v>2.9790000000000001</v>
      </c>
      <c r="AF1253" s="121" t="str">
        <f t="shared" si="663"/>
        <v>Q</v>
      </c>
      <c r="AG1253" s="129">
        <v>6.6E-3</v>
      </c>
      <c r="AH1253" s="121" t="str">
        <f t="shared" si="664"/>
        <v>Q</v>
      </c>
      <c r="AI1253" s="278">
        <v>0.50600000000000001</v>
      </c>
      <c r="AJ1253" s="121" t="str">
        <f t="shared" si="665"/>
        <v>Q</v>
      </c>
    </row>
    <row r="1254" spans="1:36" x14ac:dyDescent="0.25">
      <c r="A1254" s="260">
        <v>38</v>
      </c>
      <c r="B1254" s="119">
        <v>90</v>
      </c>
      <c r="C1254" s="119">
        <v>2015</v>
      </c>
      <c r="D1254" s="127">
        <f t="shared" si="653"/>
        <v>42094</v>
      </c>
      <c r="E1254" s="261">
        <v>45.5</v>
      </c>
      <c r="F1254" s="121" t="str">
        <f t="shared" si="667"/>
        <v>Q</v>
      </c>
      <c r="G1254" s="261">
        <v>7.0096082687377903</v>
      </c>
      <c r="H1254" s="121" t="str">
        <f t="shared" si="656"/>
        <v>Q</v>
      </c>
      <c r="I1254" s="28">
        <v>7.0098399999999996</v>
      </c>
      <c r="J1254" s="121" t="str">
        <f t="shared" si="657"/>
        <v>Q</v>
      </c>
      <c r="K1254" s="28">
        <v>0.62476299999999996</v>
      </c>
      <c r="L1254" s="121" t="str">
        <f t="shared" si="658"/>
        <v>Q</v>
      </c>
      <c r="M1254" s="28">
        <v>0.77766999999999997</v>
      </c>
      <c r="N1254" s="121" t="str">
        <f t="shared" si="659"/>
        <v>Q</v>
      </c>
      <c r="O1254" s="28">
        <v>0.20790600000000001</v>
      </c>
      <c r="P1254" s="121" t="str">
        <f t="shared" si="660"/>
        <v>Q</v>
      </c>
      <c r="Q1254" s="28">
        <v>6.0000000000000001E-3</v>
      </c>
      <c r="R1254" s="121" t="str">
        <f t="shared" si="654"/>
        <v>LQ</v>
      </c>
      <c r="S1254" s="129">
        <v>0.227799028158188</v>
      </c>
      <c r="T1254" s="121" t="str">
        <f t="shared" si="668"/>
        <v>Q</v>
      </c>
      <c r="U1254" s="28">
        <v>6.881143233536184</v>
      </c>
      <c r="V1254" s="121" t="str">
        <f t="shared" si="651"/>
        <v>Q</v>
      </c>
      <c r="W1254" s="341">
        <v>0.32</v>
      </c>
      <c r="X1254" s="343" t="str">
        <f t="shared" si="655"/>
        <v>Q</v>
      </c>
      <c r="Y1254" s="28">
        <v>6.4384197385275913E-2</v>
      </c>
      <c r="Z1254" s="121" t="str">
        <f t="shared" si="652"/>
        <v>LQ</v>
      </c>
      <c r="AA1254" s="261">
        <v>8.08</v>
      </c>
      <c r="AB1254" s="121" t="str">
        <f t="shared" si="666"/>
        <v>Q</v>
      </c>
      <c r="AC1254" s="28">
        <v>5.91</v>
      </c>
      <c r="AD1254" s="121" t="str">
        <f t="shared" si="662"/>
        <v>Q</v>
      </c>
      <c r="AE1254" s="28">
        <v>3.113</v>
      </c>
      <c r="AF1254" s="121" t="str">
        <f t="shared" si="663"/>
        <v>Q</v>
      </c>
      <c r="AG1254" s="129">
        <v>6.1000000000000004E-3</v>
      </c>
      <c r="AH1254" s="121" t="str">
        <f t="shared" si="664"/>
        <v>Q</v>
      </c>
      <c r="AI1254" s="278">
        <v>1.1439999999999999</v>
      </c>
      <c r="AJ1254" s="121" t="str">
        <f t="shared" si="665"/>
        <v>Q</v>
      </c>
    </row>
    <row r="1255" spans="1:36" x14ac:dyDescent="0.25">
      <c r="A1255" s="294">
        <v>38</v>
      </c>
      <c r="B1255" s="119">
        <v>93</v>
      </c>
      <c r="C1255" s="255">
        <v>2015</v>
      </c>
      <c r="D1255" s="127">
        <f t="shared" si="653"/>
        <v>42097</v>
      </c>
      <c r="E1255" s="261">
        <v>44.799999237060497</v>
      </c>
      <c r="F1255" s="121" t="str">
        <f t="shared" si="667"/>
        <v>Q</v>
      </c>
      <c r="G1255" s="261">
        <v>6.8690328598022496</v>
      </c>
      <c r="H1255" s="121" t="str">
        <f t="shared" si="656"/>
        <v>Q</v>
      </c>
      <c r="I1255" s="28">
        <v>6.84023</v>
      </c>
      <c r="J1255" s="121" t="str">
        <f t="shared" si="657"/>
        <v>Q</v>
      </c>
      <c r="K1255" s="28">
        <v>0.612842</v>
      </c>
      <c r="L1255" s="121" t="str">
        <f t="shared" si="658"/>
        <v>Q</v>
      </c>
      <c r="M1255" s="28">
        <v>0.74687400000000004</v>
      </c>
      <c r="N1255" s="121" t="str">
        <f t="shared" si="659"/>
        <v>Q</v>
      </c>
      <c r="O1255" s="28">
        <v>0.23669399999999999</v>
      </c>
      <c r="P1255" s="121" t="str">
        <f t="shared" si="660"/>
        <v>Q</v>
      </c>
      <c r="Q1255" s="28">
        <v>0</v>
      </c>
      <c r="R1255" s="121" t="str">
        <f t="shared" si="654"/>
        <v>LQ</v>
      </c>
      <c r="S1255" s="129">
        <v>0.246555641293526</v>
      </c>
      <c r="T1255" s="121" t="str">
        <f t="shared" si="668"/>
        <v>Q</v>
      </c>
      <c r="U1255" s="28">
        <v>5.9008832464254208</v>
      </c>
      <c r="V1255" s="121" t="str">
        <f t="shared" si="651"/>
        <v>Q</v>
      </c>
      <c r="W1255" s="341">
        <v>0.36299999999999999</v>
      </c>
      <c r="X1255" s="343" t="str">
        <f t="shared" si="655"/>
        <v>Q</v>
      </c>
      <c r="Y1255" s="28">
        <v>0.10960891620247899</v>
      </c>
      <c r="Z1255" s="121" t="str">
        <f t="shared" si="652"/>
        <v>LQ</v>
      </c>
      <c r="AA1255" s="261">
        <v>7.17</v>
      </c>
      <c r="AB1255" s="121" t="str">
        <f t="shared" si="666"/>
        <v>Q</v>
      </c>
      <c r="AC1255" s="28">
        <v>5.78</v>
      </c>
      <c r="AD1255" s="121" t="str">
        <f t="shared" si="662"/>
        <v>Q</v>
      </c>
      <c r="AE1255" s="28">
        <v>3.4039999999999999</v>
      </c>
      <c r="AF1255" s="121" t="str">
        <f t="shared" si="663"/>
        <v>Q</v>
      </c>
      <c r="AG1255" s="129">
        <v>6.1999999999999998E-3</v>
      </c>
      <c r="AH1255" s="121" t="str">
        <f t="shared" si="664"/>
        <v>Q</v>
      </c>
      <c r="AI1255" s="278">
        <v>1.4359999999999999</v>
      </c>
      <c r="AJ1255" s="121" t="str">
        <f t="shared" si="665"/>
        <v>Q</v>
      </c>
    </row>
    <row r="1256" spans="1:36" x14ac:dyDescent="0.25">
      <c r="A1256" s="294">
        <v>38</v>
      </c>
      <c r="B1256" s="119">
        <v>97</v>
      </c>
      <c r="C1256" s="255">
        <v>2015</v>
      </c>
      <c r="D1256" s="127">
        <f t="shared" si="653"/>
        <v>42101</v>
      </c>
      <c r="E1256" s="261">
        <v>43.700000762939503</v>
      </c>
      <c r="F1256" s="121" t="str">
        <f t="shared" si="667"/>
        <v>Q</v>
      </c>
      <c r="G1256" s="261">
        <v>7.09977102279663</v>
      </c>
      <c r="H1256" s="121" t="str">
        <f t="shared" si="656"/>
        <v>Q</v>
      </c>
      <c r="I1256" s="28">
        <v>6.7920800000000003</v>
      </c>
      <c r="J1256" s="121" t="str">
        <f t="shared" si="657"/>
        <v>Q</v>
      </c>
      <c r="K1256" s="28">
        <v>0.61654200000000003</v>
      </c>
      <c r="L1256" s="121" t="str">
        <f t="shared" si="658"/>
        <v>Q</v>
      </c>
      <c r="M1256" s="28">
        <v>0.72085200000000005</v>
      </c>
      <c r="N1256" s="121" t="str">
        <f t="shared" si="659"/>
        <v>Q</v>
      </c>
      <c r="O1256" s="28">
        <v>0.21227499999999999</v>
      </c>
      <c r="P1256" s="121" t="str">
        <f t="shared" si="660"/>
        <v>Q</v>
      </c>
      <c r="Q1256" s="28">
        <v>2E-3</v>
      </c>
      <c r="R1256" s="121" t="str">
        <f t="shared" si="654"/>
        <v>LQ</v>
      </c>
      <c r="S1256" s="129">
        <v>0.214950665831566</v>
      </c>
      <c r="T1256" s="121" t="str">
        <f t="shared" si="668"/>
        <v>Q</v>
      </c>
      <c r="U1256" s="28">
        <v>6.2854585514452683</v>
      </c>
      <c r="V1256" s="121" t="str">
        <f t="shared" si="651"/>
        <v>Q</v>
      </c>
      <c r="W1256" s="341">
        <v>0.29399999999999998</v>
      </c>
      <c r="X1256" s="343" t="str">
        <f t="shared" si="655"/>
        <v>Q</v>
      </c>
      <c r="Y1256" s="28">
        <v>8.1779755432286813E-2</v>
      </c>
      <c r="Z1256" s="121" t="str">
        <f t="shared" si="652"/>
        <v>LQ</v>
      </c>
      <c r="AA1256" s="261">
        <v>7.41</v>
      </c>
      <c r="AB1256" s="121" t="str">
        <f t="shared" si="666"/>
        <v>Q</v>
      </c>
      <c r="AC1256" s="28">
        <v>6.8849999999999998</v>
      </c>
      <c r="AD1256" s="121" t="str">
        <f t="shared" si="662"/>
        <v>Q</v>
      </c>
      <c r="AE1256" s="28">
        <v>3.0859999999999999</v>
      </c>
      <c r="AF1256" s="121" t="str">
        <f t="shared" si="663"/>
        <v>Q</v>
      </c>
      <c r="AG1256" s="129">
        <v>6.1999999999999998E-3</v>
      </c>
      <c r="AH1256" s="121" t="str">
        <f t="shared" si="664"/>
        <v>Q</v>
      </c>
      <c r="AI1256" s="278">
        <v>0.51500000000000001</v>
      </c>
      <c r="AJ1256" s="121" t="str">
        <f t="shared" si="665"/>
        <v>Q</v>
      </c>
    </row>
    <row r="1257" spans="1:36" x14ac:dyDescent="0.25">
      <c r="A1257" s="294">
        <v>38</v>
      </c>
      <c r="B1257" s="119">
        <v>99</v>
      </c>
      <c r="C1257" s="255">
        <v>2015</v>
      </c>
      <c r="D1257" s="127">
        <f t="shared" si="653"/>
        <v>42103</v>
      </c>
      <c r="E1257" s="261">
        <v>44.200000762939503</v>
      </c>
      <c r="F1257" s="121" t="str">
        <f t="shared" si="667"/>
        <v>Q</v>
      </c>
      <c r="G1257" s="261">
        <v>6.8170185089111301</v>
      </c>
      <c r="H1257" s="121" t="str">
        <f t="shared" si="656"/>
        <v>Q</v>
      </c>
      <c r="I1257" s="28">
        <v>6.8862899999999998</v>
      </c>
      <c r="J1257" s="121" t="str">
        <f t="shared" si="657"/>
        <v>Q</v>
      </c>
      <c r="K1257" s="28">
        <v>0.60789700000000002</v>
      </c>
      <c r="L1257" s="121" t="str">
        <f t="shared" si="658"/>
        <v>Q</v>
      </c>
      <c r="M1257" s="28">
        <v>0.69372100000000003</v>
      </c>
      <c r="N1257" s="121" t="str">
        <f t="shared" si="659"/>
        <v>Q</v>
      </c>
      <c r="O1257" s="28">
        <v>0.21537899999999999</v>
      </c>
      <c r="P1257" s="121" t="str">
        <f t="shared" si="660"/>
        <v>Q</v>
      </c>
      <c r="Q1257" s="28">
        <v>3.0000000000000001E-3</v>
      </c>
      <c r="R1257" s="121" t="str">
        <f t="shared" si="654"/>
        <v>LQ</v>
      </c>
      <c r="S1257" s="129">
        <v>0.25432774424552901</v>
      </c>
      <c r="T1257" s="121" t="str">
        <f t="shared" si="668"/>
        <v>Q</v>
      </c>
      <c r="U1257" s="28">
        <v>6.1591562417606038</v>
      </c>
      <c r="V1257" s="121" t="str">
        <f t="shared" si="651"/>
        <v>Q</v>
      </c>
      <c r="W1257" s="341">
        <v>0.30599999999999999</v>
      </c>
      <c r="X1257" s="343" t="str">
        <f t="shared" si="655"/>
        <v>Q</v>
      </c>
      <c r="Y1257" s="28">
        <v>7.9055898622467785E-2</v>
      </c>
      <c r="Z1257" s="121" t="str">
        <f t="shared" si="652"/>
        <v>LQ</v>
      </c>
      <c r="AA1257" s="261">
        <v>7.44</v>
      </c>
      <c r="AB1257" s="121" t="str">
        <f t="shared" si="666"/>
        <v>Q</v>
      </c>
      <c r="AC1257" s="28">
        <v>6.3479999999999999</v>
      </c>
      <c r="AD1257" s="121" t="str">
        <f t="shared" si="662"/>
        <v>Q</v>
      </c>
      <c r="AE1257" s="28">
        <v>3.7639999999999998</v>
      </c>
      <c r="AF1257" s="121" t="str">
        <f t="shared" si="663"/>
        <v>Q</v>
      </c>
      <c r="AG1257" s="129">
        <v>1E-4</v>
      </c>
      <c r="AH1257" s="121" t="str">
        <f t="shared" si="664"/>
        <v>LQ</v>
      </c>
      <c r="AI1257" s="278">
        <v>0.505</v>
      </c>
      <c r="AJ1257" s="121" t="str">
        <f t="shared" si="665"/>
        <v>Q</v>
      </c>
    </row>
    <row r="1258" spans="1:36" x14ac:dyDescent="0.25">
      <c r="A1258" s="294">
        <v>38</v>
      </c>
      <c r="B1258" s="119">
        <v>104</v>
      </c>
      <c r="C1258" s="255">
        <v>2015</v>
      </c>
      <c r="D1258" s="127">
        <f t="shared" si="653"/>
        <v>42108</v>
      </c>
      <c r="E1258" s="261">
        <v>36.099998474121101</v>
      </c>
      <c r="F1258" s="121" t="str">
        <f t="shared" si="667"/>
        <v>Q</v>
      </c>
      <c r="G1258" s="261">
        <v>6.98964166641235</v>
      </c>
      <c r="H1258" s="121" t="str">
        <f t="shared" si="656"/>
        <v>Q</v>
      </c>
      <c r="I1258" s="28">
        <v>5.64527</v>
      </c>
      <c r="J1258" s="121" t="str">
        <f t="shared" si="657"/>
        <v>Q</v>
      </c>
      <c r="K1258" s="28">
        <v>0.51252900000000001</v>
      </c>
      <c r="L1258" s="121" t="str">
        <f t="shared" si="658"/>
        <v>Q</v>
      </c>
      <c r="M1258" s="28">
        <v>0.53993500000000005</v>
      </c>
      <c r="N1258" s="121" t="str">
        <f t="shared" si="659"/>
        <v>Q</v>
      </c>
      <c r="O1258" s="28">
        <v>0.30666599999999999</v>
      </c>
      <c r="P1258" s="121" t="str">
        <f t="shared" si="660"/>
        <v>Q</v>
      </c>
      <c r="Q1258" s="28">
        <v>2.5000000000000001E-2</v>
      </c>
      <c r="R1258" s="121" t="str">
        <f t="shared" si="654"/>
        <v>Q</v>
      </c>
      <c r="S1258" s="129">
        <v>0.20985999999999999</v>
      </c>
      <c r="T1258" s="121" t="str">
        <f t="shared" si="668"/>
        <v>Q</v>
      </c>
      <c r="U1258" s="28">
        <v>3.8448587848115392</v>
      </c>
      <c r="V1258" s="121" t="str">
        <f t="shared" si="651"/>
        <v>Q</v>
      </c>
      <c r="W1258" s="341">
        <v>0.34699999999999998</v>
      </c>
      <c r="X1258" s="343" t="str">
        <f t="shared" si="655"/>
        <v>Q</v>
      </c>
      <c r="Y1258" s="28">
        <v>0.12981411430692774</v>
      </c>
      <c r="Z1258" s="121" t="str">
        <f t="shared" si="652"/>
        <v>LQ</v>
      </c>
      <c r="AA1258" s="261">
        <v>4.8499999999999996</v>
      </c>
      <c r="AB1258" s="121" t="str">
        <f t="shared" si="666"/>
        <v>Q</v>
      </c>
      <c r="AC1258" s="28">
        <v>6.6360000000000001</v>
      </c>
      <c r="AD1258" s="121" t="str">
        <f t="shared" si="662"/>
        <v>Q</v>
      </c>
      <c r="AE1258" s="28">
        <v>3.109</v>
      </c>
      <c r="AF1258" s="121" t="str">
        <f t="shared" si="663"/>
        <v>Q</v>
      </c>
      <c r="AG1258" s="129">
        <v>9.1999999999999998E-3</v>
      </c>
      <c r="AH1258" s="121" t="str">
        <f t="shared" si="664"/>
        <v>Q</v>
      </c>
      <c r="AI1258" s="278">
        <v>0.58699999999999997</v>
      </c>
      <c r="AJ1258" s="121" t="str">
        <f t="shared" si="665"/>
        <v>Q</v>
      </c>
    </row>
    <row r="1259" spans="1:36" x14ac:dyDescent="0.25">
      <c r="A1259" s="294">
        <v>38</v>
      </c>
      <c r="B1259" s="256">
        <v>105</v>
      </c>
      <c r="C1259" s="255">
        <v>2015</v>
      </c>
      <c r="D1259" s="127">
        <f t="shared" si="653"/>
        <v>42109</v>
      </c>
      <c r="E1259" s="261">
        <v>36.400001525878899</v>
      </c>
      <c r="F1259" s="121" t="str">
        <f t="shared" si="667"/>
        <v>Q</v>
      </c>
      <c r="G1259" s="261">
        <v>6.8006687164306596</v>
      </c>
      <c r="H1259" s="121" t="str">
        <f t="shared" si="656"/>
        <v>Q</v>
      </c>
      <c r="I1259" s="28">
        <v>5.6291599999999997</v>
      </c>
      <c r="J1259" s="121" t="str">
        <f t="shared" si="657"/>
        <v>Q</v>
      </c>
      <c r="K1259" s="28">
        <v>0.51175999999999999</v>
      </c>
      <c r="L1259" s="121" t="str">
        <f t="shared" si="658"/>
        <v>Q</v>
      </c>
      <c r="M1259" s="28">
        <v>0.53091900000000003</v>
      </c>
      <c r="N1259" s="121" t="str">
        <f t="shared" si="659"/>
        <v>Q</v>
      </c>
      <c r="O1259" s="28">
        <v>0.29305599999999998</v>
      </c>
      <c r="P1259" s="121" t="str">
        <f t="shared" si="660"/>
        <v>Q</v>
      </c>
      <c r="Q1259" s="28">
        <v>5.0000000000000001E-3</v>
      </c>
      <c r="R1259" s="121" t="str">
        <f t="shared" si="654"/>
        <v>LQ</v>
      </c>
      <c r="S1259" s="129">
        <v>0.204372674226761</v>
      </c>
      <c r="T1259" s="121" t="str">
        <f t="shared" si="668"/>
        <v>Q</v>
      </c>
      <c r="U1259" s="28">
        <v>3.6256298063755601</v>
      </c>
      <c r="V1259" s="121" t="str">
        <f t="shared" si="651"/>
        <v>Q</v>
      </c>
      <c r="W1259" s="341">
        <v>0.42599999999999999</v>
      </c>
      <c r="X1259" s="343" t="str">
        <f t="shared" si="655"/>
        <v>Q</v>
      </c>
      <c r="Y1259" s="28">
        <v>0.13008189163812472</v>
      </c>
      <c r="Z1259" s="121" t="str">
        <f t="shared" si="652"/>
        <v>LQ</v>
      </c>
      <c r="AA1259" s="261">
        <v>5.33</v>
      </c>
      <c r="AB1259" s="121" t="str">
        <f t="shared" si="666"/>
        <v>Q</v>
      </c>
      <c r="AC1259" s="28">
        <v>7.2080000000000002</v>
      </c>
      <c r="AD1259" s="121" t="str">
        <f t="shared" si="662"/>
        <v>Q</v>
      </c>
      <c r="AE1259" s="28">
        <v>3.2919999999999998</v>
      </c>
      <c r="AF1259" s="121" t="str">
        <f t="shared" si="663"/>
        <v>Q</v>
      </c>
      <c r="AG1259" s="129">
        <v>1.35E-2</v>
      </c>
      <c r="AH1259" s="121" t="str">
        <f t="shared" si="664"/>
        <v>Q</v>
      </c>
      <c r="AI1259" s="278">
        <v>0.67700000000000005</v>
      </c>
      <c r="AJ1259" s="121" t="str">
        <f t="shared" si="665"/>
        <v>Q</v>
      </c>
    </row>
    <row r="1260" spans="1:36" x14ac:dyDescent="0.25">
      <c r="A1260" s="294">
        <v>38</v>
      </c>
      <c r="B1260" s="256">
        <v>107</v>
      </c>
      <c r="C1260" s="255">
        <v>2015</v>
      </c>
      <c r="D1260" s="127">
        <f t="shared" si="653"/>
        <v>42111</v>
      </c>
      <c r="E1260" s="261">
        <v>33.900001525878899</v>
      </c>
      <c r="F1260" s="121" t="str">
        <f t="shared" si="667"/>
        <v>Q</v>
      </c>
      <c r="G1260" s="261">
        <v>6.8677239418029803</v>
      </c>
      <c r="H1260" s="121" t="str">
        <f t="shared" si="656"/>
        <v>Q</v>
      </c>
      <c r="I1260" s="28">
        <v>5.24796</v>
      </c>
      <c r="J1260" s="121" t="str">
        <f t="shared" si="657"/>
        <v>Q</v>
      </c>
      <c r="K1260" s="28">
        <v>0.47602899999999998</v>
      </c>
      <c r="L1260" s="121" t="str">
        <f t="shared" si="658"/>
        <v>Q</v>
      </c>
      <c r="M1260" s="28">
        <v>0.51920200000000005</v>
      </c>
      <c r="N1260" s="121" t="str">
        <f t="shared" si="659"/>
        <v>Q</v>
      </c>
      <c r="O1260" s="28">
        <v>0.26336399999999999</v>
      </c>
      <c r="P1260" s="121" t="str">
        <f t="shared" si="660"/>
        <v>Q</v>
      </c>
      <c r="Q1260" s="28">
        <v>7.0000000000000001E-3</v>
      </c>
      <c r="R1260" s="121" t="str">
        <f t="shared" si="654"/>
        <v>LQ</v>
      </c>
      <c r="S1260" s="129">
        <v>0.198727697134018</v>
      </c>
      <c r="T1260" s="121" t="str">
        <f t="shared" si="668"/>
        <v>Q</v>
      </c>
      <c r="U1260" s="28">
        <v>3.2749887354958491</v>
      </c>
      <c r="V1260" s="121" t="str">
        <f t="shared" si="651"/>
        <v>Q</v>
      </c>
      <c r="W1260" s="341">
        <v>0.38300000000000001</v>
      </c>
      <c r="X1260" s="343" t="str">
        <f t="shared" si="655"/>
        <v>Q</v>
      </c>
      <c r="Y1260" s="28">
        <v>0.11772352298106648</v>
      </c>
      <c r="Z1260" s="121" t="str">
        <f t="shared" si="652"/>
        <v>LQ</v>
      </c>
      <c r="AA1260" s="261">
        <v>4.83</v>
      </c>
      <c r="AB1260" s="121" t="str">
        <f t="shared" si="666"/>
        <v>Q</v>
      </c>
      <c r="AC1260" s="28">
        <v>6.6879999999999997</v>
      </c>
      <c r="AD1260" s="121" t="str">
        <f t="shared" si="662"/>
        <v>Q</v>
      </c>
      <c r="AE1260" s="28">
        <v>2.9910000000000001</v>
      </c>
      <c r="AF1260" s="121" t="str">
        <f t="shared" si="663"/>
        <v>Q</v>
      </c>
      <c r="AG1260" s="129">
        <v>1.0200000000000001E-2</v>
      </c>
      <c r="AH1260" s="121" t="str">
        <f t="shared" si="664"/>
        <v>Q</v>
      </c>
      <c r="AI1260" s="278">
        <v>0.63</v>
      </c>
      <c r="AJ1260" s="121" t="str">
        <f t="shared" si="665"/>
        <v>Q</v>
      </c>
    </row>
    <row r="1261" spans="1:36" x14ac:dyDescent="0.25">
      <c r="A1261" s="294">
        <v>38</v>
      </c>
      <c r="B1261" s="256">
        <v>108</v>
      </c>
      <c r="C1261" s="255">
        <v>2015</v>
      </c>
      <c r="D1261" s="127">
        <f t="shared" si="653"/>
        <v>42112</v>
      </c>
      <c r="E1261" s="261">
        <v>29.5</v>
      </c>
      <c r="F1261" s="121" t="str">
        <f t="shared" si="667"/>
        <v>Q</v>
      </c>
      <c r="G1261" s="261">
        <v>6.7671799659729004</v>
      </c>
      <c r="H1261" s="121" t="str">
        <f t="shared" si="656"/>
        <v>Q</v>
      </c>
      <c r="I1261" s="28">
        <v>4.5858699999999999</v>
      </c>
      <c r="J1261" s="121" t="str">
        <f t="shared" si="657"/>
        <v>Q</v>
      </c>
      <c r="K1261" s="28">
        <v>0.41300100000000001</v>
      </c>
      <c r="L1261" s="121" t="str">
        <f t="shared" si="658"/>
        <v>Q</v>
      </c>
      <c r="M1261" s="28">
        <v>0.46494000000000002</v>
      </c>
      <c r="N1261" s="121" t="str">
        <f t="shared" si="659"/>
        <v>Q</v>
      </c>
      <c r="O1261" s="28">
        <v>0.28249400000000002</v>
      </c>
      <c r="P1261" s="121" t="str">
        <f t="shared" si="660"/>
        <v>Q</v>
      </c>
      <c r="Q1261" s="28">
        <v>2E-3</v>
      </c>
      <c r="R1261" s="121" t="str">
        <f t="shared" si="654"/>
        <v>LQ</v>
      </c>
      <c r="S1261" s="129">
        <v>0.18184976279735601</v>
      </c>
      <c r="T1261" s="121" t="str">
        <f t="shared" si="668"/>
        <v>Q</v>
      </c>
      <c r="U1261" s="28">
        <v>2.9290938120130598</v>
      </c>
      <c r="V1261" s="121" t="str">
        <f t="shared" si="651"/>
        <v>Q</v>
      </c>
      <c r="W1261" s="341">
        <v>0.36699999999999999</v>
      </c>
      <c r="X1261" s="343" t="str">
        <f t="shared" si="655"/>
        <v>Q</v>
      </c>
      <c r="Y1261" s="28">
        <v>0.12767060686861953</v>
      </c>
      <c r="Z1261" s="121" t="str">
        <f t="shared" si="652"/>
        <v>LQ</v>
      </c>
      <c r="AA1261" s="261">
        <v>4.45</v>
      </c>
      <c r="AB1261" s="121" t="str">
        <f t="shared" si="666"/>
        <v>Q</v>
      </c>
      <c r="AC1261" s="28">
        <v>6.4729999999999999</v>
      </c>
      <c r="AD1261" s="121" t="str">
        <f t="shared" si="662"/>
        <v>Q</v>
      </c>
      <c r="AE1261" s="28">
        <v>3.1349999999999998</v>
      </c>
      <c r="AF1261" s="121" t="str">
        <f t="shared" si="663"/>
        <v>Q</v>
      </c>
      <c r="AG1261" s="129">
        <v>1.23E-2</v>
      </c>
      <c r="AH1261" s="121" t="str">
        <f t="shared" si="664"/>
        <v>Q</v>
      </c>
      <c r="AI1261" s="278">
        <v>0.58699999999999997</v>
      </c>
      <c r="AJ1261" s="121" t="str">
        <f t="shared" si="665"/>
        <v>Q</v>
      </c>
    </row>
    <row r="1262" spans="1:36" x14ac:dyDescent="0.25">
      <c r="A1262" s="294">
        <v>38</v>
      </c>
      <c r="B1262" s="256">
        <v>109</v>
      </c>
      <c r="C1262" s="255">
        <v>2015</v>
      </c>
      <c r="D1262" s="127">
        <f t="shared" si="653"/>
        <v>42113</v>
      </c>
      <c r="E1262" s="261">
        <v>29.5</v>
      </c>
      <c r="F1262" s="121" t="str">
        <f t="shared" si="667"/>
        <v>Q</v>
      </c>
      <c r="G1262" s="261">
        <v>6.87210893630981</v>
      </c>
      <c r="H1262" s="121" t="str">
        <f t="shared" si="656"/>
        <v>Q</v>
      </c>
      <c r="I1262" s="28">
        <v>4.6363500000000002</v>
      </c>
      <c r="J1262" s="121" t="str">
        <f t="shared" si="657"/>
        <v>Q</v>
      </c>
      <c r="K1262" s="28">
        <v>0.42038799999999998</v>
      </c>
      <c r="L1262" s="121" t="str">
        <f t="shared" si="658"/>
        <v>Q</v>
      </c>
      <c r="M1262" s="28">
        <v>0.47536200000000001</v>
      </c>
      <c r="N1262" s="121" t="str">
        <f t="shared" si="659"/>
        <v>Q</v>
      </c>
      <c r="O1262" s="28">
        <v>0.27539799999999998</v>
      </c>
      <c r="P1262" s="121" t="str">
        <f t="shared" si="660"/>
        <v>Q</v>
      </c>
      <c r="Q1262" s="28">
        <v>5.0000000000000001E-3</v>
      </c>
      <c r="R1262" s="121" t="str">
        <f t="shared" si="654"/>
        <v>LQ</v>
      </c>
      <c r="S1262" s="129">
        <v>0.16938759386539501</v>
      </c>
      <c r="T1262" s="121" t="str">
        <f t="shared" si="668"/>
        <v>Q</v>
      </c>
      <c r="U1262" s="28">
        <v>3.0008828047825489</v>
      </c>
      <c r="V1262" s="121" t="str">
        <f t="shared" si="651"/>
        <v>Q</v>
      </c>
      <c r="W1262" s="341">
        <v>0.33700000000000002</v>
      </c>
      <c r="X1262" s="343" t="str">
        <f t="shared" si="655"/>
        <v>Q</v>
      </c>
      <c r="Y1262" s="28">
        <v>0.11573776195846402</v>
      </c>
      <c r="Z1262" s="121" t="str">
        <f t="shared" si="652"/>
        <v>LQ</v>
      </c>
      <c r="AA1262" s="261">
        <v>4.68</v>
      </c>
      <c r="AB1262" s="121" t="str">
        <f t="shared" si="666"/>
        <v>Q</v>
      </c>
      <c r="AC1262" s="28">
        <v>5.9119999999999999</v>
      </c>
      <c r="AD1262" s="121" t="str">
        <f t="shared" si="662"/>
        <v>Q</v>
      </c>
      <c r="AE1262" s="28">
        <v>3.1219999999999999</v>
      </c>
      <c r="AF1262" s="121" t="str">
        <f t="shared" si="663"/>
        <v>Q</v>
      </c>
      <c r="AG1262" s="129">
        <v>8.2000000000000007E-3</v>
      </c>
      <c r="AH1262" s="121" t="str">
        <f t="shared" si="664"/>
        <v>Q</v>
      </c>
      <c r="AI1262" s="278">
        <v>0.56999999999999995</v>
      </c>
      <c r="AJ1262" s="121" t="str">
        <f t="shared" si="665"/>
        <v>Q</v>
      </c>
    </row>
    <row r="1263" spans="1:36" x14ac:dyDescent="0.25">
      <c r="A1263" s="260">
        <v>38</v>
      </c>
      <c r="B1263" s="256">
        <v>110</v>
      </c>
      <c r="C1263" s="255">
        <v>2015</v>
      </c>
      <c r="D1263" s="127">
        <f t="shared" si="653"/>
        <v>42114</v>
      </c>
      <c r="E1263" s="261">
        <v>26</v>
      </c>
      <c r="F1263" s="121" t="str">
        <f t="shared" si="667"/>
        <v>Q</v>
      </c>
      <c r="G1263" s="261">
        <v>6.5985889434814498</v>
      </c>
      <c r="H1263" s="121" t="str">
        <f t="shared" si="656"/>
        <v>Q</v>
      </c>
      <c r="I1263" s="28">
        <v>3.9754</v>
      </c>
      <c r="J1263" s="121" t="str">
        <f t="shared" si="657"/>
        <v>Q</v>
      </c>
      <c r="K1263" s="28">
        <v>0.36583700000000002</v>
      </c>
      <c r="L1263" s="121" t="str">
        <f t="shared" si="658"/>
        <v>Q</v>
      </c>
      <c r="M1263" s="28">
        <v>0.45688200000000001</v>
      </c>
      <c r="N1263" s="121" t="str">
        <f t="shared" si="659"/>
        <v>Q</v>
      </c>
      <c r="O1263" s="28">
        <v>0.283503</v>
      </c>
      <c r="P1263" s="121" t="str">
        <f t="shared" si="660"/>
        <v>Q</v>
      </c>
      <c r="Q1263" s="28">
        <v>8.0000000000000002E-3</v>
      </c>
      <c r="R1263" s="121" t="str">
        <f t="shared" si="654"/>
        <v>LQ</v>
      </c>
      <c r="S1263" s="129">
        <v>0.15097887814045</v>
      </c>
      <c r="T1263" s="121" t="str">
        <f t="shared" si="668"/>
        <v>Q</v>
      </c>
      <c r="U1263" s="28">
        <v>2.4255026616078195</v>
      </c>
      <c r="V1263" s="121" t="str">
        <f t="shared" si="651"/>
        <v>Q</v>
      </c>
      <c r="W1263" s="341">
        <v>0.36599999999999999</v>
      </c>
      <c r="X1263" s="343" t="str">
        <f t="shared" si="655"/>
        <v>Q</v>
      </c>
      <c r="Y1263" s="28">
        <v>0.10749497069647859</v>
      </c>
      <c r="Z1263" s="121" t="str">
        <f t="shared" si="652"/>
        <v>LQ</v>
      </c>
      <c r="AA1263" s="261">
        <v>3.88</v>
      </c>
      <c r="AB1263" s="121" t="str">
        <f t="shared" si="666"/>
        <v>Q</v>
      </c>
      <c r="AC1263" s="28">
        <v>5.0810000000000004</v>
      </c>
      <c r="AD1263" s="121" t="str">
        <f t="shared" si="662"/>
        <v>Q</v>
      </c>
      <c r="AE1263" s="28">
        <v>2.1030000000000002</v>
      </c>
      <c r="AF1263" s="121" t="str">
        <f t="shared" si="663"/>
        <v>Q</v>
      </c>
      <c r="AG1263" s="129">
        <v>7.1999999999999998E-3</v>
      </c>
      <c r="AH1263" s="121" t="str">
        <f t="shared" si="664"/>
        <v>Q</v>
      </c>
      <c r="AI1263" s="278">
        <v>0.55200000000000005</v>
      </c>
      <c r="AJ1263" s="121" t="str">
        <f t="shared" si="665"/>
        <v>Q</v>
      </c>
    </row>
    <row r="1264" spans="1:36" x14ac:dyDescent="0.25">
      <c r="A1264" s="260">
        <v>38</v>
      </c>
      <c r="B1264" s="256">
        <v>111</v>
      </c>
      <c r="C1264" s="255">
        <v>2015</v>
      </c>
      <c r="D1264" s="127">
        <f t="shared" si="653"/>
        <v>42115</v>
      </c>
      <c r="E1264" s="261">
        <v>27.600000381469702</v>
      </c>
      <c r="F1264" s="121" t="str">
        <f t="shared" si="667"/>
        <v>Q</v>
      </c>
      <c r="G1264" s="261">
        <v>6.7383575439453098</v>
      </c>
      <c r="H1264" s="121" t="str">
        <f t="shared" si="656"/>
        <v>Q</v>
      </c>
      <c r="I1264" s="28">
        <v>4.399</v>
      </c>
      <c r="J1264" s="121" t="str">
        <f t="shared" si="657"/>
        <v>Q</v>
      </c>
      <c r="K1264" s="28">
        <v>0.42899999999999999</v>
      </c>
      <c r="L1264" s="121" t="str">
        <f t="shared" si="658"/>
        <v>Q</v>
      </c>
      <c r="M1264" s="28">
        <v>0.49399999999999999</v>
      </c>
      <c r="N1264" s="121" t="str">
        <f t="shared" si="659"/>
        <v>Q</v>
      </c>
      <c r="O1264" s="28">
        <v>0.35299999999999998</v>
      </c>
      <c r="P1264" s="121" t="str">
        <f t="shared" si="660"/>
        <v>Q</v>
      </c>
      <c r="Q1264" s="28">
        <v>5.0000000000000001E-3</v>
      </c>
      <c r="R1264" s="121" t="str">
        <f t="shared" si="654"/>
        <v>LQ</v>
      </c>
      <c r="S1264" s="129">
        <v>0.14796999999999999</v>
      </c>
      <c r="T1264" s="121" t="str">
        <f t="shared" si="668"/>
        <v>Q</v>
      </c>
      <c r="U1264" s="28">
        <v>2.761180759024243</v>
      </c>
      <c r="V1264" s="121" t="str">
        <f t="shared" si="651"/>
        <v>Q</v>
      </c>
      <c r="W1264" s="341">
        <v>0.34</v>
      </c>
      <c r="X1264" s="343" t="str">
        <f t="shared" si="655"/>
        <v>Q</v>
      </c>
      <c r="Y1264" s="28">
        <v>0.11975504609076229</v>
      </c>
      <c r="Z1264" s="121" t="str">
        <f t="shared" si="652"/>
        <v>LQ</v>
      </c>
      <c r="AA1264" s="261">
        <v>4.2300000000000004</v>
      </c>
      <c r="AB1264" s="121" t="str">
        <f t="shared" si="666"/>
        <v>Q</v>
      </c>
      <c r="AC1264" s="28">
        <v>5.5430000000000001</v>
      </c>
      <c r="AD1264" s="121" t="str">
        <f t="shared" si="662"/>
        <v>Q</v>
      </c>
      <c r="AE1264" s="28">
        <v>2.0790000000000002</v>
      </c>
      <c r="AF1264" s="121" t="str">
        <f t="shared" si="663"/>
        <v>Q</v>
      </c>
      <c r="AG1264" s="129">
        <v>5.7000000000000002E-3</v>
      </c>
      <c r="AH1264" s="121" t="str">
        <f t="shared" si="664"/>
        <v>Q</v>
      </c>
      <c r="AI1264" s="278">
        <v>0.53900000000000003</v>
      </c>
      <c r="AJ1264" s="121" t="str">
        <f t="shared" si="665"/>
        <v>Q</v>
      </c>
    </row>
    <row r="1265" spans="1:36" x14ac:dyDescent="0.25">
      <c r="A1265" s="260">
        <v>38</v>
      </c>
      <c r="B1265" s="256">
        <v>113</v>
      </c>
      <c r="C1265" s="255">
        <v>2015</v>
      </c>
      <c r="D1265" s="127">
        <f t="shared" si="653"/>
        <v>42117</v>
      </c>
      <c r="E1265" s="261">
        <v>27.5</v>
      </c>
      <c r="F1265" s="121" t="str">
        <f t="shared" si="667"/>
        <v>Q</v>
      </c>
      <c r="G1265" s="261">
        <v>6.7088193893432599</v>
      </c>
      <c r="H1265" s="121" t="str">
        <f t="shared" si="656"/>
        <v>Q</v>
      </c>
      <c r="I1265" s="28">
        <v>4.2249999999999996</v>
      </c>
      <c r="J1265" s="121" t="str">
        <f t="shared" si="657"/>
        <v>Q</v>
      </c>
      <c r="K1265" s="28">
        <v>0.38300000000000001</v>
      </c>
      <c r="L1265" s="121" t="str">
        <f t="shared" si="658"/>
        <v>Q</v>
      </c>
      <c r="M1265" s="28">
        <v>0.51</v>
      </c>
      <c r="N1265" s="121" t="str">
        <f t="shared" si="659"/>
        <v>Q</v>
      </c>
      <c r="O1265" s="28">
        <v>0.26900000000000002</v>
      </c>
      <c r="P1265" s="121" t="str">
        <f t="shared" si="660"/>
        <v>Q</v>
      </c>
      <c r="Q1265" s="28">
        <v>5.0000000000000001E-3</v>
      </c>
      <c r="R1265" s="121" t="str">
        <f t="shared" si="654"/>
        <v>LQ</v>
      </c>
      <c r="S1265" s="129">
        <v>0.16295717656612399</v>
      </c>
      <c r="T1265" s="121" t="str">
        <f t="shared" si="668"/>
        <v>Q</v>
      </c>
      <c r="U1265" s="28">
        <v>3.0914211476084144</v>
      </c>
      <c r="V1265" s="121" t="str">
        <f t="shared" si="651"/>
        <v>Q</v>
      </c>
      <c r="W1265" s="341">
        <v>0.23599999999999999</v>
      </c>
      <c r="X1265" s="343" t="str">
        <f t="shared" si="655"/>
        <v>Q</v>
      </c>
      <c r="Y1265" s="28">
        <v>0.12180831679585523</v>
      </c>
      <c r="Z1265" s="121" t="str">
        <f t="shared" si="652"/>
        <v>LQ</v>
      </c>
      <c r="AA1265" s="261">
        <v>4.92</v>
      </c>
      <c r="AB1265" s="121" t="str">
        <f t="shared" si="666"/>
        <v>Q</v>
      </c>
      <c r="AC1265" s="28">
        <v>5.61</v>
      </c>
      <c r="AD1265" s="121" t="str">
        <f t="shared" si="662"/>
        <v>Q</v>
      </c>
      <c r="AE1265" s="28">
        <v>2.3210000000000002</v>
      </c>
      <c r="AF1265" s="121" t="str">
        <f t="shared" si="663"/>
        <v>Q</v>
      </c>
      <c r="AG1265" s="129">
        <v>5.1999999999999998E-3</v>
      </c>
      <c r="AH1265" s="121" t="str">
        <f t="shared" si="664"/>
        <v>Q</v>
      </c>
      <c r="AI1265" s="278">
        <v>0.44800000000000001</v>
      </c>
      <c r="AJ1265" s="121" t="str">
        <f t="shared" si="665"/>
        <v>Q</v>
      </c>
    </row>
    <row r="1266" spans="1:36" x14ac:dyDescent="0.25">
      <c r="A1266" s="294">
        <v>38</v>
      </c>
      <c r="B1266" s="4">
        <v>117</v>
      </c>
      <c r="C1266" s="119">
        <v>2015</v>
      </c>
      <c r="D1266" s="127">
        <f t="shared" si="653"/>
        <v>42121</v>
      </c>
      <c r="E1266" s="261">
        <v>26.899999618530298</v>
      </c>
      <c r="F1266" s="121" t="str">
        <f t="shared" si="667"/>
        <v>Q</v>
      </c>
      <c r="G1266" s="261">
        <v>6.7533936500549299</v>
      </c>
      <c r="H1266" s="121" t="str">
        <f t="shared" si="656"/>
        <v>Q</v>
      </c>
      <c r="I1266" s="28">
        <v>3.714</v>
      </c>
      <c r="J1266" s="121" t="str">
        <f t="shared" si="657"/>
        <v>Q</v>
      </c>
      <c r="K1266" s="28">
        <v>0.34799999999999998</v>
      </c>
      <c r="L1266" s="121" t="str">
        <f t="shared" si="658"/>
        <v>Q</v>
      </c>
      <c r="M1266" s="28">
        <v>0.46</v>
      </c>
      <c r="N1266" s="121" t="str">
        <f t="shared" si="659"/>
        <v>Q</v>
      </c>
      <c r="O1266" s="28">
        <v>0.21299999999999999</v>
      </c>
      <c r="P1266" s="121" t="str">
        <f t="shared" si="660"/>
        <v>Q</v>
      </c>
      <c r="Q1266" s="28">
        <v>0.01</v>
      </c>
      <c r="R1266" s="121" t="str">
        <f t="shared" si="654"/>
        <v>Q</v>
      </c>
      <c r="S1266" s="129">
        <v>0.165403127670288</v>
      </c>
      <c r="T1266" s="121" t="str">
        <f t="shared" si="668"/>
        <v>Q</v>
      </c>
      <c r="U1266" s="28">
        <v>2.8418456958562448</v>
      </c>
      <c r="V1266" s="121" t="str">
        <f t="shared" si="651"/>
        <v>Q</v>
      </c>
      <c r="W1266" s="341">
        <v>0.21</v>
      </c>
      <c r="X1266" s="343" t="str">
        <f t="shared" si="655"/>
        <v>Q</v>
      </c>
      <c r="Y1266" s="28">
        <v>9.641055067832606E-2</v>
      </c>
      <c r="Z1266" s="121" t="str">
        <f t="shared" si="652"/>
        <v>LQ</v>
      </c>
      <c r="AA1266" s="261">
        <v>4.72</v>
      </c>
      <c r="AB1266" s="121" t="str">
        <f t="shared" si="666"/>
        <v>Q</v>
      </c>
      <c r="AC1266" s="28">
        <v>5.4189999999999996</v>
      </c>
      <c r="AD1266" s="121" t="str">
        <f t="shared" si="662"/>
        <v>Q</v>
      </c>
      <c r="AE1266" s="28">
        <v>2.351</v>
      </c>
      <c r="AF1266" s="121" t="str">
        <f t="shared" si="663"/>
        <v>Q</v>
      </c>
      <c r="AG1266" s="129">
        <v>4.4999999999999997E-3</v>
      </c>
      <c r="AH1266" s="121" t="str">
        <f t="shared" si="664"/>
        <v>Q</v>
      </c>
      <c r="AI1266" s="278">
        <v>0.42199999999999999</v>
      </c>
      <c r="AJ1266" s="121" t="str">
        <f t="shared" si="665"/>
        <v>Q</v>
      </c>
    </row>
    <row r="1267" spans="1:36" x14ac:dyDescent="0.25">
      <c r="A1267" s="294">
        <v>38</v>
      </c>
      <c r="B1267" s="4">
        <v>121</v>
      </c>
      <c r="C1267" s="119">
        <v>2015</v>
      </c>
      <c r="D1267" s="127">
        <f t="shared" si="653"/>
        <v>42125</v>
      </c>
      <c r="E1267" s="261">
        <v>24.100000381469702</v>
      </c>
      <c r="F1267" s="121" t="str">
        <f t="shared" si="667"/>
        <v>Q</v>
      </c>
      <c r="G1267" s="261">
        <v>6.6432166099548304</v>
      </c>
      <c r="H1267" s="121" t="str">
        <f t="shared" si="656"/>
        <v>Q</v>
      </c>
      <c r="I1267" s="28">
        <v>3.5750000000000002</v>
      </c>
      <c r="J1267" s="121" t="str">
        <f t="shared" si="657"/>
        <v>Q</v>
      </c>
      <c r="K1267" s="28">
        <v>0.35199999999999998</v>
      </c>
      <c r="L1267" s="121" t="str">
        <f t="shared" si="658"/>
        <v>Q</v>
      </c>
      <c r="M1267" s="28">
        <v>0.432</v>
      </c>
      <c r="N1267" s="121" t="str">
        <f t="shared" si="659"/>
        <v>Q</v>
      </c>
      <c r="O1267" s="28">
        <v>0.218</v>
      </c>
      <c r="P1267" s="121" t="str">
        <f t="shared" si="660"/>
        <v>Q</v>
      </c>
      <c r="Q1267" s="28">
        <v>1E-3</v>
      </c>
      <c r="R1267" s="121" t="str">
        <f t="shared" si="654"/>
        <v>LQ</v>
      </c>
      <c r="S1267" s="129">
        <v>0.154994696378708</v>
      </c>
      <c r="T1267" s="121" t="str">
        <f t="shared" si="668"/>
        <v>Q</v>
      </c>
      <c r="U1267" s="28">
        <v>2.404574938110319</v>
      </c>
      <c r="V1267" s="121" t="str">
        <f t="shared" si="651"/>
        <v>Q</v>
      </c>
      <c r="W1267" s="341">
        <v>0.252</v>
      </c>
      <c r="X1267" s="343" t="str">
        <f t="shared" si="655"/>
        <v>Q</v>
      </c>
      <c r="Y1267" s="28">
        <v>8.540139255107923E-2</v>
      </c>
      <c r="Z1267" s="121" t="str">
        <f t="shared" si="652"/>
        <v>LQ</v>
      </c>
      <c r="AA1267" s="261">
        <v>4.13</v>
      </c>
      <c r="AB1267" s="121" t="str">
        <f t="shared" si="666"/>
        <v>Q</v>
      </c>
      <c r="AC1267" s="28">
        <v>4.367</v>
      </c>
      <c r="AD1267" s="121" t="str">
        <f t="shared" si="662"/>
        <v>Q</v>
      </c>
      <c r="AE1267" s="28">
        <v>2.2160000000000002</v>
      </c>
      <c r="AF1267" s="121" t="str">
        <f t="shared" si="663"/>
        <v>Q</v>
      </c>
      <c r="AG1267" s="129">
        <v>4.1999999999999997E-3</v>
      </c>
      <c r="AH1267" s="121" t="str">
        <f t="shared" si="664"/>
        <v>Q</v>
      </c>
      <c r="AI1267" s="278">
        <v>0.41699999999999998</v>
      </c>
      <c r="AJ1267" s="121" t="str">
        <f t="shared" si="665"/>
        <v>Q</v>
      </c>
    </row>
    <row r="1268" spans="1:36" x14ac:dyDescent="0.25">
      <c r="A1268" s="295">
        <v>38</v>
      </c>
      <c r="B1268" s="4">
        <v>125</v>
      </c>
      <c r="C1268" s="1">
        <v>2015</v>
      </c>
      <c r="D1268" s="127">
        <f t="shared" si="653"/>
        <v>42129</v>
      </c>
      <c r="E1268" s="261">
        <v>24</v>
      </c>
      <c r="F1268" s="121" t="str">
        <f t="shared" si="667"/>
        <v>Q</v>
      </c>
      <c r="G1268" s="261">
        <v>6.7398109436035201</v>
      </c>
      <c r="H1268" s="121" t="str">
        <f t="shared" si="656"/>
        <v>Q</v>
      </c>
      <c r="I1268" s="28">
        <v>3.6720000000000002</v>
      </c>
      <c r="J1268" s="121" t="str">
        <f t="shared" si="657"/>
        <v>Q</v>
      </c>
      <c r="K1268" s="28">
        <v>0.34200000000000003</v>
      </c>
      <c r="L1268" s="121" t="str">
        <f t="shared" si="658"/>
        <v>Q</v>
      </c>
      <c r="M1268" s="28">
        <v>0.42799999999999999</v>
      </c>
      <c r="N1268" s="121" t="str">
        <f t="shared" si="659"/>
        <v>Q</v>
      </c>
      <c r="O1268" s="28">
        <v>0.185</v>
      </c>
      <c r="P1268" s="121" t="str">
        <f t="shared" si="660"/>
        <v>Q</v>
      </c>
      <c r="Q1268" s="28">
        <v>1E-3</v>
      </c>
      <c r="R1268" s="121" t="str">
        <f t="shared" si="654"/>
        <v>LQ</v>
      </c>
      <c r="S1268" s="129">
        <v>0.17511853575706501</v>
      </c>
      <c r="T1268" s="121" t="str">
        <f t="shared" si="668"/>
        <v>Q</v>
      </c>
      <c r="U1268" s="28">
        <v>2.2479463162344828</v>
      </c>
      <c r="V1268" s="121" t="str">
        <f t="shared" si="651"/>
        <v>Q</v>
      </c>
      <c r="W1268" s="341">
        <v>0.107</v>
      </c>
      <c r="X1268" s="343" t="str">
        <f t="shared" si="655"/>
        <v>Q</v>
      </c>
      <c r="Y1268" s="28">
        <v>7.4343079794763095E-2</v>
      </c>
      <c r="Z1268" s="121" t="str">
        <f t="shared" si="652"/>
        <v>LQ</v>
      </c>
      <c r="AA1268" s="261">
        <v>3.71</v>
      </c>
      <c r="AB1268" s="121" t="str">
        <f t="shared" si="666"/>
        <v>Q</v>
      </c>
      <c r="AC1268" s="28">
        <v>4.9729999999999999</v>
      </c>
      <c r="AD1268" s="121" t="str">
        <f t="shared" si="662"/>
        <v>Q</v>
      </c>
      <c r="AE1268" s="28">
        <v>2.1240000000000001</v>
      </c>
      <c r="AF1268" s="121" t="str">
        <f t="shared" si="663"/>
        <v>Q</v>
      </c>
      <c r="AG1268" s="129">
        <v>6.1000000000000004E-3</v>
      </c>
      <c r="AH1268" s="121" t="str">
        <f t="shared" si="664"/>
        <v>Q</v>
      </c>
      <c r="AI1268" s="278">
        <v>0.29099999999999998</v>
      </c>
      <c r="AJ1268" s="121" t="str">
        <f t="shared" si="665"/>
        <v>Q</v>
      </c>
    </row>
    <row r="1269" spans="1:36" x14ac:dyDescent="0.25">
      <c r="A1269" s="260">
        <v>38</v>
      </c>
      <c r="B1269" s="4">
        <v>132</v>
      </c>
      <c r="C1269" s="1">
        <v>2015</v>
      </c>
      <c r="D1269" s="127">
        <f t="shared" si="653"/>
        <v>42136</v>
      </c>
      <c r="E1269" s="261">
        <v>26</v>
      </c>
      <c r="F1269" s="121" t="str">
        <f t="shared" si="667"/>
        <v>Q</v>
      </c>
      <c r="G1269" s="261">
        <v>7.0159869194030797</v>
      </c>
      <c r="H1269" s="121" t="str">
        <f t="shared" si="656"/>
        <v>Q</v>
      </c>
      <c r="I1269" s="28">
        <v>4.4279999999999999</v>
      </c>
      <c r="J1269" s="121" t="str">
        <f t="shared" si="657"/>
        <v>Q</v>
      </c>
      <c r="K1269" s="28">
        <v>0.39700000000000002</v>
      </c>
      <c r="L1269" s="121" t="str">
        <f t="shared" si="658"/>
        <v>Q</v>
      </c>
      <c r="M1269" s="28">
        <v>0.502</v>
      </c>
      <c r="N1269" s="121" t="str">
        <f t="shared" si="659"/>
        <v>Q</v>
      </c>
      <c r="O1269" s="28">
        <v>0.254</v>
      </c>
      <c r="P1269" s="121" t="str">
        <f t="shared" si="660"/>
        <v>Q</v>
      </c>
      <c r="Q1269" s="28">
        <v>3.0000000000000001E-3</v>
      </c>
      <c r="R1269" s="121" t="str">
        <f t="shared" si="654"/>
        <v>LQ</v>
      </c>
      <c r="S1269" s="129">
        <v>0.19658365845680201</v>
      </c>
      <c r="T1269" s="121" t="str">
        <f t="shared" si="668"/>
        <v>Q</v>
      </c>
      <c r="U1269" s="28">
        <v>1.5691092008425531</v>
      </c>
      <c r="V1269" s="121" t="str">
        <f t="shared" si="651"/>
        <v>Q</v>
      </c>
      <c r="W1269" s="341">
        <v>2.9000000000000001E-2</v>
      </c>
      <c r="X1269" s="343" t="str">
        <f t="shared" si="655"/>
        <v>LQ</v>
      </c>
      <c r="Y1269" s="28">
        <v>8.9603524077447858E-2</v>
      </c>
      <c r="Z1269" s="121" t="str">
        <f t="shared" si="652"/>
        <v>LQ</v>
      </c>
      <c r="AA1269" s="261">
        <v>3.77</v>
      </c>
      <c r="AB1269" s="121" t="str">
        <f t="shared" si="666"/>
        <v>Q</v>
      </c>
      <c r="AC1269" s="28">
        <v>8.8010000000000002</v>
      </c>
      <c r="AD1269" s="121" t="str">
        <f t="shared" si="662"/>
        <v>Q</v>
      </c>
      <c r="AE1269" s="28">
        <v>2.629</v>
      </c>
      <c r="AF1269" s="121" t="str">
        <f t="shared" si="663"/>
        <v>Q</v>
      </c>
      <c r="AG1269" s="129">
        <v>1.1000000000000001E-3</v>
      </c>
      <c r="AH1269" s="121" t="str">
        <f t="shared" si="664"/>
        <v>Q</v>
      </c>
      <c r="AI1269" s="278">
        <v>0.33900000000000002</v>
      </c>
      <c r="AJ1269" s="121" t="str">
        <f t="shared" si="665"/>
        <v>Q</v>
      </c>
    </row>
    <row r="1270" spans="1:36" x14ac:dyDescent="0.25">
      <c r="A1270" s="260">
        <v>38</v>
      </c>
      <c r="B1270" s="1">
        <v>139</v>
      </c>
      <c r="C1270" s="119">
        <v>2015</v>
      </c>
      <c r="D1270" s="127">
        <f t="shared" si="653"/>
        <v>42143</v>
      </c>
      <c r="E1270" s="261">
        <v>28</v>
      </c>
      <c r="F1270" s="121" t="str">
        <f t="shared" si="667"/>
        <v>Q</v>
      </c>
      <c r="G1270" s="261">
        <v>7.0755181312561</v>
      </c>
      <c r="H1270" s="121" t="str">
        <f t="shared" si="656"/>
        <v>Q</v>
      </c>
      <c r="I1270" s="28">
        <v>4.8860000000000001</v>
      </c>
      <c r="J1270" s="121" t="str">
        <f t="shared" si="657"/>
        <v>Q</v>
      </c>
      <c r="K1270" s="28">
        <v>0.41099999999999998</v>
      </c>
      <c r="L1270" s="121" t="str">
        <f t="shared" si="658"/>
        <v>Q</v>
      </c>
      <c r="M1270" s="28">
        <v>0.53800000000000003</v>
      </c>
      <c r="N1270" s="121" t="str">
        <f t="shared" si="659"/>
        <v>Q</v>
      </c>
      <c r="O1270" s="28">
        <v>0.253</v>
      </c>
      <c r="P1270" s="121" t="str">
        <f t="shared" si="660"/>
        <v>Q</v>
      </c>
      <c r="Q1270" s="28">
        <v>4.0000000000000001E-3</v>
      </c>
      <c r="R1270" s="121" t="str">
        <f t="shared" si="654"/>
        <v>LQ</v>
      </c>
      <c r="S1270" s="129">
        <v>0.23629149794578599</v>
      </c>
      <c r="T1270" s="121" t="str">
        <f t="shared" si="668"/>
        <v>Q</v>
      </c>
      <c r="U1270" s="28">
        <v>1.180752157879551</v>
      </c>
      <c r="V1270" s="121" t="str">
        <f t="shared" si="651"/>
        <v>Q</v>
      </c>
      <c r="W1270" s="341">
        <v>1.7000000000000001E-2</v>
      </c>
      <c r="X1270" s="343" t="str">
        <f t="shared" si="655"/>
        <v>LQ</v>
      </c>
      <c r="Y1270" s="28">
        <v>7.8184989764628204E-2</v>
      </c>
      <c r="Z1270" s="121" t="str">
        <f t="shared" si="652"/>
        <v>LQ</v>
      </c>
      <c r="AA1270" s="261">
        <v>4.1100000000000003</v>
      </c>
      <c r="AB1270" s="121" t="str">
        <f t="shared" si="666"/>
        <v>Q</v>
      </c>
      <c r="AC1270" s="28">
        <v>9.6039999999999992</v>
      </c>
      <c r="AD1270" s="121" t="str">
        <f t="shared" si="662"/>
        <v>Q</v>
      </c>
      <c r="AE1270" s="28">
        <v>3.2360000000000002</v>
      </c>
      <c r="AF1270" s="121" t="str">
        <f t="shared" si="663"/>
        <v>Q</v>
      </c>
      <c r="AG1270" s="129">
        <v>2.8999999999999998E-3</v>
      </c>
      <c r="AH1270" s="121" t="str">
        <f t="shared" si="664"/>
        <v>Q</v>
      </c>
      <c r="AI1270" s="278">
        <v>0.35299999999999998</v>
      </c>
      <c r="AJ1270" s="121" t="str">
        <f t="shared" si="665"/>
        <v>Q</v>
      </c>
    </row>
    <row r="1271" spans="1:36" x14ac:dyDescent="0.25">
      <c r="A1271" s="260">
        <v>38</v>
      </c>
      <c r="B1271" s="1">
        <v>146</v>
      </c>
      <c r="C1271" s="119">
        <v>2015</v>
      </c>
      <c r="D1271" s="127">
        <f t="shared" si="653"/>
        <v>42150</v>
      </c>
      <c r="E1271" s="261">
        <v>28</v>
      </c>
      <c r="F1271" s="121" t="str">
        <f t="shared" si="667"/>
        <v>Q</v>
      </c>
      <c r="G1271" s="261">
        <v>7.0712585449218803</v>
      </c>
      <c r="H1271" s="121" t="str">
        <f t="shared" si="656"/>
        <v>Q</v>
      </c>
      <c r="I1271" s="28">
        <v>5.2359999999999998</v>
      </c>
      <c r="J1271" s="121" t="str">
        <f t="shared" si="657"/>
        <v>Q</v>
      </c>
      <c r="K1271" s="28">
        <v>0.44800000000000001</v>
      </c>
      <c r="L1271" s="121" t="str">
        <f t="shared" si="658"/>
        <v>Q</v>
      </c>
      <c r="M1271" s="28">
        <v>0.626</v>
      </c>
      <c r="N1271" s="121" t="str">
        <f t="shared" si="659"/>
        <v>Q</v>
      </c>
      <c r="O1271" s="28">
        <v>0.28000000000000003</v>
      </c>
      <c r="P1271" s="121" t="str">
        <f t="shared" si="660"/>
        <v>Q</v>
      </c>
      <c r="Q1271" s="28">
        <v>5.0000000000000001E-3</v>
      </c>
      <c r="R1271" s="121" t="str">
        <f t="shared" si="654"/>
        <v>LQ</v>
      </c>
      <c r="S1271" s="129">
        <v>0.233435899019241</v>
      </c>
      <c r="T1271" s="121" t="str">
        <f t="shared" si="668"/>
        <v>Q</v>
      </c>
      <c r="U1271" s="28">
        <v>1.1201533663222989</v>
      </c>
      <c r="V1271" s="121" t="str">
        <f t="shared" si="651"/>
        <v>Q</v>
      </c>
      <c r="W1271" s="341">
        <v>1.4E-2</v>
      </c>
      <c r="X1271" s="343" t="str">
        <f t="shared" si="655"/>
        <v>LQ</v>
      </c>
      <c r="Y1271" s="28">
        <v>6.0578948304542204E-2</v>
      </c>
      <c r="Z1271" s="121" t="str">
        <f t="shared" si="652"/>
        <v>LQ</v>
      </c>
      <c r="AA1271" s="261">
        <v>4.6100000000000003</v>
      </c>
      <c r="AB1271" s="121" t="str">
        <f t="shared" si="666"/>
        <v>Q</v>
      </c>
      <c r="AC1271" s="28">
        <v>11.961</v>
      </c>
      <c r="AD1271" s="121" t="str">
        <f t="shared" si="662"/>
        <v>Q</v>
      </c>
      <c r="AE1271" s="28">
        <v>3.0960000000000001</v>
      </c>
      <c r="AF1271" s="121" t="str">
        <f t="shared" si="663"/>
        <v>Q</v>
      </c>
      <c r="AG1271" s="129">
        <v>9.5999999999999992E-3</v>
      </c>
      <c r="AH1271" s="121" t="str">
        <f t="shared" si="664"/>
        <v>Q</v>
      </c>
      <c r="AI1271" s="278">
        <v>0.39400000000000002</v>
      </c>
      <c r="AJ1271" s="121" t="str">
        <f t="shared" si="665"/>
        <v>Q</v>
      </c>
    </row>
    <row r="1272" spans="1:36" x14ac:dyDescent="0.25">
      <c r="A1272" s="260">
        <v>38</v>
      </c>
      <c r="B1272" s="1">
        <v>153</v>
      </c>
      <c r="C1272" s="119">
        <v>2015</v>
      </c>
      <c r="D1272" s="127">
        <f t="shared" si="653"/>
        <v>42157</v>
      </c>
      <c r="E1272" s="261">
        <v>28</v>
      </c>
      <c r="F1272" s="121" t="str">
        <f t="shared" si="667"/>
        <v>Q</v>
      </c>
      <c r="G1272" s="261">
        <v>6.8178510665893599</v>
      </c>
      <c r="H1272" s="121" t="str">
        <f t="shared" si="656"/>
        <v>Q</v>
      </c>
      <c r="I1272" s="28">
        <v>5.0419999999999998</v>
      </c>
      <c r="J1272" s="121" t="str">
        <f t="shared" si="657"/>
        <v>Q</v>
      </c>
      <c r="K1272" s="28">
        <v>0.435</v>
      </c>
      <c r="L1272" s="121" t="str">
        <f t="shared" si="658"/>
        <v>Q</v>
      </c>
      <c r="M1272" s="28">
        <v>0.55400000000000005</v>
      </c>
      <c r="N1272" s="121" t="str">
        <f t="shared" si="659"/>
        <v>Q</v>
      </c>
      <c r="O1272" s="28">
        <v>0.252</v>
      </c>
      <c r="P1272" s="121" t="str">
        <f t="shared" si="660"/>
        <v>Q</v>
      </c>
      <c r="Q1272" s="28">
        <v>0.01</v>
      </c>
      <c r="R1272" s="121" t="str">
        <f t="shared" si="654"/>
        <v>Q</v>
      </c>
      <c r="S1272" s="129">
        <v>0.236809566617012</v>
      </c>
      <c r="T1272" s="121" t="str">
        <f t="shared" si="668"/>
        <v>Q</v>
      </c>
      <c r="U1272" s="28">
        <v>1.340203997515153</v>
      </c>
      <c r="V1272" s="121" t="str">
        <f t="shared" si="651"/>
        <v>Q</v>
      </c>
      <c r="W1272" s="341">
        <v>2.5000000000000001E-2</v>
      </c>
      <c r="X1272" s="343" t="str">
        <f t="shared" si="655"/>
        <v>LQ</v>
      </c>
      <c r="Y1272" s="28">
        <v>6.3742322854685202E-2</v>
      </c>
      <c r="Z1272" s="121" t="str">
        <f t="shared" si="652"/>
        <v>LQ</v>
      </c>
      <c r="AA1272" s="261">
        <v>5.16</v>
      </c>
      <c r="AB1272" s="121" t="str">
        <f t="shared" si="666"/>
        <v>Q</v>
      </c>
      <c r="AC1272" s="28">
        <v>10.102</v>
      </c>
      <c r="AD1272" s="121" t="str">
        <f t="shared" si="662"/>
        <v>Q</v>
      </c>
      <c r="AE1272" s="28">
        <v>2.99</v>
      </c>
      <c r="AF1272" s="121" t="str">
        <f t="shared" si="663"/>
        <v>Q</v>
      </c>
      <c r="AG1272" s="129">
        <v>2.8E-3</v>
      </c>
      <c r="AH1272" s="121" t="str">
        <f t="shared" si="664"/>
        <v>Q</v>
      </c>
      <c r="AI1272" s="278">
        <v>0.33800000000000002</v>
      </c>
      <c r="AJ1272" s="121" t="str">
        <f t="shared" si="665"/>
        <v>Q</v>
      </c>
    </row>
    <row r="1273" spans="1:36" x14ac:dyDescent="0.25">
      <c r="A1273" s="260">
        <v>38</v>
      </c>
      <c r="B1273" s="1">
        <v>160</v>
      </c>
      <c r="C1273" s="119">
        <v>2015</v>
      </c>
      <c r="D1273" s="127">
        <f t="shared" si="653"/>
        <v>42164</v>
      </c>
      <c r="E1273" s="261">
        <v>27.399999618530298</v>
      </c>
      <c r="F1273" s="121" t="str">
        <f t="shared" si="667"/>
        <v>Q</v>
      </c>
      <c r="G1273" s="261">
        <v>6.8352808952331499</v>
      </c>
      <c r="H1273" s="121" t="str">
        <f t="shared" si="656"/>
        <v>Q</v>
      </c>
      <c r="I1273" s="28">
        <v>4.9580000000000002</v>
      </c>
      <c r="J1273" s="121" t="str">
        <f t="shared" si="657"/>
        <v>Q</v>
      </c>
      <c r="K1273" s="28">
        <v>0.41499999999999998</v>
      </c>
      <c r="L1273" s="121" t="str">
        <f t="shared" si="658"/>
        <v>Q</v>
      </c>
      <c r="M1273" s="28">
        <v>0.51500000000000001</v>
      </c>
      <c r="N1273" s="121" t="str">
        <f t="shared" si="659"/>
        <v>Q</v>
      </c>
      <c r="O1273" s="28">
        <v>0.214</v>
      </c>
      <c r="P1273" s="121" t="str">
        <f t="shared" si="660"/>
        <v>Q</v>
      </c>
      <c r="Q1273" s="28">
        <v>5.0000000000000001E-3</v>
      </c>
      <c r="R1273" s="121" t="str">
        <f t="shared" si="654"/>
        <v>LQ</v>
      </c>
      <c r="S1273" s="129">
        <v>0.22815062105655701</v>
      </c>
      <c r="T1273" s="121" t="str">
        <f t="shared" si="668"/>
        <v>Q</v>
      </c>
      <c r="U1273" s="28">
        <v>1.2341620458086879</v>
      </c>
      <c r="V1273" s="121" t="str">
        <f t="shared" si="651"/>
        <v>Q</v>
      </c>
      <c r="W1273" s="341">
        <v>8.9999999999999993E-3</v>
      </c>
      <c r="X1273" s="343" t="str">
        <f t="shared" si="655"/>
        <v>LQ</v>
      </c>
      <c r="Y1273" s="28">
        <v>5.4657445210381704E-2</v>
      </c>
      <c r="Z1273" s="121" t="str">
        <f t="shared" si="652"/>
        <v>LQ</v>
      </c>
      <c r="AA1273" s="261">
        <v>5.18</v>
      </c>
      <c r="AB1273" s="121" t="str">
        <f t="shared" si="666"/>
        <v>Q</v>
      </c>
      <c r="AC1273" s="28">
        <v>10.994999999999999</v>
      </c>
      <c r="AD1273" s="121" t="str">
        <f t="shared" si="662"/>
        <v>Q</v>
      </c>
      <c r="AE1273" s="28">
        <v>2.8090000000000002</v>
      </c>
      <c r="AF1273" s="121" t="str">
        <f t="shared" si="663"/>
        <v>Q</v>
      </c>
      <c r="AG1273" s="129">
        <v>5.3E-3</v>
      </c>
      <c r="AH1273" s="121" t="str">
        <f t="shared" si="664"/>
        <v>Q</v>
      </c>
      <c r="AI1273" s="278">
        <v>0.33300000000000002</v>
      </c>
      <c r="AJ1273" s="121" t="str">
        <f t="shared" si="665"/>
        <v>Q</v>
      </c>
    </row>
    <row r="1274" spans="1:36" x14ac:dyDescent="0.25">
      <c r="A1274" s="260">
        <v>38</v>
      </c>
      <c r="B1274" s="1">
        <v>166</v>
      </c>
      <c r="C1274" s="119">
        <v>2015</v>
      </c>
      <c r="D1274" s="127">
        <f t="shared" si="653"/>
        <v>42170</v>
      </c>
      <c r="E1274" s="261">
        <v>31.299999237060501</v>
      </c>
      <c r="F1274" s="121" t="str">
        <f t="shared" si="667"/>
        <v>Q</v>
      </c>
      <c r="G1274" s="261">
        <v>7.1775708198547399</v>
      </c>
      <c r="H1274" s="121" t="str">
        <f t="shared" si="656"/>
        <v>Q</v>
      </c>
      <c r="I1274" s="28">
        <v>5.968</v>
      </c>
      <c r="J1274" s="121" t="str">
        <f t="shared" si="657"/>
        <v>Q</v>
      </c>
      <c r="K1274" s="28">
        <v>0.48799999999999999</v>
      </c>
      <c r="L1274" s="121" t="str">
        <f t="shared" si="658"/>
        <v>Q</v>
      </c>
      <c r="M1274" s="28">
        <v>0.60299999999999998</v>
      </c>
      <c r="N1274" s="121" t="str">
        <f t="shared" si="659"/>
        <v>Q</v>
      </c>
      <c r="O1274" s="28">
        <v>0.23100000000000001</v>
      </c>
      <c r="P1274" s="121" t="str">
        <f t="shared" si="660"/>
        <v>Q</v>
      </c>
      <c r="Q1274" s="28">
        <v>3.0000000000000001E-3</v>
      </c>
      <c r="R1274" s="121" t="str">
        <f t="shared" si="654"/>
        <v>LQ</v>
      </c>
      <c r="S1274" s="129">
        <v>0.26386243104934698</v>
      </c>
      <c r="T1274" s="121" t="str">
        <f t="shared" si="668"/>
        <v>Q</v>
      </c>
      <c r="U1274" s="28">
        <v>0.71053541300058121</v>
      </c>
      <c r="V1274" s="121" t="str">
        <f t="shared" si="651"/>
        <v>Q</v>
      </c>
      <c r="W1274" s="341">
        <v>0.02</v>
      </c>
      <c r="X1274" s="343" t="str">
        <f t="shared" si="655"/>
        <v>LQ</v>
      </c>
      <c r="Y1274" s="28">
        <v>4.4136890474259845E-2</v>
      </c>
      <c r="Z1274" s="121" t="str">
        <f t="shared" si="652"/>
        <v>LQ</v>
      </c>
      <c r="AA1274" s="261">
        <v>5.94</v>
      </c>
      <c r="AB1274" s="121" t="str">
        <f t="shared" si="666"/>
        <v>Q</v>
      </c>
      <c r="AC1274" s="28">
        <v>10.837999999999999</v>
      </c>
      <c r="AD1274" s="121" t="str">
        <f t="shared" si="662"/>
        <v>Q</v>
      </c>
      <c r="AE1274" s="28">
        <v>3.3580000000000001</v>
      </c>
      <c r="AF1274" s="121" t="str">
        <f t="shared" si="663"/>
        <v>Q</v>
      </c>
      <c r="AG1274" s="129">
        <v>9.7000000000000003E-3</v>
      </c>
      <c r="AH1274" s="121" t="str">
        <f t="shared" si="664"/>
        <v>Q</v>
      </c>
      <c r="AI1274" s="278">
        <v>0.376</v>
      </c>
      <c r="AJ1274" s="121" t="str">
        <f t="shared" si="665"/>
        <v>Q</v>
      </c>
    </row>
    <row r="1275" spans="1:36" x14ac:dyDescent="0.25">
      <c r="A1275" s="260">
        <v>38</v>
      </c>
      <c r="B1275" s="1">
        <v>180</v>
      </c>
      <c r="C1275" s="119">
        <v>2015</v>
      </c>
      <c r="D1275" s="127">
        <f t="shared" si="653"/>
        <v>42184</v>
      </c>
      <c r="E1275" s="261">
        <v>33.5</v>
      </c>
      <c r="F1275" s="121" t="str">
        <f t="shared" si="667"/>
        <v>Q</v>
      </c>
      <c r="G1275" s="261">
        <v>6.7231616973876998</v>
      </c>
      <c r="H1275" s="121" t="str">
        <f t="shared" si="656"/>
        <v>Q</v>
      </c>
      <c r="I1275" s="28">
        <v>6.2389999999999999</v>
      </c>
      <c r="J1275" s="121" t="str">
        <f t="shared" si="657"/>
        <v>Q</v>
      </c>
      <c r="K1275" s="28">
        <v>0.53800000000000003</v>
      </c>
      <c r="L1275" s="121" t="str">
        <f t="shared" si="658"/>
        <v>Q</v>
      </c>
      <c r="M1275" s="28">
        <v>0.67300000000000004</v>
      </c>
      <c r="N1275" s="121" t="str">
        <f t="shared" si="659"/>
        <v>Q</v>
      </c>
      <c r="O1275" s="28">
        <v>0.20399999999999999</v>
      </c>
      <c r="P1275" s="121" t="str">
        <f t="shared" si="660"/>
        <v>Q</v>
      </c>
      <c r="Q1275" s="28">
        <v>1.0999999999999999E-2</v>
      </c>
      <c r="R1275" s="121" t="str">
        <f t="shared" si="654"/>
        <v>Q</v>
      </c>
      <c r="S1275" s="129">
        <v>0.29178926348686202</v>
      </c>
      <c r="T1275" s="121" t="str">
        <f t="shared" si="668"/>
        <v>Q</v>
      </c>
      <c r="U1275" s="28">
        <v>0.75224040212420573</v>
      </c>
      <c r="V1275" s="121" t="str">
        <f t="shared" si="651"/>
        <v>Q</v>
      </c>
      <c r="W1275" s="341">
        <v>4.5999999999999999E-2</v>
      </c>
      <c r="X1275" s="343" t="str">
        <f t="shared" si="655"/>
        <v>Q</v>
      </c>
      <c r="Y1275" s="28">
        <v>3.3270655272731653E-2</v>
      </c>
      <c r="Z1275" s="121" t="str">
        <f t="shared" si="652"/>
        <v>LQ</v>
      </c>
      <c r="AA1275" s="261">
        <v>7.36</v>
      </c>
      <c r="AB1275" s="121" t="str">
        <f t="shared" si="666"/>
        <v>Q</v>
      </c>
      <c r="AC1275" s="28">
        <v>11.89</v>
      </c>
      <c r="AD1275" s="121" t="str">
        <f t="shared" si="662"/>
        <v>Q</v>
      </c>
      <c r="AE1275" s="28">
        <v>3.3570000000000002</v>
      </c>
      <c r="AF1275" s="121" t="str">
        <f t="shared" si="663"/>
        <v>Q</v>
      </c>
      <c r="AG1275" s="129">
        <v>2.1999999999999999E-2</v>
      </c>
      <c r="AH1275" s="121" t="str">
        <f t="shared" si="664"/>
        <v>Q</v>
      </c>
      <c r="AI1275" s="278">
        <v>0.54200000000000004</v>
      </c>
      <c r="AJ1275" s="121" t="str">
        <f t="shared" si="665"/>
        <v>Q</v>
      </c>
    </row>
    <row r="1276" spans="1:36" x14ac:dyDescent="0.25">
      <c r="A1276" s="260">
        <v>38</v>
      </c>
      <c r="B1276" s="1">
        <v>196</v>
      </c>
      <c r="C1276" s="119">
        <v>2015</v>
      </c>
      <c r="D1276" s="127">
        <f t="shared" si="653"/>
        <v>42200</v>
      </c>
      <c r="E1276" s="261">
        <v>37.799999237060497</v>
      </c>
      <c r="F1276" s="121" t="str">
        <f t="shared" si="667"/>
        <v>Q</v>
      </c>
      <c r="G1276" s="261">
        <v>7.1523923873901403</v>
      </c>
      <c r="H1276" s="121" t="str">
        <f t="shared" si="656"/>
        <v>Q</v>
      </c>
      <c r="I1276" s="28">
        <v>7.258</v>
      </c>
      <c r="J1276" s="121" t="str">
        <f t="shared" si="657"/>
        <v>Q</v>
      </c>
      <c r="K1276" s="28">
        <v>0.59299999999999997</v>
      </c>
      <c r="L1276" s="121" t="str">
        <f t="shared" si="658"/>
        <v>Q</v>
      </c>
      <c r="M1276" s="28">
        <v>0.57499999999999996</v>
      </c>
      <c r="N1276" s="121" t="str">
        <f t="shared" si="659"/>
        <v>Q</v>
      </c>
      <c r="O1276" s="28">
        <v>0.16500000000000001</v>
      </c>
      <c r="P1276" s="121" t="str">
        <f t="shared" si="660"/>
        <v>Q</v>
      </c>
      <c r="Q1276" s="28">
        <v>3.0000000000000001E-3</v>
      </c>
      <c r="R1276" s="121" t="str">
        <f t="shared" si="654"/>
        <v>LQ</v>
      </c>
      <c r="S1276" s="129">
        <v>0.30611065030098</v>
      </c>
      <c r="T1276" s="121" t="str">
        <f t="shared" si="668"/>
        <v>Q</v>
      </c>
      <c r="U1276" s="28">
        <v>0.75251618590722624</v>
      </c>
      <c r="V1276" s="121" t="str">
        <f t="shared" ref="V1276:V1339" si="669">IF(U1276&gt;=0.2,"Q",IF(U1276="","M","LQ"))</f>
        <v>Q</v>
      </c>
      <c r="W1276" s="341">
        <v>3.9E-2</v>
      </c>
      <c r="X1276" s="343" t="str">
        <f t="shared" si="655"/>
        <v>LQ</v>
      </c>
      <c r="Y1276" s="28">
        <v>2.8807278893235862E-2</v>
      </c>
      <c r="Z1276" s="121" t="str">
        <f t="shared" ref="Z1276:Z1339" si="670">IF(Y1276&gt;=0.2,"Q",IF(Y1276="","M","LQ"))</f>
        <v>LQ</v>
      </c>
      <c r="AA1276" s="261">
        <v>8.25</v>
      </c>
      <c r="AB1276" s="121" t="str">
        <f t="shared" si="666"/>
        <v>Q</v>
      </c>
      <c r="AC1276" s="28">
        <v>14.031000000000001</v>
      </c>
      <c r="AD1276" s="121" t="str">
        <f t="shared" si="662"/>
        <v>Q</v>
      </c>
      <c r="AE1276" s="28">
        <v>3.891</v>
      </c>
      <c r="AF1276" s="121" t="str">
        <f t="shared" si="663"/>
        <v>Q</v>
      </c>
      <c r="AG1276" s="129">
        <v>1.49E-2</v>
      </c>
      <c r="AH1276" s="121" t="str">
        <f t="shared" si="664"/>
        <v>Q</v>
      </c>
      <c r="AI1276" s="278">
        <v>0.50900000000000001</v>
      </c>
      <c r="AJ1276" s="121" t="str">
        <f t="shared" si="665"/>
        <v>Q</v>
      </c>
    </row>
    <row r="1277" spans="1:36" x14ac:dyDescent="0.25">
      <c r="A1277" s="260">
        <v>38</v>
      </c>
      <c r="B1277" s="1">
        <v>237</v>
      </c>
      <c r="C1277" s="119">
        <v>2015</v>
      </c>
      <c r="D1277" s="127">
        <f t="shared" si="653"/>
        <v>42241</v>
      </c>
      <c r="E1277" s="261">
        <v>65.699996948242202</v>
      </c>
      <c r="F1277" s="121" t="str">
        <f t="shared" si="667"/>
        <v>Q</v>
      </c>
      <c r="G1277" s="261">
        <v>6.8318843841552699</v>
      </c>
      <c r="H1277" s="121" t="str">
        <f t="shared" si="656"/>
        <v>Q</v>
      </c>
      <c r="I1277" s="28">
        <v>10.677</v>
      </c>
      <c r="J1277" s="121" t="str">
        <f>IF(I1277&gt;=0.01,"Q",IF(I1277="","M","LQ"))</f>
        <v>Q</v>
      </c>
      <c r="K1277" s="28">
        <v>0.88800000000000001</v>
      </c>
      <c r="L1277" s="121" t="str">
        <f>IF(K1277&gt;=0.005,"Q",IF(K1277="","M","LQ"))</f>
        <v>Q</v>
      </c>
      <c r="M1277" s="28">
        <v>0.504</v>
      </c>
      <c r="N1277" s="121" t="str">
        <f>IF(M1277&gt;=0.01,"Q",IF(M1277="","M","LQ"))</f>
        <v>Q</v>
      </c>
      <c r="O1277" s="28">
        <v>0.1</v>
      </c>
      <c r="P1277" s="121" t="str">
        <f>IF(O1277&gt;=0.01,"Q",IF(O1277="","M","LQ"))</f>
        <v>Q</v>
      </c>
      <c r="Q1277" s="28">
        <v>2E-3</v>
      </c>
      <c r="R1277" s="121" t="str">
        <f t="shared" si="654"/>
        <v>LQ</v>
      </c>
      <c r="S1277" s="129">
        <v>0.24478513002395599</v>
      </c>
      <c r="T1277" s="121" t="str">
        <f t="shared" si="668"/>
        <v>Q</v>
      </c>
      <c r="U1277" s="28">
        <v>14.845861994379149</v>
      </c>
      <c r="V1277" s="121" t="str">
        <f t="shared" si="669"/>
        <v>Q</v>
      </c>
      <c r="W1277" s="341">
        <v>2.1000000000000001E-2</v>
      </c>
      <c r="X1277" s="343" t="str">
        <f t="shared" si="655"/>
        <v>LQ</v>
      </c>
      <c r="Y1277" s="28">
        <v>2.9708152110580949E-2</v>
      </c>
      <c r="Z1277" s="121" t="str">
        <f t="shared" si="670"/>
        <v>LQ</v>
      </c>
      <c r="AA1277" s="261">
        <v>9.4</v>
      </c>
      <c r="AB1277" s="121" t="str">
        <f t="shared" si="666"/>
        <v>Q</v>
      </c>
      <c r="AC1277" s="28">
        <v>12.465999999999999</v>
      </c>
      <c r="AD1277" s="121" t="str">
        <f t="shared" si="662"/>
        <v>Q</v>
      </c>
      <c r="AE1277" s="28">
        <v>3.371</v>
      </c>
      <c r="AF1277" s="121" t="str">
        <f t="shared" si="663"/>
        <v>Q</v>
      </c>
      <c r="AG1277" s="129">
        <v>5.7000000000000002E-3</v>
      </c>
      <c r="AH1277" s="121" t="str">
        <f t="shared" si="664"/>
        <v>Q</v>
      </c>
      <c r="AI1277" s="278">
        <v>0.42899999999999999</v>
      </c>
      <c r="AJ1277" s="121" t="str">
        <f t="shared" si="665"/>
        <v>Q</v>
      </c>
    </row>
    <row r="1278" spans="1:36" x14ac:dyDescent="0.25">
      <c r="A1278" s="260">
        <v>38</v>
      </c>
      <c r="B1278" s="1">
        <v>251</v>
      </c>
      <c r="C1278" s="119">
        <v>2015</v>
      </c>
      <c r="D1278" s="127">
        <f t="shared" si="653"/>
        <v>42255</v>
      </c>
      <c r="E1278" s="261">
        <v>62.200000762939503</v>
      </c>
      <c r="F1278" s="121" t="str">
        <f t="shared" si="667"/>
        <v>Q</v>
      </c>
      <c r="G1278" s="261">
        <v>6.64507961273193</v>
      </c>
      <c r="H1278" s="121" t="str">
        <f t="shared" si="656"/>
        <v>Q</v>
      </c>
      <c r="I1278" s="28">
        <v>11.462</v>
      </c>
      <c r="J1278" s="121" t="str">
        <f t="shared" ref="J1278:J1341" si="671">IF(I1278&gt;=0.01,"Q",IF(I1278="","M","LQ"))</f>
        <v>Q</v>
      </c>
      <c r="K1278" s="28">
        <v>0.86099999999999999</v>
      </c>
      <c r="L1278" s="121" t="str">
        <f t="shared" ref="L1278:L1341" si="672">IF(K1278&gt;=0.005,"Q",IF(K1278="","M","LQ"))</f>
        <v>Q</v>
      </c>
      <c r="M1278" s="28">
        <v>0.443</v>
      </c>
      <c r="N1278" s="121" t="str">
        <f t="shared" ref="N1278:N1341" si="673">IF(M1278&gt;=0.01,"Q",IF(M1278="","M","LQ"))</f>
        <v>Q</v>
      </c>
      <c r="O1278" s="28">
        <v>0.34200000000000003</v>
      </c>
      <c r="P1278" s="121" t="str">
        <f t="shared" ref="P1278:P1341" si="674">IF(O1278&gt;=0.01,"Q",IF(O1278="","M","LQ"))</f>
        <v>Q</v>
      </c>
      <c r="Q1278" s="28">
        <v>1.0999999999999999E-2</v>
      </c>
      <c r="R1278" s="121" t="str">
        <f t="shared" si="654"/>
        <v>Q</v>
      </c>
      <c r="S1278" s="129">
        <v>0.26404407620429998</v>
      </c>
      <c r="T1278" s="121" t="str">
        <f t="shared" si="668"/>
        <v>Q</v>
      </c>
      <c r="U1278" s="28">
        <v>12.321611652874664</v>
      </c>
      <c r="V1278" s="121" t="str">
        <f t="shared" si="669"/>
        <v>Q</v>
      </c>
      <c r="W1278" s="341">
        <v>1.9E-2</v>
      </c>
      <c r="X1278" s="343" t="str">
        <f t="shared" si="655"/>
        <v>LQ</v>
      </c>
      <c r="Y1278" s="28">
        <v>0.11612025455318845</v>
      </c>
      <c r="Z1278" s="121" t="str">
        <f t="shared" si="670"/>
        <v>LQ</v>
      </c>
      <c r="AA1278" s="261">
        <v>5.94</v>
      </c>
      <c r="AB1278" s="121" t="str">
        <f t="shared" si="666"/>
        <v>Q</v>
      </c>
      <c r="AC1278" s="28">
        <v>21.696000000000002</v>
      </c>
      <c r="AD1278" s="121" t="str">
        <f t="shared" si="662"/>
        <v>Q</v>
      </c>
      <c r="AE1278" s="28">
        <v>3.07</v>
      </c>
      <c r="AF1278" s="121" t="str">
        <f t="shared" si="663"/>
        <v>Q</v>
      </c>
      <c r="AG1278" s="129">
        <v>2.1499999999999998E-2</v>
      </c>
      <c r="AH1278" s="121" t="str">
        <f t="shared" si="664"/>
        <v>Q</v>
      </c>
      <c r="AI1278" s="278">
        <v>0.85599999999999998</v>
      </c>
      <c r="AJ1278" s="121" t="str">
        <f t="shared" si="665"/>
        <v>Q</v>
      </c>
    </row>
    <row r="1279" spans="1:36" x14ac:dyDescent="0.25">
      <c r="A1279" s="260">
        <v>38</v>
      </c>
      <c r="B1279" s="1">
        <v>265</v>
      </c>
      <c r="C1279" s="119">
        <v>2015</v>
      </c>
      <c r="D1279" s="127">
        <f t="shared" si="653"/>
        <v>42269</v>
      </c>
      <c r="E1279" s="261">
        <v>40.099998474121101</v>
      </c>
      <c r="F1279" s="121" t="str">
        <f t="shared" si="667"/>
        <v>Q</v>
      </c>
      <c r="G1279" s="261">
        <v>6.9733533859252903</v>
      </c>
      <c r="H1279" s="121" t="str">
        <f t="shared" si="656"/>
        <v>Q</v>
      </c>
      <c r="I1279" s="28">
        <v>10.446</v>
      </c>
      <c r="J1279" s="121" t="str">
        <f t="shared" si="671"/>
        <v>Q</v>
      </c>
      <c r="K1279" s="28">
        <v>0.69310000000000005</v>
      </c>
      <c r="L1279" s="121" t="str">
        <f t="shared" si="672"/>
        <v>Q</v>
      </c>
      <c r="M1279" s="28">
        <v>0.53010000000000002</v>
      </c>
      <c r="N1279" s="121" t="str">
        <f t="shared" si="673"/>
        <v>Q</v>
      </c>
      <c r="O1279" s="28">
        <v>0.2097</v>
      </c>
      <c r="P1279" s="121" t="str">
        <f t="shared" si="674"/>
        <v>Q</v>
      </c>
      <c r="Q1279" s="28">
        <v>1.0999999999999999E-2</v>
      </c>
      <c r="R1279" s="121" t="str">
        <f t="shared" si="654"/>
        <v>Q</v>
      </c>
      <c r="S1279" s="129">
        <v>0.34049379825592002</v>
      </c>
      <c r="T1279" s="121" t="str">
        <f t="shared" si="668"/>
        <v>Q</v>
      </c>
      <c r="U1279" s="28">
        <v>1.0467375060805211</v>
      </c>
      <c r="V1279" s="121" t="str">
        <f t="shared" si="669"/>
        <v>Q</v>
      </c>
      <c r="W1279" s="341">
        <v>1.7999999999999999E-2</v>
      </c>
      <c r="X1279" s="343" t="str">
        <f t="shared" si="655"/>
        <v>LQ</v>
      </c>
      <c r="Y1279" s="28">
        <v>9.2955928942762778E-2</v>
      </c>
      <c r="Z1279" s="121" t="str">
        <f t="shared" si="670"/>
        <v>LQ</v>
      </c>
      <c r="AA1279" s="261">
        <v>7.68</v>
      </c>
      <c r="AB1279" s="121" t="str">
        <f t="shared" si="666"/>
        <v>Q</v>
      </c>
      <c r="AC1279" s="28">
        <v>23.747</v>
      </c>
      <c r="AD1279" s="121" t="str">
        <f t="shared" si="662"/>
        <v>Q</v>
      </c>
      <c r="AE1279" s="28">
        <v>3.4980000000000002</v>
      </c>
      <c r="AF1279" s="121" t="str">
        <f t="shared" si="663"/>
        <v>Q</v>
      </c>
      <c r="AG1279" s="129">
        <v>1.5800000000000002E-2</v>
      </c>
      <c r="AH1279" s="121" t="str">
        <f t="shared" si="664"/>
        <v>Q</v>
      </c>
      <c r="AI1279" s="278">
        <v>0.66500000000000004</v>
      </c>
      <c r="AJ1279" s="121" t="str">
        <f t="shared" si="665"/>
        <v>Q</v>
      </c>
    </row>
    <row r="1280" spans="1:36" x14ac:dyDescent="0.25">
      <c r="A1280" s="260">
        <v>38</v>
      </c>
      <c r="B1280" s="1">
        <v>279</v>
      </c>
      <c r="C1280" s="119">
        <v>2015</v>
      </c>
      <c r="D1280" s="127">
        <f t="shared" si="653"/>
        <v>42283</v>
      </c>
      <c r="E1280" s="261">
        <v>42.099998474121101</v>
      </c>
      <c r="F1280" s="121" t="str">
        <f t="shared" si="667"/>
        <v>Q</v>
      </c>
      <c r="G1280" s="261">
        <v>7.0179924964904803</v>
      </c>
      <c r="H1280" s="121" t="str">
        <f t="shared" si="656"/>
        <v>Q</v>
      </c>
      <c r="I1280" s="28">
        <v>7.9697699999999996</v>
      </c>
      <c r="J1280" s="121" t="str">
        <f t="shared" si="671"/>
        <v>Q</v>
      </c>
      <c r="K1280" s="28">
        <v>0.66403400000000001</v>
      </c>
      <c r="L1280" s="121" t="str">
        <f t="shared" si="672"/>
        <v>Q</v>
      </c>
      <c r="M1280" s="28">
        <v>0.52402099999999996</v>
      </c>
      <c r="N1280" s="121" t="str">
        <f t="shared" si="673"/>
        <v>Q</v>
      </c>
      <c r="O1280" s="28">
        <v>0.16467999999999999</v>
      </c>
      <c r="P1280" s="121" t="str">
        <f t="shared" si="674"/>
        <v>Q</v>
      </c>
      <c r="Q1280" s="28">
        <v>7.0000000000000001E-3</v>
      </c>
      <c r="R1280" s="121" t="str">
        <f t="shared" si="654"/>
        <v>LQ</v>
      </c>
      <c r="S1280" s="129">
        <v>0.32704284787178001</v>
      </c>
      <c r="T1280" s="121" t="str">
        <f t="shared" si="668"/>
        <v>Q</v>
      </c>
      <c r="U1280" s="28">
        <v>1.4001980919971702</v>
      </c>
      <c r="V1280" s="121" t="str">
        <f t="shared" si="669"/>
        <v>Q</v>
      </c>
      <c r="W1280" s="341">
        <v>3.5000000000000003E-2</v>
      </c>
      <c r="X1280" s="343" t="str">
        <f t="shared" si="655"/>
        <v>LQ</v>
      </c>
      <c r="Y1280" s="28">
        <v>8.7773696281965685E-2</v>
      </c>
      <c r="Z1280" s="121" t="str">
        <f t="shared" si="670"/>
        <v>LQ</v>
      </c>
      <c r="AA1280" s="261">
        <v>9.58</v>
      </c>
      <c r="AB1280" s="121" t="str">
        <f t="shared" si="666"/>
        <v>Q</v>
      </c>
      <c r="AC1280" s="28">
        <v>14.186</v>
      </c>
      <c r="AD1280" s="121" t="str">
        <f t="shared" si="662"/>
        <v>Q</v>
      </c>
      <c r="AE1280" s="28">
        <v>4.3070000000000004</v>
      </c>
      <c r="AF1280" s="121" t="str">
        <f t="shared" si="663"/>
        <v>Q</v>
      </c>
      <c r="AG1280" s="129">
        <v>1.03E-2</v>
      </c>
      <c r="AH1280" s="121" t="str">
        <f t="shared" si="664"/>
        <v>Q</v>
      </c>
      <c r="AI1280" s="278">
        <v>0.438</v>
      </c>
      <c r="AJ1280" s="121" t="str">
        <f t="shared" si="665"/>
        <v>Q</v>
      </c>
    </row>
    <row r="1281" spans="1:36" x14ac:dyDescent="0.25">
      <c r="A1281" s="258">
        <v>38</v>
      </c>
      <c r="B1281" s="258">
        <v>293</v>
      </c>
      <c r="C1281" s="259">
        <v>2015</v>
      </c>
      <c r="D1281" s="127">
        <f t="shared" si="653"/>
        <v>42297</v>
      </c>
      <c r="E1281" s="261">
        <v>41.900001525878899</v>
      </c>
      <c r="F1281" s="121" t="str">
        <f t="shared" si="667"/>
        <v>Q</v>
      </c>
      <c r="G1281" s="261">
        <v>7.1754050254821804</v>
      </c>
      <c r="H1281" s="121" t="str">
        <f t="shared" si="656"/>
        <v>Q</v>
      </c>
      <c r="I1281" s="28">
        <v>7.8851000000000004</v>
      </c>
      <c r="J1281" s="121" t="str">
        <f t="shared" si="671"/>
        <v>Q</v>
      </c>
      <c r="K1281" s="28">
        <v>0.68573890000000004</v>
      </c>
      <c r="L1281" s="121" t="str">
        <f t="shared" si="672"/>
        <v>Q</v>
      </c>
      <c r="M1281" s="28">
        <v>0.66221249999999998</v>
      </c>
      <c r="N1281" s="121" t="str">
        <f t="shared" si="673"/>
        <v>Q</v>
      </c>
      <c r="O1281" s="28">
        <v>0.19367509999999999</v>
      </c>
      <c r="P1281" s="121" t="str">
        <f t="shared" si="674"/>
        <v>Q</v>
      </c>
      <c r="Q1281" s="28">
        <v>1.0999999999999999E-2</v>
      </c>
      <c r="R1281" s="121" t="str">
        <f t="shared" si="654"/>
        <v>Q</v>
      </c>
      <c r="S1281" s="129">
        <v>0.27867788076400801</v>
      </c>
      <c r="T1281" s="121" t="str">
        <f t="shared" si="668"/>
        <v>Q</v>
      </c>
      <c r="U1281" s="28">
        <v>3.0024078659528297</v>
      </c>
      <c r="V1281" s="121" t="str">
        <f t="shared" si="669"/>
        <v>Q</v>
      </c>
      <c r="W1281" s="341">
        <v>1.4E-2</v>
      </c>
      <c r="X1281" s="343" t="str">
        <f t="shared" si="655"/>
        <v>LQ</v>
      </c>
      <c r="Y1281" s="28">
        <v>0.26068476934280738</v>
      </c>
      <c r="Z1281" s="121" t="str">
        <f t="shared" si="670"/>
        <v>Q</v>
      </c>
      <c r="AA1281" s="261">
        <v>9.27</v>
      </c>
      <c r="AB1281" s="121" t="str">
        <f t="shared" si="666"/>
        <v>Q</v>
      </c>
      <c r="AC1281" s="28">
        <v>14.082000000000001</v>
      </c>
      <c r="AD1281" s="121" t="str">
        <f t="shared" si="662"/>
        <v>Q</v>
      </c>
      <c r="AE1281" s="28">
        <v>3.419</v>
      </c>
      <c r="AF1281" s="121" t="str">
        <f t="shared" si="663"/>
        <v>Q</v>
      </c>
      <c r="AG1281" s="129">
        <v>8.6E-3</v>
      </c>
      <c r="AH1281" s="121" t="str">
        <f t="shared" si="664"/>
        <v>Q</v>
      </c>
      <c r="AI1281" s="278">
        <v>0.309</v>
      </c>
      <c r="AJ1281" s="121" t="str">
        <f t="shared" si="665"/>
        <v>Q</v>
      </c>
    </row>
    <row r="1282" spans="1:36" x14ac:dyDescent="0.25">
      <c r="A1282" s="258">
        <v>38</v>
      </c>
      <c r="B1282" s="258">
        <v>307</v>
      </c>
      <c r="C1282" s="259">
        <v>2015</v>
      </c>
      <c r="D1282" s="127">
        <f t="shared" si="653"/>
        <v>42311</v>
      </c>
      <c r="E1282" s="261">
        <v>38.200000762939503</v>
      </c>
      <c r="F1282" s="121" t="str">
        <f t="shared" si="667"/>
        <v>Q</v>
      </c>
      <c r="G1282" s="261">
        <v>7.0125012397766104</v>
      </c>
      <c r="H1282" s="121" t="str">
        <f t="shared" si="656"/>
        <v>Q</v>
      </c>
      <c r="I1282" s="28">
        <v>6.3852000000000002</v>
      </c>
      <c r="J1282" s="121" t="str">
        <f t="shared" si="671"/>
        <v>Q</v>
      </c>
      <c r="K1282" s="28">
        <v>0.69702410000000004</v>
      </c>
      <c r="L1282" s="121" t="str">
        <f t="shared" si="672"/>
        <v>Q</v>
      </c>
      <c r="M1282" s="28">
        <v>0.6534759</v>
      </c>
      <c r="N1282" s="121" t="str">
        <f t="shared" si="673"/>
        <v>Q</v>
      </c>
      <c r="O1282" s="28">
        <v>0.74776140000000002</v>
      </c>
      <c r="P1282" s="121" t="str">
        <f t="shared" si="674"/>
        <v>Q</v>
      </c>
      <c r="Q1282" s="28">
        <v>1.0999999999999999E-2</v>
      </c>
      <c r="R1282" s="121" t="str">
        <f t="shared" si="654"/>
        <v>Q</v>
      </c>
      <c r="S1282" s="129">
        <v>0.206341937184334</v>
      </c>
      <c r="T1282" s="121" t="str">
        <f t="shared" si="668"/>
        <v>Q</v>
      </c>
      <c r="U1282" s="28">
        <v>3.6079109951625519</v>
      </c>
      <c r="V1282" s="121" t="str">
        <f t="shared" si="669"/>
        <v>Q</v>
      </c>
      <c r="W1282" s="341">
        <v>1.6E-2</v>
      </c>
      <c r="X1282" s="343" t="str">
        <f t="shared" si="655"/>
        <v>LQ</v>
      </c>
      <c r="Y1282" s="28">
        <v>0.25842844970052853</v>
      </c>
      <c r="Z1282" s="121" t="str">
        <f t="shared" si="670"/>
        <v>Q</v>
      </c>
      <c r="AA1282" s="261">
        <v>6.46</v>
      </c>
      <c r="AB1282" s="121" t="str">
        <f t="shared" si="666"/>
        <v>Q</v>
      </c>
      <c r="AC1282" s="28">
        <v>20.966999999999999</v>
      </c>
      <c r="AD1282" s="121" t="str">
        <f t="shared" si="662"/>
        <v>Q</v>
      </c>
      <c r="AE1282" s="28">
        <v>2.3370000000000002</v>
      </c>
      <c r="AF1282" s="121" t="str">
        <f t="shared" si="663"/>
        <v>Q</v>
      </c>
      <c r="AG1282" s="129">
        <v>8.0000000000000002E-3</v>
      </c>
      <c r="AH1282" s="121" t="str">
        <f t="shared" si="664"/>
        <v>Q</v>
      </c>
      <c r="AI1282" s="278">
        <v>0.52600000000000002</v>
      </c>
      <c r="AJ1282" s="121" t="str">
        <f t="shared" si="665"/>
        <v>Q</v>
      </c>
    </row>
    <row r="1283" spans="1:36" x14ac:dyDescent="0.25">
      <c r="A1283" s="258">
        <v>38</v>
      </c>
      <c r="B1283" s="258">
        <v>322</v>
      </c>
      <c r="C1283" s="259">
        <v>2015</v>
      </c>
      <c r="D1283" s="127">
        <f t="shared" si="653"/>
        <v>42326</v>
      </c>
      <c r="E1283" s="261">
        <v>30</v>
      </c>
      <c r="F1283" s="121" t="str">
        <f t="shared" si="667"/>
        <v>Q</v>
      </c>
      <c r="G1283" s="261">
        <v>6.7464313507080096</v>
      </c>
      <c r="H1283" s="121" t="str">
        <f t="shared" si="656"/>
        <v>Q</v>
      </c>
      <c r="I1283" s="28">
        <v>4.7443999999999997</v>
      </c>
      <c r="J1283" s="121" t="str">
        <f t="shared" si="671"/>
        <v>Q</v>
      </c>
      <c r="K1283" s="28">
        <v>0.52650149999999996</v>
      </c>
      <c r="L1283" s="121" t="str">
        <f t="shared" si="672"/>
        <v>Q</v>
      </c>
      <c r="M1283" s="28">
        <v>0.66700910000000002</v>
      </c>
      <c r="N1283" s="121" t="str">
        <f t="shared" si="673"/>
        <v>Q</v>
      </c>
      <c r="O1283" s="28">
        <v>0.3604716</v>
      </c>
      <c r="P1283" s="121" t="str">
        <f t="shared" si="674"/>
        <v>Q</v>
      </c>
      <c r="Q1283" s="28">
        <v>4.0000000000000001E-3</v>
      </c>
      <c r="R1283" s="121" t="str">
        <f t="shared" si="654"/>
        <v>LQ</v>
      </c>
      <c r="S1283" s="129">
        <v>0.22637613117694899</v>
      </c>
      <c r="T1283" s="121" t="str">
        <f t="shared" si="668"/>
        <v>Q</v>
      </c>
      <c r="U1283" s="28">
        <v>2.3103355300993806</v>
      </c>
      <c r="V1283" s="121" t="str">
        <f t="shared" si="669"/>
        <v>Q</v>
      </c>
      <c r="W1283" s="341">
        <v>1.4E-2</v>
      </c>
      <c r="X1283" s="343" t="str">
        <f t="shared" si="655"/>
        <v>LQ</v>
      </c>
      <c r="Y1283" s="28">
        <v>0.14650234913571936</v>
      </c>
      <c r="Z1283" s="121" t="str">
        <f t="shared" si="670"/>
        <v>LQ</v>
      </c>
      <c r="AA1283" s="261">
        <v>6.3</v>
      </c>
      <c r="AB1283" s="121" t="str">
        <f t="shared" si="666"/>
        <v>Q</v>
      </c>
      <c r="AC1283" s="28">
        <v>13.933999999999999</v>
      </c>
      <c r="AD1283" s="121" t="str">
        <f t="shared" si="662"/>
        <v>Q</v>
      </c>
      <c r="AE1283" s="28">
        <v>2.1890000000000001</v>
      </c>
      <c r="AF1283" s="121" t="str">
        <f t="shared" si="663"/>
        <v>Q</v>
      </c>
      <c r="AG1283" s="129">
        <v>7.4000000000000003E-3</v>
      </c>
      <c r="AH1283" s="121" t="str">
        <f t="shared" si="664"/>
        <v>Q</v>
      </c>
      <c r="AI1283" s="278">
        <v>0.41099999999999998</v>
      </c>
      <c r="AJ1283" s="121" t="str">
        <f t="shared" si="665"/>
        <v>Q</v>
      </c>
    </row>
    <row r="1284" spans="1:36" x14ac:dyDescent="0.25">
      <c r="A1284" s="260">
        <v>38</v>
      </c>
      <c r="B1284" s="258">
        <v>334</v>
      </c>
      <c r="C1284" s="259">
        <v>2015</v>
      </c>
      <c r="D1284" s="127">
        <f t="shared" si="653"/>
        <v>42338</v>
      </c>
      <c r="E1284" s="261">
        <v>31.100000381469702</v>
      </c>
      <c r="F1284" s="121" t="str">
        <f t="shared" si="667"/>
        <v>Q</v>
      </c>
      <c r="G1284" s="261">
        <v>6.8267731666564897</v>
      </c>
      <c r="H1284" s="121" t="str">
        <f t="shared" si="656"/>
        <v>Q</v>
      </c>
      <c r="I1284" s="28">
        <v>5.2782</v>
      </c>
      <c r="J1284" s="121" t="str">
        <f t="shared" si="671"/>
        <v>Q</v>
      </c>
      <c r="K1284" s="28">
        <v>0.48020000000000002</v>
      </c>
      <c r="L1284" s="121" t="str">
        <f t="shared" si="672"/>
        <v>Q</v>
      </c>
      <c r="M1284" s="28">
        <v>0.61050000000000004</v>
      </c>
      <c r="N1284" s="121" t="str">
        <f t="shared" si="673"/>
        <v>Q</v>
      </c>
      <c r="O1284" s="28">
        <v>0.1777</v>
      </c>
      <c r="P1284" s="121" t="str">
        <f t="shared" si="674"/>
        <v>Q</v>
      </c>
      <c r="Q1284" s="28">
        <v>8.0000000000000002E-3</v>
      </c>
      <c r="R1284" s="121" t="str">
        <f t="shared" si="654"/>
        <v>LQ</v>
      </c>
      <c r="S1284" s="129">
        <v>0.199785530567169</v>
      </c>
      <c r="T1284" s="121" t="str">
        <f t="shared" si="668"/>
        <v>Q</v>
      </c>
      <c r="U1284" s="28">
        <v>3.1983626854502427</v>
      </c>
      <c r="V1284" s="121" t="str">
        <f t="shared" si="669"/>
        <v>Q</v>
      </c>
      <c r="W1284" s="341">
        <v>4.2000000000000003E-2</v>
      </c>
      <c r="X1284" s="343" t="str">
        <f t="shared" si="655"/>
        <v>Q</v>
      </c>
      <c r="Y1284" s="28">
        <v>0.11946742017218842</v>
      </c>
      <c r="Z1284" s="121" t="str">
        <f t="shared" si="670"/>
        <v>LQ</v>
      </c>
      <c r="AA1284" s="261">
        <v>6.41</v>
      </c>
      <c r="AB1284" s="121" t="str">
        <f t="shared" si="666"/>
        <v>Q</v>
      </c>
      <c r="AC1284" s="28">
        <v>8.8000000000000007</v>
      </c>
      <c r="AD1284" s="121" t="str">
        <f t="shared" si="662"/>
        <v>Q</v>
      </c>
      <c r="AE1284" s="28">
        <v>2.4140000000000001</v>
      </c>
      <c r="AF1284" s="121" t="str">
        <f t="shared" si="663"/>
        <v>Q</v>
      </c>
      <c r="AG1284" s="129">
        <v>5.5999999999999999E-3</v>
      </c>
      <c r="AH1284" s="121" t="str">
        <f t="shared" si="664"/>
        <v>Q</v>
      </c>
      <c r="AI1284" s="278">
        <v>0.32300000000000001</v>
      </c>
      <c r="AJ1284" s="121" t="str">
        <f t="shared" si="665"/>
        <v>Q</v>
      </c>
    </row>
    <row r="1285" spans="1:36" x14ac:dyDescent="0.25">
      <c r="A1285" s="260">
        <v>38</v>
      </c>
      <c r="B1285" s="258">
        <v>350</v>
      </c>
      <c r="C1285" s="259">
        <v>2015</v>
      </c>
      <c r="D1285" s="127">
        <f t="shared" si="653"/>
        <v>42354</v>
      </c>
      <c r="E1285" s="261">
        <v>26.600000381469702</v>
      </c>
      <c r="F1285" s="121" t="str">
        <f t="shared" si="667"/>
        <v>Q</v>
      </c>
      <c r="G1285" s="261">
        <v>6.8086581230163601</v>
      </c>
      <c r="H1285" s="121" t="str">
        <f t="shared" si="656"/>
        <v>Q</v>
      </c>
      <c r="I1285" s="28">
        <v>4.4673999999999996</v>
      </c>
      <c r="J1285" s="121" t="str">
        <f t="shared" si="671"/>
        <v>Q</v>
      </c>
      <c r="K1285" s="28">
        <v>0.4133</v>
      </c>
      <c r="L1285" s="121" t="str">
        <f t="shared" si="672"/>
        <v>Q</v>
      </c>
      <c r="M1285" s="28">
        <v>0.48060000000000003</v>
      </c>
      <c r="N1285" s="121" t="str">
        <f t="shared" si="673"/>
        <v>Q</v>
      </c>
      <c r="O1285" s="28">
        <v>0.2276</v>
      </c>
      <c r="P1285" s="121" t="str">
        <f t="shared" si="674"/>
        <v>Q</v>
      </c>
      <c r="Q1285" s="28">
        <v>8.0000000000000002E-3</v>
      </c>
      <c r="R1285" s="121" t="str">
        <f t="shared" si="654"/>
        <v>LQ</v>
      </c>
      <c r="S1285" s="129">
        <v>0.17625704407692</v>
      </c>
      <c r="T1285" s="121" t="str">
        <f t="shared" si="668"/>
        <v>Q</v>
      </c>
      <c r="U1285" s="28">
        <v>2.9238654580650483</v>
      </c>
      <c r="V1285" s="121" t="str">
        <f t="shared" si="669"/>
        <v>Q</v>
      </c>
      <c r="W1285" s="341">
        <v>2.3E-2</v>
      </c>
      <c r="X1285" s="343" t="str">
        <f t="shared" si="655"/>
        <v>LQ</v>
      </c>
      <c r="Y1285" s="28">
        <v>9.0847250975668939E-2</v>
      </c>
      <c r="Z1285" s="121" t="str">
        <f t="shared" si="670"/>
        <v>LQ</v>
      </c>
      <c r="AA1285" s="261">
        <v>5.68</v>
      </c>
      <c r="AB1285" s="121" t="str">
        <f t="shared" si="666"/>
        <v>Q</v>
      </c>
      <c r="AC1285" s="28">
        <v>8.3559999999999999</v>
      </c>
      <c r="AD1285" s="121" t="str">
        <f t="shared" si="662"/>
        <v>Q</v>
      </c>
      <c r="AE1285" s="28">
        <v>1.879</v>
      </c>
      <c r="AF1285" s="121" t="str">
        <f t="shared" si="663"/>
        <v>Q</v>
      </c>
      <c r="AG1285" s="129">
        <v>4.8999999999999998E-3</v>
      </c>
      <c r="AH1285" s="121" t="str">
        <f t="shared" si="664"/>
        <v>Q</v>
      </c>
      <c r="AI1285" s="278">
        <v>0.254</v>
      </c>
      <c r="AJ1285" s="121" t="str">
        <f t="shared" si="665"/>
        <v>Q</v>
      </c>
    </row>
    <row r="1286" spans="1:36" x14ac:dyDescent="0.25">
      <c r="A1286" s="260">
        <v>38</v>
      </c>
      <c r="B1286" s="258">
        <v>363</v>
      </c>
      <c r="C1286" s="259">
        <v>2015</v>
      </c>
      <c r="D1286" s="127">
        <f t="shared" si="653"/>
        <v>42367</v>
      </c>
      <c r="E1286" s="261">
        <v>31.200000762939499</v>
      </c>
      <c r="F1286" s="121" t="str">
        <f t="shared" si="667"/>
        <v>Q</v>
      </c>
      <c r="G1286" s="261">
        <v>6.6963438987731898</v>
      </c>
      <c r="H1286" s="121" t="str">
        <f t="shared" si="656"/>
        <v>Q</v>
      </c>
      <c r="I1286" s="28">
        <v>5.8758999999999997</v>
      </c>
      <c r="J1286" s="121" t="str">
        <f t="shared" si="671"/>
        <v>Q</v>
      </c>
      <c r="K1286" s="28">
        <v>0.5055151</v>
      </c>
      <c r="L1286" s="121" t="str">
        <f t="shared" si="672"/>
        <v>Q</v>
      </c>
      <c r="M1286" s="28">
        <v>0.65027650000000004</v>
      </c>
      <c r="N1286" s="121" t="str">
        <f t="shared" si="673"/>
        <v>Q</v>
      </c>
      <c r="O1286" s="28">
        <v>0.1824769</v>
      </c>
      <c r="P1286" s="121" t="str">
        <f t="shared" si="674"/>
        <v>Q</v>
      </c>
      <c r="Q1286" s="28">
        <v>1.0999999999999999E-2</v>
      </c>
      <c r="R1286" s="121" t="str">
        <f t="shared" si="654"/>
        <v>Q</v>
      </c>
      <c r="S1286" s="129">
        <v>0.19724874198436701</v>
      </c>
      <c r="T1286" s="121" t="str">
        <f t="shared" si="668"/>
        <v>Q</v>
      </c>
      <c r="U1286" s="28">
        <v>3.7793468269448858</v>
      </c>
      <c r="V1286" s="121" t="str">
        <f t="shared" si="669"/>
        <v>Q</v>
      </c>
      <c r="W1286" s="341">
        <v>7.6999999999999999E-2</v>
      </c>
      <c r="X1286" s="343" t="str">
        <f t="shared" si="655"/>
        <v>Q</v>
      </c>
      <c r="Y1286" s="28">
        <v>7.8897690275554599E-2</v>
      </c>
      <c r="Z1286" s="121" t="str">
        <f t="shared" si="670"/>
        <v>LQ</v>
      </c>
      <c r="AA1286" s="261">
        <v>6.2</v>
      </c>
      <c r="AB1286" s="121" t="str">
        <f t="shared" si="666"/>
        <v>Q</v>
      </c>
      <c r="AC1286" s="28">
        <v>6.4130000000000003</v>
      </c>
      <c r="AD1286" s="121" t="str">
        <f t="shared" si="662"/>
        <v>Q</v>
      </c>
      <c r="AE1286" s="28">
        <v>2.238</v>
      </c>
      <c r="AF1286" s="121" t="str">
        <f t="shared" si="663"/>
        <v>Q</v>
      </c>
      <c r="AG1286" s="129">
        <v>2.8999999999999998E-3</v>
      </c>
      <c r="AH1286" s="121" t="str">
        <f t="shared" si="664"/>
        <v>Q</v>
      </c>
      <c r="AI1286" s="278">
        <v>0.28100000000000003</v>
      </c>
      <c r="AJ1286" s="121" t="str">
        <f t="shared" si="665"/>
        <v>Q</v>
      </c>
    </row>
    <row r="1287" spans="1:36" x14ac:dyDescent="0.25">
      <c r="A1287" s="260">
        <v>38</v>
      </c>
      <c r="B1287" s="119">
        <v>12</v>
      </c>
      <c r="C1287" s="119">
        <v>2016</v>
      </c>
      <c r="D1287" s="127">
        <f t="shared" si="653"/>
        <v>42381</v>
      </c>
      <c r="E1287" s="261">
        <v>31.899999618530298</v>
      </c>
      <c r="F1287" s="121" t="str">
        <f t="shared" si="667"/>
        <v>Q</v>
      </c>
      <c r="G1287" s="261">
        <v>6.8298835754394496</v>
      </c>
      <c r="H1287" s="121" t="str">
        <f t="shared" si="656"/>
        <v>Q</v>
      </c>
      <c r="I1287" s="129">
        <v>5.7720675999999997</v>
      </c>
      <c r="J1287" s="121" t="str">
        <f t="shared" si="671"/>
        <v>Q</v>
      </c>
      <c r="K1287" s="129">
        <v>0.50256749999999994</v>
      </c>
      <c r="L1287" s="121" t="str">
        <f t="shared" si="672"/>
        <v>Q</v>
      </c>
      <c r="M1287" s="129">
        <v>0.61563369999999995</v>
      </c>
      <c r="N1287" s="121" t="str">
        <f t="shared" si="673"/>
        <v>Q</v>
      </c>
      <c r="O1287" s="129">
        <v>0.17229369999999999</v>
      </c>
      <c r="P1287" s="121" t="str">
        <f t="shared" si="674"/>
        <v>Q</v>
      </c>
      <c r="Q1287" s="28">
        <v>8.0000000000000002E-3</v>
      </c>
      <c r="R1287" s="121" t="str">
        <f t="shared" si="654"/>
        <v>LQ</v>
      </c>
      <c r="S1287" s="129">
        <v>0.19144891202449801</v>
      </c>
      <c r="T1287" s="121" t="str">
        <f t="shared" si="668"/>
        <v>Q</v>
      </c>
      <c r="U1287" s="28">
        <v>4.13744370309003</v>
      </c>
      <c r="V1287" s="121" t="str">
        <f t="shared" si="669"/>
        <v>Q</v>
      </c>
      <c r="W1287" s="341">
        <v>0.112</v>
      </c>
      <c r="X1287" s="343" t="str">
        <f t="shared" si="655"/>
        <v>Q</v>
      </c>
      <c r="Y1287" s="28">
        <v>7.153851031351284E-2</v>
      </c>
      <c r="Z1287" s="121" t="str">
        <f t="shared" si="670"/>
        <v>LQ</v>
      </c>
      <c r="AA1287" s="261">
        <v>6.73</v>
      </c>
      <c r="AB1287" s="121" t="str">
        <f t="shared" si="666"/>
        <v>Q</v>
      </c>
      <c r="AC1287" s="28">
        <v>7.4050000000000002</v>
      </c>
      <c r="AD1287" s="121" t="str">
        <f t="shared" si="662"/>
        <v>Q</v>
      </c>
      <c r="AE1287" s="28">
        <v>2.403</v>
      </c>
      <c r="AF1287" s="121" t="str">
        <f t="shared" si="663"/>
        <v>Q</v>
      </c>
      <c r="AG1287" s="129">
        <v>5.4000000000000003E-3</v>
      </c>
      <c r="AH1287" s="121" t="str">
        <f t="shared" si="664"/>
        <v>Q</v>
      </c>
      <c r="AI1287" s="278">
        <v>0.35099999999999998</v>
      </c>
      <c r="AJ1287" s="121" t="str">
        <f t="shared" si="665"/>
        <v>Q</v>
      </c>
    </row>
    <row r="1288" spans="1:36" x14ac:dyDescent="0.25">
      <c r="A1288" s="260">
        <v>38</v>
      </c>
      <c r="B1288" s="119">
        <v>26</v>
      </c>
      <c r="C1288" s="119">
        <v>2016</v>
      </c>
      <c r="D1288" s="127">
        <f t="shared" si="653"/>
        <v>42395</v>
      </c>
      <c r="E1288" s="261">
        <v>35.700000762939503</v>
      </c>
      <c r="F1288" s="121" t="str">
        <f t="shared" si="667"/>
        <v>Q</v>
      </c>
      <c r="G1288" s="261">
        <v>6.9899797439575204</v>
      </c>
      <c r="H1288" s="121" t="str">
        <f t="shared" si="656"/>
        <v>Q</v>
      </c>
      <c r="I1288" s="129">
        <v>6.4186565</v>
      </c>
      <c r="J1288" s="121" t="str">
        <f t="shared" si="671"/>
        <v>Q</v>
      </c>
      <c r="K1288" s="129">
        <v>0.55911480000000002</v>
      </c>
      <c r="L1288" s="121" t="str">
        <f t="shared" si="672"/>
        <v>Q</v>
      </c>
      <c r="M1288" s="129">
        <v>0.75363599999999997</v>
      </c>
      <c r="N1288" s="121" t="str">
        <f t="shared" si="673"/>
        <v>Q</v>
      </c>
      <c r="O1288" s="129">
        <v>0.1819173</v>
      </c>
      <c r="P1288" s="121" t="str">
        <f t="shared" si="674"/>
        <v>Q</v>
      </c>
      <c r="Q1288" s="28">
        <v>6.0000000000000001E-3</v>
      </c>
      <c r="R1288" s="121" t="str">
        <f t="shared" si="654"/>
        <v>LQ</v>
      </c>
      <c r="S1288" s="129">
        <v>0.21017295122146601</v>
      </c>
      <c r="T1288" s="121" t="str">
        <f t="shared" si="668"/>
        <v>Q</v>
      </c>
      <c r="U1288" s="28">
        <v>4.8509674707422441</v>
      </c>
      <c r="V1288" s="121" t="str">
        <f t="shared" si="669"/>
        <v>Q</v>
      </c>
      <c r="W1288" s="341">
        <v>0.14899999999999999</v>
      </c>
      <c r="X1288" s="343" t="str">
        <f t="shared" si="655"/>
        <v>Q</v>
      </c>
      <c r="Y1288" s="28">
        <v>8.3493074460070871E-2</v>
      </c>
      <c r="Z1288" s="121" t="str">
        <f t="shared" si="670"/>
        <v>LQ</v>
      </c>
      <c r="AA1288" s="261">
        <v>7.54</v>
      </c>
      <c r="AB1288" s="121" t="str">
        <f t="shared" si="666"/>
        <v>Q</v>
      </c>
      <c r="AC1288" s="28">
        <v>6.3570000000000002</v>
      </c>
      <c r="AD1288" s="121" t="str">
        <f t="shared" si="662"/>
        <v>Q</v>
      </c>
      <c r="AE1288" s="28">
        <v>2.6259999999999999</v>
      </c>
      <c r="AF1288" s="121" t="str">
        <f t="shared" si="663"/>
        <v>Q</v>
      </c>
      <c r="AG1288" s="129">
        <v>4.3E-3</v>
      </c>
      <c r="AH1288" s="121" t="str">
        <f t="shared" si="664"/>
        <v>Q</v>
      </c>
      <c r="AI1288" s="278">
        <v>0.39100000000000001</v>
      </c>
      <c r="AJ1288" s="121" t="str">
        <f t="shared" si="665"/>
        <v>Q</v>
      </c>
    </row>
    <row r="1289" spans="1:36" x14ac:dyDescent="0.25">
      <c r="A1289" s="260">
        <v>38</v>
      </c>
      <c r="B1289" s="119">
        <v>40</v>
      </c>
      <c r="C1289" s="119">
        <v>2016</v>
      </c>
      <c r="D1289" s="127">
        <f t="shared" si="653"/>
        <v>42409</v>
      </c>
      <c r="E1289" s="261">
        <v>39</v>
      </c>
      <c r="F1289" s="121" t="str">
        <f t="shared" si="667"/>
        <v>Q</v>
      </c>
      <c r="G1289" s="261">
        <v>7.14575099945068</v>
      </c>
      <c r="H1289" s="121" t="str">
        <f t="shared" si="656"/>
        <v>Q</v>
      </c>
      <c r="I1289" s="129">
        <v>6.8329940999999996</v>
      </c>
      <c r="J1289" s="121" t="str">
        <f t="shared" si="671"/>
        <v>Q</v>
      </c>
      <c r="K1289" s="129">
        <v>0.58905879999999999</v>
      </c>
      <c r="L1289" s="121" t="str">
        <f t="shared" si="672"/>
        <v>Q</v>
      </c>
      <c r="M1289" s="129">
        <v>0.78942429999999997</v>
      </c>
      <c r="N1289" s="121" t="str">
        <f t="shared" si="673"/>
        <v>Q</v>
      </c>
      <c r="O1289" s="129">
        <v>0.23474900000000001</v>
      </c>
      <c r="P1289" s="121" t="str">
        <f t="shared" si="674"/>
        <v>Q</v>
      </c>
      <c r="Q1289" s="28">
        <v>0</v>
      </c>
      <c r="R1289" s="121" t="str">
        <f t="shared" si="654"/>
        <v>LQ</v>
      </c>
      <c r="S1289" s="129">
        <v>0.19562065601348899</v>
      </c>
      <c r="T1289" s="121" t="str">
        <f t="shared" si="668"/>
        <v>Q</v>
      </c>
      <c r="U1289" s="28">
        <v>5.1358805426197192</v>
      </c>
      <c r="V1289" s="121" t="str">
        <f t="shared" si="669"/>
        <v>Q</v>
      </c>
      <c r="W1289" s="341">
        <v>0.183</v>
      </c>
      <c r="X1289" s="343" t="str">
        <f t="shared" si="655"/>
        <v>Q</v>
      </c>
      <c r="Y1289" s="28">
        <v>8.7785468747926615E-2</v>
      </c>
      <c r="Z1289" s="121" t="str">
        <f t="shared" si="670"/>
        <v>LQ</v>
      </c>
      <c r="AA1289" s="261">
        <v>7.33</v>
      </c>
      <c r="AB1289" s="121" t="str">
        <f t="shared" si="666"/>
        <v>Q</v>
      </c>
      <c r="AC1289" s="28">
        <v>6.1369999999999996</v>
      </c>
      <c r="AD1289" s="121" t="str">
        <f t="shared" si="662"/>
        <v>Q</v>
      </c>
      <c r="AE1289" s="28">
        <v>2.5139999999999998</v>
      </c>
      <c r="AF1289" s="121" t="str">
        <f t="shared" si="663"/>
        <v>Q</v>
      </c>
      <c r="AG1289" s="129">
        <v>6.4999999999999997E-3</v>
      </c>
      <c r="AH1289" s="121" t="str">
        <f t="shared" si="664"/>
        <v>Q</v>
      </c>
      <c r="AI1289" s="278">
        <v>0.41199999999999998</v>
      </c>
      <c r="AJ1289" s="121" t="str">
        <f t="shared" si="665"/>
        <v>Q</v>
      </c>
    </row>
    <row r="1290" spans="1:36" x14ac:dyDescent="0.25">
      <c r="A1290" s="260">
        <v>38</v>
      </c>
      <c r="B1290" s="119">
        <v>54</v>
      </c>
      <c r="C1290" s="119">
        <v>2016</v>
      </c>
      <c r="D1290" s="127">
        <f t="shared" si="653"/>
        <v>42423</v>
      </c>
      <c r="E1290" s="261">
        <v>40.200000762939503</v>
      </c>
      <c r="F1290" s="121" t="str">
        <f t="shared" si="667"/>
        <v>Q</v>
      </c>
      <c r="G1290" s="261">
        <v>7.0372805595397896</v>
      </c>
      <c r="H1290" s="121" t="str">
        <f t="shared" si="656"/>
        <v>Q</v>
      </c>
      <c r="I1290" s="129">
        <v>7.1690034000000002</v>
      </c>
      <c r="J1290" s="121" t="str">
        <f t="shared" si="671"/>
        <v>Q</v>
      </c>
      <c r="K1290" s="129">
        <v>0.61218510000000004</v>
      </c>
      <c r="L1290" s="121" t="str">
        <f t="shared" si="672"/>
        <v>Q</v>
      </c>
      <c r="M1290" s="129">
        <v>0.7903905</v>
      </c>
      <c r="N1290" s="121" t="str">
        <f t="shared" si="673"/>
        <v>Q</v>
      </c>
      <c r="O1290" s="129">
        <v>0.20420260000000001</v>
      </c>
      <c r="P1290" s="121" t="str">
        <f t="shared" si="674"/>
        <v>Q</v>
      </c>
      <c r="Q1290" s="28">
        <v>6.0000000000000001E-3</v>
      </c>
      <c r="R1290" s="121" t="str">
        <f t="shared" si="654"/>
        <v>LQ</v>
      </c>
      <c r="S1290" s="129">
        <v>0.21347695589065599</v>
      </c>
      <c r="T1290" s="121" t="str">
        <f t="shared" si="668"/>
        <v>Q</v>
      </c>
      <c r="U1290" s="28">
        <v>5.3186345589952175</v>
      </c>
      <c r="V1290" s="121" t="str">
        <f t="shared" si="669"/>
        <v>Q</v>
      </c>
      <c r="W1290" s="341">
        <v>0.19700000000000001</v>
      </c>
      <c r="X1290" s="343" t="str">
        <f t="shared" si="655"/>
        <v>Q</v>
      </c>
      <c r="Y1290" s="28">
        <v>9.0392228604584832E-2</v>
      </c>
      <c r="Z1290" s="121" t="str">
        <f t="shared" si="670"/>
        <v>LQ</v>
      </c>
      <c r="AA1290" s="261">
        <v>8.07</v>
      </c>
      <c r="AB1290" s="121" t="str">
        <f t="shared" si="666"/>
        <v>Q</v>
      </c>
      <c r="AC1290" s="28">
        <v>6.3129999999999997</v>
      </c>
      <c r="AD1290" s="121" t="str">
        <f t="shared" si="662"/>
        <v>Q</v>
      </c>
      <c r="AE1290" s="28">
        <v>3.1459999999999999</v>
      </c>
      <c r="AF1290" s="121" t="str">
        <f t="shared" si="663"/>
        <v>Q</v>
      </c>
      <c r="AG1290" s="129">
        <v>6.1000000000000004E-3</v>
      </c>
      <c r="AH1290" s="121" t="str">
        <f t="shared" si="664"/>
        <v>Q</v>
      </c>
      <c r="AI1290" s="278">
        <v>0.41399999999999998</v>
      </c>
      <c r="AJ1290" s="121" t="str">
        <f t="shared" si="665"/>
        <v>Q</v>
      </c>
    </row>
    <row r="1291" spans="1:36" x14ac:dyDescent="0.25">
      <c r="A1291" s="6">
        <v>38</v>
      </c>
      <c r="B1291" s="117">
        <v>68</v>
      </c>
      <c r="C1291" s="117">
        <v>2016</v>
      </c>
      <c r="D1291" s="127">
        <f t="shared" si="653"/>
        <v>42437</v>
      </c>
      <c r="E1291" s="261">
        <v>41.099998474121101</v>
      </c>
      <c r="F1291" s="121" t="str">
        <f t="shared" si="667"/>
        <v>Q</v>
      </c>
      <c r="G1291" s="261">
        <v>6.7603054046630904</v>
      </c>
      <c r="H1291" s="121" t="str">
        <f t="shared" si="656"/>
        <v>Q</v>
      </c>
      <c r="I1291" s="129">
        <v>7.5974430000000002</v>
      </c>
      <c r="J1291" s="121" t="str">
        <f t="shared" si="671"/>
        <v>Q</v>
      </c>
      <c r="K1291" s="129">
        <v>0.64669180000000004</v>
      </c>
      <c r="L1291" s="121" t="str">
        <f t="shared" si="672"/>
        <v>Q</v>
      </c>
      <c r="M1291" s="129">
        <v>0.83743540000000005</v>
      </c>
      <c r="N1291" s="121" t="str">
        <f t="shared" si="673"/>
        <v>Q</v>
      </c>
      <c r="O1291" s="129">
        <v>0.21892539999999999</v>
      </c>
      <c r="P1291" s="121" t="str">
        <f t="shared" si="674"/>
        <v>Q</v>
      </c>
      <c r="Q1291" s="28">
        <v>5.0000000000000001E-3</v>
      </c>
      <c r="R1291" s="121" t="str">
        <f t="shared" si="654"/>
        <v>LQ</v>
      </c>
      <c r="S1291" s="129">
        <v>0.236753270030022</v>
      </c>
      <c r="T1291" s="121" t="str">
        <f t="shared" si="668"/>
        <v>Q</v>
      </c>
      <c r="U1291" s="28">
        <v>5.0643691042769445</v>
      </c>
      <c r="V1291" s="121" t="str">
        <f t="shared" si="669"/>
        <v>Q</v>
      </c>
      <c r="W1291" s="341">
        <v>0.20899999999999999</v>
      </c>
      <c r="X1291" s="343" t="str">
        <f t="shared" si="655"/>
        <v>Q</v>
      </c>
      <c r="Y1291" s="28">
        <v>8.781356011496913E-2</v>
      </c>
      <c r="Z1291" s="121" t="str">
        <f t="shared" si="670"/>
        <v>LQ</v>
      </c>
      <c r="AA1291" s="261">
        <v>7.6</v>
      </c>
      <c r="AB1291" s="121" t="str">
        <f t="shared" si="666"/>
        <v>Q</v>
      </c>
      <c r="AC1291" s="28">
        <v>6.54</v>
      </c>
      <c r="AD1291" s="121" t="str">
        <f t="shared" si="662"/>
        <v>Q</v>
      </c>
      <c r="AE1291" s="28">
        <v>3.36</v>
      </c>
      <c r="AF1291" s="121" t="str">
        <f t="shared" si="663"/>
        <v>Q</v>
      </c>
      <c r="AG1291" s="129">
        <v>2.0999999999999999E-3</v>
      </c>
      <c r="AH1291" s="121" t="str">
        <f t="shared" si="664"/>
        <v>Q</v>
      </c>
      <c r="AI1291" s="278">
        <v>0.44800000000000001</v>
      </c>
      <c r="AJ1291" s="121" t="str">
        <f t="shared" si="665"/>
        <v>Q</v>
      </c>
    </row>
    <row r="1292" spans="1:36" x14ac:dyDescent="0.25">
      <c r="A1292" s="6">
        <v>38</v>
      </c>
      <c r="B1292" s="117">
        <v>70</v>
      </c>
      <c r="C1292" s="117">
        <v>2016</v>
      </c>
      <c r="D1292" s="127">
        <f t="shared" si="653"/>
        <v>42439</v>
      </c>
      <c r="E1292" s="261">
        <v>35.799999237060497</v>
      </c>
      <c r="F1292" s="121" t="str">
        <f t="shared" si="667"/>
        <v>Q</v>
      </c>
      <c r="G1292" s="261">
        <v>6.8429312705993697</v>
      </c>
      <c r="H1292" s="121" t="str">
        <f t="shared" si="656"/>
        <v>Q</v>
      </c>
      <c r="I1292" s="129">
        <v>6.2268999999999997</v>
      </c>
      <c r="J1292" s="121" t="str">
        <f t="shared" si="671"/>
        <v>Q</v>
      </c>
      <c r="K1292" s="129">
        <v>0.528868</v>
      </c>
      <c r="L1292" s="121" t="str">
        <f t="shared" si="672"/>
        <v>Q</v>
      </c>
      <c r="M1292" s="129">
        <v>0.62269220000000003</v>
      </c>
      <c r="N1292" s="121" t="str">
        <f t="shared" si="673"/>
        <v>Q</v>
      </c>
      <c r="O1292" s="129">
        <v>0.2127492</v>
      </c>
      <c r="P1292" s="121" t="str">
        <f t="shared" si="674"/>
        <v>Q</v>
      </c>
      <c r="Q1292" s="28">
        <v>4.0000000000000001E-3</v>
      </c>
      <c r="R1292" s="121" t="str">
        <f t="shared" si="654"/>
        <v>LQ</v>
      </c>
      <c r="S1292" s="129">
        <v>0.226906538009644</v>
      </c>
      <c r="T1292" s="121" t="str">
        <f t="shared" si="668"/>
        <v>Q</v>
      </c>
      <c r="U1292" s="28">
        <v>3.8598976582265827</v>
      </c>
      <c r="V1292" s="121" t="str">
        <f t="shared" si="669"/>
        <v>Q</v>
      </c>
      <c r="W1292" s="341">
        <v>0.14499999999999999</v>
      </c>
      <c r="X1292" s="343" t="str">
        <f t="shared" si="655"/>
        <v>Q</v>
      </c>
      <c r="Y1292" s="28">
        <v>9.6382238183019289E-2</v>
      </c>
      <c r="Z1292" s="121" t="str">
        <f t="shared" si="670"/>
        <v>LQ</v>
      </c>
      <c r="AA1292" s="261">
        <v>6.07</v>
      </c>
      <c r="AB1292" s="121" t="str">
        <f t="shared" si="666"/>
        <v>Q</v>
      </c>
      <c r="AC1292" s="28">
        <v>7.6920000000000002</v>
      </c>
      <c r="AD1292" s="121" t="str">
        <f t="shared" si="662"/>
        <v>Q</v>
      </c>
      <c r="AE1292" s="28">
        <v>3.1230000000000002</v>
      </c>
      <c r="AF1292" s="121" t="str">
        <f t="shared" si="663"/>
        <v>Q</v>
      </c>
      <c r="AG1292" s="129">
        <v>6.7000000000000002E-3</v>
      </c>
      <c r="AH1292" s="121" t="str">
        <f t="shared" si="664"/>
        <v>Q</v>
      </c>
      <c r="AI1292" s="278">
        <v>0.40500000000000003</v>
      </c>
      <c r="AJ1292" s="121" t="str">
        <f t="shared" si="665"/>
        <v>Q</v>
      </c>
    </row>
    <row r="1293" spans="1:36" x14ac:dyDescent="0.25">
      <c r="A1293" s="6">
        <v>38</v>
      </c>
      <c r="B1293" s="117">
        <v>72</v>
      </c>
      <c r="C1293" s="117">
        <v>2016</v>
      </c>
      <c r="D1293" s="127">
        <f t="shared" si="653"/>
        <v>42441</v>
      </c>
      <c r="E1293" s="261">
        <v>35.5</v>
      </c>
      <c r="F1293" s="121" t="str">
        <f t="shared" si="667"/>
        <v>Q</v>
      </c>
      <c r="G1293" s="261">
        <v>6.9648942947387704</v>
      </c>
      <c r="H1293" s="121" t="str">
        <f t="shared" si="656"/>
        <v>Q</v>
      </c>
      <c r="I1293" s="129">
        <v>5.4325631000000003</v>
      </c>
      <c r="J1293" s="121" t="str">
        <f t="shared" si="671"/>
        <v>Q</v>
      </c>
      <c r="K1293" s="129">
        <v>0.51034330000000006</v>
      </c>
      <c r="L1293" s="121" t="str">
        <f t="shared" si="672"/>
        <v>Q</v>
      </c>
      <c r="M1293" s="129">
        <v>0.48837779999999997</v>
      </c>
      <c r="N1293" s="121" t="str">
        <f t="shared" si="673"/>
        <v>Q</v>
      </c>
      <c r="O1293" s="129">
        <v>0.20219039999999999</v>
      </c>
      <c r="P1293" s="121" t="str">
        <f t="shared" si="674"/>
        <v>Q</v>
      </c>
      <c r="Q1293" s="28">
        <v>3.0000000000000001E-3</v>
      </c>
      <c r="R1293" s="121" t="str">
        <f t="shared" si="654"/>
        <v>LQ</v>
      </c>
      <c r="S1293" s="129">
        <v>0.21916927397251099</v>
      </c>
      <c r="T1293" s="121" t="str">
        <f t="shared" si="668"/>
        <v>Q</v>
      </c>
      <c r="U1293" s="28">
        <v>3.9907630871006217</v>
      </c>
      <c r="V1293" s="121" t="str">
        <f t="shared" si="669"/>
        <v>Q</v>
      </c>
      <c r="W1293" s="341">
        <v>0.13900000000000001</v>
      </c>
      <c r="X1293" s="343" t="str">
        <f t="shared" si="655"/>
        <v>Q</v>
      </c>
      <c r="Y1293" s="28">
        <v>9.2295593692618111E-2</v>
      </c>
      <c r="Z1293" s="121" t="str">
        <f t="shared" si="670"/>
        <v>LQ</v>
      </c>
      <c r="AA1293" s="261">
        <v>6.11</v>
      </c>
      <c r="AB1293" s="121" t="str">
        <f t="shared" si="666"/>
        <v>Q</v>
      </c>
      <c r="AC1293" s="28">
        <v>7.86</v>
      </c>
      <c r="AD1293" s="121" t="str">
        <f t="shared" si="662"/>
        <v>Q</v>
      </c>
      <c r="AE1293" s="28">
        <v>2.5659999999999998</v>
      </c>
      <c r="AF1293" s="121" t="str">
        <f t="shared" si="663"/>
        <v>Q</v>
      </c>
      <c r="AG1293" s="129">
        <v>6.7000000000000002E-3</v>
      </c>
      <c r="AH1293" s="121" t="str">
        <f t="shared" si="664"/>
        <v>Q</v>
      </c>
      <c r="AI1293" s="278">
        <v>0.40799999999999997</v>
      </c>
      <c r="AJ1293" s="121" t="str">
        <f t="shared" si="665"/>
        <v>Q</v>
      </c>
    </row>
    <row r="1294" spans="1:36" x14ac:dyDescent="0.25">
      <c r="A1294" s="6">
        <v>38</v>
      </c>
      <c r="B1294" s="117">
        <v>73</v>
      </c>
      <c r="C1294" s="117">
        <v>2016</v>
      </c>
      <c r="D1294" s="127">
        <f t="shared" si="653"/>
        <v>42442</v>
      </c>
      <c r="E1294" s="261">
        <v>35.799999237060497</v>
      </c>
      <c r="F1294" s="121" t="str">
        <f t="shared" si="667"/>
        <v>Q</v>
      </c>
      <c r="G1294" s="261">
        <v>7.0312175750732404</v>
      </c>
      <c r="H1294" s="121" t="str">
        <f t="shared" si="656"/>
        <v>Q</v>
      </c>
      <c r="I1294" s="129">
        <v>4.5738205000000001</v>
      </c>
      <c r="J1294" s="121" t="str">
        <f t="shared" si="671"/>
        <v>Q</v>
      </c>
      <c r="K1294" s="129">
        <v>0.46455869999999999</v>
      </c>
      <c r="L1294" s="121" t="str">
        <f t="shared" si="672"/>
        <v>Q</v>
      </c>
      <c r="M1294" s="129">
        <v>0.45762720000000001</v>
      </c>
      <c r="N1294" s="121" t="str">
        <f t="shared" si="673"/>
        <v>Q</v>
      </c>
      <c r="O1294" s="129">
        <v>0.18732850000000001</v>
      </c>
      <c r="P1294" s="121" t="str">
        <f t="shared" si="674"/>
        <v>Q</v>
      </c>
      <c r="Q1294" s="28">
        <v>2E-3</v>
      </c>
      <c r="R1294" s="121" t="str">
        <f t="shared" si="654"/>
        <v>LQ</v>
      </c>
      <c r="S1294" s="129">
        <v>0.20335786044597601</v>
      </c>
      <c r="T1294" s="121" t="str">
        <f t="shared" si="668"/>
        <v>Q</v>
      </c>
      <c r="U1294" s="28">
        <v>3.9949173618234783</v>
      </c>
      <c r="V1294" s="121" t="str">
        <f t="shared" si="669"/>
        <v>Q</v>
      </c>
      <c r="W1294" s="341">
        <v>0.121</v>
      </c>
      <c r="X1294" s="343" t="str">
        <f t="shared" si="655"/>
        <v>Q</v>
      </c>
      <c r="Y1294" s="28">
        <v>0.11321973674936391</v>
      </c>
      <c r="Z1294" s="121" t="str">
        <f t="shared" si="670"/>
        <v>LQ</v>
      </c>
      <c r="AA1294" s="261">
        <v>6.03</v>
      </c>
      <c r="AB1294" s="121" t="str">
        <f t="shared" si="666"/>
        <v>Q</v>
      </c>
      <c r="AC1294" s="28">
        <v>7.5590000000000002</v>
      </c>
      <c r="AD1294" s="121" t="str">
        <f t="shared" si="662"/>
        <v>Q</v>
      </c>
      <c r="AE1294" s="28">
        <v>2.67</v>
      </c>
      <c r="AF1294" s="121" t="str">
        <f t="shared" si="663"/>
        <v>Q</v>
      </c>
      <c r="AG1294" s="129">
        <v>6.1999999999999998E-3</v>
      </c>
      <c r="AH1294" s="121" t="str">
        <f t="shared" si="664"/>
        <v>Q</v>
      </c>
      <c r="AI1294" s="278">
        <v>0.36399999999999999</v>
      </c>
      <c r="AJ1294" s="121" t="str">
        <f t="shared" si="665"/>
        <v>Q</v>
      </c>
    </row>
    <row r="1295" spans="1:36" x14ac:dyDescent="0.25">
      <c r="A1295" s="6">
        <v>38</v>
      </c>
      <c r="B1295" s="117">
        <v>74</v>
      </c>
      <c r="C1295" s="117">
        <v>2016</v>
      </c>
      <c r="D1295" s="127">
        <f t="shared" ref="D1295:D1358" si="675">DATE(C1295,1,B1295)</f>
        <v>42443</v>
      </c>
      <c r="E1295" s="261">
        <v>36</v>
      </c>
      <c r="F1295" s="121" t="str">
        <f t="shared" si="667"/>
        <v>Q</v>
      </c>
      <c r="G1295" s="261">
        <v>7.1014742851257298</v>
      </c>
      <c r="H1295" s="121" t="str">
        <f t="shared" si="656"/>
        <v>Q</v>
      </c>
      <c r="I1295" s="129">
        <v>5.2281149999999998</v>
      </c>
      <c r="J1295" s="121" t="str">
        <f t="shared" si="671"/>
        <v>Q</v>
      </c>
      <c r="K1295" s="129">
        <v>0.51055819999999996</v>
      </c>
      <c r="L1295" s="121" t="str">
        <f t="shared" si="672"/>
        <v>Q</v>
      </c>
      <c r="M1295" s="129">
        <v>0.50483440000000002</v>
      </c>
      <c r="N1295" s="121" t="str">
        <f t="shared" si="673"/>
        <v>Q</v>
      </c>
      <c r="O1295" s="129">
        <v>0.1959851</v>
      </c>
      <c r="P1295" s="121" t="str">
        <f t="shared" si="674"/>
        <v>Q</v>
      </c>
      <c r="Q1295" s="28">
        <v>3.0000000000000001E-3</v>
      </c>
      <c r="R1295" s="121" t="str">
        <f t="shared" si="654"/>
        <v>LQ</v>
      </c>
      <c r="S1295" s="129">
        <v>0.21264356374740601</v>
      </c>
      <c r="T1295" s="121" t="str">
        <f t="shared" si="668"/>
        <v>Q</v>
      </c>
      <c r="U1295" s="28">
        <v>3.8148683768597027</v>
      </c>
      <c r="V1295" s="121" t="str">
        <f t="shared" si="669"/>
        <v>Q</v>
      </c>
      <c r="W1295" s="341">
        <v>0.13200000000000001</v>
      </c>
      <c r="X1295" s="343" t="str">
        <f t="shared" si="655"/>
        <v>Q</v>
      </c>
      <c r="Y1295" s="28">
        <v>8.6918600465735768E-2</v>
      </c>
      <c r="Z1295" s="121" t="str">
        <f t="shared" si="670"/>
        <v>LQ</v>
      </c>
      <c r="AA1295" s="261">
        <v>5.71</v>
      </c>
      <c r="AB1295" s="121" t="str">
        <f t="shared" si="666"/>
        <v>Q</v>
      </c>
      <c r="AC1295" s="28">
        <v>6.907</v>
      </c>
      <c r="AD1295" s="121" t="str">
        <f t="shared" si="662"/>
        <v>Q</v>
      </c>
      <c r="AE1295" s="28">
        <v>3.298</v>
      </c>
      <c r="AF1295" s="121" t="str">
        <f t="shared" si="663"/>
        <v>Q</v>
      </c>
      <c r="AG1295" s="129">
        <v>5.5999999999999999E-3</v>
      </c>
      <c r="AH1295" s="121" t="str">
        <f t="shared" si="664"/>
        <v>Q</v>
      </c>
      <c r="AI1295" s="278">
        <v>0.36099999999999999</v>
      </c>
      <c r="AJ1295" s="121" t="str">
        <f t="shared" si="665"/>
        <v>Q</v>
      </c>
    </row>
    <row r="1296" spans="1:36" x14ac:dyDescent="0.25">
      <c r="A1296" s="296">
        <v>38</v>
      </c>
      <c r="B1296" s="297">
        <v>75</v>
      </c>
      <c r="C1296" s="297">
        <v>2016</v>
      </c>
      <c r="D1296" s="127">
        <f t="shared" si="675"/>
        <v>42444</v>
      </c>
      <c r="E1296" s="262">
        <v>35.400001525878899</v>
      </c>
      <c r="F1296" s="121" t="s">
        <v>241</v>
      </c>
      <c r="G1296" s="262">
        <v>7.0007882118225098</v>
      </c>
      <c r="H1296" s="121" t="s">
        <v>241</v>
      </c>
      <c r="I1296" s="263">
        <v>6.1806057000000001</v>
      </c>
      <c r="J1296" s="121" t="s">
        <v>241</v>
      </c>
      <c r="K1296" s="263">
        <v>0.57655619999999996</v>
      </c>
      <c r="L1296" s="121" t="s">
        <v>241</v>
      </c>
      <c r="M1296" s="263">
        <v>0.58012220000000003</v>
      </c>
      <c r="N1296" s="121" t="s">
        <v>241</v>
      </c>
      <c r="O1296" s="263">
        <v>0.21959899999999999</v>
      </c>
      <c r="P1296" s="121" t="s">
        <v>241</v>
      </c>
      <c r="Q1296" s="264">
        <v>7.0000000000000001E-3</v>
      </c>
      <c r="R1296" s="121" t="s">
        <v>243</v>
      </c>
      <c r="S1296" s="263">
        <v>0.20810925960540799</v>
      </c>
      <c r="T1296" s="121" t="s">
        <v>241</v>
      </c>
      <c r="U1296" s="265">
        <v>3.7243846475542508</v>
      </c>
      <c r="V1296" s="121" t="s">
        <v>241</v>
      </c>
      <c r="W1296" s="341">
        <v>0.14899999999999999</v>
      </c>
      <c r="X1296" s="343" t="s">
        <v>241</v>
      </c>
      <c r="Y1296" s="265">
        <v>8.922201460230314E-2</v>
      </c>
      <c r="Z1296" s="121" t="s">
        <v>243</v>
      </c>
      <c r="AA1296" s="262">
        <v>5.62</v>
      </c>
      <c r="AB1296" s="121" t="s">
        <v>241</v>
      </c>
      <c r="AC1296" s="264">
        <v>6.96</v>
      </c>
      <c r="AD1296" s="121" t="s">
        <v>241</v>
      </c>
      <c r="AE1296" s="264">
        <v>3.125</v>
      </c>
      <c r="AF1296" s="121" t="s">
        <v>241</v>
      </c>
      <c r="AG1296" s="266">
        <v>6.6E-3</v>
      </c>
      <c r="AH1296" s="121" t="s">
        <v>241</v>
      </c>
      <c r="AI1296" s="278">
        <v>0.38500000000000001</v>
      </c>
      <c r="AJ1296" s="121" t="str">
        <f t="shared" si="665"/>
        <v>Q</v>
      </c>
    </row>
    <row r="1297" spans="1:36" x14ac:dyDescent="0.25">
      <c r="A1297" s="296">
        <v>38</v>
      </c>
      <c r="B1297" s="297">
        <v>76</v>
      </c>
      <c r="C1297" s="297">
        <v>2016</v>
      </c>
      <c r="D1297" s="127">
        <f t="shared" si="675"/>
        <v>42445</v>
      </c>
      <c r="E1297" s="262">
        <v>33.599998474121101</v>
      </c>
      <c r="F1297" s="121" t="s">
        <v>241</v>
      </c>
      <c r="G1297" s="262">
        <v>7.0048637390136701</v>
      </c>
      <c r="H1297" s="121" t="s">
        <v>241</v>
      </c>
      <c r="I1297" s="263">
        <v>5.8795615999999997</v>
      </c>
      <c r="J1297" s="121" t="s">
        <v>241</v>
      </c>
      <c r="K1297" s="263">
        <v>0.54999529999999996</v>
      </c>
      <c r="L1297" s="121" t="s">
        <v>241</v>
      </c>
      <c r="M1297" s="263">
        <v>0.54987450000000004</v>
      </c>
      <c r="N1297" s="121" t="s">
        <v>241</v>
      </c>
      <c r="O1297" s="263">
        <v>0.2328761</v>
      </c>
      <c r="P1297" s="121" t="s">
        <v>241</v>
      </c>
      <c r="Q1297" s="264">
        <v>8.9999999999999993E-3</v>
      </c>
      <c r="R1297" s="121" t="s">
        <v>243</v>
      </c>
      <c r="S1297" s="263">
        <v>0.189235955476761</v>
      </c>
      <c r="T1297" s="121" t="s">
        <v>241</v>
      </c>
      <c r="U1297" s="265">
        <v>3.5647929050813971</v>
      </c>
      <c r="V1297" s="121" t="s">
        <v>241</v>
      </c>
      <c r="W1297" s="341">
        <v>0.14799999999999999</v>
      </c>
      <c r="X1297" s="343" t="s">
        <v>241</v>
      </c>
      <c r="Y1297" s="265">
        <v>0.10320747350174705</v>
      </c>
      <c r="Z1297" s="121" t="s">
        <v>243</v>
      </c>
      <c r="AA1297" s="262">
        <v>5.46</v>
      </c>
      <c r="AB1297" s="121" t="s">
        <v>241</v>
      </c>
      <c r="AC1297" s="264">
        <v>6.7119999999999997</v>
      </c>
      <c r="AD1297" s="121" t="s">
        <v>241</v>
      </c>
      <c r="AE1297" s="264">
        <v>3.22</v>
      </c>
      <c r="AF1297" s="121" t="s">
        <v>241</v>
      </c>
      <c r="AG1297" s="266">
        <v>5.4000000000000003E-3</v>
      </c>
      <c r="AH1297" s="121" t="s">
        <v>241</v>
      </c>
      <c r="AI1297" s="278">
        <v>0.39500000000000002</v>
      </c>
      <c r="AJ1297" s="121" t="str">
        <f t="shared" si="665"/>
        <v>Q</v>
      </c>
    </row>
    <row r="1298" spans="1:36" x14ac:dyDescent="0.25">
      <c r="A1298" s="296">
        <v>38</v>
      </c>
      <c r="B1298" s="297">
        <v>77</v>
      </c>
      <c r="C1298" s="297">
        <v>2016</v>
      </c>
      <c r="D1298" s="127">
        <f t="shared" si="675"/>
        <v>42446</v>
      </c>
      <c r="E1298" s="262">
        <v>32.400001525878899</v>
      </c>
      <c r="F1298" s="121" t="s">
        <v>241</v>
      </c>
      <c r="G1298" s="262">
        <v>6.9682469367981001</v>
      </c>
      <c r="H1298" s="121" t="s">
        <v>241</v>
      </c>
      <c r="I1298" s="263">
        <v>5.7157371000000001</v>
      </c>
      <c r="J1298" s="121" t="s">
        <v>241</v>
      </c>
      <c r="K1298" s="263">
        <v>0.53421649999999998</v>
      </c>
      <c r="L1298" s="121" t="s">
        <v>241</v>
      </c>
      <c r="M1298" s="263">
        <v>0.54381749999999995</v>
      </c>
      <c r="N1298" s="121" t="s">
        <v>241</v>
      </c>
      <c r="O1298" s="263">
        <v>0.2306281</v>
      </c>
      <c r="P1298" s="121" t="s">
        <v>241</v>
      </c>
      <c r="Q1298" s="264">
        <v>8.0000000000000002E-3</v>
      </c>
      <c r="R1298" s="121" t="s">
        <v>243</v>
      </c>
      <c r="S1298" s="263">
        <v>0.20865683257579801</v>
      </c>
      <c r="T1298" s="121" t="s">
        <v>241</v>
      </c>
      <c r="U1298" s="265">
        <v>3.2486874379545032</v>
      </c>
      <c r="V1298" s="121" t="s">
        <v>241</v>
      </c>
      <c r="W1298" s="341">
        <v>0.13500000000000001</v>
      </c>
      <c r="X1298" s="343" t="s">
        <v>241</v>
      </c>
      <c r="Y1298" s="265">
        <v>8.8335296824296181E-2</v>
      </c>
      <c r="Z1298" s="121" t="s">
        <v>243</v>
      </c>
      <c r="AA1298" s="262">
        <v>5.41</v>
      </c>
      <c r="AB1298" s="121" t="s">
        <v>241</v>
      </c>
      <c r="AC1298" s="264">
        <v>7.1639999999999997</v>
      </c>
      <c r="AD1298" s="121" t="s">
        <v>241</v>
      </c>
      <c r="AE1298" s="264">
        <v>2.7730000000000001</v>
      </c>
      <c r="AF1298" s="121" t="s">
        <v>241</v>
      </c>
      <c r="AG1298" s="266">
        <v>1.2999999999999999E-3</v>
      </c>
      <c r="AH1298" s="121" t="s">
        <v>241</v>
      </c>
      <c r="AI1298" s="278">
        <v>0.36399999999999999</v>
      </c>
      <c r="AJ1298" s="121" t="str">
        <f t="shared" si="665"/>
        <v>Q</v>
      </c>
    </row>
    <row r="1299" spans="1:36" x14ac:dyDescent="0.25">
      <c r="A1299" s="296">
        <v>38</v>
      </c>
      <c r="B1299" s="297">
        <v>78</v>
      </c>
      <c r="C1299" s="297">
        <v>2016</v>
      </c>
      <c r="D1299" s="127">
        <f t="shared" si="675"/>
        <v>42447</v>
      </c>
      <c r="E1299" s="262">
        <v>31.899999618530298</v>
      </c>
      <c r="F1299" s="121" t="s">
        <v>241</v>
      </c>
      <c r="G1299" s="262">
        <v>6.8895835876464799</v>
      </c>
      <c r="H1299" s="121" t="s">
        <v>241</v>
      </c>
      <c r="I1299" s="263">
        <v>5.7120424999999999</v>
      </c>
      <c r="J1299" s="121" t="s">
        <v>241</v>
      </c>
      <c r="K1299" s="263">
        <v>0.525648</v>
      </c>
      <c r="L1299" s="121" t="s">
        <v>241</v>
      </c>
      <c r="M1299" s="263">
        <v>0.54245160000000003</v>
      </c>
      <c r="N1299" s="121" t="s">
        <v>241</v>
      </c>
      <c r="O1299" s="263">
        <v>0.2297245</v>
      </c>
      <c r="P1299" s="121" t="s">
        <v>241</v>
      </c>
      <c r="Q1299" s="264">
        <v>8.9999999999999993E-3</v>
      </c>
      <c r="R1299" s="121" t="s">
        <v>243</v>
      </c>
      <c r="S1299" s="263">
        <v>0.20441041886806499</v>
      </c>
      <c r="T1299" s="121" t="s">
        <v>241</v>
      </c>
      <c r="U1299" s="265">
        <v>3.3029014254570126</v>
      </c>
      <c r="V1299" s="121" t="s">
        <v>241</v>
      </c>
      <c r="W1299" s="341">
        <v>0.123</v>
      </c>
      <c r="X1299" s="343" t="s">
        <v>241</v>
      </c>
      <c r="Y1299" s="265">
        <v>9.5469660430072267E-2</v>
      </c>
      <c r="Z1299" s="121" t="s">
        <v>243</v>
      </c>
      <c r="AA1299" s="262">
        <v>5.43</v>
      </c>
      <c r="AB1299" s="121" t="s">
        <v>241</v>
      </c>
      <c r="AC1299" s="264">
        <v>7.3959999999999999</v>
      </c>
      <c r="AD1299" s="121" t="s">
        <v>241</v>
      </c>
      <c r="AE1299" s="264">
        <v>3.044</v>
      </c>
      <c r="AF1299" s="121" t="s">
        <v>241</v>
      </c>
      <c r="AG1299" s="266">
        <v>8.0000000000000004E-4</v>
      </c>
      <c r="AH1299" s="121" t="s">
        <v>243</v>
      </c>
      <c r="AI1299" s="278">
        <v>0.377</v>
      </c>
      <c r="AJ1299" s="121" t="str">
        <f t="shared" si="665"/>
        <v>Q</v>
      </c>
    </row>
    <row r="1300" spans="1:36" x14ac:dyDescent="0.25">
      <c r="A1300" s="296">
        <v>38</v>
      </c>
      <c r="B1300" s="297">
        <v>79</v>
      </c>
      <c r="C1300" s="297">
        <v>2016</v>
      </c>
      <c r="D1300" s="127">
        <f t="shared" si="675"/>
        <v>42448</v>
      </c>
      <c r="E1300" s="262">
        <v>32.700000762939503</v>
      </c>
      <c r="F1300" s="121" t="s">
        <v>241</v>
      </c>
      <c r="G1300" s="262">
        <v>7.05728960037231</v>
      </c>
      <c r="H1300" s="121" t="s">
        <v>241</v>
      </c>
      <c r="I1300" s="263">
        <v>5.6646171000000001</v>
      </c>
      <c r="J1300" s="121" t="s">
        <v>241</v>
      </c>
      <c r="K1300" s="263">
        <v>0.52418880000000001</v>
      </c>
      <c r="L1300" s="121" t="s">
        <v>241</v>
      </c>
      <c r="M1300" s="263">
        <v>0.56254910000000002</v>
      </c>
      <c r="N1300" s="121" t="s">
        <v>241</v>
      </c>
      <c r="O1300" s="263">
        <v>0.2066617</v>
      </c>
      <c r="P1300" s="121" t="s">
        <v>241</v>
      </c>
      <c r="Q1300" s="264">
        <v>5.0000000000000001E-3</v>
      </c>
      <c r="R1300" s="121" t="s">
        <v>243</v>
      </c>
      <c r="S1300" s="263">
        <v>0.191705241799355</v>
      </c>
      <c r="T1300" s="121" t="s">
        <v>241</v>
      </c>
      <c r="U1300" s="265">
        <v>3.4489753974082067</v>
      </c>
      <c r="V1300" s="121" t="s">
        <v>241</v>
      </c>
      <c r="W1300" s="341">
        <v>0.11</v>
      </c>
      <c r="X1300" s="343" t="s">
        <v>241</v>
      </c>
      <c r="Y1300" s="265">
        <v>8.9962376158615451E-2</v>
      </c>
      <c r="Z1300" s="121" t="s">
        <v>243</v>
      </c>
      <c r="AA1300" s="262">
        <v>5.59</v>
      </c>
      <c r="AB1300" s="121" t="s">
        <v>241</v>
      </c>
      <c r="AC1300" s="264">
        <v>7.423</v>
      </c>
      <c r="AD1300" s="121" t="s">
        <v>241</v>
      </c>
      <c r="AE1300" s="264">
        <v>2.5499999999999998</v>
      </c>
      <c r="AF1300" s="121" t="s">
        <v>241</v>
      </c>
      <c r="AG1300" s="266">
        <v>5.7999999999999996E-3</v>
      </c>
      <c r="AH1300" s="121" t="s">
        <v>241</v>
      </c>
      <c r="AI1300" s="278">
        <v>0.372</v>
      </c>
      <c r="AJ1300" s="121" t="str">
        <f t="shared" si="665"/>
        <v>Q</v>
      </c>
    </row>
    <row r="1301" spans="1:36" x14ac:dyDescent="0.25">
      <c r="A1301" s="6">
        <v>38</v>
      </c>
      <c r="B1301" s="117">
        <v>89</v>
      </c>
      <c r="C1301" s="117">
        <v>2016</v>
      </c>
      <c r="D1301" s="127">
        <f t="shared" si="675"/>
        <v>42458</v>
      </c>
      <c r="E1301" s="261">
        <v>31.899999618530298</v>
      </c>
      <c r="F1301" s="121" t="str">
        <f t="shared" si="667"/>
        <v>Q</v>
      </c>
      <c r="G1301" s="261">
        <v>6.8456358909606898</v>
      </c>
      <c r="H1301" s="121" t="str">
        <f t="shared" si="656"/>
        <v>Q</v>
      </c>
      <c r="I1301" s="129">
        <v>5.4335300000000002</v>
      </c>
      <c r="J1301" s="121" t="str">
        <f t="shared" si="671"/>
        <v>Q</v>
      </c>
      <c r="K1301" s="129">
        <v>0.47755999999999998</v>
      </c>
      <c r="L1301" s="121" t="str">
        <f t="shared" si="672"/>
        <v>Q</v>
      </c>
      <c r="M1301" s="129">
        <v>0.58052999999999999</v>
      </c>
      <c r="N1301" s="121" t="str">
        <f t="shared" si="673"/>
        <v>Q</v>
      </c>
      <c r="O1301" s="129">
        <v>0.17960000000000001</v>
      </c>
      <c r="P1301" s="121" t="str">
        <f t="shared" si="674"/>
        <v>Q</v>
      </c>
      <c r="Q1301" s="28">
        <v>2E-3</v>
      </c>
      <c r="R1301" s="121" t="str">
        <f t="shared" ref="R1301:R1361" si="676">IF(Q1301&gt;=0.01,"Q",IF(Q1301="","M","LQ"))</f>
        <v>LQ</v>
      </c>
      <c r="S1301" s="129">
        <v>0.20672182738781</v>
      </c>
      <c r="T1301" s="121" t="str">
        <f t="shared" si="668"/>
        <v>Q</v>
      </c>
      <c r="U1301" s="28">
        <v>3.6449170982258439</v>
      </c>
      <c r="V1301" s="121" t="str">
        <f t="shared" si="669"/>
        <v>Q</v>
      </c>
      <c r="W1301" s="341">
        <v>9.0999999999999998E-2</v>
      </c>
      <c r="X1301" s="343" t="str">
        <f t="shared" ref="X1301:X1361" si="677">IF(W1301&gt;=0.04,"Q",IF(W1301="","M","LQ"))</f>
        <v>Q</v>
      </c>
      <c r="Y1301" s="28">
        <v>8.6974039609379966E-2</v>
      </c>
      <c r="Z1301" s="121" t="str">
        <f t="shared" si="670"/>
        <v>LQ</v>
      </c>
      <c r="AA1301" s="261">
        <v>5.8</v>
      </c>
      <c r="AB1301" s="121" t="str">
        <f t="shared" si="666"/>
        <v>Q</v>
      </c>
      <c r="AC1301" s="28">
        <v>6.77</v>
      </c>
      <c r="AD1301" s="121" t="str">
        <f t="shared" si="662"/>
        <v>Q</v>
      </c>
      <c r="AE1301" s="28">
        <v>2.819</v>
      </c>
      <c r="AF1301" s="121" t="str">
        <f t="shared" si="663"/>
        <v>Q</v>
      </c>
      <c r="AG1301" s="129">
        <v>4.8999999999999998E-3</v>
      </c>
      <c r="AH1301" s="121" t="str">
        <f t="shared" si="664"/>
        <v>Q</v>
      </c>
      <c r="AI1301" s="278">
        <v>0.33900000000000002</v>
      </c>
      <c r="AJ1301" s="121" t="str">
        <f t="shared" si="665"/>
        <v>Q</v>
      </c>
    </row>
    <row r="1302" spans="1:36" x14ac:dyDescent="0.25">
      <c r="A1302" s="6">
        <v>38</v>
      </c>
      <c r="B1302" s="117">
        <v>91</v>
      </c>
      <c r="C1302" s="117">
        <v>2016</v>
      </c>
      <c r="D1302" s="127">
        <f t="shared" si="675"/>
        <v>42460</v>
      </c>
      <c r="E1302" s="261">
        <v>31.299999237060501</v>
      </c>
      <c r="F1302" s="121" t="str">
        <f t="shared" si="667"/>
        <v>Q</v>
      </c>
      <c r="G1302" s="261">
        <v>6.9577369689941397</v>
      </c>
      <c r="H1302" s="121" t="str">
        <f t="shared" si="656"/>
        <v>Q</v>
      </c>
      <c r="I1302" s="129">
        <v>5.3831699999999998</v>
      </c>
      <c r="J1302" s="121" t="str">
        <f t="shared" si="671"/>
        <v>Q</v>
      </c>
      <c r="K1302" s="129">
        <v>0.51014999999999999</v>
      </c>
      <c r="L1302" s="121" t="str">
        <f t="shared" si="672"/>
        <v>Q</v>
      </c>
      <c r="M1302" s="129">
        <v>0.62270999999999999</v>
      </c>
      <c r="N1302" s="121" t="str">
        <f t="shared" si="673"/>
        <v>Q</v>
      </c>
      <c r="O1302" s="129">
        <v>0.28759000000000001</v>
      </c>
      <c r="P1302" s="121" t="str">
        <f t="shared" si="674"/>
        <v>Q</v>
      </c>
      <c r="Q1302" s="28">
        <v>3.0000000000000001E-3</v>
      </c>
      <c r="R1302" s="121" t="str">
        <f t="shared" si="676"/>
        <v>LQ</v>
      </c>
      <c r="S1302" s="129">
        <v>0.17257952690124501</v>
      </c>
      <c r="T1302" s="121" t="str">
        <f t="shared" si="668"/>
        <v>Q</v>
      </c>
      <c r="U1302" s="28">
        <v>3.3453864743808861</v>
      </c>
      <c r="V1302" s="121" t="str">
        <f t="shared" si="669"/>
        <v>Q</v>
      </c>
      <c r="W1302" s="341">
        <v>0.11700000000000001</v>
      </c>
      <c r="X1302" s="343" t="str">
        <f t="shared" si="677"/>
        <v>Q</v>
      </c>
      <c r="Y1302" s="28">
        <v>8.8744369454719668E-2</v>
      </c>
      <c r="Z1302" s="121" t="str">
        <f t="shared" si="670"/>
        <v>LQ</v>
      </c>
      <c r="AA1302" s="261">
        <v>5.34</v>
      </c>
      <c r="AB1302" s="121" t="str">
        <f t="shared" si="666"/>
        <v>Q</v>
      </c>
      <c r="AC1302" s="28">
        <v>6.7549999999999999</v>
      </c>
      <c r="AD1302" s="121" t="str">
        <f t="shared" si="662"/>
        <v>Q</v>
      </c>
      <c r="AE1302" s="28">
        <v>2.3660000000000001</v>
      </c>
      <c r="AF1302" s="121" t="str">
        <f t="shared" si="663"/>
        <v>Q</v>
      </c>
      <c r="AG1302" s="129">
        <v>5.1000000000000004E-3</v>
      </c>
      <c r="AH1302" s="121" t="str">
        <f t="shared" si="664"/>
        <v>Q</v>
      </c>
      <c r="AI1302" s="278">
        <v>0.314</v>
      </c>
      <c r="AJ1302" s="121" t="str">
        <f t="shared" si="665"/>
        <v>Q</v>
      </c>
    </row>
    <row r="1303" spans="1:36" x14ac:dyDescent="0.25">
      <c r="A1303" s="260">
        <v>38</v>
      </c>
      <c r="B1303" s="256">
        <v>96</v>
      </c>
      <c r="C1303" s="117">
        <v>2016</v>
      </c>
      <c r="D1303" s="127">
        <f t="shared" si="675"/>
        <v>42465</v>
      </c>
      <c r="E1303" s="261">
        <v>31</v>
      </c>
      <c r="F1303" s="121" t="str">
        <f t="shared" si="667"/>
        <v>Q</v>
      </c>
      <c r="G1303" s="261">
        <v>6.79085350036621</v>
      </c>
      <c r="H1303" s="121" t="str">
        <f t="shared" si="656"/>
        <v>Q</v>
      </c>
      <c r="I1303" s="129">
        <v>5.2308599999999998</v>
      </c>
      <c r="J1303" s="121" t="str">
        <f t="shared" si="671"/>
        <v>Q</v>
      </c>
      <c r="K1303" s="129">
        <v>0.50292999999999999</v>
      </c>
      <c r="L1303" s="121" t="str">
        <f t="shared" si="672"/>
        <v>Q</v>
      </c>
      <c r="M1303" s="129">
        <v>0.62651000000000001</v>
      </c>
      <c r="N1303" s="121" t="str">
        <f t="shared" si="673"/>
        <v>Q</v>
      </c>
      <c r="O1303" s="129">
        <v>0.26188</v>
      </c>
      <c r="P1303" s="121" t="str">
        <f t="shared" si="674"/>
        <v>Q</v>
      </c>
      <c r="Q1303" s="28">
        <v>2E-3</v>
      </c>
      <c r="R1303" s="121" t="str">
        <f t="shared" si="676"/>
        <v>LQ</v>
      </c>
      <c r="S1303" s="129">
        <v>0.20404773950576799</v>
      </c>
      <c r="T1303" s="121" t="str">
        <f t="shared" si="668"/>
        <v>Q</v>
      </c>
      <c r="U1303" s="28">
        <v>3.6420763265088669</v>
      </c>
      <c r="V1303" s="121" t="str">
        <f t="shared" si="669"/>
        <v>Q</v>
      </c>
      <c r="W1303" s="341">
        <v>9.5000000000000001E-2</v>
      </c>
      <c r="X1303" s="343" t="str">
        <f t="shared" si="677"/>
        <v>Q</v>
      </c>
      <c r="Y1303" s="28">
        <v>7.0353989426581262E-2</v>
      </c>
      <c r="Z1303" s="121" t="str">
        <f t="shared" si="670"/>
        <v>LQ</v>
      </c>
      <c r="AA1303" s="261">
        <v>5.84</v>
      </c>
      <c r="AB1303" s="121" t="str">
        <f t="shared" si="666"/>
        <v>Q</v>
      </c>
      <c r="AC1303" s="28">
        <v>6.4459999999999997</v>
      </c>
      <c r="AD1303" s="121" t="str">
        <f t="shared" si="662"/>
        <v>Q</v>
      </c>
      <c r="AE1303" s="28">
        <v>2.0720000000000001</v>
      </c>
      <c r="AF1303" s="121" t="str">
        <f t="shared" si="663"/>
        <v>Q</v>
      </c>
      <c r="AG1303" s="129">
        <v>6.4000000000000003E-3</v>
      </c>
      <c r="AH1303" s="121" t="str">
        <f t="shared" si="664"/>
        <v>Q</v>
      </c>
      <c r="AI1303" s="278">
        <v>0.27400000000000002</v>
      </c>
      <c r="AJ1303" s="121" t="str">
        <f t="shared" si="665"/>
        <v>Q</v>
      </c>
    </row>
    <row r="1304" spans="1:36" x14ac:dyDescent="0.25">
      <c r="A1304" s="6">
        <v>38</v>
      </c>
      <c r="B1304" s="117">
        <v>106</v>
      </c>
      <c r="C1304" s="117">
        <v>2016</v>
      </c>
      <c r="D1304" s="127">
        <f t="shared" si="675"/>
        <v>42475</v>
      </c>
      <c r="E1304" s="261">
        <v>31.399999618530298</v>
      </c>
      <c r="F1304" s="121" t="str">
        <f t="shared" si="667"/>
        <v>Q</v>
      </c>
      <c r="G1304" s="261">
        <v>6.9018068313598597</v>
      </c>
      <c r="H1304" s="121" t="str">
        <f t="shared" si="656"/>
        <v>Q</v>
      </c>
      <c r="I1304" s="129">
        <v>4.3824300000000003</v>
      </c>
      <c r="J1304" s="121" t="str">
        <f t="shared" si="671"/>
        <v>Q</v>
      </c>
      <c r="K1304" s="129">
        <v>0.38823999999999997</v>
      </c>
      <c r="L1304" s="121" t="str">
        <f t="shared" si="672"/>
        <v>Q</v>
      </c>
      <c r="M1304" s="129">
        <v>0.49994</v>
      </c>
      <c r="N1304" s="121" t="str">
        <f t="shared" si="673"/>
        <v>Q</v>
      </c>
      <c r="O1304" s="129">
        <v>0.18829000000000001</v>
      </c>
      <c r="P1304" s="121" t="str">
        <f t="shared" si="674"/>
        <v>Q</v>
      </c>
      <c r="Q1304" s="28">
        <v>5.0000000000000001E-3</v>
      </c>
      <c r="R1304" s="121" t="str">
        <f t="shared" si="676"/>
        <v>LQ</v>
      </c>
      <c r="S1304" s="129">
        <v>0.189190879464149</v>
      </c>
      <c r="T1304" s="121" t="str">
        <f t="shared" si="668"/>
        <v>Q</v>
      </c>
      <c r="U1304" s="28">
        <v>3.5734677309159268</v>
      </c>
      <c r="V1304" s="121" t="str">
        <f t="shared" si="669"/>
        <v>Q</v>
      </c>
      <c r="W1304" s="341">
        <v>0.10299999999999999</v>
      </c>
      <c r="X1304" s="343" t="str">
        <f t="shared" si="677"/>
        <v>Q</v>
      </c>
      <c r="Y1304" s="28">
        <v>6.6446028881147159E-2</v>
      </c>
      <c r="Z1304" s="121" t="str">
        <f t="shared" si="670"/>
        <v>LQ</v>
      </c>
      <c r="AA1304" s="261">
        <v>5.8</v>
      </c>
      <c r="AB1304" s="121" t="str">
        <f t="shared" si="666"/>
        <v>Q</v>
      </c>
      <c r="AC1304" s="28">
        <v>6.6289999999999996</v>
      </c>
      <c r="AD1304" s="121" t="str">
        <f t="shared" si="662"/>
        <v>Q</v>
      </c>
      <c r="AE1304" s="28">
        <v>2.52</v>
      </c>
      <c r="AF1304" s="121" t="str">
        <f t="shared" si="663"/>
        <v>Q</v>
      </c>
      <c r="AG1304" s="129">
        <v>5.1000000000000004E-3</v>
      </c>
      <c r="AH1304" s="121" t="str">
        <f t="shared" si="664"/>
        <v>Q</v>
      </c>
      <c r="AI1304" s="278">
        <v>0.34399999999999997</v>
      </c>
      <c r="AJ1304" s="121" t="str">
        <f t="shared" si="665"/>
        <v>Q</v>
      </c>
    </row>
    <row r="1305" spans="1:36" x14ac:dyDescent="0.25">
      <c r="A1305" s="6">
        <v>38</v>
      </c>
      <c r="B1305" s="117">
        <v>107</v>
      </c>
      <c r="C1305" s="117">
        <v>2016</v>
      </c>
      <c r="D1305" s="127">
        <f t="shared" si="675"/>
        <v>42476</v>
      </c>
      <c r="E1305" s="261">
        <v>30.399999618530298</v>
      </c>
      <c r="F1305" s="121" t="str">
        <f t="shared" si="667"/>
        <v>Q</v>
      </c>
      <c r="G1305" s="261">
        <v>6.9932055473327601</v>
      </c>
      <c r="H1305" s="121" t="str">
        <f t="shared" si="656"/>
        <v>Q</v>
      </c>
      <c r="I1305" s="129">
        <v>4.3581399999999997</v>
      </c>
      <c r="J1305" s="121" t="str">
        <f t="shared" si="671"/>
        <v>Q</v>
      </c>
      <c r="K1305" s="129">
        <v>0.38261000000000001</v>
      </c>
      <c r="L1305" s="121" t="str">
        <f t="shared" si="672"/>
        <v>Q</v>
      </c>
      <c r="M1305" s="129">
        <v>0.49257000000000001</v>
      </c>
      <c r="N1305" s="121" t="str">
        <f t="shared" si="673"/>
        <v>Q</v>
      </c>
      <c r="O1305" s="129">
        <v>0.20665</v>
      </c>
      <c r="P1305" s="121" t="str">
        <f t="shared" si="674"/>
        <v>Q</v>
      </c>
      <c r="Q1305" s="28">
        <v>6.0000000000000001E-3</v>
      </c>
      <c r="R1305" s="121" t="str">
        <f t="shared" si="676"/>
        <v>LQ</v>
      </c>
      <c r="S1305" s="129">
        <v>0.18229719996452301</v>
      </c>
      <c r="T1305" s="121" t="str">
        <f t="shared" si="668"/>
        <v>Q</v>
      </c>
      <c r="U1305" s="28">
        <v>3.1466493197192063</v>
      </c>
      <c r="V1305" s="121" t="str">
        <f t="shared" si="669"/>
        <v>Q</v>
      </c>
      <c r="W1305" s="341">
        <v>9.0999999999999998E-2</v>
      </c>
      <c r="X1305" s="343" t="str">
        <f t="shared" si="677"/>
        <v>Q</v>
      </c>
      <c r="Y1305" s="28">
        <v>7.6106392311565713E-2</v>
      </c>
      <c r="Z1305" s="121" t="str">
        <f t="shared" si="670"/>
        <v>LQ</v>
      </c>
      <c r="AA1305" s="261">
        <v>5.34</v>
      </c>
      <c r="AB1305" s="121" t="str">
        <f t="shared" si="666"/>
        <v>Q</v>
      </c>
      <c r="AC1305" s="28">
        <v>6.3810000000000002</v>
      </c>
      <c r="AD1305" s="121" t="str">
        <f t="shared" si="662"/>
        <v>Q</v>
      </c>
      <c r="AE1305" s="28">
        <v>2.4</v>
      </c>
      <c r="AF1305" s="121" t="str">
        <f t="shared" si="663"/>
        <v>Q</v>
      </c>
      <c r="AG1305" s="129">
        <v>4.1999999999999997E-3</v>
      </c>
      <c r="AH1305" s="121" t="str">
        <f t="shared" si="664"/>
        <v>Q</v>
      </c>
      <c r="AI1305" s="278">
        <v>0.27500000000000002</v>
      </c>
      <c r="AJ1305" s="121" t="str">
        <f t="shared" si="665"/>
        <v>Q</v>
      </c>
    </row>
    <row r="1306" spans="1:36" x14ac:dyDescent="0.25">
      <c r="A1306" s="6">
        <v>38</v>
      </c>
      <c r="B1306" s="117">
        <v>108</v>
      </c>
      <c r="C1306" s="117">
        <v>2016</v>
      </c>
      <c r="D1306" s="127">
        <f t="shared" si="675"/>
        <v>42477</v>
      </c>
      <c r="E1306" s="261">
        <v>29.700000762939499</v>
      </c>
      <c r="F1306" s="121" t="str">
        <f t="shared" si="667"/>
        <v>Q</v>
      </c>
      <c r="G1306" s="261">
        <v>6.9704685211181596</v>
      </c>
      <c r="H1306" s="121" t="str">
        <f t="shared" si="656"/>
        <v>Q</v>
      </c>
      <c r="I1306" s="129">
        <v>4.4447299999999998</v>
      </c>
      <c r="J1306" s="121" t="str">
        <f t="shared" si="671"/>
        <v>Q</v>
      </c>
      <c r="K1306" s="129">
        <v>0.39449000000000001</v>
      </c>
      <c r="L1306" s="121" t="str">
        <f t="shared" si="672"/>
        <v>Q</v>
      </c>
      <c r="M1306" s="129">
        <v>0.46295999999999998</v>
      </c>
      <c r="N1306" s="121" t="str">
        <f t="shared" si="673"/>
        <v>Q</v>
      </c>
      <c r="O1306" s="129">
        <v>0.20241999999999999</v>
      </c>
      <c r="P1306" s="121" t="str">
        <f t="shared" si="674"/>
        <v>Q</v>
      </c>
      <c r="Q1306" s="28">
        <v>8.9999999999999993E-3</v>
      </c>
      <c r="R1306" s="121" t="str">
        <f t="shared" si="676"/>
        <v>LQ</v>
      </c>
      <c r="S1306" s="129">
        <v>0.19093157351017001</v>
      </c>
      <c r="T1306" s="121" t="str">
        <f t="shared" si="668"/>
        <v>Q</v>
      </c>
      <c r="U1306" s="28">
        <v>2.8145054332055679</v>
      </c>
      <c r="V1306" s="121" t="str">
        <f t="shared" si="669"/>
        <v>Q</v>
      </c>
      <c r="W1306" s="341">
        <v>0.13100000000000001</v>
      </c>
      <c r="X1306" s="343" t="str">
        <f t="shared" si="677"/>
        <v>Q</v>
      </c>
      <c r="Y1306" s="28">
        <v>6.9837454184478578E-2</v>
      </c>
      <c r="Z1306" s="121" t="str">
        <f t="shared" si="670"/>
        <v>LQ</v>
      </c>
      <c r="AA1306" s="261">
        <v>4.95</v>
      </c>
      <c r="AB1306" s="121" t="str">
        <f t="shared" si="666"/>
        <v>Q</v>
      </c>
      <c r="AC1306" s="28">
        <v>5.8170000000000002</v>
      </c>
      <c r="AD1306" s="121" t="str">
        <f t="shared" si="662"/>
        <v>Q</v>
      </c>
      <c r="AE1306" s="28">
        <v>2.843</v>
      </c>
      <c r="AF1306" s="121" t="str">
        <f t="shared" si="663"/>
        <v>Q</v>
      </c>
      <c r="AG1306" s="129">
        <v>4.4000000000000003E-3</v>
      </c>
      <c r="AH1306" s="121" t="str">
        <f t="shared" si="664"/>
        <v>Q</v>
      </c>
      <c r="AI1306" s="278">
        <v>0.29599999999999999</v>
      </c>
      <c r="AJ1306" s="121" t="str">
        <f t="shared" si="665"/>
        <v>Q</v>
      </c>
    </row>
    <row r="1307" spans="1:36" x14ac:dyDescent="0.25">
      <c r="A1307" s="6">
        <v>38</v>
      </c>
      <c r="B1307" s="117">
        <v>109</v>
      </c>
      <c r="C1307" s="117">
        <v>2016</v>
      </c>
      <c r="D1307" s="127">
        <f t="shared" si="675"/>
        <v>42478</v>
      </c>
      <c r="E1307" s="261">
        <v>26.899999618530298</v>
      </c>
      <c r="F1307" s="121" t="str">
        <f t="shared" si="667"/>
        <v>Q</v>
      </c>
      <c r="G1307" s="261">
        <v>6.9869279861450204</v>
      </c>
      <c r="H1307" s="121" t="str">
        <f t="shared" si="656"/>
        <v>Q</v>
      </c>
      <c r="I1307" s="129">
        <v>4.2484000000000002</v>
      </c>
      <c r="J1307" s="121" t="str">
        <f t="shared" si="671"/>
        <v>Q</v>
      </c>
      <c r="K1307" s="129">
        <v>0.38095000000000001</v>
      </c>
      <c r="L1307" s="121" t="str">
        <f t="shared" si="672"/>
        <v>Q</v>
      </c>
      <c r="M1307" s="129">
        <v>0.44074999999999998</v>
      </c>
      <c r="N1307" s="121" t="str">
        <f t="shared" si="673"/>
        <v>Q</v>
      </c>
      <c r="O1307" s="129">
        <v>0.23219999999999999</v>
      </c>
      <c r="P1307" s="121" t="str">
        <f t="shared" si="674"/>
        <v>Q</v>
      </c>
      <c r="Q1307" s="28">
        <v>8.9999999999999993E-3</v>
      </c>
      <c r="R1307" s="121" t="str">
        <f t="shared" si="676"/>
        <v>LQ</v>
      </c>
      <c r="S1307" s="129">
        <v>0.16677704453468301</v>
      </c>
      <c r="T1307" s="121" t="str">
        <f t="shared" si="668"/>
        <v>Q</v>
      </c>
      <c r="U1307" s="28">
        <v>2.4665597115503948</v>
      </c>
      <c r="V1307" s="121" t="str">
        <f t="shared" si="669"/>
        <v>Q</v>
      </c>
      <c r="W1307" s="341">
        <v>0.14699999999999999</v>
      </c>
      <c r="X1307" s="343" t="str">
        <f t="shared" si="677"/>
        <v>Q</v>
      </c>
      <c r="Y1307" s="28">
        <v>7.2992228608513343E-2</v>
      </c>
      <c r="Z1307" s="121" t="str">
        <f t="shared" si="670"/>
        <v>LQ</v>
      </c>
      <c r="AA1307" s="261">
        <v>4.8099999999999996</v>
      </c>
      <c r="AB1307" s="121" t="str">
        <f t="shared" si="666"/>
        <v>Q</v>
      </c>
      <c r="AC1307" s="28">
        <v>6.1639999999999997</v>
      </c>
      <c r="AD1307" s="121" t="str">
        <f t="shared" si="662"/>
        <v>Q</v>
      </c>
      <c r="AE1307" s="28">
        <v>2.4369999999999998</v>
      </c>
      <c r="AF1307" s="121" t="str">
        <f t="shared" si="663"/>
        <v>Q</v>
      </c>
      <c r="AG1307" s="129">
        <v>5.4000000000000003E-3</v>
      </c>
      <c r="AH1307" s="121" t="str">
        <f t="shared" si="664"/>
        <v>Q</v>
      </c>
      <c r="AI1307" s="278">
        <v>0.30399999999999999</v>
      </c>
      <c r="AJ1307" s="121" t="str">
        <f t="shared" si="665"/>
        <v>Q</v>
      </c>
    </row>
    <row r="1308" spans="1:36" x14ac:dyDescent="0.25">
      <c r="A1308" s="6">
        <v>38</v>
      </c>
      <c r="B1308" s="117">
        <v>110</v>
      </c>
      <c r="C1308" s="117">
        <v>2016</v>
      </c>
      <c r="D1308" s="127">
        <f t="shared" si="675"/>
        <v>42479</v>
      </c>
      <c r="E1308" s="261">
        <v>26.700000762939499</v>
      </c>
      <c r="F1308" s="121" t="str">
        <f t="shared" si="667"/>
        <v>Q</v>
      </c>
      <c r="G1308" s="261">
        <v>6.7771692276001003</v>
      </c>
      <c r="H1308" s="121" t="str">
        <f t="shared" si="656"/>
        <v>Q</v>
      </c>
      <c r="I1308" s="129">
        <v>4.1238799999999998</v>
      </c>
      <c r="J1308" s="121" t="str">
        <f t="shared" si="671"/>
        <v>Q</v>
      </c>
      <c r="K1308" s="129">
        <v>0.37484000000000001</v>
      </c>
      <c r="L1308" s="121" t="str">
        <f t="shared" si="672"/>
        <v>Q</v>
      </c>
      <c r="M1308" s="129">
        <v>0.43512000000000001</v>
      </c>
      <c r="N1308" s="121" t="str">
        <f t="shared" si="673"/>
        <v>Q</v>
      </c>
      <c r="O1308" s="129">
        <v>0.20965</v>
      </c>
      <c r="P1308" s="121" t="str">
        <f t="shared" si="674"/>
        <v>Q</v>
      </c>
      <c r="Q1308" s="28">
        <v>8.9999999999999993E-3</v>
      </c>
      <c r="R1308" s="121" t="str">
        <f t="shared" si="676"/>
        <v>LQ</v>
      </c>
      <c r="S1308" s="129">
        <v>0.174043849110603</v>
      </c>
      <c r="T1308" s="121" t="str">
        <f t="shared" si="668"/>
        <v>Q</v>
      </c>
      <c r="U1308" s="28">
        <v>2.5957633148870234</v>
      </c>
      <c r="V1308" s="121" t="str">
        <f t="shared" si="669"/>
        <v>Q</v>
      </c>
      <c r="W1308" s="341">
        <v>0.13100000000000001</v>
      </c>
      <c r="X1308" s="343" t="str">
        <f t="shared" si="677"/>
        <v>Q</v>
      </c>
      <c r="Y1308" s="28">
        <v>9.8795438679217334E-2</v>
      </c>
      <c r="Z1308" s="121" t="str">
        <f t="shared" si="670"/>
        <v>LQ</v>
      </c>
      <c r="AA1308" s="261">
        <v>4.74</v>
      </c>
      <c r="AB1308" s="121" t="str">
        <f t="shared" si="666"/>
        <v>Q</v>
      </c>
      <c r="AC1308" s="28">
        <v>5.6269999999999998</v>
      </c>
      <c r="AD1308" s="121" t="str">
        <f t="shared" si="662"/>
        <v>Q</v>
      </c>
      <c r="AE1308" s="28">
        <v>2.262</v>
      </c>
      <c r="AF1308" s="121" t="str">
        <f t="shared" si="663"/>
        <v>Q</v>
      </c>
      <c r="AG1308" s="129">
        <v>5.4999999999999997E-3</v>
      </c>
      <c r="AH1308" s="121" t="str">
        <f t="shared" si="664"/>
        <v>Q</v>
      </c>
      <c r="AI1308" s="278">
        <v>0.317</v>
      </c>
      <c r="AJ1308" s="121" t="str">
        <f t="shared" si="665"/>
        <v>Q</v>
      </c>
    </row>
    <row r="1309" spans="1:36" x14ac:dyDescent="0.25">
      <c r="A1309" s="6">
        <v>38</v>
      </c>
      <c r="B1309" s="117">
        <v>111</v>
      </c>
      <c r="C1309" s="117">
        <v>2016</v>
      </c>
      <c r="D1309" s="127">
        <f t="shared" si="675"/>
        <v>42480</v>
      </c>
      <c r="E1309" s="261">
        <v>21.399999618530298</v>
      </c>
      <c r="F1309" s="121" t="str">
        <f t="shared" si="667"/>
        <v>Q</v>
      </c>
      <c r="G1309" s="261">
        <v>6.8208923339843803</v>
      </c>
      <c r="H1309" s="121" t="str">
        <f t="shared" si="656"/>
        <v>Q</v>
      </c>
      <c r="I1309" s="129">
        <v>3.02067</v>
      </c>
      <c r="J1309" s="121" t="str">
        <f t="shared" si="671"/>
        <v>Q</v>
      </c>
      <c r="K1309" s="129">
        <v>0.30919000000000002</v>
      </c>
      <c r="L1309" s="121" t="str">
        <f t="shared" si="672"/>
        <v>Q</v>
      </c>
      <c r="M1309" s="129">
        <v>0.40908</v>
      </c>
      <c r="N1309" s="121" t="str">
        <f t="shared" si="673"/>
        <v>Q</v>
      </c>
      <c r="O1309" s="129">
        <v>0.12792000000000001</v>
      </c>
      <c r="P1309" s="121" t="str">
        <f t="shared" si="674"/>
        <v>Q</v>
      </c>
      <c r="Q1309" s="28">
        <v>7.0000000000000001E-3</v>
      </c>
      <c r="R1309" s="121" t="str">
        <f t="shared" si="676"/>
        <v>LQ</v>
      </c>
      <c r="S1309" s="129">
        <v>9.7094565629959106E-2</v>
      </c>
      <c r="T1309" s="121" t="str">
        <f t="shared" si="668"/>
        <v>Q</v>
      </c>
      <c r="U1309" s="28">
        <v>2.4649010424565532</v>
      </c>
      <c r="V1309" s="121" t="str">
        <f t="shared" si="669"/>
        <v>Q</v>
      </c>
      <c r="W1309" s="341">
        <v>0.32900000000000001</v>
      </c>
      <c r="X1309" s="343" t="str">
        <f t="shared" si="677"/>
        <v>Q</v>
      </c>
      <c r="Y1309" s="28">
        <v>7.9023970498045812E-2</v>
      </c>
      <c r="Z1309" s="121" t="str">
        <f t="shared" si="670"/>
        <v>LQ</v>
      </c>
      <c r="AA1309" s="261">
        <v>4.42</v>
      </c>
      <c r="AB1309" s="121" t="str">
        <f t="shared" si="666"/>
        <v>Q</v>
      </c>
      <c r="AC1309" s="28">
        <v>4.375</v>
      </c>
      <c r="AD1309" s="121" t="str">
        <f t="shared" si="662"/>
        <v>Q</v>
      </c>
      <c r="AE1309" s="28">
        <v>1.264</v>
      </c>
      <c r="AF1309" s="121" t="str">
        <f t="shared" si="663"/>
        <v>Q</v>
      </c>
      <c r="AG1309" s="129">
        <v>3.5000000000000001E-3</v>
      </c>
      <c r="AH1309" s="121" t="str">
        <f t="shared" si="664"/>
        <v>Q</v>
      </c>
      <c r="AI1309" s="278">
        <v>0.45</v>
      </c>
      <c r="AJ1309" s="121" t="str">
        <f t="shared" si="665"/>
        <v>Q</v>
      </c>
    </row>
    <row r="1310" spans="1:36" x14ac:dyDescent="0.25">
      <c r="A1310" s="6">
        <v>38</v>
      </c>
      <c r="B1310" s="117">
        <v>112</v>
      </c>
      <c r="C1310" s="117">
        <v>2016</v>
      </c>
      <c r="D1310" s="127">
        <f t="shared" si="675"/>
        <v>42481</v>
      </c>
      <c r="E1310" s="261">
        <v>25.600000381469702</v>
      </c>
      <c r="F1310" s="121" t="str">
        <f t="shared" si="667"/>
        <v>Q</v>
      </c>
      <c r="G1310" s="261">
        <v>6.9511618614196804</v>
      </c>
      <c r="H1310" s="121" t="str">
        <f t="shared" ref="H1310:H1365" si="678">IF(G1310&gt;0.00000001,"Q","M")</f>
        <v>Q</v>
      </c>
      <c r="I1310" s="129">
        <v>3.83494</v>
      </c>
      <c r="J1310" s="121" t="str">
        <f t="shared" si="671"/>
        <v>Q</v>
      </c>
      <c r="K1310" s="129">
        <v>0.34494000000000002</v>
      </c>
      <c r="L1310" s="121" t="str">
        <f t="shared" si="672"/>
        <v>Q</v>
      </c>
      <c r="M1310" s="129">
        <v>0.41743000000000002</v>
      </c>
      <c r="N1310" s="121" t="str">
        <f t="shared" si="673"/>
        <v>Q</v>
      </c>
      <c r="O1310" s="129">
        <v>0.17709</v>
      </c>
      <c r="P1310" s="121" t="str">
        <f t="shared" si="674"/>
        <v>Q</v>
      </c>
      <c r="Q1310" s="28">
        <v>6.0000000000000001E-3</v>
      </c>
      <c r="R1310" s="121" t="str">
        <f t="shared" si="676"/>
        <v>LQ</v>
      </c>
      <c r="S1310" s="129">
        <v>0.16479687392711601</v>
      </c>
      <c r="T1310" s="121" t="str">
        <f t="shared" si="668"/>
        <v>Q</v>
      </c>
      <c r="U1310" s="28">
        <v>2.4563997119317684</v>
      </c>
      <c r="V1310" s="121" t="str">
        <f t="shared" si="669"/>
        <v>Q</v>
      </c>
      <c r="W1310" s="341">
        <v>0.14499999999999999</v>
      </c>
      <c r="X1310" s="343" t="str">
        <f t="shared" si="677"/>
        <v>Q</v>
      </c>
      <c r="Y1310" s="28">
        <v>7.951905372258522E-2</v>
      </c>
      <c r="Z1310" s="121" t="str">
        <f t="shared" si="670"/>
        <v>LQ</v>
      </c>
      <c r="AA1310" s="261">
        <v>4.45</v>
      </c>
      <c r="AB1310" s="121" t="str">
        <f t="shared" si="666"/>
        <v>Q</v>
      </c>
      <c r="AC1310" s="28">
        <v>4.8540000000000001</v>
      </c>
      <c r="AD1310" s="121" t="str">
        <f t="shared" ref="AD1310:AD1365" si="679">IF(AC1310&gt;=0.4,"Q",IF(AC1310="","M","LQ"))</f>
        <v>Q</v>
      </c>
      <c r="AE1310" s="28">
        <v>2.141</v>
      </c>
      <c r="AF1310" s="121" t="str">
        <f t="shared" ref="AF1310:AF1365" si="680">IF(AE1310&gt;=0.5,"Q",IF(AE1310="","M","LQ"))</f>
        <v>Q</v>
      </c>
      <c r="AG1310" s="129">
        <v>4.7999999999999996E-3</v>
      </c>
      <c r="AH1310" s="121" t="str">
        <f t="shared" ref="AH1310:AH1365" si="681">IF(AG1310&gt;=0.001,"Q",IF(AG1310="","M","LQ"))</f>
        <v>Q</v>
      </c>
      <c r="AI1310" s="278">
        <v>0.29899999999999999</v>
      </c>
      <c r="AJ1310" s="121" t="str">
        <f t="shared" ref="AJ1310:AJ1365" si="682">IF(AI1310&gt;=0.05,"Q",IF(AI1310="","M","LQ"))</f>
        <v>Q</v>
      </c>
    </row>
    <row r="1311" spans="1:36" x14ac:dyDescent="0.25">
      <c r="A1311" s="6">
        <v>38</v>
      </c>
      <c r="B1311" s="117">
        <v>124</v>
      </c>
      <c r="C1311" s="117">
        <v>2016</v>
      </c>
      <c r="D1311" s="127">
        <f t="shared" si="675"/>
        <v>42493</v>
      </c>
      <c r="E1311" s="261">
        <v>28.200000762939499</v>
      </c>
      <c r="F1311" s="121" t="str">
        <f t="shared" si="667"/>
        <v>Q</v>
      </c>
      <c r="G1311" s="261">
        <v>6.8142828941345197</v>
      </c>
      <c r="H1311" s="121" t="str">
        <f t="shared" si="678"/>
        <v>Q</v>
      </c>
      <c r="I1311" s="129">
        <v>4.81616</v>
      </c>
      <c r="J1311" s="121" t="str">
        <f t="shared" si="671"/>
        <v>Q</v>
      </c>
      <c r="K1311" s="129">
        <v>0.40300999999999998</v>
      </c>
      <c r="L1311" s="121" t="str">
        <f t="shared" si="672"/>
        <v>Q</v>
      </c>
      <c r="M1311" s="129">
        <v>0.49520999999999998</v>
      </c>
      <c r="N1311" s="121" t="str">
        <f t="shared" si="673"/>
        <v>Q</v>
      </c>
      <c r="O1311" s="129">
        <v>0.14692</v>
      </c>
      <c r="P1311" s="121" t="str">
        <f t="shared" si="674"/>
        <v>Q</v>
      </c>
      <c r="Q1311" s="28">
        <v>7.0000000000000001E-3</v>
      </c>
      <c r="R1311" s="121" t="str">
        <f t="shared" si="676"/>
        <v>LQ</v>
      </c>
      <c r="S1311" s="129">
        <v>0.20030671358108501</v>
      </c>
      <c r="T1311" s="121" t="str">
        <f t="shared" si="668"/>
        <v>Q</v>
      </c>
      <c r="U1311" s="28">
        <v>2.5263522802471914</v>
      </c>
      <c r="V1311" s="121" t="str">
        <f t="shared" si="669"/>
        <v>Q</v>
      </c>
      <c r="W1311" s="341">
        <v>1.0999999999999999E-2</v>
      </c>
      <c r="X1311" s="343" t="str">
        <f t="shared" si="677"/>
        <v>LQ</v>
      </c>
      <c r="Y1311" s="28">
        <v>6.5378969807230902E-2</v>
      </c>
      <c r="Z1311" s="121" t="str">
        <f t="shared" si="670"/>
        <v>LQ</v>
      </c>
      <c r="AA1311" s="261">
        <v>3.46</v>
      </c>
      <c r="AB1311" s="121" t="str">
        <f t="shared" si="666"/>
        <v>Q</v>
      </c>
      <c r="AC1311" s="28">
        <v>6.8979999999999997</v>
      </c>
      <c r="AD1311" s="121" t="str">
        <f t="shared" si="679"/>
        <v>Q</v>
      </c>
      <c r="AE1311" s="28">
        <v>2.399</v>
      </c>
      <c r="AF1311" s="121" t="str">
        <f t="shared" si="680"/>
        <v>Q</v>
      </c>
      <c r="AG1311" s="129">
        <v>5.7999999999999996E-3</v>
      </c>
      <c r="AH1311" s="121" t="str">
        <f t="shared" si="681"/>
        <v>Q</v>
      </c>
      <c r="AI1311" s="278">
        <v>0.248</v>
      </c>
      <c r="AJ1311" s="121" t="str">
        <f t="shared" si="682"/>
        <v>Q</v>
      </c>
    </row>
    <row r="1312" spans="1:36" x14ac:dyDescent="0.25">
      <c r="A1312" s="6">
        <v>38</v>
      </c>
      <c r="B1312" s="117">
        <v>138</v>
      </c>
      <c r="C1312" s="117">
        <v>2016</v>
      </c>
      <c r="D1312" s="127">
        <f t="shared" si="675"/>
        <v>42507</v>
      </c>
      <c r="E1312" s="261">
        <v>30</v>
      </c>
      <c r="F1312" s="121" t="str">
        <f t="shared" si="667"/>
        <v>Q</v>
      </c>
      <c r="G1312" s="261">
        <v>6.9363460540771502</v>
      </c>
      <c r="H1312" s="121" t="str">
        <f t="shared" si="678"/>
        <v>Q</v>
      </c>
      <c r="I1312" s="129">
        <v>5.2027299999999999</v>
      </c>
      <c r="J1312" s="121" t="str">
        <f t="shared" si="671"/>
        <v>Q</v>
      </c>
      <c r="K1312" s="129">
        <v>0.41454000000000002</v>
      </c>
      <c r="L1312" s="121" t="str">
        <f t="shared" si="672"/>
        <v>Q</v>
      </c>
      <c r="M1312" s="129">
        <v>0.57433999999999996</v>
      </c>
      <c r="N1312" s="121" t="str">
        <f t="shared" si="673"/>
        <v>Q</v>
      </c>
      <c r="O1312" s="129">
        <v>9.819E-2</v>
      </c>
      <c r="P1312" s="121" t="str">
        <f t="shared" si="674"/>
        <v>Q</v>
      </c>
      <c r="Q1312" s="28">
        <v>6.0000000000000001E-3</v>
      </c>
      <c r="R1312" s="121" t="str">
        <f t="shared" si="676"/>
        <v>LQ</v>
      </c>
      <c r="S1312" s="129">
        <v>0.243583008646965</v>
      </c>
      <c r="T1312" s="121" t="str">
        <f t="shared" si="668"/>
        <v>Q</v>
      </c>
      <c r="U1312" s="28">
        <v>1.7286622374342553</v>
      </c>
      <c r="V1312" s="121" t="str">
        <f t="shared" si="669"/>
        <v>Q</v>
      </c>
      <c r="W1312" s="341">
        <v>3.4000000000000002E-2</v>
      </c>
      <c r="X1312" s="343" t="str">
        <f t="shared" si="677"/>
        <v>LQ</v>
      </c>
      <c r="Y1312" s="28">
        <v>6.3938675654924199E-2</v>
      </c>
      <c r="Z1312" s="121" t="str">
        <f t="shared" si="670"/>
        <v>LQ</v>
      </c>
      <c r="AA1312" s="261">
        <v>4.3899999999999997</v>
      </c>
      <c r="AB1312" s="121" t="str">
        <f t="shared" si="666"/>
        <v>Q</v>
      </c>
      <c r="AC1312" s="28">
        <v>7.9359999999999999</v>
      </c>
      <c r="AD1312" s="121" t="str">
        <f t="shared" si="679"/>
        <v>Q</v>
      </c>
      <c r="AE1312" s="28">
        <v>3.2170000000000001</v>
      </c>
      <c r="AF1312" s="121" t="str">
        <f t="shared" si="680"/>
        <v>Q</v>
      </c>
      <c r="AG1312" s="129">
        <v>7.7999999999999996E-3</v>
      </c>
      <c r="AH1312" s="121" t="str">
        <f t="shared" si="681"/>
        <v>Q</v>
      </c>
      <c r="AI1312" s="278">
        <v>0.34799999999999998</v>
      </c>
      <c r="AJ1312" s="121" t="str">
        <f t="shared" si="682"/>
        <v>Q</v>
      </c>
    </row>
    <row r="1313" spans="1:36" x14ac:dyDescent="0.25">
      <c r="A1313" s="6">
        <v>38</v>
      </c>
      <c r="B1313" s="117">
        <v>151</v>
      </c>
      <c r="C1313" s="117">
        <v>2016</v>
      </c>
      <c r="D1313" s="127">
        <f t="shared" si="675"/>
        <v>42520</v>
      </c>
      <c r="E1313" s="261">
        <v>35.5</v>
      </c>
      <c r="F1313" s="121" t="str">
        <f t="shared" si="667"/>
        <v>Q</v>
      </c>
      <c r="G1313" s="261">
        <v>6.9703602790832502</v>
      </c>
      <c r="H1313" s="121" t="str">
        <f t="shared" si="678"/>
        <v>Q</v>
      </c>
      <c r="I1313" s="129">
        <v>7.2088599999999996</v>
      </c>
      <c r="J1313" s="121" t="str">
        <f t="shared" si="671"/>
        <v>Q</v>
      </c>
      <c r="K1313" s="129">
        <v>0.55601999999999996</v>
      </c>
      <c r="L1313" s="121" t="str">
        <f t="shared" si="672"/>
        <v>Q</v>
      </c>
      <c r="M1313" s="129">
        <v>0.68784000000000001</v>
      </c>
      <c r="N1313" s="121" t="str">
        <f t="shared" si="673"/>
        <v>Q</v>
      </c>
      <c r="O1313" s="129">
        <v>0.22474</v>
      </c>
      <c r="P1313" s="121" t="str">
        <f t="shared" si="674"/>
        <v>Q</v>
      </c>
      <c r="Q1313" s="28">
        <v>4.0000000000000001E-3</v>
      </c>
      <c r="R1313" s="121" t="str">
        <f t="shared" si="676"/>
        <v>LQ</v>
      </c>
      <c r="S1313" s="129">
        <v>0.32180020213127097</v>
      </c>
      <c r="T1313" s="121" t="str">
        <f t="shared" si="668"/>
        <v>Q</v>
      </c>
      <c r="U1313" s="28">
        <v>0.76057081408981941</v>
      </c>
      <c r="V1313" s="121" t="str">
        <f t="shared" si="669"/>
        <v>Q</v>
      </c>
      <c r="W1313" s="341">
        <v>2.5000000000000001E-2</v>
      </c>
      <c r="X1313" s="343" t="str">
        <f t="shared" si="677"/>
        <v>LQ</v>
      </c>
      <c r="Y1313" s="28">
        <v>4.3418424188883045E-2</v>
      </c>
      <c r="Z1313" s="121" t="str">
        <f t="shared" si="670"/>
        <v>LQ</v>
      </c>
      <c r="AA1313" s="261">
        <v>6</v>
      </c>
      <c r="AB1313" s="121" t="str">
        <f t="shared" ref="AB1313:AB1365" si="683">IF(AA1313&gt;=0.25,"Q",IF(AA1313="","M","LQ"))</f>
        <v>Q</v>
      </c>
      <c r="AC1313" s="28">
        <v>12.363</v>
      </c>
      <c r="AD1313" s="121" t="str">
        <f t="shared" si="679"/>
        <v>Q</v>
      </c>
      <c r="AE1313" s="28">
        <v>3.7469999999999999</v>
      </c>
      <c r="AF1313" s="121" t="str">
        <f t="shared" si="680"/>
        <v>Q</v>
      </c>
      <c r="AG1313" s="129">
        <v>1.7500000000000002E-2</v>
      </c>
      <c r="AH1313" s="121" t="str">
        <f t="shared" si="681"/>
        <v>Q</v>
      </c>
      <c r="AI1313" s="278">
        <v>0.497</v>
      </c>
      <c r="AJ1313" s="121" t="str">
        <f t="shared" si="682"/>
        <v>Q</v>
      </c>
    </row>
    <row r="1314" spans="1:36" x14ac:dyDescent="0.25">
      <c r="A1314" s="6">
        <v>38</v>
      </c>
      <c r="B1314" s="117">
        <v>166</v>
      </c>
      <c r="C1314" s="117">
        <v>2016</v>
      </c>
      <c r="D1314" s="127">
        <f t="shared" si="675"/>
        <v>42535</v>
      </c>
      <c r="E1314" s="261">
        <v>35.599998474121101</v>
      </c>
      <c r="F1314" s="121" t="str">
        <f t="shared" si="667"/>
        <v>Q</v>
      </c>
      <c r="G1314" s="261">
        <v>6.9752473831176802</v>
      </c>
      <c r="H1314" s="121" t="str">
        <f t="shared" si="678"/>
        <v>Q</v>
      </c>
      <c r="I1314" s="129">
        <v>6.8465100000000003</v>
      </c>
      <c r="J1314" s="121" t="str">
        <f t="shared" si="671"/>
        <v>Q</v>
      </c>
      <c r="K1314" s="129">
        <v>0.54488000000000003</v>
      </c>
      <c r="L1314" s="121" t="str">
        <f t="shared" si="672"/>
        <v>Q</v>
      </c>
      <c r="M1314" s="129">
        <v>0.63383999999999996</v>
      </c>
      <c r="N1314" s="121" t="str">
        <f t="shared" si="673"/>
        <v>Q</v>
      </c>
      <c r="O1314" s="129">
        <v>0.12937000000000001</v>
      </c>
      <c r="P1314" s="121" t="str">
        <f t="shared" si="674"/>
        <v>Q</v>
      </c>
      <c r="Q1314" s="28">
        <v>1.6E-2</v>
      </c>
      <c r="R1314" s="121" t="str">
        <f t="shared" si="676"/>
        <v>Q</v>
      </c>
      <c r="S1314" s="129">
        <v>0.30512776970863298</v>
      </c>
      <c r="T1314" s="121" t="str">
        <f t="shared" si="668"/>
        <v>Q</v>
      </c>
      <c r="U1314" s="28">
        <v>0.8706143274658027</v>
      </c>
      <c r="V1314" s="121" t="str">
        <f t="shared" si="669"/>
        <v>Q</v>
      </c>
      <c r="W1314" s="341">
        <v>3.6999999999999998E-2</v>
      </c>
      <c r="X1314" s="343" t="str">
        <f t="shared" si="677"/>
        <v>LQ</v>
      </c>
      <c r="Y1314" s="28">
        <v>2.5656031550063085E-2</v>
      </c>
      <c r="Z1314" s="121" t="str">
        <f t="shared" si="670"/>
        <v>LQ</v>
      </c>
      <c r="AA1314" s="261">
        <v>6.95</v>
      </c>
      <c r="AB1314" s="121" t="str">
        <f t="shared" si="683"/>
        <v>Q</v>
      </c>
      <c r="AC1314" s="28">
        <v>11.38</v>
      </c>
      <c r="AD1314" s="121" t="str">
        <f t="shared" si="679"/>
        <v>Q</v>
      </c>
      <c r="AE1314" s="28">
        <v>3.5830000000000002</v>
      </c>
      <c r="AF1314" s="121" t="str">
        <f t="shared" si="680"/>
        <v>Q</v>
      </c>
      <c r="AG1314" s="129">
        <v>1.2200000000000001E-2</v>
      </c>
      <c r="AH1314" s="121" t="str">
        <f t="shared" si="681"/>
        <v>Q</v>
      </c>
      <c r="AI1314" s="278">
        <v>0.38</v>
      </c>
      <c r="AJ1314" s="121" t="str">
        <f t="shared" si="682"/>
        <v>Q</v>
      </c>
    </row>
    <row r="1315" spans="1:36" x14ac:dyDescent="0.25">
      <c r="A1315" s="298">
        <v>38</v>
      </c>
      <c r="B1315" s="268">
        <v>194</v>
      </c>
      <c r="C1315" s="298">
        <v>2016</v>
      </c>
      <c r="D1315" s="127">
        <f t="shared" si="675"/>
        <v>42563</v>
      </c>
      <c r="E1315" s="261">
        <v>51.400001525878899</v>
      </c>
      <c r="F1315" s="121" t="str">
        <f t="shared" si="667"/>
        <v>Q</v>
      </c>
      <c r="G1315" s="261">
        <v>6.9220037460327104</v>
      </c>
      <c r="H1315" s="121" t="str">
        <f t="shared" si="678"/>
        <v>Q</v>
      </c>
      <c r="I1315" s="129">
        <v>8.4577899999999993</v>
      </c>
      <c r="J1315" s="121" t="str">
        <f t="shared" si="671"/>
        <v>Q</v>
      </c>
      <c r="K1315" s="129">
        <v>0.66754999999999998</v>
      </c>
      <c r="L1315" s="121" t="str">
        <f t="shared" si="672"/>
        <v>Q</v>
      </c>
      <c r="M1315" s="129">
        <v>0.73118000000000005</v>
      </c>
      <c r="N1315" s="121" t="str">
        <f t="shared" si="673"/>
        <v>Q</v>
      </c>
      <c r="O1315" s="129">
        <v>0.19214000000000001</v>
      </c>
      <c r="P1315" s="121" t="str">
        <f t="shared" si="674"/>
        <v>Q</v>
      </c>
      <c r="Q1315" s="28">
        <v>0.01</v>
      </c>
      <c r="R1315" s="121" t="str">
        <f t="shared" si="676"/>
        <v>Q</v>
      </c>
      <c r="S1315" s="129">
        <v>0.24159914255142201</v>
      </c>
      <c r="T1315" s="121" t="str">
        <f t="shared" si="668"/>
        <v>Q</v>
      </c>
      <c r="U1315" s="28">
        <v>9.5047189014204339</v>
      </c>
      <c r="V1315" s="121" t="str">
        <f t="shared" si="669"/>
        <v>Q</v>
      </c>
      <c r="W1315" s="341">
        <v>0.08</v>
      </c>
      <c r="X1315" s="343" t="str">
        <f t="shared" si="677"/>
        <v>Q</v>
      </c>
      <c r="Y1315" s="28">
        <v>4.4203890548933623E-2</v>
      </c>
      <c r="Z1315" s="121" t="str">
        <f t="shared" si="670"/>
        <v>LQ</v>
      </c>
      <c r="AA1315" s="261">
        <v>8.44</v>
      </c>
      <c r="AB1315" s="121" t="str">
        <f t="shared" si="683"/>
        <v>Q</v>
      </c>
      <c r="AC1315" s="28">
        <v>9.3010000000000002</v>
      </c>
      <c r="AD1315" s="121" t="str">
        <f t="shared" si="679"/>
        <v>Q</v>
      </c>
      <c r="AE1315" s="28">
        <v>3.0139999999999998</v>
      </c>
      <c r="AF1315" s="121" t="str">
        <f t="shared" si="680"/>
        <v>Q</v>
      </c>
      <c r="AG1315" s="129">
        <v>9.2999999999999992E-3</v>
      </c>
      <c r="AH1315" s="121" t="str">
        <f t="shared" si="681"/>
        <v>Q</v>
      </c>
      <c r="AI1315" s="278">
        <v>0.38700000000000001</v>
      </c>
      <c r="AJ1315" s="121" t="str">
        <f t="shared" si="682"/>
        <v>Q</v>
      </c>
    </row>
    <row r="1316" spans="1:36" x14ac:dyDescent="0.25">
      <c r="A1316" s="6">
        <v>38</v>
      </c>
      <c r="B1316" s="117">
        <v>236</v>
      </c>
      <c r="C1316" s="117">
        <v>2016</v>
      </c>
      <c r="D1316" s="127">
        <f t="shared" si="675"/>
        <v>42605</v>
      </c>
      <c r="E1316" s="261">
        <v>80.099998474121094</v>
      </c>
      <c r="F1316" s="121" t="str">
        <f t="shared" ref="F1316:F1365" si="684">IF(E1316&lt;=150,"Q",IF(E1316=0,"M","LQ"))</f>
        <v>Q</v>
      </c>
      <c r="G1316" s="261">
        <v>6.7880797386169398</v>
      </c>
      <c r="H1316" s="121" t="str">
        <f t="shared" si="678"/>
        <v>Q</v>
      </c>
      <c r="I1316" s="129">
        <v>13.09938</v>
      </c>
      <c r="J1316" s="121" t="str">
        <f t="shared" si="671"/>
        <v>Q</v>
      </c>
      <c r="K1316" s="129">
        <v>0.99851000000000001</v>
      </c>
      <c r="L1316" s="121" t="str">
        <f t="shared" si="672"/>
        <v>Q</v>
      </c>
      <c r="M1316" s="129">
        <v>0.6099</v>
      </c>
      <c r="N1316" s="121" t="str">
        <f t="shared" si="673"/>
        <v>Q</v>
      </c>
      <c r="O1316" s="129">
        <v>0.21429000000000001</v>
      </c>
      <c r="P1316" s="121" t="str">
        <f t="shared" si="674"/>
        <v>Q</v>
      </c>
      <c r="Q1316" s="28">
        <v>0</v>
      </c>
      <c r="R1316" s="121" t="str">
        <f t="shared" si="676"/>
        <v>LQ</v>
      </c>
      <c r="S1316" s="129">
        <v>0.18252030014991799</v>
      </c>
      <c r="T1316" s="121" t="str">
        <f t="shared" ref="T1316:T1365" si="685">IF(S1316&lt;=2,"Q",IF(S1316="","M","LQ"))</f>
        <v>Q</v>
      </c>
      <c r="U1316" s="28">
        <v>22.328410460797979</v>
      </c>
      <c r="V1316" s="121" t="str">
        <f t="shared" si="669"/>
        <v>Q</v>
      </c>
      <c r="W1316" s="341">
        <v>3.7999999999999999E-2</v>
      </c>
      <c r="X1316" s="343" t="str">
        <f t="shared" si="677"/>
        <v>LQ</v>
      </c>
      <c r="Y1316" s="28">
        <v>7.717607318826919E-2</v>
      </c>
      <c r="Z1316" s="121" t="str">
        <f t="shared" si="670"/>
        <v>LQ</v>
      </c>
      <c r="AA1316" s="261">
        <v>8.1199999999999992</v>
      </c>
      <c r="AB1316" s="121" t="str">
        <f t="shared" si="683"/>
        <v>Q</v>
      </c>
      <c r="AC1316" s="28">
        <v>12.087</v>
      </c>
      <c r="AD1316" s="121" t="str">
        <f t="shared" si="679"/>
        <v>Q</v>
      </c>
      <c r="AE1316" s="28">
        <v>2.5169999999999999</v>
      </c>
      <c r="AF1316" s="121" t="str">
        <f t="shared" si="680"/>
        <v>Q</v>
      </c>
      <c r="AG1316" s="129">
        <v>1.32E-2</v>
      </c>
      <c r="AH1316" s="121" t="str">
        <f t="shared" si="681"/>
        <v>Q</v>
      </c>
      <c r="AI1316" s="278">
        <v>0.46700000000000003</v>
      </c>
      <c r="AJ1316" s="121" t="str">
        <f t="shared" si="682"/>
        <v>Q</v>
      </c>
    </row>
    <row r="1317" spans="1:36" x14ac:dyDescent="0.25">
      <c r="A1317" s="6">
        <v>38</v>
      </c>
      <c r="B1317" s="117">
        <v>250</v>
      </c>
      <c r="C1317" s="117">
        <v>2016</v>
      </c>
      <c r="D1317" s="127">
        <f t="shared" si="675"/>
        <v>42619</v>
      </c>
      <c r="E1317" s="261">
        <v>64.900001525878906</v>
      </c>
      <c r="F1317" s="121" t="str">
        <f t="shared" si="684"/>
        <v>Q</v>
      </c>
      <c r="G1317" s="261">
        <v>6.5608215332031197</v>
      </c>
      <c r="H1317" s="121" t="str">
        <f t="shared" si="678"/>
        <v>Q</v>
      </c>
      <c r="I1317" s="129">
        <v>11.36753</v>
      </c>
      <c r="J1317" s="121" t="str">
        <f t="shared" si="671"/>
        <v>Q</v>
      </c>
      <c r="K1317" s="129">
        <v>0.81320000000000003</v>
      </c>
      <c r="L1317" s="121" t="str">
        <f t="shared" si="672"/>
        <v>Q</v>
      </c>
      <c r="M1317" s="129">
        <v>0.41177000000000002</v>
      </c>
      <c r="N1317" s="121" t="str">
        <f t="shared" si="673"/>
        <v>Q</v>
      </c>
      <c r="O1317" s="129">
        <v>0.20474999999999999</v>
      </c>
      <c r="P1317" s="121" t="str">
        <f t="shared" si="674"/>
        <v>Q</v>
      </c>
      <c r="Q1317" s="28">
        <v>4.2999999999999997E-2</v>
      </c>
      <c r="R1317" s="121" t="str">
        <f t="shared" si="676"/>
        <v>Q</v>
      </c>
      <c r="S1317" s="129">
        <v>0.17579065263271301</v>
      </c>
      <c r="T1317" s="121" t="str">
        <f t="shared" si="685"/>
        <v>Q</v>
      </c>
      <c r="U1317" s="28">
        <v>15.216474217778508</v>
      </c>
      <c r="V1317" s="121" t="str">
        <f t="shared" si="669"/>
        <v>Q</v>
      </c>
      <c r="W1317" s="341">
        <v>0.30299999999999999</v>
      </c>
      <c r="X1317" s="343" t="str">
        <f t="shared" si="677"/>
        <v>Q</v>
      </c>
      <c r="Y1317" s="28">
        <v>0.1414814003628144</v>
      </c>
      <c r="Z1317" s="121" t="str">
        <f t="shared" si="670"/>
        <v>LQ</v>
      </c>
      <c r="AA1317" s="261">
        <v>6.26</v>
      </c>
      <c r="AB1317" s="121" t="str">
        <f t="shared" si="683"/>
        <v>Q</v>
      </c>
      <c r="AC1317" s="28">
        <v>17.797000000000001</v>
      </c>
      <c r="AD1317" s="121" t="str">
        <f t="shared" si="679"/>
        <v>Q</v>
      </c>
      <c r="AE1317" s="28">
        <v>2.3439999999999999</v>
      </c>
      <c r="AF1317" s="121" t="str">
        <f t="shared" si="680"/>
        <v>Q</v>
      </c>
      <c r="AG1317" s="129">
        <v>2.24E-2</v>
      </c>
      <c r="AH1317" s="121" t="str">
        <f t="shared" si="681"/>
        <v>Q</v>
      </c>
      <c r="AI1317" s="278">
        <v>1.054</v>
      </c>
      <c r="AJ1317" s="121" t="str">
        <f t="shared" si="682"/>
        <v>Q</v>
      </c>
    </row>
    <row r="1318" spans="1:36" x14ac:dyDescent="0.25">
      <c r="A1318" s="6">
        <v>38</v>
      </c>
      <c r="B1318" s="117">
        <v>264</v>
      </c>
      <c r="C1318" s="117">
        <v>2016</v>
      </c>
      <c r="D1318" s="127">
        <f t="shared" si="675"/>
        <v>42633</v>
      </c>
      <c r="E1318" s="261">
        <v>56.799999237060497</v>
      </c>
      <c r="F1318" s="121" t="str">
        <f t="shared" si="684"/>
        <v>Q</v>
      </c>
      <c r="G1318" s="261">
        <v>7.1942119598388699</v>
      </c>
      <c r="H1318" s="121" t="str">
        <f t="shared" si="678"/>
        <v>Q</v>
      </c>
      <c r="I1318" s="129">
        <v>8.2116799999999994</v>
      </c>
      <c r="J1318" s="121" t="str">
        <f t="shared" si="671"/>
        <v>Q</v>
      </c>
      <c r="K1318" s="129">
        <v>0.62190999999999996</v>
      </c>
      <c r="L1318" s="121" t="str">
        <f t="shared" si="672"/>
        <v>Q</v>
      </c>
      <c r="M1318" s="129">
        <v>0.434</v>
      </c>
      <c r="N1318" s="121" t="str">
        <f t="shared" si="673"/>
        <v>Q</v>
      </c>
      <c r="O1318" s="129">
        <v>0.13111999999999999</v>
      </c>
      <c r="P1318" s="121" t="str">
        <f t="shared" si="674"/>
        <v>Q</v>
      </c>
      <c r="Q1318" s="28">
        <v>1.0999999999999999E-2</v>
      </c>
      <c r="R1318" s="121" t="str">
        <f t="shared" si="676"/>
        <v>Q</v>
      </c>
      <c r="S1318" s="271">
        <v>0.25645437836647</v>
      </c>
      <c r="T1318" s="121" t="s">
        <v>237</v>
      </c>
      <c r="U1318" s="272">
        <v>4.8613828860498183</v>
      </c>
      <c r="V1318" s="121" t="s">
        <v>237</v>
      </c>
      <c r="W1318" s="341">
        <v>0</v>
      </c>
      <c r="X1318" s="343" t="str">
        <f t="shared" si="677"/>
        <v>LQ</v>
      </c>
      <c r="Y1318" s="28">
        <v>0.12063114362689799</v>
      </c>
      <c r="Z1318" s="121" t="str">
        <f t="shared" si="670"/>
        <v>LQ</v>
      </c>
      <c r="AA1318" s="261">
        <v>6.2</v>
      </c>
      <c r="AB1318" s="121" t="str">
        <f t="shared" si="683"/>
        <v>Q</v>
      </c>
      <c r="AC1318" s="272">
        <v>22.294</v>
      </c>
      <c r="AD1318" s="121" t="s">
        <v>237</v>
      </c>
      <c r="AE1318" s="28">
        <v>2.17</v>
      </c>
      <c r="AF1318" s="121" t="str">
        <f t="shared" si="680"/>
        <v>Q</v>
      </c>
      <c r="AG1318" s="129">
        <v>1.04E-2</v>
      </c>
      <c r="AH1318" s="121" t="str">
        <f t="shared" si="681"/>
        <v>Q</v>
      </c>
      <c r="AI1318" s="278">
        <v>0.70699999999999996</v>
      </c>
      <c r="AJ1318" s="121" t="str">
        <f t="shared" si="682"/>
        <v>Q</v>
      </c>
    </row>
    <row r="1319" spans="1:36" x14ac:dyDescent="0.25">
      <c r="A1319" s="6">
        <v>38</v>
      </c>
      <c r="B1319" s="117">
        <v>279</v>
      </c>
      <c r="C1319" s="117">
        <v>2016</v>
      </c>
      <c r="D1319" s="127">
        <f t="shared" si="675"/>
        <v>42648</v>
      </c>
      <c r="E1319" s="261">
        <v>34.099998474121101</v>
      </c>
      <c r="F1319" s="121" t="str">
        <f t="shared" si="684"/>
        <v>Q</v>
      </c>
      <c r="G1319" s="261">
        <v>6.70029544830322</v>
      </c>
      <c r="H1319" s="121" t="str">
        <f t="shared" si="678"/>
        <v>Q</v>
      </c>
      <c r="I1319" s="129">
        <v>6.50739</v>
      </c>
      <c r="J1319" s="121" t="str">
        <f t="shared" si="671"/>
        <v>Q</v>
      </c>
      <c r="K1319" s="129">
        <v>0.47352</v>
      </c>
      <c r="L1319" s="121" t="str">
        <f t="shared" si="672"/>
        <v>Q</v>
      </c>
      <c r="M1319" s="129">
        <v>0.47319</v>
      </c>
      <c r="N1319" s="121" t="str">
        <f t="shared" si="673"/>
        <v>Q</v>
      </c>
      <c r="O1319" s="129">
        <v>0.17519999999999999</v>
      </c>
      <c r="P1319" s="121" t="str">
        <f t="shared" si="674"/>
        <v>Q</v>
      </c>
      <c r="Q1319" s="28">
        <v>0.01</v>
      </c>
      <c r="R1319" s="121" t="str">
        <f t="shared" si="676"/>
        <v>Q</v>
      </c>
      <c r="S1319" s="129">
        <v>0.26372069120407099</v>
      </c>
      <c r="T1319" s="121" t="str">
        <f t="shared" si="685"/>
        <v>Q</v>
      </c>
      <c r="U1319" s="28">
        <v>1.2958198671717331</v>
      </c>
      <c r="V1319" s="121" t="str">
        <f t="shared" si="669"/>
        <v>Q</v>
      </c>
      <c r="W1319" s="341">
        <v>0</v>
      </c>
      <c r="X1319" s="343" t="str">
        <f t="shared" si="677"/>
        <v>LQ</v>
      </c>
      <c r="Y1319" s="28">
        <v>0.2008453107335969</v>
      </c>
      <c r="Z1319" s="121" t="str">
        <f t="shared" si="670"/>
        <v>Q</v>
      </c>
      <c r="AA1319" s="261">
        <v>6.96</v>
      </c>
      <c r="AB1319" s="121" t="str">
        <f t="shared" si="683"/>
        <v>Q</v>
      </c>
      <c r="AC1319" s="28">
        <v>18.486999999999998</v>
      </c>
      <c r="AD1319" s="121" t="str">
        <f t="shared" si="679"/>
        <v>Q</v>
      </c>
      <c r="AE1319" s="28">
        <v>2.85</v>
      </c>
      <c r="AF1319" s="121" t="str">
        <f t="shared" si="680"/>
        <v>Q</v>
      </c>
      <c r="AG1319" s="129">
        <v>1.0999999999999999E-2</v>
      </c>
      <c r="AH1319" s="121" t="str">
        <f t="shared" si="681"/>
        <v>Q</v>
      </c>
      <c r="AI1319" s="278">
        <v>0.53900000000000003</v>
      </c>
      <c r="AJ1319" s="121" t="str">
        <f t="shared" si="682"/>
        <v>Q</v>
      </c>
    </row>
    <row r="1320" spans="1:36" x14ac:dyDescent="0.25">
      <c r="A1320" s="6">
        <v>38</v>
      </c>
      <c r="B1320" s="117">
        <v>292</v>
      </c>
      <c r="C1320" s="117">
        <v>2016</v>
      </c>
      <c r="D1320" s="127">
        <f t="shared" si="675"/>
        <v>42661</v>
      </c>
      <c r="E1320" s="261">
        <v>28.799999237060501</v>
      </c>
      <c r="F1320" s="121" t="str">
        <f t="shared" si="684"/>
        <v>Q</v>
      </c>
      <c r="G1320" s="261">
        <v>6.5955734252929696</v>
      </c>
      <c r="H1320" s="121" t="str">
        <f t="shared" si="678"/>
        <v>Q</v>
      </c>
      <c r="I1320" s="129">
        <v>5.0341899999999997</v>
      </c>
      <c r="J1320" s="121" t="str">
        <f t="shared" si="671"/>
        <v>Q</v>
      </c>
      <c r="K1320" s="129">
        <v>0.42509000000000002</v>
      </c>
      <c r="L1320" s="121" t="str">
        <f t="shared" si="672"/>
        <v>Q</v>
      </c>
      <c r="M1320" s="129">
        <v>0.36870000000000003</v>
      </c>
      <c r="N1320" s="121" t="str">
        <f t="shared" si="673"/>
        <v>Q</v>
      </c>
      <c r="O1320" s="129">
        <v>0.82850000000000001</v>
      </c>
      <c r="P1320" s="121" t="str">
        <f t="shared" si="674"/>
        <v>Q</v>
      </c>
      <c r="Q1320" s="28">
        <v>0.01</v>
      </c>
      <c r="R1320" s="121" t="str">
        <f t="shared" si="676"/>
        <v>Q</v>
      </c>
      <c r="S1320" s="129">
        <v>0.20829819142818501</v>
      </c>
      <c r="T1320" s="121" t="str">
        <f t="shared" si="685"/>
        <v>Q</v>
      </c>
      <c r="U1320" s="28">
        <v>1.5967031973807775</v>
      </c>
      <c r="V1320" s="121" t="str">
        <f t="shared" si="669"/>
        <v>Q</v>
      </c>
      <c r="W1320" s="341">
        <v>5.0000000000000001E-3</v>
      </c>
      <c r="X1320" s="343" t="str">
        <f t="shared" si="677"/>
        <v>LQ</v>
      </c>
      <c r="Y1320" s="28">
        <v>0.26353527710055424</v>
      </c>
      <c r="Z1320" s="121" t="str">
        <f t="shared" si="670"/>
        <v>Q</v>
      </c>
      <c r="AA1320" s="261">
        <v>5.79</v>
      </c>
      <c r="AB1320" s="121" t="str">
        <f t="shared" si="683"/>
        <v>Q</v>
      </c>
      <c r="AC1320" s="28">
        <v>16.82</v>
      </c>
      <c r="AD1320" s="121" t="str">
        <f t="shared" si="679"/>
        <v>Q</v>
      </c>
      <c r="AE1320" s="28">
        <v>2.0990000000000002</v>
      </c>
      <c r="AF1320" s="121" t="str">
        <f t="shared" si="680"/>
        <v>Q</v>
      </c>
      <c r="AG1320" s="129">
        <v>0.01</v>
      </c>
      <c r="AH1320" s="121" t="str">
        <f t="shared" si="681"/>
        <v>Q</v>
      </c>
      <c r="AI1320" s="278">
        <v>0.502</v>
      </c>
      <c r="AJ1320" s="121" t="str">
        <f t="shared" si="682"/>
        <v>Q</v>
      </c>
    </row>
    <row r="1321" spans="1:36" x14ac:dyDescent="0.25">
      <c r="A1321" s="6">
        <v>38</v>
      </c>
      <c r="B1321" s="117">
        <v>306</v>
      </c>
      <c r="C1321" s="117">
        <v>2016</v>
      </c>
      <c r="D1321" s="127">
        <f t="shared" si="675"/>
        <v>42675</v>
      </c>
      <c r="E1321" s="261">
        <v>30.899999618530298</v>
      </c>
      <c r="F1321" s="121" t="str">
        <f t="shared" si="684"/>
        <v>Q</v>
      </c>
      <c r="G1321" s="261">
        <v>6.97784519195557</v>
      </c>
      <c r="H1321" s="121" t="str">
        <f t="shared" si="678"/>
        <v>Q</v>
      </c>
      <c r="I1321" s="129">
        <v>5.5458699999999999</v>
      </c>
      <c r="J1321" s="121" t="str">
        <f t="shared" si="671"/>
        <v>Q</v>
      </c>
      <c r="K1321" s="129">
        <v>0.4773</v>
      </c>
      <c r="L1321" s="121" t="str">
        <f t="shared" si="672"/>
        <v>Q</v>
      </c>
      <c r="M1321" s="129">
        <v>0.56784999999999997</v>
      </c>
      <c r="N1321" s="121" t="str">
        <f t="shared" si="673"/>
        <v>Q</v>
      </c>
      <c r="O1321" s="129">
        <v>0.47033000000000003</v>
      </c>
      <c r="P1321" s="121" t="str">
        <f t="shared" si="674"/>
        <v>Q</v>
      </c>
      <c r="Q1321" s="28">
        <v>1.7000000000000001E-2</v>
      </c>
      <c r="R1321" s="121" t="str">
        <f t="shared" si="676"/>
        <v>Q</v>
      </c>
      <c r="S1321" s="129">
        <v>0.24189098179340399</v>
      </c>
      <c r="T1321" s="121" t="str">
        <f t="shared" si="685"/>
        <v>Q</v>
      </c>
      <c r="U1321" s="28">
        <v>1.5292390587817981</v>
      </c>
      <c r="V1321" s="121" t="str">
        <f t="shared" si="669"/>
        <v>Q</v>
      </c>
      <c r="W1321" s="341">
        <v>0</v>
      </c>
      <c r="X1321" s="343" t="str">
        <f t="shared" si="677"/>
        <v>LQ</v>
      </c>
      <c r="Y1321" s="28">
        <v>0.23283982211511045</v>
      </c>
      <c r="Z1321" s="121" t="str">
        <f t="shared" si="670"/>
        <v>Q</v>
      </c>
      <c r="AA1321" s="261">
        <v>6.71</v>
      </c>
      <c r="AB1321" s="121" t="str">
        <f t="shared" si="683"/>
        <v>Q</v>
      </c>
      <c r="AC1321" s="28">
        <v>13.503</v>
      </c>
      <c r="AD1321" s="121" t="str">
        <f t="shared" si="679"/>
        <v>Q</v>
      </c>
      <c r="AE1321" s="28">
        <v>2.8239999999999998</v>
      </c>
      <c r="AF1321" s="121" t="str">
        <f t="shared" si="680"/>
        <v>Q</v>
      </c>
      <c r="AG1321" s="129">
        <v>6.7999999999999996E-3</v>
      </c>
      <c r="AH1321" s="121" t="str">
        <f t="shared" si="681"/>
        <v>Q</v>
      </c>
      <c r="AI1321" s="278">
        <v>0.371</v>
      </c>
      <c r="AJ1321" s="121" t="str">
        <f t="shared" si="682"/>
        <v>Q</v>
      </c>
    </row>
    <row r="1322" spans="1:36" x14ac:dyDescent="0.25">
      <c r="A1322" s="6">
        <v>38</v>
      </c>
      <c r="B1322" s="117">
        <v>320</v>
      </c>
      <c r="C1322" s="117">
        <v>2016</v>
      </c>
      <c r="D1322" s="127">
        <f t="shared" si="675"/>
        <v>42689</v>
      </c>
      <c r="E1322" s="261">
        <v>31.799999237060501</v>
      </c>
      <c r="F1322" s="121" t="str">
        <f t="shared" si="684"/>
        <v>Q</v>
      </c>
      <c r="G1322" s="261">
        <v>6.7831540107727104</v>
      </c>
      <c r="H1322" s="121" t="str">
        <f t="shared" si="678"/>
        <v>Q</v>
      </c>
      <c r="I1322" s="129">
        <v>5.6075100000000004</v>
      </c>
      <c r="J1322" s="121" t="str">
        <f t="shared" si="671"/>
        <v>Q</v>
      </c>
      <c r="K1322" s="129">
        <v>0.46405000000000002</v>
      </c>
      <c r="L1322" s="121" t="str">
        <f t="shared" si="672"/>
        <v>Q</v>
      </c>
      <c r="M1322" s="129">
        <v>0.56989999999999996</v>
      </c>
      <c r="N1322" s="121" t="str">
        <f t="shared" si="673"/>
        <v>Q</v>
      </c>
      <c r="O1322" s="129">
        <v>0.35115000000000002</v>
      </c>
      <c r="P1322" s="121" t="str">
        <f t="shared" si="674"/>
        <v>Q</v>
      </c>
      <c r="Q1322" s="28">
        <v>8.0000000000000002E-3</v>
      </c>
      <c r="R1322" s="121" t="str">
        <f t="shared" si="676"/>
        <v>LQ</v>
      </c>
      <c r="S1322" s="129">
        <v>0.24214558303356201</v>
      </c>
      <c r="T1322" s="121" t="str">
        <f t="shared" si="685"/>
        <v>Q</v>
      </c>
      <c r="U1322" s="28">
        <v>1.5162691101299204</v>
      </c>
      <c r="V1322" s="121" t="str">
        <f t="shared" si="669"/>
        <v>Q</v>
      </c>
      <c r="W1322" s="341">
        <v>4.3999999999999997E-2</v>
      </c>
      <c r="X1322" s="343" t="str">
        <f t="shared" si="677"/>
        <v>Q</v>
      </c>
      <c r="Y1322" s="28">
        <v>0.16045219840964794</v>
      </c>
      <c r="Z1322" s="121" t="str">
        <f t="shared" si="670"/>
        <v>LQ</v>
      </c>
      <c r="AA1322" s="261">
        <v>7.36</v>
      </c>
      <c r="AB1322" s="121" t="str">
        <f t="shared" si="683"/>
        <v>Q</v>
      </c>
      <c r="AC1322" s="28">
        <v>11.608000000000001</v>
      </c>
      <c r="AD1322" s="121" t="str">
        <f t="shared" si="679"/>
        <v>Q</v>
      </c>
      <c r="AE1322" s="28">
        <v>2.8570000000000002</v>
      </c>
      <c r="AF1322" s="121" t="str">
        <f t="shared" si="680"/>
        <v>Q</v>
      </c>
      <c r="AG1322" s="129">
        <v>6.1000000000000004E-3</v>
      </c>
      <c r="AH1322" s="121" t="str">
        <f t="shared" si="681"/>
        <v>Q</v>
      </c>
      <c r="AI1322" s="278">
        <v>0.41599999999999998</v>
      </c>
      <c r="AJ1322" s="121" t="str">
        <f t="shared" si="682"/>
        <v>Q</v>
      </c>
    </row>
    <row r="1323" spans="1:36" x14ac:dyDescent="0.25">
      <c r="A1323" s="6">
        <v>38</v>
      </c>
      <c r="B1323" s="117">
        <v>334</v>
      </c>
      <c r="C1323" s="117">
        <v>2016</v>
      </c>
      <c r="D1323" s="127">
        <f t="shared" si="675"/>
        <v>42703</v>
      </c>
      <c r="E1323" s="261">
        <v>32.299999237060497</v>
      </c>
      <c r="F1323" s="121" t="str">
        <f t="shared" si="684"/>
        <v>Q</v>
      </c>
      <c r="G1323" s="261">
        <v>6.7680616378784197</v>
      </c>
      <c r="H1323" s="121" t="str">
        <f t="shared" si="678"/>
        <v>Q</v>
      </c>
      <c r="I1323" s="129">
        <v>5.9861399999999998</v>
      </c>
      <c r="J1323" s="121" t="str">
        <f t="shared" si="671"/>
        <v>Q</v>
      </c>
      <c r="K1323" s="129">
        <v>0.50385000000000002</v>
      </c>
      <c r="L1323" s="121" t="str">
        <f t="shared" si="672"/>
        <v>Q</v>
      </c>
      <c r="M1323" s="129">
        <v>0.59448999999999996</v>
      </c>
      <c r="N1323" s="121" t="str">
        <f t="shared" si="673"/>
        <v>Q</v>
      </c>
      <c r="O1323" s="129">
        <v>0.34209000000000001</v>
      </c>
      <c r="P1323" s="121" t="str">
        <f t="shared" si="674"/>
        <v>Q</v>
      </c>
      <c r="Q1323" s="28">
        <v>0.01</v>
      </c>
      <c r="R1323" s="121" t="str">
        <f t="shared" si="676"/>
        <v>Q</v>
      </c>
      <c r="S1323" s="129">
        <v>0.23149220645427701</v>
      </c>
      <c r="T1323" s="121" t="str">
        <f t="shared" si="685"/>
        <v>Q</v>
      </c>
      <c r="U1323" s="28">
        <v>2.111820786950076</v>
      </c>
      <c r="V1323" s="121" t="str">
        <f t="shared" si="669"/>
        <v>Q</v>
      </c>
      <c r="W1323" s="341">
        <v>8.1000000000000003E-2</v>
      </c>
      <c r="X1323" s="343" t="str">
        <f t="shared" si="677"/>
        <v>Q</v>
      </c>
      <c r="Y1323" s="28">
        <v>0.16153833037996093</v>
      </c>
      <c r="Z1323" s="121" t="str">
        <f t="shared" si="670"/>
        <v>LQ</v>
      </c>
      <c r="AA1323" s="261">
        <v>6.92</v>
      </c>
      <c r="AB1323" s="121" t="str">
        <f t="shared" si="683"/>
        <v>Q</v>
      </c>
      <c r="AC1323" s="28">
        <v>12.762</v>
      </c>
      <c r="AD1323" s="121" t="str">
        <f t="shared" si="679"/>
        <v>Q</v>
      </c>
      <c r="AE1323" s="28">
        <v>2.4849999999999999</v>
      </c>
      <c r="AF1323" s="121" t="str">
        <f t="shared" si="680"/>
        <v>Q</v>
      </c>
      <c r="AG1323" s="129">
        <v>1.0699999999999999E-2</v>
      </c>
      <c r="AH1323" s="121" t="str">
        <f t="shared" si="681"/>
        <v>Q</v>
      </c>
      <c r="AI1323" s="278">
        <v>0.51200000000000001</v>
      </c>
      <c r="AJ1323" s="121" t="str">
        <f t="shared" si="682"/>
        <v>Q</v>
      </c>
    </row>
    <row r="1324" spans="1:36" x14ac:dyDescent="0.25">
      <c r="A1324" s="6">
        <v>38</v>
      </c>
      <c r="B1324" s="117">
        <v>348</v>
      </c>
      <c r="C1324" s="117">
        <v>2016</v>
      </c>
      <c r="D1324" s="127">
        <f t="shared" si="675"/>
        <v>42717</v>
      </c>
      <c r="E1324" s="261">
        <v>32.200000762939503</v>
      </c>
      <c r="F1324" s="121" t="str">
        <f t="shared" si="684"/>
        <v>Q</v>
      </c>
      <c r="G1324" s="261">
        <v>6.8305144309997603</v>
      </c>
      <c r="H1324" s="121" t="str">
        <f t="shared" si="678"/>
        <v>Q</v>
      </c>
      <c r="I1324" s="129">
        <v>6.0838599999999996</v>
      </c>
      <c r="J1324" s="121" t="str">
        <f t="shared" si="671"/>
        <v>Q</v>
      </c>
      <c r="K1324" s="129">
        <v>0.52771999999999997</v>
      </c>
      <c r="L1324" s="121" t="str">
        <f t="shared" si="672"/>
        <v>Q</v>
      </c>
      <c r="M1324" s="129">
        <v>0.63478999999999997</v>
      </c>
      <c r="N1324" s="121" t="str">
        <f t="shared" si="673"/>
        <v>Q</v>
      </c>
      <c r="O1324" s="129">
        <v>0.31496000000000002</v>
      </c>
      <c r="P1324" s="121" t="str">
        <f t="shared" si="674"/>
        <v>Q</v>
      </c>
      <c r="Q1324" s="28">
        <v>7.0000000000000001E-3</v>
      </c>
      <c r="R1324" s="121" t="str">
        <f t="shared" si="676"/>
        <v>LQ</v>
      </c>
      <c r="S1324" s="129">
        <v>0.21683332324028001</v>
      </c>
      <c r="T1324" s="121" t="str">
        <f t="shared" si="685"/>
        <v>Q</v>
      </c>
      <c r="U1324" s="28">
        <v>2.9660765698717992</v>
      </c>
      <c r="V1324" s="121" t="str">
        <f t="shared" si="669"/>
        <v>Q</v>
      </c>
      <c r="W1324" s="341">
        <v>0.104</v>
      </c>
      <c r="X1324" s="343" t="str">
        <f t="shared" si="677"/>
        <v>Q</v>
      </c>
      <c r="Y1324" s="28">
        <v>9.0834923342114959E-2</v>
      </c>
      <c r="Z1324" s="121" t="str">
        <f t="shared" si="670"/>
        <v>LQ</v>
      </c>
      <c r="AA1324" s="261">
        <v>7.58</v>
      </c>
      <c r="AB1324" s="121" t="str">
        <f t="shared" si="683"/>
        <v>Q</v>
      </c>
      <c r="AC1324" s="28">
        <v>10.234</v>
      </c>
      <c r="AD1324" s="121" t="str">
        <f t="shared" si="679"/>
        <v>Q</v>
      </c>
      <c r="AE1324" s="28">
        <v>2.4420000000000002</v>
      </c>
      <c r="AF1324" s="121" t="str">
        <f t="shared" si="680"/>
        <v>Q</v>
      </c>
      <c r="AG1324" s="129">
        <v>5.4999999999999997E-3</v>
      </c>
      <c r="AH1324" s="121" t="str">
        <f t="shared" si="681"/>
        <v>Q</v>
      </c>
      <c r="AI1324" s="278">
        <v>0.42399999999999999</v>
      </c>
      <c r="AJ1324" s="121" t="str">
        <f t="shared" si="682"/>
        <v>Q</v>
      </c>
    </row>
    <row r="1325" spans="1:36" x14ac:dyDescent="0.25">
      <c r="A1325" s="6">
        <v>38</v>
      </c>
      <c r="B1325" s="117">
        <v>363</v>
      </c>
      <c r="C1325" s="117">
        <v>2016</v>
      </c>
      <c r="D1325" s="127">
        <f t="shared" si="675"/>
        <v>42732</v>
      </c>
      <c r="E1325" s="261">
        <v>34.700000762939503</v>
      </c>
      <c r="F1325" s="121" t="str">
        <f t="shared" si="684"/>
        <v>Q</v>
      </c>
      <c r="G1325" s="261">
        <v>6.79888963699341</v>
      </c>
      <c r="H1325" s="121" t="str">
        <f t="shared" si="678"/>
        <v>Q</v>
      </c>
      <c r="I1325" s="129">
        <v>5.9004799999999999</v>
      </c>
      <c r="J1325" s="121" t="str">
        <f t="shared" si="671"/>
        <v>Q</v>
      </c>
      <c r="K1325" s="129">
        <v>0.51863999999999999</v>
      </c>
      <c r="L1325" s="121" t="str">
        <f t="shared" si="672"/>
        <v>Q</v>
      </c>
      <c r="M1325" s="129">
        <v>0.58660000000000001</v>
      </c>
      <c r="N1325" s="121" t="str">
        <f t="shared" si="673"/>
        <v>Q</v>
      </c>
      <c r="O1325" s="129">
        <v>0.21873000000000001</v>
      </c>
      <c r="P1325" s="121" t="str">
        <f t="shared" si="674"/>
        <v>Q</v>
      </c>
      <c r="Q1325" s="28">
        <v>8.9999999999999993E-3</v>
      </c>
      <c r="R1325" s="121" t="str">
        <f t="shared" si="676"/>
        <v>LQ</v>
      </c>
      <c r="S1325" s="129">
        <v>0.235139384865761</v>
      </c>
      <c r="T1325" s="121" t="str">
        <f t="shared" si="685"/>
        <v>Q</v>
      </c>
      <c r="U1325" s="28">
        <v>3.0940896934083475</v>
      </c>
      <c r="V1325" s="121" t="str">
        <f t="shared" si="669"/>
        <v>Q</v>
      </c>
      <c r="W1325" s="341">
        <v>0.128</v>
      </c>
      <c r="X1325" s="343" t="str">
        <f t="shared" si="677"/>
        <v>Q</v>
      </c>
      <c r="Y1325" s="28">
        <v>7.3268748002707731E-2</v>
      </c>
      <c r="Z1325" s="121" t="str">
        <f t="shared" si="670"/>
        <v>LQ</v>
      </c>
      <c r="AA1325" s="30">
        <v>8.1300000000000008</v>
      </c>
      <c r="AB1325" s="121" t="str">
        <f t="shared" si="683"/>
        <v>Q</v>
      </c>
      <c r="AC1325" s="28">
        <v>8.9909999999999997</v>
      </c>
      <c r="AD1325" s="121" t="str">
        <f t="shared" si="679"/>
        <v>Q</v>
      </c>
      <c r="AE1325" s="28">
        <v>3.407</v>
      </c>
      <c r="AF1325" s="121" t="str">
        <f t="shared" si="680"/>
        <v>Q</v>
      </c>
      <c r="AG1325" s="129">
        <v>5.5999999999999999E-3</v>
      </c>
      <c r="AH1325" s="121" t="str">
        <f t="shared" si="681"/>
        <v>Q</v>
      </c>
      <c r="AI1325" s="278">
        <v>0.40799999999999997</v>
      </c>
      <c r="AJ1325" s="121" t="str">
        <f t="shared" si="682"/>
        <v>Q</v>
      </c>
    </row>
    <row r="1326" spans="1:36" x14ac:dyDescent="0.25">
      <c r="A1326" s="6">
        <v>38</v>
      </c>
      <c r="B1326" s="119">
        <v>3</v>
      </c>
      <c r="C1326" s="119">
        <v>2017</v>
      </c>
      <c r="D1326" s="127">
        <f t="shared" si="675"/>
        <v>42738</v>
      </c>
      <c r="E1326" s="261">
        <v>35.200000762939503</v>
      </c>
      <c r="F1326" s="121" t="str">
        <f t="shared" si="684"/>
        <v>Q</v>
      </c>
      <c r="G1326" s="261">
        <v>6.7991371154785201</v>
      </c>
      <c r="H1326" s="121" t="str">
        <f t="shared" si="678"/>
        <v>Q</v>
      </c>
      <c r="I1326" s="267">
        <v>6.1815600000000002</v>
      </c>
      <c r="J1326" s="121" t="str">
        <f t="shared" si="671"/>
        <v>Q</v>
      </c>
      <c r="K1326" s="267">
        <v>0.52925</v>
      </c>
      <c r="L1326" s="121" t="str">
        <f t="shared" si="672"/>
        <v>Q</v>
      </c>
      <c r="M1326" s="267">
        <v>0.61336999999999997</v>
      </c>
      <c r="N1326" s="121" t="str">
        <f t="shared" si="673"/>
        <v>Q</v>
      </c>
      <c r="O1326" s="267">
        <v>0.20832999999999999</v>
      </c>
      <c r="P1326" s="121" t="str">
        <f t="shared" si="674"/>
        <v>Q</v>
      </c>
      <c r="Q1326" s="28">
        <v>8.9999999999999993E-3</v>
      </c>
      <c r="R1326" s="121" t="str">
        <f t="shared" si="676"/>
        <v>LQ</v>
      </c>
      <c r="S1326" s="129">
        <v>0.247698813676834</v>
      </c>
      <c r="T1326" s="121" t="str">
        <f t="shared" si="685"/>
        <v>Q</v>
      </c>
      <c r="U1326" s="28">
        <v>3.1459776646426967</v>
      </c>
      <c r="V1326" s="121" t="str">
        <f t="shared" si="669"/>
        <v>Q</v>
      </c>
      <c r="W1326" s="341">
        <v>0.127</v>
      </c>
      <c r="X1326" s="343" t="str">
        <f t="shared" si="677"/>
        <v>Q</v>
      </c>
      <c r="Y1326" s="28">
        <v>7.1190175488819063E-2</v>
      </c>
      <c r="Z1326" s="121" t="str">
        <f t="shared" si="670"/>
        <v>LQ</v>
      </c>
      <c r="AA1326" s="261">
        <v>7.86</v>
      </c>
      <c r="AB1326" s="121" t="str">
        <f t="shared" si="683"/>
        <v>Q</v>
      </c>
      <c r="AC1326" s="28">
        <v>8.9580000000000002</v>
      </c>
      <c r="AD1326" s="121" t="str">
        <f t="shared" si="679"/>
        <v>Q</v>
      </c>
      <c r="AE1326" s="28">
        <v>3.6120000000000001</v>
      </c>
      <c r="AF1326" s="121" t="str">
        <f t="shared" si="680"/>
        <v>Q</v>
      </c>
      <c r="AG1326" s="225">
        <v>5.4000000000000003E-3</v>
      </c>
      <c r="AH1326" s="121" t="str">
        <f t="shared" si="681"/>
        <v>Q</v>
      </c>
      <c r="AI1326" s="299">
        <v>0.41499999999999998</v>
      </c>
      <c r="AJ1326" s="121" t="str">
        <f t="shared" si="682"/>
        <v>Q</v>
      </c>
    </row>
    <row r="1327" spans="1:36" x14ac:dyDescent="0.25">
      <c r="A1327" s="6">
        <v>38</v>
      </c>
      <c r="B1327" s="117">
        <v>17</v>
      </c>
      <c r="C1327" s="117">
        <v>2017</v>
      </c>
      <c r="D1327" s="127">
        <f t="shared" si="675"/>
        <v>42752</v>
      </c>
      <c r="E1327" s="261">
        <v>37</v>
      </c>
      <c r="F1327" s="121" t="str">
        <f t="shared" si="684"/>
        <v>Q</v>
      </c>
      <c r="G1327" s="261">
        <v>6.8011302947998002</v>
      </c>
      <c r="H1327" s="121" t="str">
        <f t="shared" si="678"/>
        <v>Q</v>
      </c>
      <c r="I1327" s="267">
        <v>6.0560400000000003</v>
      </c>
      <c r="J1327" s="121" t="str">
        <f t="shared" si="671"/>
        <v>Q</v>
      </c>
      <c r="K1327" s="267">
        <v>0.51266999999999996</v>
      </c>
      <c r="L1327" s="121" t="str">
        <f t="shared" si="672"/>
        <v>Q</v>
      </c>
      <c r="M1327" s="267">
        <v>0.59430000000000005</v>
      </c>
      <c r="N1327" s="121" t="str">
        <f t="shared" si="673"/>
        <v>Q</v>
      </c>
      <c r="O1327" s="267">
        <v>0.21018000000000001</v>
      </c>
      <c r="P1327" s="121" t="str">
        <f t="shared" si="674"/>
        <v>Q</v>
      </c>
      <c r="Q1327" s="28">
        <v>7.0000000000000001E-3</v>
      </c>
      <c r="R1327" s="121" t="str">
        <f t="shared" si="676"/>
        <v>LQ</v>
      </c>
      <c r="S1327" s="129">
        <v>0.27161076664924599</v>
      </c>
      <c r="T1327" s="121" t="str">
        <f t="shared" si="685"/>
        <v>Q</v>
      </c>
      <c r="U1327" s="28">
        <v>3.4257023872951677</v>
      </c>
      <c r="V1327" s="121" t="str">
        <f t="shared" si="669"/>
        <v>Q</v>
      </c>
      <c r="W1327" s="341">
        <v>0.14399999999999999</v>
      </c>
      <c r="X1327" s="343" t="str">
        <f t="shared" si="677"/>
        <v>Q</v>
      </c>
      <c r="Y1327" s="28">
        <v>6.0748057772082323E-2</v>
      </c>
      <c r="Z1327" s="121" t="str">
        <f t="shared" si="670"/>
        <v>LQ</v>
      </c>
      <c r="AA1327" s="261">
        <v>7.7</v>
      </c>
      <c r="AB1327" s="121" t="str">
        <f t="shared" si="683"/>
        <v>Q</v>
      </c>
      <c r="AC1327" s="28">
        <v>8.2240000000000002</v>
      </c>
      <c r="AD1327" s="121" t="str">
        <f t="shared" si="679"/>
        <v>Q</v>
      </c>
      <c r="AE1327" s="28">
        <v>3.8069999999999999</v>
      </c>
      <c r="AF1327" s="121" t="str">
        <f t="shared" si="680"/>
        <v>Q</v>
      </c>
      <c r="AG1327" s="225">
        <v>5.7999999999999996E-3</v>
      </c>
      <c r="AH1327" s="121" t="str">
        <f t="shared" si="681"/>
        <v>Q</v>
      </c>
      <c r="AI1327" s="299">
        <v>0.41799999999999998</v>
      </c>
      <c r="AJ1327" s="121" t="str">
        <f t="shared" si="682"/>
        <v>Q</v>
      </c>
    </row>
    <row r="1328" spans="1:36" x14ac:dyDescent="0.25">
      <c r="A1328" s="6">
        <v>38</v>
      </c>
      <c r="B1328" s="117">
        <v>24</v>
      </c>
      <c r="C1328" s="117">
        <v>2017</v>
      </c>
      <c r="D1328" s="127">
        <f t="shared" si="675"/>
        <v>42759</v>
      </c>
      <c r="E1328" s="261">
        <v>37.700000762939503</v>
      </c>
      <c r="F1328" s="121" t="str">
        <f t="shared" si="684"/>
        <v>Q</v>
      </c>
      <c r="G1328" s="261">
        <v>6.7416214942932102</v>
      </c>
      <c r="H1328" s="121" t="str">
        <f t="shared" si="678"/>
        <v>Q</v>
      </c>
      <c r="I1328" s="267">
        <v>6.5711599999999999</v>
      </c>
      <c r="J1328" s="121" t="str">
        <f t="shared" si="671"/>
        <v>Q</v>
      </c>
      <c r="K1328" s="267">
        <v>0.55752999999999997</v>
      </c>
      <c r="L1328" s="121" t="str">
        <f t="shared" si="672"/>
        <v>Q</v>
      </c>
      <c r="M1328" s="267">
        <v>0.62983999999999996</v>
      </c>
      <c r="N1328" s="121" t="str">
        <f t="shared" si="673"/>
        <v>Q</v>
      </c>
      <c r="O1328" s="267">
        <v>0.21385999999999999</v>
      </c>
      <c r="P1328" s="121" t="str">
        <f t="shared" si="674"/>
        <v>Q</v>
      </c>
      <c r="Q1328" s="28">
        <v>2E-3</v>
      </c>
      <c r="R1328" s="121" t="str">
        <f t="shared" si="676"/>
        <v>LQ</v>
      </c>
      <c r="S1328" s="129">
        <v>0.287281334400177</v>
      </c>
      <c r="T1328" s="121" t="str">
        <f t="shared" si="685"/>
        <v>Q</v>
      </c>
      <c r="U1328" s="28">
        <v>3.0389305207442088</v>
      </c>
      <c r="V1328" s="121" t="str">
        <f t="shared" si="669"/>
        <v>Q</v>
      </c>
      <c r="W1328" s="341">
        <v>0.13800000000000001</v>
      </c>
      <c r="X1328" s="343" t="str">
        <f t="shared" si="677"/>
        <v>Q</v>
      </c>
      <c r="Y1328" s="28">
        <v>7.8255046295605563E-2</v>
      </c>
      <c r="Z1328" s="121" t="str">
        <f t="shared" si="670"/>
        <v>LQ</v>
      </c>
      <c r="AA1328" s="261">
        <v>6.99</v>
      </c>
      <c r="AB1328" s="121" t="str">
        <f t="shared" si="683"/>
        <v>Q</v>
      </c>
      <c r="AC1328" s="28">
        <v>8.1519999999999992</v>
      </c>
      <c r="AD1328" s="121" t="str">
        <f t="shared" si="679"/>
        <v>Q</v>
      </c>
      <c r="AE1328" s="28">
        <v>3.32</v>
      </c>
      <c r="AF1328" s="121" t="str">
        <f t="shared" si="680"/>
        <v>Q</v>
      </c>
      <c r="AG1328" s="225">
        <v>5.1999999999999998E-3</v>
      </c>
      <c r="AH1328" s="121" t="str">
        <f t="shared" si="681"/>
        <v>Q</v>
      </c>
      <c r="AI1328" s="299">
        <v>0.41299999999999998</v>
      </c>
      <c r="AJ1328" s="121" t="str">
        <f t="shared" si="682"/>
        <v>Q</v>
      </c>
    </row>
    <row r="1329" spans="1:36" x14ac:dyDescent="0.25">
      <c r="A1329" s="6">
        <v>38</v>
      </c>
      <c r="B1329" s="117">
        <v>38</v>
      </c>
      <c r="C1329" s="117">
        <v>2017</v>
      </c>
      <c r="D1329" s="127">
        <f t="shared" si="675"/>
        <v>42773</v>
      </c>
      <c r="E1329" s="261">
        <v>35.200000762939503</v>
      </c>
      <c r="F1329" s="121" t="str">
        <f t="shared" si="684"/>
        <v>Q</v>
      </c>
      <c r="G1329" s="261">
        <v>6.8039255142211896</v>
      </c>
      <c r="H1329" s="121" t="str">
        <f t="shared" si="678"/>
        <v>Q</v>
      </c>
      <c r="I1329" s="267">
        <v>6.07456</v>
      </c>
      <c r="J1329" s="121" t="str">
        <f t="shared" si="671"/>
        <v>Q</v>
      </c>
      <c r="K1329" s="267">
        <v>0.50405</v>
      </c>
      <c r="L1329" s="121" t="str">
        <f t="shared" si="672"/>
        <v>Q</v>
      </c>
      <c r="M1329" s="267">
        <v>0.61641000000000001</v>
      </c>
      <c r="N1329" s="121" t="str">
        <f t="shared" si="673"/>
        <v>Q</v>
      </c>
      <c r="O1329" s="267">
        <v>0.19178000000000001</v>
      </c>
      <c r="P1329" s="121" t="str">
        <f t="shared" si="674"/>
        <v>Q</v>
      </c>
      <c r="Q1329" s="28">
        <v>4.0000000000000001E-3</v>
      </c>
      <c r="R1329" s="121" t="str">
        <f t="shared" si="676"/>
        <v>LQ</v>
      </c>
      <c r="S1329" s="129">
        <v>0.25677448511123702</v>
      </c>
      <c r="T1329" s="121" t="str">
        <f t="shared" si="685"/>
        <v>Q</v>
      </c>
      <c r="U1329" s="28">
        <v>3.3008841702621101</v>
      </c>
      <c r="V1329" s="121" t="str">
        <f t="shared" si="669"/>
        <v>Q</v>
      </c>
      <c r="W1329" s="341">
        <v>0.128</v>
      </c>
      <c r="X1329" s="343" t="str">
        <f t="shared" si="677"/>
        <v>Q</v>
      </c>
      <c r="Y1329" s="28">
        <v>7.2630828746757109E-2</v>
      </c>
      <c r="Z1329" s="121" t="str">
        <f t="shared" si="670"/>
        <v>LQ</v>
      </c>
      <c r="AA1329" s="261">
        <v>7.35</v>
      </c>
      <c r="AB1329" s="121" t="str">
        <f t="shared" si="683"/>
        <v>Q</v>
      </c>
      <c r="AC1329" s="28">
        <v>8.6519999999999992</v>
      </c>
      <c r="AD1329" s="121" t="str">
        <f t="shared" si="679"/>
        <v>Q</v>
      </c>
      <c r="AE1329" s="28">
        <v>3.302</v>
      </c>
      <c r="AF1329" s="121" t="str">
        <f t="shared" si="680"/>
        <v>Q</v>
      </c>
      <c r="AG1329" s="225">
        <v>5.7000000000000002E-3</v>
      </c>
      <c r="AH1329" s="121" t="str">
        <f t="shared" si="681"/>
        <v>Q</v>
      </c>
      <c r="AI1329" s="299">
        <v>0.35</v>
      </c>
      <c r="AJ1329" s="121" t="str">
        <f t="shared" si="682"/>
        <v>Q</v>
      </c>
    </row>
    <row r="1330" spans="1:36" x14ac:dyDescent="0.25">
      <c r="A1330" s="6">
        <v>38</v>
      </c>
      <c r="B1330" s="117">
        <v>53</v>
      </c>
      <c r="C1330" s="117">
        <v>2017</v>
      </c>
      <c r="D1330" s="127">
        <f t="shared" si="675"/>
        <v>42788</v>
      </c>
      <c r="E1330" s="261">
        <v>37.200000762939503</v>
      </c>
      <c r="F1330" s="121" t="str">
        <f t="shared" si="684"/>
        <v>Q</v>
      </c>
      <c r="G1330" s="261">
        <v>6.8865232467651403</v>
      </c>
      <c r="H1330" s="121" t="str">
        <f t="shared" si="678"/>
        <v>Q</v>
      </c>
      <c r="I1330" s="267">
        <v>6.0869600000000004</v>
      </c>
      <c r="J1330" s="121" t="str">
        <f t="shared" si="671"/>
        <v>Q</v>
      </c>
      <c r="K1330" s="267">
        <v>0.55012000000000005</v>
      </c>
      <c r="L1330" s="121" t="str">
        <f t="shared" si="672"/>
        <v>Q</v>
      </c>
      <c r="M1330" s="267">
        <v>0.52786</v>
      </c>
      <c r="N1330" s="121" t="str">
        <f t="shared" si="673"/>
        <v>Q</v>
      </c>
      <c r="O1330" s="267">
        <v>0.30442999999999998</v>
      </c>
      <c r="P1330" s="121" t="str">
        <f t="shared" si="674"/>
        <v>Q</v>
      </c>
      <c r="Q1330" s="28">
        <v>6.0000000000000001E-3</v>
      </c>
      <c r="R1330" s="121" t="str">
        <f t="shared" si="676"/>
        <v>LQ</v>
      </c>
      <c r="S1330" s="129">
        <v>0.28204542398452798</v>
      </c>
      <c r="T1330" s="121" t="str">
        <f t="shared" si="685"/>
        <v>Q</v>
      </c>
      <c r="U1330" s="28">
        <v>2.6286233743059335</v>
      </c>
      <c r="V1330" s="121" t="str">
        <f t="shared" si="669"/>
        <v>Q</v>
      </c>
      <c r="W1330" s="341">
        <v>0.17299999999999999</v>
      </c>
      <c r="X1330" s="343" t="str">
        <f t="shared" si="677"/>
        <v>Q</v>
      </c>
      <c r="Y1330" s="28">
        <v>9.3774279003505268E-2</v>
      </c>
      <c r="Z1330" s="121" t="str">
        <f t="shared" si="670"/>
        <v>LQ</v>
      </c>
      <c r="AA1330" s="261">
        <v>5.86</v>
      </c>
      <c r="AB1330" s="121" t="str">
        <f t="shared" si="683"/>
        <v>Q</v>
      </c>
      <c r="AC1330" s="28">
        <v>8.0660000000000007</v>
      </c>
      <c r="AD1330" s="121" t="str">
        <f t="shared" si="679"/>
        <v>Q</v>
      </c>
      <c r="AE1330" s="28">
        <v>4.125</v>
      </c>
      <c r="AF1330" s="121" t="str">
        <f t="shared" si="680"/>
        <v>Q</v>
      </c>
      <c r="AG1330" s="225">
        <v>6.8999999999999999E-3</v>
      </c>
      <c r="AH1330" s="121" t="str">
        <f t="shared" si="681"/>
        <v>Q</v>
      </c>
      <c r="AI1330" s="299">
        <v>0.39900000000000002</v>
      </c>
      <c r="AJ1330" s="121" t="str">
        <f t="shared" si="682"/>
        <v>Q</v>
      </c>
    </row>
    <row r="1331" spans="1:36" x14ac:dyDescent="0.25">
      <c r="A1331" s="6">
        <v>38</v>
      </c>
      <c r="B1331" s="117">
        <v>65</v>
      </c>
      <c r="C1331" s="117">
        <v>2017</v>
      </c>
      <c r="D1331" s="127">
        <f t="shared" si="675"/>
        <v>42800</v>
      </c>
      <c r="E1331" s="261">
        <v>31.5</v>
      </c>
      <c r="F1331" s="121" t="str">
        <f t="shared" si="684"/>
        <v>Q</v>
      </c>
      <c r="G1331" s="261">
        <v>6.6912517547607404</v>
      </c>
      <c r="H1331" s="121" t="str">
        <f t="shared" si="678"/>
        <v>Q</v>
      </c>
      <c r="I1331" s="267">
        <v>5.2762900000000004</v>
      </c>
      <c r="J1331" s="121" t="str">
        <f t="shared" si="671"/>
        <v>Q</v>
      </c>
      <c r="K1331" s="267">
        <v>0.4758</v>
      </c>
      <c r="L1331" s="121" t="str">
        <f t="shared" si="672"/>
        <v>Q</v>
      </c>
      <c r="M1331" s="267">
        <v>0.49642999999999998</v>
      </c>
      <c r="N1331" s="121" t="str">
        <f t="shared" si="673"/>
        <v>Q</v>
      </c>
      <c r="O1331" s="267">
        <v>0.35779</v>
      </c>
      <c r="P1331" s="121" t="str">
        <f t="shared" si="674"/>
        <v>Q</v>
      </c>
      <c r="Q1331" s="28">
        <v>2E-3</v>
      </c>
      <c r="R1331" s="121" t="str">
        <f t="shared" si="676"/>
        <v>LQ</v>
      </c>
      <c r="S1331" s="129">
        <v>0.217059820890427</v>
      </c>
      <c r="T1331" s="121" t="str">
        <f t="shared" si="685"/>
        <v>Q</v>
      </c>
      <c r="U1331" s="28">
        <v>2.7437659310566458</v>
      </c>
      <c r="V1331" s="121" t="str">
        <f t="shared" si="669"/>
        <v>Q</v>
      </c>
      <c r="W1331" s="341">
        <v>0.24199999999999999</v>
      </c>
      <c r="X1331" s="343" t="str">
        <f t="shared" si="677"/>
        <v>Q</v>
      </c>
      <c r="Y1331" s="28">
        <v>0.11736721598176124</v>
      </c>
      <c r="Z1331" s="121" t="str">
        <f t="shared" si="670"/>
        <v>LQ</v>
      </c>
      <c r="AA1331" s="261">
        <v>4.74</v>
      </c>
      <c r="AB1331" s="121" t="str">
        <f t="shared" si="683"/>
        <v>Q</v>
      </c>
      <c r="AC1331" s="28">
        <v>6.2130000000000001</v>
      </c>
      <c r="AD1331" s="121" t="str">
        <f t="shared" si="679"/>
        <v>Q</v>
      </c>
      <c r="AE1331" s="28">
        <v>3.5760000000000001</v>
      </c>
      <c r="AF1331" s="121" t="str">
        <f t="shared" si="680"/>
        <v>Q</v>
      </c>
      <c r="AG1331" s="225">
        <v>5.7000000000000002E-3</v>
      </c>
      <c r="AH1331" s="121" t="str">
        <f t="shared" si="681"/>
        <v>Q</v>
      </c>
      <c r="AI1331" s="299">
        <v>0.41599999999999998</v>
      </c>
      <c r="AJ1331" s="121" t="str">
        <f t="shared" si="682"/>
        <v>Q</v>
      </c>
    </row>
    <row r="1332" spans="1:36" x14ac:dyDescent="0.25">
      <c r="A1332" s="6">
        <v>38</v>
      </c>
      <c r="B1332" s="117">
        <v>80</v>
      </c>
      <c r="C1332" s="117">
        <v>2017</v>
      </c>
      <c r="D1332" s="127">
        <f t="shared" si="675"/>
        <v>42815</v>
      </c>
      <c r="E1332" s="261">
        <v>34</v>
      </c>
      <c r="F1332" s="121" t="str">
        <f t="shared" si="684"/>
        <v>Q</v>
      </c>
      <c r="G1332" s="261">
        <v>6.9184551239013699</v>
      </c>
      <c r="H1332" s="121" t="str">
        <f t="shared" si="678"/>
        <v>Q</v>
      </c>
      <c r="I1332" s="267">
        <v>5.0240400000000003</v>
      </c>
      <c r="J1332" s="121" t="str">
        <f t="shared" si="671"/>
        <v>Q</v>
      </c>
      <c r="K1332" s="267">
        <v>0.49217</v>
      </c>
      <c r="L1332" s="121" t="str">
        <f t="shared" si="672"/>
        <v>Q</v>
      </c>
      <c r="M1332" s="267">
        <v>0.58462999999999998</v>
      </c>
      <c r="N1332" s="121" t="str">
        <f t="shared" si="673"/>
        <v>Q</v>
      </c>
      <c r="O1332" s="267">
        <v>0.25555</v>
      </c>
      <c r="P1332" s="121" t="str">
        <f t="shared" si="674"/>
        <v>Q</v>
      </c>
      <c r="Q1332" s="28">
        <v>0</v>
      </c>
      <c r="R1332" s="121" t="str">
        <f t="shared" si="676"/>
        <v>LQ</v>
      </c>
      <c r="S1332" s="129">
        <v>0.234908267855644</v>
      </c>
      <c r="T1332" s="121" t="str">
        <f t="shared" si="685"/>
        <v>Q</v>
      </c>
      <c r="U1332" s="28">
        <v>3.1515243842021277</v>
      </c>
      <c r="V1332" s="121" t="str">
        <f t="shared" si="669"/>
        <v>Q</v>
      </c>
      <c r="W1332" s="341">
        <v>0.126</v>
      </c>
      <c r="X1332" s="343" t="str">
        <f t="shared" si="677"/>
        <v>Q</v>
      </c>
      <c r="Y1332" s="28">
        <v>8.4166042363606655E-2</v>
      </c>
      <c r="Z1332" s="121" t="str">
        <f t="shared" si="670"/>
        <v>LQ</v>
      </c>
      <c r="AA1332" s="261">
        <v>6.27</v>
      </c>
      <c r="AB1332" s="121" t="str">
        <f t="shared" si="683"/>
        <v>Q</v>
      </c>
      <c r="AC1332" s="28">
        <v>6.9770000000000003</v>
      </c>
      <c r="AD1332" s="121" t="str">
        <f t="shared" si="679"/>
        <v>Q</v>
      </c>
      <c r="AE1332" s="28">
        <v>3.29</v>
      </c>
      <c r="AF1332" s="121" t="str">
        <f t="shared" si="680"/>
        <v>Q</v>
      </c>
      <c r="AG1332" s="225">
        <v>4.1999999999999997E-3</v>
      </c>
      <c r="AH1332" s="121" t="str">
        <f t="shared" si="681"/>
        <v>Q</v>
      </c>
      <c r="AI1332" s="299">
        <v>0.32700000000000001</v>
      </c>
      <c r="AJ1332" s="121" t="str">
        <f t="shared" si="682"/>
        <v>Q</v>
      </c>
    </row>
    <row r="1333" spans="1:36" x14ac:dyDescent="0.25">
      <c r="A1333" s="6">
        <v>38</v>
      </c>
      <c r="B1333" s="117">
        <v>87</v>
      </c>
      <c r="C1333" s="117">
        <v>2017</v>
      </c>
      <c r="D1333" s="127">
        <f t="shared" si="675"/>
        <v>42822</v>
      </c>
      <c r="E1333" s="261">
        <v>35.299999237060497</v>
      </c>
      <c r="F1333" s="121" t="str">
        <f t="shared" si="684"/>
        <v>Q</v>
      </c>
      <c r="G1333" s="261">
        <v>6.7741441726684597</v>
      </c>
      <c r="H1333" s="121" t="str">
        <f t="shared" si="678"/>
        <v>Q</v>
      </c>
      <c r="I1333" s="267">
        <v>5.6776609999999996</v>
      </c>
      <c r="J1333" s="121" t="str">
        <f t="shared" si="671"/>
        <v>Q</v>
      </c>
      <c r="K1333" s="267">
        <v>0.50139999999999996</v>
      </c>
      <c r="L1333" s="121" t="str">
        <f t="shared" si="672"/>
        <v>Q</v>
      </c>
      <c r="M1333" s="267">
        <v>0.68242999999999998</v>
      </c>
      <c r="N1333" s="121" t="str">
        <f t="shared" si="673"/>
        <v>Q</v>
      </c>
      <c r="O1333" s="267">
        <v>0.37652000000000002</v>
      </c>
      <c r="P1333" s="121" t="str">
        <f t="shared" si="674"/>
        <v>Q</v>
      </c>
      <c r="Q1333" s="28">
        <v>1E-3</v>
      </c>
      <c r="R1333" s="121" t="str">
        <f t="shared" si="676"/>
        <v>LQ</v>
      </c>
      <c r="S1333" s="129">
        <v>0.25155517458915699</v>
      </c>
      <c r="T1333" s="121" t="str">
        <f t="shared" si="685"/>
        <v>Q</v>
      </c>
      <c r="U1333" s="28">
        <v>2.8704911045412089</v>
      </c>
      <c r="V1333" s="121" t="str">
        <f t="shared" si="669"/>
        <v>Q</v>
      </c>
      <c r="W1333" s="341">
        <v>0.114</v>
      </c>
      <c r="X1333" s="343" t="str">
        <f t="shared" si="677"/>
        <v>Q</v>
      </c>
      <c r="Y1333" s="28">
        <v>9.5787774517942126E-2</v>
      </c>
      <c r="Z1333" s="121" t="str">
        <f t="shared" si="670"/>
        <v>LQ</v>
      </c>
      <c r="AA1333" s="261">
        <v>6.19</v>
      </c>
      <c r="AB1333" s="121" t="str">
        <f t="shared" si="683"/>
        <v>Q</v>
      </c>
      <c r="AC1333" s="28">
        <v>6.78</v>
      </c>
      <c r="AD1333" s="121" t="str">
        <f t="shared" si="679"/>
        <v>Q</v>
      </c>
      <c r="AE1333" s="28">
        <v>4.04</v>
      </c>
      <c r="AF1333" s="121" t="str">
        <f t="shared" si="680"/>
        <v>Q</v>
      </c>
      <c r="AG1333" s="225">
        <v>4.4000000000000003E-3</v>
      </c>
      <c r="AH1333" s="121" t="str">
        <f t="shared" si="681"/>
        <v>Q</v>
      </c>
      <c r="AI1333" s="299">
        <v>0.33700000000000002</v>
      </c>
      <c r="AJ1333" s="121" t="str">
        <f t="shared" si="682"/>
        <v>Q</v>
      </c>
    </row>
    <row r="1334" spans="1:36" x14ac:dyDescent="0.25">
      <c r="A1334" s="6">
        <v>38</v>
      </c>
      <c r="B1334" s="117">
        <v>90</v>
      </c>
      <c r="C1334" s="117">
        <v>2017</v>
      </c>
      <c r="D1334" s="127">
        <f t="shared" si="675"/>
        <v>42825</v>
      </c>
      <c r="E1334" s="261">
        <v>33.799999237060497</v>
      </c>
      <c r="F1334" s="121" t="str">
        <f t="shared" si="684"/>
        <v>Q</v>
      </c>
      <c r="G1334" s="261">
        <v>6.8560504913330096</v>
      </c>
      <c r="H1334" s="121" t="str">
        <f t="shared" si="678"/>
        <v>Q</v>
      </c>
      <c r="I1334" s="267">
        <v>5.3593000000000002</v>
      </c>
      <c r="J1334" s="121" t="str">
        <f t="shared" si="671"/>
        <v>Q</v>
      </c>
      <c r="K1334" s="267">
        <v>0.47198000000000001</v>
      </c>
      <c r="L1334" s="121" t="str">
        <f t="shared" si="672"/>
        <v>Q</v>
      </c>
      <c r="M1334" s="267">
        <v>0.56869000000000003</v>
      </c>
      <c r="N1334" s="121" t="str">
        <f t="shared" si="673"/>
        <v>Q</v>
      </c>
      <c r="O1334" s="267">
        <v>0.26806000000000002</v>
      </c>
      <c r="P1334" s="121" t="str">
        <f t="shared" si="674"/>
        <v>Q</v>
      </c>
      <c r="Q1334" s="28">
        <v>5.0000000000000001E-3</v>
      </c>
      <c r="R1334" s="121" t="str">
        <f t="shared" si="676"/>
        <v>LQ</v>
      </c>
      <c r="S1334" s="129">
        <v>0.247084975242615</v>
      </c>
      <c r="T1334" s="121" t="str">
        <f t="shared" si="685"/>
        <v>Q</v>
      </c>
      <c r="U1334" s="28">
        <v>2.672777476155646</v>
      </c>
      <c r="V1334" s="121" t="str">
        <f t="shared" si="669"/>
        <v>Q</v>
      </c>
      <c r="W1334" s="341">
        <v>0.10199999999999999</v>
      </c>
      <c r="X1334" s="343" t="str">
        <f t="shared" si="677"/>
        <v>Q</v>
      </c>
      <c r="Y1334" s="28">
        <v>0.10968161058528232</v>
      </c>
      <c r="Z1334" s="121" t="str">
        <f t="shared" si="670"/>
        <v>LQ</v>
      </c>
      <c r="AA1334" s="261">
        <v>5.66</v>
      </c>
      <c r="AB1334" s="121" t="str">
        <f t="shared" si="683"/>
        <v>Q</v>
      </c>
      <c r="AC1334" s="28">
        <v>6.4850000000000003</v>
      </c>
      <c r="AD1334" s="121" t="str">
        <f t="shared" si="679"/>
        <v>Q</v>
      </c>
      <c r="AE1334" s="28">
        <v>3.5249999999999999</v>
      </c>
      <c r="AF1334" s="121" t="str">
        <f t="shared" si="680"/>
        <v>Q</v>
      </c>
      <c r="AG1334" s="225">
        <v>4.3E-3</v>
      </c>
      <c r="AH1334" s="121" t="str">
        <f t="shared" si="681"/>
        <v>Q</v>
      </c>
      <c r="AI1334" s="299">
        <v>0.316</v>
      </c>
      <c r="AJ1334" s="121" t="str">
        <f t="shared" si="682"/>
        <v>Q</v>
      </c>
    </row>
    <row r="1335" spans="1:36" x14ac:dyDescent="0.25">
      <c r="A1335" s="6">
        <v>38</v>
      </c>
      <c r="B1335" s="117">
        <v>93</v>
      </c>
      <c r="C1335" s="117">
        <v>2017</v>
      </c>
      <c r="D1335" s="127">
        <f t="shared" si="675"/>
        <v>42828</v>
      </c>
      <c r="E1335" s="261">
        <v>33.700000762939503</v>
      </c>
      <c r="F1335" s="121" t="str">
        <f t="shared" si="684"/>
        <v>Q</v>
      </c>
      <c r="G1335" s="261">
        <v>6.8318414688110298</v>
      </c>
      <c r="H1335" s="121" t="str">
        <f t="shared" si="678"/>
        <v>Q</v>
      </c>
      <c r="I1335" s="267">
        <v>4.9596200000000001</v>
      </c>
      <c r="J1335" s="121" t="str">
        <f t="shared" si="671"/>
        <v>Q</v>
      </c>
      <c r="K1335" s="267">
        <v>0.51337999999999995</v>
      </c>
      <c r="L1335" s="121" t="str">
        <f t="shared" si="672"/>
        <v>Q</v>
      </c>
      <c r="M1335" s="267">
        <v>0.55184</v>
      </c>
      <c r="N1335" s="121" t="str">
        <f t="shared" si="673"/>
        <v>Q</v>
      </c>
      <c r="O1335" s="267">
        <v>0.27006000000000002</v>
      </c>
      <c r="P1335" s="121" t="str">
        <f t="shared" si="674"/>
        <v>Q</v>
      </c>
      <c r="Q1335" s="28">
        <v>8.9999999999999993E-3</v>
      </c>
      <c r="R1335" s="121" t="str">
        <f t="shared" si="676"/>
        <v>LQ</v>
      </c>
      <c r="S1335" s="129">
        <v>0.24088096618652299</v>
      </c>
      <c r="T1335" s="121" t="str">
        <f t="shared" si="685"/>
        <v>Q</v>
      </c>
      <c r="U1335" s="28">
        <v>2.5486934700325774</v>
      </c>
      <c r="V1335" s="121" t="str">
        <f t="shared" si="669"/>
        <v>Q</v>
      </c>
      <c r="W1335" s="341">
        <v>0.193</v>
      </c>
      <c r="X1335" s="343" t="str">
        <f t="shared" si="677"/>
        <v>Q</v>
      </c>
      <c r="Y1335" s="28">
        <v>0.11164521868353607</v>
      </c>
      <c r="Z1335" s="121" t="str">
        <f t="shared" si="670"/>
        <v>LQ</v>
      </c>
      <c r="AA1335" s="261">
        <v>5.08</v>
      </c>
      <c r="AB1335" s="121" t="str">
        <f t="shared" si="683"/>
        <v>Q</v>
      </c>
      <c r="AC1335" s="28">
        <v>5.7990000000000004</v>
      </c>
      <c r="AD1335" s="121" t="str">
        <f t="shared" si="679"/>
        <v>Q</v>
      </c>
      <c r="AE1335" s="28">
        <v>3.6819999999999999</v>
      </c>
      <c r="AF1335" s="121" t="str">
        <f t="shared" si="680"/>
        <v>Q</v>
      </c>
      <c r="AG1335" s="225">
        <v>3.7000000000000002E-3</v>
      </c>
      <c r="AH1335" s="121" t="str">
        <f t="shared" si="681"/>
        <v>Q</v>
      </c>
      <c r="AI1335" s="299">
        <v>0.35899999999999999</v>
      </c>
      <c r="AJ1335" s="121" t="str">
        <f t="shared" si="682"/>
        <v>Q</v>
      </c>
    </row>
    <row r="1336" spans="1:36" x14ac:dyDescent="0.25">
      <c r="A1336" s="6">
        <v>38</v>
      </c>
      <c r="B1336" s="117">
        <v>95</v>
      </c>
      <c r="C1336" s="117">
        <v>2017</v>
      </c>
      <c r="D1336" s="127">
        <f t="shared" si="675"/>
        <v>42830</v>
      </c>
      <c r="E1336" s="261">
        <v>29.700000762939499</v>
      </c>
      <c r="F1336" s="121" t="str">
        <f t="shared" si="684"/>
        <v>Q</v>
      </c>
      <c r="G1336" s="261">
        <v>6.9187707901001003</v>
      </c>
      <c r="H1336" s="121" t="str">
        <f t="shared" si="678"/>
        <v>Q</v>
      </c>
      <c r="I1336" s="267">
        <v>4.6222500000000002</v>
      </c>
      <c r="J1336" s="121" t="str">
        <f t="shared" si="671"/>
        <v>Q</v>
      </c>
      <c r="K1336" s="267">
        <v>0.49953999999999998</v>
      </c>
      <c r="L1336" s="121" t="str">
        <f t="shared" si="672"/>
        <v>Q</v>
      </c>
      <c r="M1336" s="267">
        <v>0.58882000000000001</v>
      </c>
      <c r="N1336" s="121" t="str">
        <f t="shared" si="673"/>
        <v>Q</v>
      </c>
      <c r="O1336" s="267">
        <v>0.31054999999999999</v>
      </c>
      <c r="P1336" s="121" t="str">
        <f t="shared" si="674"/>
        <v>Q</v>
      </c>
      <c r="Q1336" s="28">
        <v>8.0000000000000002E-3</v>
      </c>
      <c r="R1336" s="121" t="str">
        <f t="shared" si="676"/>
        <v>LQ</v>
      </c>
      <c r="S1336" s="129">
        <v>0.18695452809333801</v>
      </c>
      <c r="T1336" s="121" t="str">
        <f t="shared" si="685"/>
        <v>Q</v>
      </c>
      <c r="U1336" s="28">
        <v>2.5432381245229081</v>
      </c>
      <c r="V1336" s="121" t="str">
        <f t="shared" si="669"/>
        <v>Q</v>
      </c>
      <c r="W1336" s="341">
        <v>0.32800000000000001</v>
      </c>
      <c r="X1336" s="343" t="str">
        <f t="shared" si="677"/>
        <v>Q</v>
      </c>
      <c r="Y1336" s="28">
        <v>0.11473280980102654</v>
      </c>
      <c r="Z1336" s="121" t="str">
        <f t="shared" si="670"/>
        <v>LQ</v>
      </c>
      <c r="AA1336" s="261">
        <v>5.1100000000000003</v>
      </c>
      <c r="AB1336" s="121" t="str">
        <f t="shared" si="683"/>
        <v>Q</v>
      </c>
      <c r="AC1336" s="28">
        <v>5.2859999999999996</v>
      </c>
      <c r="AD1336" s="121" t="str">
        <f t="shared" si="679"/>
        <v>Q</v>
      </c>
      <c r="AE1336" s="28">
        <v>1.859</v>
      </c>
      <c r="AF1336" s="121" t="str">
        <f t="shared" si="680"/>
        <v>Q</v>
      </c>
      <c r="AG1336" s="225">
        <v>3.8E-3</v>
      </c>
      <c r="AH1336" s="121" t="str">
        <f t="shared" si="681"/>
        <v>Q</v>
      </c>
      <c r="AI1336" s="299">
        <v>0.50600000000000001</v>
      </c>
      <c r="AJ1336" s="121" t="str">
        <f t="shared" si="682"/>
        <v>Q</v>
      </c>
    </row>
    <row r="1337" spans="1:36" x14ac:dyDescent="0.25">
      <c r="A1337" s="6">
        <v>38</v>
      </c>
      <c r="B1337" s="117">
        <v>98</v>
      </c>
      <c r="C1337" s="117">
        <v>2017</v>
      </c>
      <c r="D1337" s="127">
        <f t="shared" si="675"/>
        <v>42833</v>
      </c>
      <c r="E1337" s="261">
        <v>30.100000381469702</v>
      </c>
      <c r="F1337" s="121" t="str">
        <f t="shared" si="684"/>
        <v>Q</v>
      </c>
      <c r="G1337" s="261">
        <v>6.97872066497803</v>
      </c>
      <c r="H1337" s="121" t="str">
        <f t="shared" si="678"/>
        <v>Q</v>
      </c>
      <c r="I1337" s="267">
        <v>4.8078900000000004</v>
      </c>
      <c r="J1337" s="121" t="str">
        <f t="shared" si="671"/>
        <v>Q</v>
      </c>
      <c r="K1337" s="267">
        <v>0.47437000000000001</v>
      </c>
      <c r="L1337" s="121" t="str">
        <f t="shared" si="672"/>
        <v>Q</v>
      </c>
      <c r="M1337" s="267">
        <v>0.54625999999999997</v>
      </c>
      <c r="N1337" s="121" t="str">
        <f t="shared" si="673"/>
        <v>Q</v>
      </c>
      <c r="O1337" s="267">
        <v>0.30149999999999999</v>
      </c>
      <c r="P1337" s="121" t="str">
        <f t="shared" si="674"/>
        <v>Q</v>
      </c>
      <c r="Q1337" s="28">
        <v>5.0000000000000001E-3</v>
      </c>
      <c r="R1337" s="121" t="str">
        <f t="shared" si="676"/>
        <v>LQ</v>
      </c>
      <c r="S1337" s="129">
        <v>0.20089401304721799</v>
      </c>
      <c r="T1337" s="121" t="str">
        <f t="shared" si="685"/>
        <v>Q</v>
      </c>
      <c r="U1337" s="28">
        <v>2.5546155264042252</v>
      </c>
      <c r="V1337" s="121" t="str">
        <f t="shared" si="669"/>
        <v>Q</v>
      </c>
      <c r="W1337" s="341">
        <v>0.17799999999999999</v>
      </c>
      <c r="X1337" s="343" t="str">
        <f t="shared" si="677"/>
        <v>Q</v>
      </c>
      <c r="Y1337" s="28">
        <v>0.11264133100030614</v>
      </c>
      <c r="Z1337" s="121" t="str">
        <f t="shared" si="670"/>
        <v>LQ</v>
      </c>
      <c r="AA1337" s="261">
        <v>4.91</v>
      </c>
      <c r="AB1337" s="121" t="str">
        <f t="shared" si="683"/>
        <v>Q</v>
      </c>
      <c r="AC1337" s="28">
        <v>5.6580000000000004</v>
      </c>
      <c r="AD1337" s="121" t="str">
        <f t="shared" si="679"/>
        <v>Q</v>
      </c>
      <c r="AE1337" s="28">
        <v>2.855</v>
      </c>
      <c r="AF1337" s="121" t="str">
        <f t="shared" si="680"/>
        <v>Q</v>
      </c>
      <c r="AG1337" s="225">
        <v>3.8E-3</v>
      </c>
      <c r="AH1337" s="121" t="str">
        <f t="shared" si="681"/>
        <v>Q</v>
      </c>
      <c r="AI1337" s="299">
        <v>0.34300000000000003</v>
      </c>
      <c r="AJ1337" s="121" t="str">
        <f t="shared" si="682"/>
        <v>Q</v>
      </c>
    </row>
    <row r="1338" spans="1:36" x14ac:dyDescent="0.25">
      <c r="A1338" s="6">
        <v>38</v>
      </c>
      <c r="B1338" s="117">
        <v>99</v>
      </c>
      <c r="C1338" s="117">
        <v>2017</v>
      </c>
      <c r="D1338" s="127">
        <f t="shared" si="675"/>
        <v>42834</v>
      </c>
      <c r="E1338" s="261">
        <v>27.799999237060501</v>
      </c>
      <c r="F1338" s="121" t="str">
        <f t="shared" si="684"/>
        <v>Q</v>
      </c>
      <c r="G1338" s="261">
        <v>6.6634154319763201</v>
      </c>
      <c r="H1338" s="121" t="str">
        <f t="shared" si="678"/>
        <v>Q</v>
      </c>
      <c r="I1338" s="267">
        <v>4.6570200000000002</v>
      </c>
      <c r="J1338" s="121" t="str">
        <f t="shared" si="671"/>
        <v>Q</v>
      </c>
      <c r="K1338" s="267">
        <v>0.43260999999999999</v>
      </c>
      <c r="L1338" s="121" t="str">
        <f t="shared" si="672"/>
        <v>Q</v>
      </c>
      <c r="M1338" s="267">
        <v>0.49623</v>
      </c>
      <c r="N1338" s="121" t="str">
        <f t="shared" si="673"/>
        <v>Q</v>
      </c>
      <c r="O1338" s="267">
        <v>0.25846000000000002</v>
      </c>
      <c r="P1338" s="121" t="str">
        <f t="shared" si="674"/>
        <v>Q</v>
      </c>
      <c r="Q1338" s="28">
        <v>1.0999999999999999E-2</v>
      </c>
      <c r="R1338" s="121" t="str">
        <f t="shared" si="676"/>
        <v>Q</v>
      </c>
      <c r="S1338" s="129">
        <v>0.19388902187347401</v>
      </c>
      <c r="T1338" s="121" t="str">
        <f t="shared" si="685"/>
        <v>Q</v>
      </c>
      <c r="U1338" s="28">
        <v>2.3756857475288591</v>
      </c>
      <c r="V1338" s="121" t="str">
        <f t="shared" si="669"/>
        <v>Q</v>
      </c>
      <c r="W1338" s="341">
        <v>0.21</v>
      </c>
      <c r="X1338" s="343" t="str">
        <f t="shared" si="677"/>
        <v>Q</v>
      </c>
      <c r="Y1338" s="28">
        <v>9.318139326314101E-2</v>
      </c>
      <c r="Z1338" s="121" t="str">
        <f t="shared" si="670"/>
        <v>LQ</v>
      </c>
      <c r="AA1338" s="261">
        <v>4.3499999999999996</v>
      </c>
      <c r="AB1338" s="121" t="str">
        <f t="shared" si="683"/>
        <v>Q</v>
      </c>
      <c r="AC1338" s="28">
        <v>4.7380000000000004</v>
      </c>
      <c r="AD1338" s="121" t="str">
        <f t="shared" si="679"/>
        <v>Q</v>
      </c>
      <c r="AE1338" s="28">
        <v>3.2349999999999999</v>
      </c>
      <c r="AF1338" s="121" t="str">
        <f t="shared" si="680"/>
        <v>Q</v>
      </c>
      <c r="AG1338" s="225">
        <v>4.3E-3</v>
      </c>
      <c r="AH1338" s="121" t="str">
        <f t="shared" si="681"/>
        <v>Q</v>
      </c>
      <c r="AI1338" s="299">
        <v>0.374</v>
      </c>
      <c r="AJ1338" s="121" t="str">
        <f t="shared" si="682"/>
        <v>Q</v>
      </c>
    </row>
    <row r="1339" spans="1:36" x14ac:dyDescent="0.25">
      <c r="A1339" s="6">
        <v>38</v>
      </c>
      <c r="B1339" s="117">
        <v>100</v>
      </c>
      <c r="C1339" s="117">
        <v>2017</v>
      </c>
      <c r="D1339" s="127">
        <f t="shared" si="675"/>
        <v>42835</v>
      </c>
      <c r="E1339" s="261">
        <v>22.399999618530298</v>
      </c>
      <c r="F1339" s="121" t="str">
        <f t="shared" si="684"/>
        <v>Q</v>
      </c>
      <c r="G1339" s="261">
        <v>6.4252848625183097</v>
      </c>
      <c r="H1339" s="121" t="str">
        <f t="shared" si="678"/>
        <v>Q</v>
      </c>
      <c r="I1339" s="267">
        <v>3.47017</v>
      </c>
      <c r="J1339" s="121" t="str">
        <f t="shared" si="671"/>
        <v>Q</v>
      </c>
      <c r="K1339" s="267">
        <v>0.34744999999999998</v>
      </c>
      <c r="L1339" s="121" t="str">
        <f t="shared" si="672"/>
        <v>Q</v>
      </c>
      <c r="M1339" s="267">
        <v>0.39089000000000002</v>
      </c>
      <c r="N1339" s="121" t="str">
        <f t="shared" si="673"/>
        <v>Q</v>
      </c>
      <c r="O1339" s="267">
        <v>0.42470000000000002</v>
      </c>
      <c r="P1339" s="121" t="str">
        <f t="shared" si="674"/>
        <v>Q</v>
      </c>
      <c r="Q1339" s="28">
        <v>0.01</v>
      </c>
      <c r="R1339" s="121" t="str">
        <f t="shared" si="676"/>
        <v>Q</v>
      </c>
      <c r="S1339" s="129">
        <v>0.126819968223572</v>
      </c>
      <c r="T1339" s="121" t="str">
        <f t="shared" si="685"/>
        <v>Q</v>
      </c>
      <c r="U1339" s="28">
        <v>1.9689113689443789</v>
      </c>
      <c r="V1339" s="121" t="str">
        <f t="shared" si="669"/>
        <v>Q</v>
      </c>
      <c r="W1339" s="341">
        <v>0.36199999999999999</v>
      </c>
      <c r="X1339" s="343" t="str">
        <f t="shared" si="677"/>
        <v>Q</v>
      </c>
      <c r="Y1339" s="28">
        <v>0.10634594231844746</v>
      </c>
      <c r="Z1339" s="121" t="str">
        <f t="shared" si="670"/>
        <v>LQ</v>
      </c>
      <c r="AA1339" s="261">
        <v>3.9</v>
      </c>
      <c r="AB1339" s="121" t="str">
        <f t="shared" si="683"/>
        <v>Q</v>
      </c>
      <c r="AC1339" s="28">
        <v>7.149</v>
      </c>
      <c r="AD1339" s="121" t="str">
        <f t="shared" si="679"/>
        <v>Q</v>
      </c>
      <c r="AE1339" s="28">
        <v>2.9220000000000002</v>
      </c>
      <c r="AF1339" s="121" t="str">
        <f t="shared" si="680"/>
        <v>Q</v>
      </c>
      <c r="AG1339" s="225">
        <v>8.3999999999999995E-3</v>
      </c>
      <c r="AH1339" s="121" t="str">
        <f t="shared" si="681"/>
        <v>Q</v>
      </c>
      <c r="AI1339" s="299">
        <v>0.60899999999999999</v>
      </c>
      <c r="AJ1339" s="121" t="str">
        <f t="shared" si="682"/>
        <v>Q</v>
      </c>
    </row>
    <row r="1340" spans="1:36" x14ac:dyDescent="0.25">
      <c r="A1340" s="6">
        <v>38</v>
      </c>
      <c r="B1340" s="117">
        <v>102</v>
      </c>
      <c r="C1340" s="117">
        <v>2017</v>
      </c>
      <c r="D1340" s="127">
        <f t="shared" si="675"/>
        <v>42837</v>
      </c>
      <c r="E1340" s="261">
        <v>25</v>
      </c>
      <c r="F1340" s="121" t="str">
        <f t="shared" si="684"/>
        <v>Q</v>
      </c>
      <c r="G1340" s="261">
        <v>6.81752586364746</v>
      </c>
      <c r="H1340" s="121" t="str">
        <f t="shared" si="678"/>
        <v>Q</v>
      </c>
      <c r="I1340" s="267">
        <v>3.5787200000000001</v>
      </c>
      <c r="J1340" s="121" t="str">
        <f t="shared" si="671"/>
        <v>Q</v>
      </c>
      <c r="K1340" s="267">
        <v>0.36664000000000002</v>
      </c>
      <c r="L1340" s="121" t="str">
        <f t="shared" si="672"/>
        <v>Q</v>
      </c>
      <c r="M1340" s="267">
        <v>0.47671999999999998</v>
      </c>
      <c r="N1340" s="121" t="str">
        <f t="shared" si="673"/>
        <v>Q</v>
      </c>
      <c r="O1340" s="267">
        <v>0.3962</v>
      </c>
      <c r="P1340" s="121" t="str">
        <f t="shared" si="674"/>
        <v>Q</v>
      </c>
      <c r="Q1340" s="28">
        <v>7.0000000000000001E-3</v>
      </c>
      <c r="R1340" s="121" t="str">
        <f t="shared" si="676"/>
        <v>LQ</v>
      </c>
      <c r="S1340" s="129">
        <v>0.15103621780872301</v>
      </c>
      <c r="T1340" s="121" t="str">
        <f t="shared" si="685"/>
        <v>Q</v>
      </c>
      <c r="U1340" s="28">
        <v>2.5313443491562366</v>
      </c>
      <c r="V1340" s="121" t="str">
        <f t="shared" ref="V1340:V1365" si="686">IF(U1340&gt;=0.2,"Q",IF(U1340="","M","LQ"))</f>
        <v>Q</v>
      </c>
      <c r="W1340" s="341">
        <v>0.22600000000000001</v>
      </c>
      <c r="X1340" s="343" t="str">
        <f t="shared" si="677"/>
        <v>Q</v>
      </c>
      <c r="Y1340" s="28">
        <v>9.6173089648038015E-2</v>
      </c>
      <c r="Z1340" s="121" t="str">
        <f t="shared" ref="Z1340:Z1365" si="687">IF(Y1340&gt;=0.2,"Q",IF(Y1340="","M","LQ"))</f>
        <v>LQ</v>
      </c>
      <c r="AA1340" s="261">
        <v>4.4800000000000004</v>
      </c>
      <c r="AB1340" s="121" t="str">
        <f t="shared" si="683"/>
        <v>Q</v>
      </c>
      <c r="AC1340" s="28">
        <v>5.5810000000000004</v>
      </c>
      <c r="AD1340" s="121" t="str">
        <f t="shared" si="679"/>
        <v>Q</v>
      </c>
      <c r="AE1340" s="28">
        <v>2.504</v>
      </c>
      <c r="AF1340" s="121" t="str">
        <f t="shared" si="680"/>
        <v>Q</v>
      </c>
      <c r="AG1340" s="225">
        <v>4.4999999999999997E-3</v>
      </c>
      <c r="AH1340" s="121" t="str">
        <f t="shared" si="681"/>
        <v>Q</v>
      </c>
      <c r="AI1340" s="299">
        <v>0.39800000000000002</v>
      </c>
      <c r="AJ1340" s="121" t="str">
        <f t="shared" si="682"/>
        <v>Q</v>
      </c>
    </row>
    <row r="1341" spans="1:36" x14ac:dyDescent="0.25">
      <c r="A1341" s="6">
        <v>38</v>
      </c>
      <c r="B1341" s="117">
        <v>103</v>
      </c>
      <c r="C1341" s="117">
        <v>2017</v>
      </c>
      <c r="D1341" s="127">
        <f t="shared" si="675"/>
        <v>42838</v>
      </c>
      <c r="E1341" s="261">
        <v>26.700000762939499</v>
      </c>
      <c r="F1341" s="121" t="str">
        <f t="shared" si="684"/>
        <v>Q</v>
      </c>
      <c r="G1341" s="261">
        <v>6.9779386520385698</v>
      </c>
      <c r="H1341" s="121" t="str">
        <f t="shared" si="678"/>
        <v>Q</v>
      </c>
      <c r="I1341" s="267">
        <v>3.6675800000000001</v>
      </c>
      <c r="J1341" s="121" t="str">
        <f t="shared" si="671"/>
        <v>Q</v>
      </c>
      <c r="K1341" s="267">
        <v>0.37733</v>
      </c>
      <c r="L1341" s="121" t="str">
        <f t="shared" si="672"/>
        <v>Q</v>
      </c>
      <c r="M1341" s="267">
        <v>0.49486000000000002</v>
      </c>
      <c r="N1341" s="121" t="str">
        <f t="shared" si="673"/>
        <v>Q</v>
      </c>
      <c r="O1341" s="267">
        <v>0.36935000000000001</v>
      </c>
      <c r="P1341" s="121" t="str">
        <f t="shared" si="674"/>
        <v>Q</v>
      </c>
      <c r="Q1341" s="28">
        <v>7.0000000000000001E-3</v>
      </c>
      <c r="R1341" s="121" t="str">
        <f t="shared" si="676"/>
        <v>LQ</v>
      </c>
      <c r="S1341" s="129">
        <v>0.16279295086860701</v>
      </c>
      <c r="T1341" s="121" t="str">
        <f t="shared" si="685"/>
        <v>Q</v>
      </c>
      <c r="U1341" s="28">
        <v>2.6252190016506569</v>
      </c>
      <c r="V1341" s="121" t="str">
        <f t="shared" si="686"/>
        <v>Q</v>
      </c>
      <c r="W1341" s="341">
        <v>0.20399999999999999</v>
      </c>
      <c r="X1341" s="343" t="str">
        <f t="shared" si="677"/>
        <v>Q</v>
      </c>
      <c r="Y1341" s="28">
        <v>0.13684957727876651</v>
      </c>
      <c r="Z1341" s="121" t="str">
        <f t="shared" si="687"/>
        <v>LQ</v>
      </c>
      <c r="AA1341" s="261">
        <v>4.6100000000000003</v>
      </c>
      <c r="AB1341" s="121" t="str">
        <f t="shared" si="683"/>
        <v>Q</v>
      </c>
      <c r="AC1341" s="28">
        <v>5.3639999999999999</v>
      </c>
      <c r="AD1341" s="121" t="str">
        <f t="shared" si="679"/>
        <v>Q</v>
      </c>
      <c r="AE1341" s="28">
        <v>2.7149999999999999</v>
      </c>
      <c r="AF1341" s="121" t="str">
        <f t="shared" si="680"/>
        <v>Q</v>
      </c>
      <c r="AG1341" s="225">
        <v>4.0000000000000001E-3</v>
      </c>
      <c r="AH1341" s="121" t="str">
        <f t="shared" si="681"/>
        <v>Q</v>
      </c>
      <c r="AI1341" s="299">
        <v>0.38400000000000001</v>
      </c>
      <c r="AJ1341" s="121" t="str">
        <f t="shared" si="682"/>
        <v>Q</v>
      </c>
    </row>
    <row r="1342" spans="1:36" x14ac:dyDescent="0.25">
      <c r="A1342" s="6">
        <v>38</v>
      </c>
      <c r="B1342" s="117">
        <v>105</v>
      </c>
      <c r="C1342" s="117">
        <v>2017</v>
      </c>
      <c r="D1342" s="127">
        <f t="shared" si="675"/>
        <v>42840</v>
      </c>
      <c r="E1342" s="261">
        <v>25.600000381469702</v>
      </c>
      <c r="F1342" s="121" t="str">
        <f t="shared" si="684"/>
        <v>Q</v>
      </c>
      <c r="G1342" s="261">
        <v>6.8027915954589799</v>
      </c>
      <c r="H1342" s="121" t="str">
        <f t="shared" si="678"/>
        <v>Q</v>
      </c>
      <c r="I1342" s="267">
        <v>3.9339599999999999</v>
      </c>
      <c r="J1342" s="121" t="str">
        <f t="shared" ref="J1342:J1365" si="688">IF(I1342&gt;=0.01,"Q",IF(I1342="","M","LQ"))</f>
        <v>Q</v>
      </c>
      <c r="K1342" s="267">
        <v>0.37</v>
      </c>
      <c r="L1342" s="121" t="str">
        <f t="shared" ref="L1342:L1365" si="689">IF(K1342&gt;=0.005,"Q",IF(K1342="","M","LQ"))</f>
        <v>Q</v>
      </c>
      <c r="M1342" s="267">
        <v>0.44578000000000001</v>
      </c>
      <c r="N1342" s="121" t="str">
        <f t="shared" ref="N1342:N1365" si="690">IF(M1342&gt;=0.01,"Q",IF(M1342="","M","LQ"))</f>
        <v>Q</v>
      </c>
      <c r="O1342" s="267">
        <v>0.29207</v>
      </c>
      <c r="P1342" s="121" t="str">
        <f t="shared" ref="P1342:P1365" si="691">IF(O1342&gt;=0.01,"Q",IF(O1342="","M","LQ"))</f>
        <v>Q</v>
      </c>
      <c r="Q1342" s="28">
        <v>4.0000000000000001E-3</v>
      </c>
      <c r="R1342" s="121" t="str">
        <f t="shared" si="676"/>
        <v>LQ</v>
      </c>
      <c r="S1342" s="129">
        <v>0.15937262773513799</v>
      </c>
      <c r="T1342" s="121" t="str">
        <f t="shared" si="685"/>
        <v>Q</v>
      </c>
      <c r="U1342" s="28">
        <v>2.2572408854630162</v>
      </c>
      <c r="V1342" s="121" t="str">
        <f t="shared" si="686"/>
        <v>Q</v>
      </c>
      <c r="W1342" s="341">
        <v>0.21</v>
      </c>
      <c r="X1342" s="343" t="str">
        <f t="shared" si="677"/>
        <v>Q</v>
      </c>
      <c r="Y1342" s="28">
        <v>8.4749193499071798E-2</v>
      </c>
      <c r="Z1342" s="121" t="str">
        <f t="shared" si="687"/>
        <v>LQ</v>
      </c>
      <c r="AA1342" s="261">
        <v>4.26</v>
      </c>
      <c r="AB1342" s="121" t="str">
        <f t="shared" si="683"/>
        <v>Q</v>
      </c>
      <c r="AC1342" s="28">
        <v>4.5720000000000001</v>
      </c>
      <c r="AD1342" s="121" t="str">
        <f t="shared" si="679"/>
        <v>Q</v>
      </c>
      <c r="AE1342" s="28">
        <v>2.6739999999999999</v>
      </c>
      <c r="AF1342" s="121" t="str">
        <f t="shared" si="680"/>
        <v>Q</v>
      </c>
      <c r="AG1342" s="225">
        <v>3.5999999999999999E-3</v>
      </c>
      <c r="AH1342" s="121" t="str">
        <f t="shared" si="681"/>
        <v>Q</v>
      </c>
      <c r="AI1342" s="299">
        <v>0.35899999999999999</v>
      </c>
      <c r="AJ1342" s="121" t="str">
        <f t="shared" si="682"/>
        <v>Q</v>
      </c>
    </row>
    <row r="1343" spans="1:36" x14ac:dyDescent="0.25">
      <c r="A1343" s="6">
        <v>38</v>
      </c>
      <c r="B1343" s="117">
        <v>109</v>
      </c>
      <c r="C1343" s="117">
        <v>2017</v>
      </c>
      <c r="D1343" s="127">
        <f t="shared" si="675"/>
        <v>42844</v>
      </c>
      <c r="E1343" s="261">
        <v>24.200000762939499</v>
      </c>
      <c r="F1343" s="121" t="str">
        <f t="shared" si="684"/>
        <v>Q</v>
      </c>
      <c r="G1343" s="261">
        <v>6.7989196777343697</v>
      </c>
      <c r="H1343" s="121" t="str">
        <f t="shared" si="678"/>
        <v>Q</v>
      </c>
      <c r="I1343" s="267">
        <v>3.5019999999999998</v>
      </c>
      <c r="J1343" s="121" t="str">
        <f t="shared" si="688"/>
        <v>Q</v>
      </c>
      <c r="K1343" s="267">
        <v>0.34733000000000003</v>
      </c>
      <c r="L1343" s="121" t="str">
        <f t="shared" si="689"/>
        <v>Q</v>
      </c>
      <c r="M1343" s="267">
        <v>0.45193</v>
      </c>
      <c r="N1343" s="121" t="str">
        <f t="shared" si="690"/>
        <v>Q</v>
      </c>
      <c r="O1343" s="267">
        <v>0.26119999999999999</v>
      </c>
      <c r="P1343" s="121" t="str">
        <f t="shared" si="691"/>
        <v>Q</v>
      </c>
      <c r="Q1343" s="28">
        <v>1.2999999999999999E-2</v>
      </c>
      <c r="R1343" s="121" t="str">
        <f t="shared" si="676"/>
        <v>Q</v>
      </c>
      <c r="S1343" s="129">
        <v>0.15210627019405401</v>
      </c>
      <c r="T1343" s="121" t="str">
        <f t="shared" si="685"/>
        <v>Q</v>
      </c>
      <c r="U1343" s="28">
        <v>2.2708299531359719</v>
      </c>
      <c r="V1343" s="121" t="str">
        <f t="shared" si="686"/>
        <v>Q</v>
      </c>
      <c r="W1343" s="341">
        <v>0.21099999999999999</v>
      </c>
      <c r="X1343" s="343" t="str">
        <f t="shared" si="677"/>
        <v>Q</v>
      </c>
      <c r="Y1343" s="28">
        <v>7.8887568008271125E-2</v>
      </c>
      <c r="Z1343" s="121" t="str">
        <f t="shared" si="687"/>
        <v>LQ</v>
      </c>
      <c r="AA1343" s="261">
        <v>4.09</v>
      </c>
      <c r="AB1343" s="121" t="str">
        <f t="shared" si="683"/>
        <v>Q</v>
      </c>
      <c r="AC1343" s="28">
        <v>4.3</v>
      </c>
      <c r="AD1343" s="121" t="str">
        <f t="shared" si="679"/>
        <v>Q</v>
      </c>
      <c r="AE1343" s="28">
        <v>2.1480000000000001</v>
      </c>
      <c r="AF1343" s="121" t="str">
        <f t="shared" si="680"/>
        <v>Q</v>
      </c>
      <c r="AG1343" s="225">
        <v>3.2000000000000002E-3</v>
      </c>
      <c r="AH1343" s="121" t="str">
        <f t="shared" si="681"/>
        <v>Q</v>
      </c>
      <c r="AI1343" s="299">
        <v>0.34599999999999997</v>
      </c>
      <c r="AJ1343" s="121" t="str">
        <f t="shared" si="682"/>
        <v>Q</v>
      </c>
    </row>
    <row r="1344" spans="1:36" x14ac:dyDescent="0.25">
      <c r="A1344" s="6">
        <v>38</v>
      </c>
      <c r="B1344" s="117">
        <v>114</v>
      </c>
      <c r="C1344" s="117">
        <v>2017</v>
      </c>
      <c r="D1344" s="127">
        <f t="shared" si="675"/>
        <v>42849</v>
      </c>
      <c r="E1344" s="261">
        <v>23.399999618530298</v>
      </c>
      <c r="F1344" s="121" t="str">
        <f t="shared" si="684"/>
        <v>Q</v>
      </c>
      <c r="G1344" s="261">
        <v>6.4639086723327601</v>
      </c>
      <c r="H1344" s="121" t="str">
        <f t="shared" si="678"/>
        <v>Q</v>
      </c>
      <c r="I1344" s="267">
        <v>3.5884499999999999</v>
      </c>
      <c r="J1344" s="121" t="str">
        <f t="shared" si="688"/>
        <v>Q</v>
      </c>
      <c r="K1344" s="267">
        <v>0.34695999999999999</v>
      </c>
      <c r="L1344" s="121" t="str">
        <f t="shared" si="689"/>
        <v>Q</v>
      </c>
      <c r="M1344" s="267">
        <v>0.42596000000000001</v>
      </c>
      <c r="N1344" s="121" t="str">
        <f t="shared" si="690"/>
        <v>Q</v>
      </c>
      <c r="O1344" s="267">
        <v>0.25808999999999999</v>
      </c>
      <c r="P1344" s="121" t="str">
        <f t="shared" si="691"/>
        <v>Q</v>
      </c>
      <c r="Q1344" s="28">
        <v>5.0000000000000001E-3</v>
      </c>
      <c r="R1344" s="121" t="str">
        <f t="shared" si="676"/>
        <v>LQ</v>
      </c>
      <c r="S1344" s="129">
        <v>0.14715903997421301</v>
      </c>
      <c r="T1344" s="121" t="str">
        <f t="shared" si="685"/>
        <v>Q</v>
      </c>
      <c r="U1344" s="28">
        <v>2.2510588035976222</v>
      </c>
      <c r="V1344" s="121" t="str">
        <f t="shared" si="686"/>
        <v>Q</v>
      </c>
      <c r="W1344" s="341">
        <v>0.128</v>
      </c>
      <c r="X1344" s="343" t="str">
        <f t="shared" si="677"/>
        <v>Q</v>
      </c>
      <c r="Y1344" s="28">
        <v>7.130090493151206E-2</v>
      </c>
      <c r="Z1344" s="121" t="str">
        <f t="shared" si="687"/>
        <v>LQ</v>
      </c>
      <c r="AA1344" s="261">
        <v>3.99</v>
      </c>
      <c r="AB1344" s="121" t="str">
        <f t="shared" si="683"/>
        <v>Q</v>
      </c>
      <c r="AC1344" s="28">
        <v>4.3769999999999998</v>
      </c>
      <c r="AD1344" s="121" t="str">
        <f t="shared" si="679"/>
        <v>Q</v>
      </c>
      <c r="AE1344" s="28">
        <v>2.2829999999999999</v>
      </c>
      <c r="AF1344" s="121" t="str">
        <f t="shared" si="680"/>
        <v>Q</v>
      </c>
      <c r="AG1344" s="225">
        <v>3.5000000000000001E-3</v>
      </c>
      <c r="AH1344" s="121" t="str">
        <f t="shared" si="681"/>
        <v>Q</v>
      </c>
      <c r="AI1344" s="299">
        <v>0.29399999999999998</v>
      </c>
      <c r="AJ1344" s="121" t="str">
        <f t="shared" si="682"/>
        <v>Q</v>
      </c>
    </row>
    <row r="1345" spans="1:36" x14ac:dyDescent="0.25">
      <c r="A1345" s="6">
        <v>38</v>
      </c>
      <c r="B1345" s="117">
        <v>117</v>
      </c>
      <c r="C1345" s="117">
        <v>2017</v>
      </c>
      <c r="D1345" s="127">
        <f t="shared" si="675"/>
        <v>42852</v>
      </c>
      <c r="E1345" s="261">
        <v>20.5</v>
      </c>
      <c r="F1345" s="121" t="str">
        <f t="shared" si="684"/>
        <v>Q</v>
      </c>
      <c r="G1345" s="261">
        <v>6.4970293045043901</v>
      </c>
      <c r="H1345" s="121" t="str">
        <f t="shared" si="678"/>
        <v>Q</v>
      </c>
      <c r="I1345" s="267">
        <v>3.1227299999999998</v>
      </c>
      <c r="J1345" s="121" t="str">
        <f t="shared" si="688"/>
        <v>Q</v>
      </c>
      <c r="K1345" s="267">
        <v>0.30048999999999998</v>
      </c>
      <c r="L1345" s="121" t="str">
        <f t="shared" si="689"/>
        <v>Q</v>
      </c>
      <c r="M1345" s="267">
        <v>0.37908999999999998</v>
      </c>
      <c r="N1345" s="121" t="str">
        <f t="shared" si="690"/>
        <v>Q</v>
      </c>
      <c r="O1345" s="267">
        <v>0.23100000000000001</v>
      </c>
      <c r="P1345" s="121" t="str">
        <f t="shared" si="691"/>
        <v>Q</v>
      </c>
      <c r="Q1345" s="28">
        <v>5.0000000000000001E-3</v>
      </c>
      <c r="R1345" s="121" t="str">
        <f t="shared" si="676"/>
        <v>LQ</v>
      </c>
      <c r="S1345" s="129">
        <v>0.14361384510993999</v>
      </c>
      <c r="T1345" s="121" t="str">
        <f t="shared" si="685"/>
        <v>Q</v>
      </c>
      <c r="U1345" s="28">
        <v>1.7950381374511959</v>
      </c>
      <c r="V1345" s="121" t="str">
        <f t="shared" si="686"/>
        <v>Q</v>
      </c>
      <c r="W1345" s="341">
        <v>0.13900000000000001</v>
      </c>
      <c r="X1345" s="343" t="str">
        <f t="shared" si="677"/>
        <v>Q</v>
      </c>
      <c r="Y1345" s="28">
        <v>7.3682933397017369E-2</v>
      </c>
      <c r="Z1345" s="121" t="str">
        <f t="shared" si="687"/>
        <v>LQ</v>
      </c>
      <c r="AA1345" s="261">
        <v>3.17</v>
      </c>
      <c r="AB1345" s="121" t="str">
        <f t="shared" si="683"/>
        <v>Q</v>
      </c>
      <c r="AC1345" s="28">
        <v>4.3689999999999998</v>
      </c>
      <c r="AD1345" s="121" t="str">
        <f t="shared" si="679"/>
        <v>Q</v>
      </c>
      <c r="AE1345" s="28">
        <v>1.9770000000000001</v>
      </c>
      <c r="AF1345" s="121" t="str">
        <f t="shared" si="680"/>
        <v>Q</v>
      </c>
      <c r="AG1345" s="225">
        <v>4.1000000000000003E-3</v>
      </c>
      <c r="AH1345" s="121" t="str">
        <f t="shared" si="681"/>
        <v>Q</v>
      </c>
      <c r="AI1345" s="299">
        <v>0.29199999999999998</v>
      </c>
      <c r="AJ1345" s="121" t="str">
        <f t="shared" si="682"/>
        <v>Q</v>
      </c>
    </row>
    <row r="1346" spans="1:36" x14ac:dyDescent="0.25">
      <c r="A1346" s="6">
        <v>38</v>
      </c>
      <c r="B1346" s="117">
        <v>122</v>
      </c>
      <c r="C1346" s="117">
        <v>2017</v>
      </c>
      <c r="D1346" s="127">
        <f t="shared" si="675"/>
        <v>42857</v>
      </c>
      <c r="E1346" s="261">
        <v>22</v>
      </c>
      <c r="F1346" s="121" t="str">
        <f t="shared" si="684"/>
        <v>Q</v>
      </c>
      <c r="G1346" s="261">
        <v>6.5239176750183097</v>
      </c>
      <c r="H1346" s="121" t="str">
        <f t="shared" si="678"/>
        <v>Q</v>
      </c>
      <c r="I1346" s="214">
        <v>3.510551</v>
      </c>
      <c r="J1346" s="121" t="str">
        <f t="shared" si="688"/>
        <v>Q</v>
      </c>
      <c r="K1346" s="214">
        <v>0.32608999999999999</v>
      </c>
      <c r="L1346" s="121" t="str">
        <f t="shared" si="689"/>
        <v>Q</v>
      </c>
      <c r="M1346" s="214">
        <v>0.45</v>
      </c>
      <c r="N1346" s="121" t="str">
        <f t="shared" si="690"/>
        <v>Q</v>
      </c>
      <c r="O1346" s="214">
        <v>0.43602000000000002</v>
      </c>
      <c r="P1346" s="121" t="str">
        <f t="shared" si="691"/>
        <v>Q</v>
      </c>
      <c r="Q1346" s="28">
        <v>5.0000000000000001E-3</v>
      </c>
      <c r="R1346" s="121" t="str">
        <f t="shared" si="676"/>
        <v>LQ</v>
      </c>
      <c r="S1346" s="129">
        <v>0.15336646139621701</v>
      </c>
      <c r="T1346" s="121" t="str">
        <f t="shared" si="685"/>
        <v>Q</v>
      </c>
      <c r="U1346" s="28">
        <v>1.9443416735912236</v>
      </c>
      <c r="V1346" s="121" t="str">
        <f t="shared" si="686"/>
        <v>Q</v>
      </c>
      <c r="W1346" s="341">
        <v>4.2999999999999997E-2</v>
      </c>
      <c r="X1346" s="343" t="str">
        <f t="shared" si="677"/>
        <v>Q</v>
      </c>
      <c r="Y1346" s="28">
        <v>7.5114118902096433E-2</v>
      </c>
      <c r="Z1346" s="121" t="str">
        <f t="shared" si="687"/>
        <v>LQ</v>
      </c>
      <c r="AA1346" s="261">
        <v>3.44</v>
      </c>
      <c r="AB1346" s="121" t="str">
        <f t="shared" si="683"/>
        <v>Q</v>
      </c>
      <c r="AC1346" s="28">
        <v>5.2169999999999996</v>
      </c>
      <c r="AD1346" s="121" t="str">
        <f t="shared" si="679"/>
        <v>Q</v>
      </c>
      <c r="AE1346" s="28">
        <v>2.1869999999999998</v>
      </c>
      <c r="AF1346" s="121" t="str">
        <f t="shared" si="680"/>
        <v>Q</v>
      </c>
      <c r="AG1346" s="225">
        <v>6.6E-3</v>
      </c>
      <c r="AH1346" s="121" t="str">
        <f t="shared" si="681"/>
        <v>Q</v>
      </c>
      <c r="AI1346" s="299">
        <v>0.23699999999999999</v>
      </c>
      <c r="AJ1346" s="121" t="str">
        <f t="shared" si="682"/>
        <v>Q</v>
      </c>
    </row>
    <row r="1347" spans="1:36" x14ac:dyDescent="0.25">
      <c r="A1347" s="6">
        <v>38</v>
      </c>
      <c r="B1347" s="117">
        <v>124</v>
      </c>
      <c r="C1347" s="117">
        <v>2017</v>
      </c>
      <c r="D1347" s="127">
        <f t="shared" si="675"/>
        <v>42859</v>
      </c>
      <c r="E1347" s="261">
        <v>24.299999237060501</v>
      </c>
      <c r="F1347" s="121" t="str">
        <f t="shared" si="684"/>
        <v>Q</v>
      </c>
      <c r="G1347" s="261">
        <v>6.5819587707519496</v>
      </c>
      <c r="H1347" s="121" t="str">
        <f t="shared" si="678"/>
        <v>Q</v>
      </c>
      <c r="I1347" s="214">
        <v>4.0562670000000001</v>
      </c>
      <c r="J1347" s="121" t="str">
        <f t="shared" si="688"/>
        <v>Q</v>
      </c>
      <c r="K1347" s="214">
        <v>0.34916000000000003</v>
      </c>
      <c r="L1347" s="121" t="str">
        <f t="shared" si="689"/>
        <v>Q</v>
      </c>
      <c r="M1347" s="214">
        <v>0.46743000000000001</v>
      </c>
      <c r="N1347" s="121" t="str">
        <f t="shared" si="690"/>
        <v>Q</v>
      </c>
      <c r="O1347" s="214">
        <v>0.19485</v>
      </c>
      <c r="P1347" s="121" t="str">
        <f t="shared" si="691"/>
        <v>Q</v>
      </c>
      <c r="Q1347" s="28">
        <v>2E-3</v>
      </c>
      <c r="R1347" s="121" t="str">
        <f t="shared" si="676"/>
        <v>LQ</v>
      </c>
      <c r="S1347" s="129">
        <v>0.17069774866104101</v>
      </c>
      <c r="T1347" s="121" t="str">
        <f t="shared" si="685"/>
        <v>Q</v>
      </c>
      <c r="U1347" s="28">
        <v>2.1355332176723518</v>
      </c>
      <c r="V1347" s="121" t="str">
        <f t="shared" si="686"/>
        <v>Q</v>
      </c>
      <c r="W1347" s="341">
        <v>2.3E-2</v>
      </c>
      <c r="X1347" s="343" t="str">
        <f t="shared" si="677"/>
        <v>LQ</v>
      </c>
      <c r="Y1347" s="28">
        <v>6.8979421520367484E-2</v>
      </c>
      <c r="Z1347" s="121" t="str">
        <f t="shared" si="687"/>
        <v>LQ</v>
      </c>
      <c r="AA1347" s="261">
        <v>3.55</v>
      </c>
      <c r="AB1347" s="121" t="str">
        <f t="shared" si="683"/>
        <v>Q</v>
      </c>
      <c r="AC1347" s="28">
        <v>5.2789999999999999</v>
      </c>
      <c r="AD1347" s="121" t="str">
        <f t="shared" si="679"/>
        <v>Q</v>
      </c>
      <c r="AE1347" s="28">
        <v>2.3319999999999999</v>
      </c>
      <c r="AF1347" s="121" t="str">
        <f t="shared" si="680"/>
        <v>Q</v>
      </c>
      <c r="AG1347" s="225">
        <v>4.7000000000000002E-3</v>
      </c>
      <c r="AH1347" s="121" t="str">
        <f t="shared" si="681"/>
        <v>Q</v>
      </c>
      <c r="AI1347" s="299">
        <v>0.214</v>
      </c>
      <c r="AJ1347" s="121" t="str">
        <f t="shared" si="682"/>
        <v>Q</v>
      </c>
    </row>
    <row r="1348" spans="1:36" x14ac:dyDescent="0.25">
      <c r="A1348" s="6">
        <v>38</v>
      </c>
      <c r="B1348" s="117">
        <v>129</v>
      </c>
      <c r="C1348" s="117">
        <v>2017</v>
      </c>
      <c r="D1348" s="127">
        <f t="shared" si="675"/>
        <v>42864</v>
      </c>
      <c r="E1348" s="261">
        <v>25.5</v>
      </c>
      <c r="F1348" s="121" t="str">
        <f t="shared" si="684"/>
        <v>Q</v>
      </c>
      <c r="G1348" s="261">
        <v>6.6920981407165501</v>
      </c>
      <c r="H1348" s="121" t="str">
        <f t="shared" si="678"/>
        <v>Q</v>
      </c>
      <c r="I1348" s="214">
        <v>4.3856999999999999</v>
      </c>
      <c r="J1348" s="121" t="str">
        <f t="shared" si="688"/>
        <v>Q</v>
      </c>
      <c r="K1348" s="214">
        <v>0.36847000000000002</v>
      </c>
      <c r="L1348" s="121" t="str">
        <f t="shared" si="689"/>
        <v>Q</v>
      </c>
      <c r="M1348" s="214">
        <v>0.49152000000000001</v>
      </c>
      <c r="N1348" s="121" t="str">
        <f t="shared" si="690"/>
        <v>Q</v>
      </c>
      <c r="O1348" s="214">
        <v>0.18764</v>
      </c>
      <c r="P1348" s="121" t="str">
        <f t="shared" si="691"/>
        <v>Q</v>
      </c>
      <c r="Q1348" s="28">
        <v>5.0000000000000001E-3</v>
      </c>
      <c r="R1348" s="121" t="str">
        <f t="shared" si="676"/>
        <v>LQ</v>
      </c>
      <c r="S1348" s="129">
        <v>0.20268015563488001</v>
      </c>
      <c r="T1348" s="121" t="str">
        <f t="shared" si="685"/>
        <v>Q</v>
      </c>
      <c r="U1348" s="28">
        <v>1.944099167922837</v>
      </c>
      <c r="V1348" s="121" t="str">
        <f t="shared" si="686"/>
        <v>Q</v>
      </c>
      <c r="W1348" s="341">
        <v>2.8000000000000001E-2</v>
      </c>
      <c r="X1348" s="343" t="str">
        <f t="shared" si="677"/>
        <v>LQ</v>
      </c>
      <c r="Y1348" s="28">
        <v>6.8651298661830437E-2</v>
      </c>
      <c r="Z1348" s="121" t="str">
        <f t="shared" si="687"/>
        <v>LQ</v>
      </c>
      <c r="AA1348" s="261">
        <v>3.38</v>
      </c>
      <c r="AB1348" s="121" t="str">
        <f t="shared" si="683"/>
        <v>Q</v>
      </c>
      <c r="AC1348" s="28">
        <v>6.3129999999999997</v>
      </c>
      <c r="AD1348" s="121" t="str">
        <f t="shared" si="679"/>
        <v>Q</v>
      </c>
      <c r="AE1348" s="28">
        <v>2.593</v>
      </c>
      <c r="AF1348" s="121" t="str">
        <f t="shared" si="680"/>
        <v>Q</v>
      </c>
      <c r="AG1348" s="225">
        <v>5.1000000000000004E-3</v>
      </c>
      <c r="AH1348" s="121" t="str">
        <f t="shared" si="681"/>
        <v>Q</v>
      </c>
      <c r="AI1348" s="299">
        <v>0.26</v>
      </c>
      <c r="AJ1348" s="121" t="str">
        <f t="shared" si="682"/>
        <v>Q</v>
      </c>
    </row>
    <row r="1349" spans="1:36" x14ac:dyDescent="0.25">
      <c r="A1349" s="6">
        <v>38</v>
      </c>
      <c r="B1349" s="117">
        <v>136</v>
      </c>
      <c r="C1349" s="117">
        <v>2017</v>
      </c>
      <c r="D1349" s="127">
        <f t="shared" si="675"/>
        <v>42871</v>
      </c>
      <c r="E1349" s="261">
        <v>28.5</v>
      </c>
      <c r="F1349" s="121" t="str">
        <f t="shared" si="684"/>
        <v>Q</v>
      </c>
      <c r="G1349" s="261">
        <v>6.8236637115478498</v>
      </c>
      <c r="H1349" s="121" t="str">
        <f t="shared" si="678"/>
        <v>Q</v>
      </c>
      <c r="I1349" s="214">
        <v>4.3010200000000003</v>
      </c>
      <c r="J1349" s="121" t="str">
        <f t="shared" si="688"/>
        <v>Q</v>
      </c>
      <c r="K1349" s="214">
        <v>0.37686999999999998</v>
      </c>
      <c r="L1349" s="121" t="str">
        <f t="shared" si="689"/>
        <v>Q</v>
      </c>
      <c r="M1349" s="214">
        <v>0.52239000000000002</v>
      </c>
      <c r="N1349" s="121" t="str">
        <f t="shared" si="690"/>
        <v>Q</v>
      </c>
      <c r="O1349" s="214">
        <v>0.17685000000000001</v>
      </c>
      <c r="P1349" s="121" t="str">
        <f t="shared" si="691"/>
        <v>Q</v>
      </c>
      <c r="Q1349" s="28">
        <v>1E-3</v>
      </c>
      <c r="R1349" s="121" t="str">
        <f t="shared" si="676"/>
        <v>LQ</v>
      </c>
      <c r="S1349" s="129">
        <v>0.23913829028606401</v>
      </c>
      <c r="T1349" s="121" t="str">
        <f t="shared" si="685"/>
        <v>Q</v>
      </c>
      <c r="U1349" s="28">
        <v>1.4531675271399935</v>
      </c>
      <c r="V1349" s="121" t="str">
        <f t="shared" si="686"/>
        <v>Q</v>
      </c>
      <c r="W1349" s="341">
        <v>2.1000000000000001E-2</v>
      </c>
      <c r="X1349" s="343" t="str">
        <f t="shared" si="677"/>
        <v>LQ</v>
      </c>
      <c r="Y1349" s="28">
        <v>6.9901028027514717E-2</v>
      </c>
      <c r="Z1349" s="121" t="str">
        <f t="shared" si="687"/>
        <v>LQ</v>
      </c>
      <c r="AA1349" s="261">
        <v>3.63</v>
      </c>
      <c r="AB1349" s="121" t="str">
        <f t="shared" si="683"/>
        <v>Q</v>
      </c>
      <c r="AC1349" s="28">
        <v>7.6120000000000001</v>
      </c>
      <c r="AD1349" s="121" t="str">
        <f t="shared" si="679"/>
        <v>Q</v>
      </c>
      <c r="AE1349" s="28">
        <v>3.2879999999999998</v>
      </c>
      <c r="AF1349" s="121" t="str">
        <f t="shared" si="680"/>
        <v>Q</v>
      </c>
      <c r="AG1349" s="225">
        <v>7.7999999999999996E-3</v>
      </c>
      <c r="AH1349" s="121" t="str">
        <f t="shared" si="681"/>
        <v>Q</v>
      </c>
      <c r="AI1349" s="299">
        <v>0.30399999999999999</v>
      </c>
      <c r="AJ1349" s="121" t="str">
        <f t="shared" si="682"/>
        <v>Q</v>
      </c>
    </row>
    <row r="1350" spans="1:36" x14ac:dyDescent="0.25">
      <c r="A1350" s="6">
        <v>38</v>
      </c>
      <c r="B1350" s="117">
        <v>150</v>
      </c>
      <c r="C1350" s="117">
        <v>2017</v>
      </c>
      <c r="D1350" s="127">
        <f t="shared" si="675"/>
        <v>42885</v>
      </c>
      <c r="E1350" s="261">
        <v>30.799999237060501</v>
      </c>
      <c r="F1350" s="121" t="str">
        <f t="shared" si="684"/>
        <v>Q</v>
      </c>
      <c r="G1350" s="261">
        <v>7.0185613632202202</v>
      </c>
      <c r="H1350" s="121" t="str">
        <f t="shared" si="678"/>
        <v>Q</v>
      </c>
      <c r="I1350" s="267">
        <v>5.5312999999999999</v>
      </c>
      <c r="J1350" s="121" t="str">
        <f t="shared" si="688"/>
        <v>Q</v>
      </c>
      <c r="K1350" s="267">
        <v>0.45928000000000002</v>
      </c>
      <c r="L1350" s="121" t="str">
        <f t="shared" si="689"/>
        <v>Q</v>
      </c>
      <c r="M1350" s="267">
        <v>0.58169999999999999</v>
      </c>
      <c r="N1350" s="121" t="str">
        <f t="shared" si="690"/>
        <v>Q</v>
      </c>
      <c r="O1350" s="267">
        <v>0.34344000000000002</v>
      </c>
      <c r="P1350" s="121" t="str">
        <f t="shared" si="691"/>
        <v>Q</v>
      </c>
      <c r="Q1350" s="28">
        <v>8.0000000000000002E-3</v>
      </c>
      <c r="R1350" s="121" t="str">
        <f t="shared" si="676"/>
        <v>LQ</v>
      </c>
      <c r="S1350" s="129">
        <v>0.26191559433937101</v>
      </c>
      <c r="T1350" s="121" t="str">
        <f t="shared" si="685"/>
        <v>Q</v>
      </c>
      <c r="U1350" s="28">
        <v>0.60313633405862421</v>
      </c>
      <c r="V1350" s="121" t="str">
        <f t="shared" si="686"/>
        <v>Q</v>
      </c>
      <c r="W1350" s="341">
        <v>1.2E-2</v>
      </c>
      <c r="X1350" s="343" t="str">
        <f t="shared" si="677"/>
        <v>LQ</v>
      </c>
      <c r="Y1350" s="28">
        <v>7.2591583840741547E-2</v>
      </c>
      <c r="Z1350" s="121" t="str">
        <f t="shared" si="687"/>
        <v>LQ</v>
      </c>
      <c r="AA1350" s="261">
        <v>4.51</v>
      </c>
      <c r="AB1350" s="121" t="str">
        <f t="shared" si="683"/>
        <v>Q</v>
      </c>
      <c r="AC1350" s="28">
        <v>10.611000000000001</v>
      </c>
      <c r="AD1350" s="121" t="str">
        <f t="shared" si="679"/>
        <v>Q</v>
      </c>
      <c r="AE1350" s="28">
        <v>3.1629999999999998</v>
      </c>
      <c r="AF1350" s="121" t="str">
        <f t="shared" si="680"/>
        <v>Q</v>
      </c>
      <c r="AG1350" s="225">
        <v>1.06E-2</v>
      </c>
      <c r="AH1350" s="121" t="str">
        <f t="shared" si="681"/>
        <v>Q</v>
      </c>
      <c r="AI1350" s="299">
        <v>0.36099999999999999</v>
      </c>
      <c r="AJ1350" s="121" t="str">
        <f t="shared" si="682"/>
        <v>Q</v>
      </c>
    </row>
    <row r="1351" spans="1:36" x14ac:dyDescent="0.25">
      <c r="A1351" s="6">
        <v>38</v>
      </c>
      <c r="B1351" s="117">
        <v>165</v>
      </c>
      <c r="C1351" s="117">
        <v>2017</v>
      </c>
      <c r="D1351" s="127">
        <f t="shared" si="675"/>
        <v>42900</v>
      </c>
      <c r="E1351" s="261">
        <v>35.5</v>
      </c>
      <c r="F1351" s="121" t="str">
        <f t="shared" si="684"/>
        <v>Q</v>
      </c>
      <c r="G1351" s="261">
        <v>7.0104856491088903</v>
      </c>
      <c r="H1351" s="121" t="str">
        <f t="shared" si="678"/>
        <v>Q</v>
      </c>
      <c r="I1351" s="267">
        <v>6.6605530000000002</v>
      </c>
      <c r="J1351" s="121" t="str">
        <f t="shared" si="688"/>
        <v>Q</v>
      </c>
      <c r="K1351" s="267">
        <v>0.55532700000000002</v>
      </c>
      <c r="L1351" s="121" t="str">
        <f t="shared" si="689"/>
        <v>Q</v>
      </c>
      <c r="M1351" s="267">
        <v>0.70648500000000003</v>
      </c>
      <c r="N1351" s="121" t="str">
        <f t="shared" si="690"/>
        <v>Q</v>
      </c>
      <c r="O1351" s="267">
        <v>0.26478000000000002</v>
      </c>
      <c r="P1351" s="121" t="str">
        <f t="shared" si="691"/>
        <v>Q</v>
      </c>
      <c r="Q1351" s="28">
        <v>4.0000000000000001E-3</v>
      </c>
      <c r="R1351" s="121" t="str">
        <f t="shared" si="676"/>
        <v>LQ</v>
      </c>
      <c r="S1351" s="129">
        <v>0.30357241630554199</v>
      </c>
      <c r="T1351" s="121" t="str">
        <f t="shared" si="685"/>
        <v>Q</v>
      </c>
      <c r="U1351" s="28">
        <v>0.60907430046959421</v>
      </c>
      <c r="V1351" s="121" t="str">
        <f t="shared" si="686"/>
        <v>Q</v>
      </c>
      <c r="W1351" s="341">
        <v>2.5000000000000001E-2</v>
      </c>
      <c r="X1351" s="343" t="str">
        <f t="shared" si="677"/>
        <v>LQ</v>
      </c>
      <c r="Y1351" s="28">
        <v>5.6173697112321161E-2</v>
      </c>
      <c r="Z1351" s="121" t="str">
        <f t="shared" si="687"/>
        <v>LQ</v>
      </c>
      <c r="AA1351" s="261">
        <v>6.63</v>
      </c>
      <c r="AB1351" s="121" t="str">
        <f t="shared" si="683"/>
        <v>Q</v>
      </c>
      <c r="AC1351" s="28">
        <v>11.653</v>
      </c>
      <c r="AD1351" s="121" t="str">
        <f t="shared" si="679"/>
        <v>Q</v>
      </c>
      <c r="AE1351" s="28">
        <v>4.1719999999999997</v>
      </c>
      <c r="AF1351" s="121" t="str">
        <f t="shared" si="680"/>
        <v>Q</v>
      </c>
      <c r="AG1351" s="225">
        <v>1.4800000000000001E-2</v>
      </c>
      <c r="AH1351" s="121" t="str">
        <f t="shared" si="681"/>
        <v>Q</v>
      </c>
      <c r="AI1351" s="299">
        <v>0.5</v>
      </c>
      <c r="AJ1351" s="121" t="str">
        <f t="shared" si="682"/>
        <v>Q</v>
      </c>
    </row>
    <row r="1352" spans="1:36" x14ac:dyDescent="0.25">
      <c r="A1352" s="6">
        <v>38</v>
      </c>
      <c r="B1352" s="117">
        <v>178</v>
      </c>
      <c r="C1352" s="117">
        <v>2017</v>
      </c>
      <c r="D1352" s="127">
        <f t="shared" si="675"/>
        <v>42913</v>
      </c>
      <c r="E1352" s="261">
        <v>36.5</v>
      </c>
      <c r="F1352" s="121" t="str">
        <f t="shared" si="684"/>
        <v>Q</v>
      </c>
      <c r="G1352" s="261">
        <v>7.1353855133056596</v>
      </c>
      <c r="H1352" s="121" t="str">
        <f t="shared" si="678"/>
        <v>Q</v>
      </c>
      <c r="I1352" s="267">
        <v>6.9614890000000003</v>
      </c>
      <c r="J1352" s="121" t="str">
        <f t="shared" si="688"/>
        <v>Q</v>
      </c>
      <c r="K1352" s="267">
        <v>0.59040700000000002</v>
      </c>
      <c r="L1352" s="121" t="str">
        <f t="shared" si="689"/>
        <v>Q</v>
      </c>
      <c r="M1352" s="267">
        <v>0.67462</v>
      </c>
      <c r="N1352" s="121" t="str">
        <f t="shared" si="690"/>
        <v>Q</v>
      </c>
      <c r="O1352" s="267">
        <v>0.22473799999999999</v>
      </c>
      <c r="P1352" s="121" t="str">
        <f t="shared" si="691"/>
        <v>Q</v>
      </c>
      <c r="Q1352" s="28">
        <v>0</v>
      </c>
      <c r="R1352" s="121" t="str">
        <f t="shared" si="676"/>
        <v>LQ</v>
      </c>
      <c r="S1352" s="129">
        <v>0.30641889572143599</v>
      </c>
      <c r="T1352" s="121" t="str">
        <f t="shared" si="685"/>
        <v>Q</v>
      </c>
      <c r="U1352" s="28">
        <v>0.60511476272142761</v>
      </c>
      <c r="V1352" s="121" t="str">
        <f t="shared" si="686"/>
        <v>Q</v>
      </c>
      <c r="W1352" s="341">
        <v>3.4000000000000002E-2</v>
      </c>
      <c r="X1352" s="343" t="str">
        <f t="shared" si="677"/>
        <v>LQ</v>
      </c>
      <c r="Y1352" s="28">
        <v>3.7948878427731376E-2</v>
      </c>
      <c r="Z1352" s="121" t="str">
        <f t="shared" si="687"/>
        <v>LQ</v>
      </c>
      <c r="AA1352" s="261">
        <v>7.76</v>
      </c>
      <c r="AB1352" s="121" t="str">
        <f t="shared" si="683"/>
        <v>Q</v>
      </c>
      <c r="AC1352" s="28">
        <v>13.259</v>
      </c>
      <c r="AD1352" s="121" t="str">
        <f t="shared" si="679"/>
        <v>Q</v>
      </c>
      <c r="AE1352" s="28">
        <v>4.1269999999999998</v>
      </c>
      <c r="AF1352" s="121" t="str">
        <f t="shared" si="680"/>
        <v>Q</v>
      </c>
      <c r="AG1352" s="225">
        <v>1.2500000000000001E-2</v>
      </c>
      <c r="AH1352" s="121" t="str">
        <f t="shared" si="681"/>
        <v>Q</v>
      </c>
      <c r="AI1352" s="299">
        <v>0.496</v>
      </c>
      <c r="AJ1352" s="121" t="str">
        <f t="shared" si="682"/>
        <v>Q</v>
      </c>
    </row>
    <row r="1353" spans="1:36" x14ac:dyDescent="0.25">
      <c r="A1353" s="260">
        <v>38</v>
      </c>
      <c r="B1353" s="117">
        <v>192</v>
      </c>
      <c r="C1353" s="117">
        <v>2017</v>
      </c>
      <c r="D1353" s="127">
        <f t="shared" si="675"/>
        <v>42927</v>
      </c>
      <c r="E1353" s="261">
        <v>40.599998474121101</v>
      </c>
      <c r="F1353" s="121" t="str">
        <f t="shared" si="684"/>
        <v>Q</v>
      </c>
      <c r="G1353" s="261">
        <v>7.1416783332824698</v>
      </c>
      <c r="H1353" s="121" t="str">
        <f t="shared" si="678"/>
        <v>Q</v>
      </c>
      <c r="I1353" s="267">
        <v>7.8089389999999996</v>
      </c>
      <c r="J1353" s="121" t="str">
        <f t="shared" si="688"/>
        <v>Q</v>
      </c>
      <c r="K1353" s="267">
        <v>0.64866500000000005</v>
      </c>
      <c r="L1353" s="121" t="str">
        <f t="shared" si="689"/>
        <v>Q</v>
      </c>
      <c r="M1353" s="267">
        <v>0.673373</v>
      </c>
      <c r="N1353" s="121" t="str">
        <f t="shared" si="690"/>
        <v>Q</v>
      </c>
      <c r="O1353" s="267">
        <v>0.23588999999999999</v>
      </c>
      <c r="P1353" s="121" t="str">
        <f t="shared" si="691"/>
        <v>Q</v>
      </c>
      <c r="Q1353" s="28">
        <v>1E-3</v>
      </c>
      <c r="R1353" s="121" t="str">
        <f t="shared" si="676"/>
        <v>LQ</v>
      </c>
      <c r="S1353" s="129">
        <v>0.35064372420311002</v>
      </c>
      <c r="T1353" s="121" t="str">
        <f t="shared" si="685"/>
        <v>Q</v>
      </c>
      <c r="U1353" s="28">
        <v>0.62589750502705954</v>
      </c>
      <c r="V1353" s="121" t="str">
        <f t="shared" si="686"/>
        <v>Q</v>
      </c>
      <c r="W1353" s="341">
        <v>4.7E-2</v>
      </c>
      <c r="X1353" s="343" t="str">
        <f t="shared" si="677"/>
        <v>Q</v>
      </c>
      <c r="Y1353" s="28">
        <v>3.9599681607867948E-2</v>
      </c>
      <c r="Z1353" s="121" t="str">
        <f t="shared" si="687"/>
        <v>LQ</v>
      </c>
      <c r="AA1353" s="261">
        <v>8.7200000000000006</v>
      </c>
      <c r="AB1353" s="121" t="str">
        <f t="shared" si="683"/>
        <v>Q</v>
      </c>
      <c r="AC1353" s="28">
        <v>12.211</v>
      </c>
      <c r="AD1353" s="121" t="str">
        <f t="shared" si="679"/>
        <v>Q</v>
      </c>
      <c r="AE1353" s="28">
        <v>4.3680000000000003</v>
      </c>
      <c r="AF1353" s="121" t="str">
        <f t="shared" si="680"/>
        <v>Q</v>
      </c>
      <c r="AG1353" s="225">
        <v>1.3100000000000001E-2</v>
      </c>
      <c r="AH1353" s="121" t="str">
        <f t="shared" si="681"/>
        <v>Q</v>
      </c>
      <c r="AI1353" s="299">
        <v>0.51100000000000001</v>
      </c>
      <c r="AJ1353" s="121" t="str">
        <f t="shared" si="682"/>
        <v>Q</v>
      </c>
    </row>
    <row r="1354" spans="1:36" x14ac:dyDescent="0.25">
      <c r="A1354" s="6">
        <v>38</v>
      </c>
      <c r="B1354" s="117">
        <v>206</v>
      </c>
      <c r="C1354" s="117">
        <v>2017</v>
      </c>
      <c r="D1354" s="127">
        <f t="shared" si="675"/>
        <v>42941</v>
      </c>
      <c r="E1354" s="261">
        <v>35.099998474121101</v>
      </c>
      <c r="F1354" s="121" t="str">
        <f t="shared" si="684"/>
        <v>Q</v>
      </c>
      <c r="G1354" s="261">
        <v>7.0342531204223597</v>
      </c>
      <c r="H1354" s="121" t="str">
        <f t="shared" si="678"/>
        <v>Q</v>
      </c>
      <c r="I1354" s="267">
        <v>7.3352700000000004</v>
      </c>
      <c r="J1354" s="121" t="str">
        <f t="shared" si="688"/>
        <v>Q</v>
      </c>
      <c r="K1354" s="267">
        <v>0.57526699999999997</v>
      </c>
      <c r="L1354" s="121" t="str">
        <f t="shared" si="689"/>
        <v>Q</v>
      </c>
      <c r="M1354" s="267">
        <v>0.45562999999999998</v>
      </c>
      <c r="N1354" s="121" t="str">
        <f t="shared" si="690"/>
        <v>Q</v>
      </c>
      <c r="O1354" s="267">
        <v>0.188142</v>
      </c>
      <c r="P1354" s="121" t="str">
        <f t="shared" si="691"/>
        <v>Q</v>
      </c>
      <c r="Q1354" s="28">
        <v>8.0000000000000002E-3</v>
      </c>
      <c r="R1354" s="121" t="str">
        <f t="shared" si="676"/>
        <v>LQ</v>
      </c>
      <c r="S1354" s="129">
        <v>0.27629277110099798</v>
      </c>
      <c r="T1354" s="121" t="str">
        <f t="shared" si="685"/>
        <v>Q</v>
      </c>
      <c r="U1354" s="28">
        <v>0.55653911262015987</v>
      </c>
      <c r="V1354" s="121" t="str">
        <f t="shared" si="686"/>
        <v>Q</v>
      </c>
      <c r="W1354" s="341">
        <v>1.9E-2</v>
      </c>
      <c r="X1354" s="343" t="str">
        <f t="shared" si="677"/>
        <v>LQ</v>
      </c>
      <c r="Y1354" s="28">
        <v>4.3358115131444039E-2</v>
      </c>
      <c r="Z1354" s="121" t="str">
        <f t="shared" si="687"/>
        <v>LQ</v>
      </c>
      <c r="AA1354" s="261">
        <v>6.85</v>
      </c>
      <c r="AB1354" s="121" t="str">
        <f t="shared" si="683"/>
        <v>Q</v>
      </c>
      <c r="AC1354" s="28">
        <v>19.100999999999999</v>
      </c>
      <c r="AD1354" s="121" t="str">
        <f t="shared" si="679"/>
        <v>Q</v>
      </c>
      <c r="AE1354" s="28">
        <v>3.5350000000000001</v>
      </c>
      <c r="AF1354" s="121" t="str">
        <f t="shared" si="680"/>
        <v>Q</v>
      </c>
      <c r="AG1354" s="225">
        <v>1.6500000000000001E-2</v>
      </c>
      <c r="AH1354" s="121" t="str">
        <f t="shared" si="681"/>
        <v>Q</v>
      </c>
      <c r="AI1354" s="299">
        <v>0.67600000000000005</v>
      </c>
      <c r="AJ1354" s="121" t="str">
        <f t="shared" si="682"/>
        <v>Q</v>
      </c>
    </row>
    <row r="1355" spans="1:36" x14ac:dyDescent="0.25">
      <c r="A1355" s="6">
        <v>38</v>
      </c>
      <c r="B1355" s="268">
        <v>220</v>
      </c>
      <c r="C1355" s="117">
        <v>2017</v>
      </c>
      <c r="D1355" s="127">
        <f t="shared" si="675"/>
        <v>42955</v>
      </c>
      <c r="E1355" s="261">
        <v>41.200000762939503</v>
      </c>
      <c r="F1355" s="121" t="str">
        <f t="shared" si="684"/>
        <v>Q</v>
      </c>
      <c r="G1355" s="261">
        <v>7.0882053375244096</v>
      </c>
      <c r="H1355" s="121" t="str">
        <f t="shared" si="678"/>
        <v>Q</v>
      </c>
      <c r="I1355" s="267">
        <v>8.2930379999999992</v>
      </c>
      <c r="J1355" s="121" t="str">
        <f t="shared" si="688"/>
        <v>Q</v>
      </c>
      <c r="K1355" s="267">
        <v>0.68672200000000005</v>
      </c>
      <c r="L1355" s="121" t="str">
        <f t="shared" si="689"/>
        <v>Q</v>
      </c>
      <c r="M1355" s="267">
        <v>0.58950100000000005</v>
      </c>
      <c r="N1355" s="121" t="str">
        <f t="shared" si="690"/>
        <v>Q</v>
      </c>
      <c r="O1355" s="267">
        <v>0.162269</v>
      </c>
      <c r="P1355" s="121" t="str">
        <f t="shared" si="691"/>
        <v>Q</v>
      </c>
      <c r="Q1355" s="28">
        <v>8.9999999999999993E-3</v>
      </c>
      <c r="R1355" s="121" t="str">
        <f t="shared" si="676"/>
        <v>LQ</v>
      </c>
      <c r="S1355" s="129">
        <v>0.35116899013519298</v>
      </c>
      <c r="T1355" s="121" t="str">
        <f t="shared" si="685"/>
        <v>Q</v>
      </c>
      <c r="U1355" s="28">
        <v>0.38563304332126475</v>
      </c>
      <c r="V1355" s="121" t="str">
        <f t="shared" si="686"/>
        <v>Q</v>
      </c>
      <c r="W1355" s="341">
        <v>5.5E-2</v>
      </c>
      <c r="X1355" s="343" t="str">
        <f t="shared" si="677"/>
        <v>Q</v>
      </c>
      <c r="Y1355" s="28">
        <v>4.2787184641141743E-2</v>
      </c>
      <c r="Z1355" s="121" t="str">
        <f t="shared" si="687"/>
        <v>LQ</v>
      </c>
      <c r="AA1355" s="261">
        <v>8.61</v>
      </c>
      <c r="AB1355" s="121" t="str">
        <f t="shared" si="683"/>
        <v>Q</v>
      </c>
      <c r="AC1355" s="28">
        <v>16.018999999999998</v>
      </c>
      <c r="AD1355" s="121" t="str">
        <f t="shared" si="679"/>
        <v>Q</v>
      </c>
      <c r="AE1355" s="28">
        <v>4.5549999999999997</v>
      </c>
      <c r="AF1355" s="121" t="str">
        <f t="shared" si="680"/>
        <v>Q</v>
      </c>
      <c r="AG1355" s="225">
        <v>1.14E-2</v>
      </c>
      <c r="AH1355" s="121" t="str">
        <f t="shared" si="681"/>
        <v>Q</v>
      </c>
      <c r="AI1355" s="299">
        <v>0.315</v>
      </c>
      <c r="AJ1355" s="121" t="str">
        <f t="shared" si="682"/>
        <v>Q</v>
      </c>
    </row>
    <row r="1356" spans="1:36" x14ac:dyDescent="0.25">
      <c r="A1356" s="6">
        <v>38</v>
      </c>
      <c r="B1356" s="117">
        <v>234</v>
      </c>
      <c r="C1356" s="117">
        <v>2017</v>
      </c>
      <c r="D1356" s="127">
        <f t="shared" si="675"/>
        <v>42969</v>
      </c>
      <c r="E1356" s="261">
        <v>34.599998474121101</v>
      </c>
      <c r="F1356" s="121" t="str">
        <f t="shared" si="684"/>
        <v>Q</v>
      </c>
      <c r="G1356" s="261">
        <v>6.8941688537597701</v>
      </c>
      <c r="H1356" s="121" t="str">
        <f t="shared" si="678"/>
        <v>Q</v>
      </c>
      <c r="I1356" s="267">
        <v>7.4063840000000001</v>
      </c>
      <c r="J1356" s="121" t="str">
        <f t="shared" si="688"/>
        <v>Q</v>
      </c>
      <c r="K1356" s="267">
        <v>0.57160200000000005</v>
      </c>
      <c r="L1356" s="121" t="str">
        <f t="shared" si="689"/>
        <v>Q</v>
      </c>
      <c r="M1356" s="267">
        <v>0.50629999999999997</v>
      </c>
      <c r="N1356" s="121" t="str">
        <f t="shared" si="690"/>
        <v>Q</v>
      </c>
      <c r="O1356" s="267">
        <v>0.34149200000000002</v>
      </c>
      <c r="P1356" s="121" t="str">
        <f t="shared" si="691"/>
        <v>Q</v>
      </c>
      <c r="Q1356" s="28">
        <v>0</v>
      </c>
      <c r="R1356" s="121" t="str">
        <f t="shared" si="676"/>
        <v>LQ</v>
      </c>
      <c r="S1356" s="129">
        <v>0.31580269336700401</v>
      </c>
      <c r="T1356" s="121" t="str">
        <f t="shared" si="685"/>
        <v>Q</v>
      </c>
      <c r="U1356" s="28">
        <v>0.4512308770750173</v>
      </c>
      <c r="V1356" s="121" t="str">
        <f t="shared" si="686"/>
        <v>Q</v>
      </c>
      <c r="W1356" s="341">
        <v>0</v>
      </c>
      <c r="X1356" s="343" t="str">
        <f t="shared" si="677"/>
        <v>LQ</v>
      </c>
      <c r="Y1356" s="28">
        <v>9.1949439975846606E-2</v>
      </c>
      <c r="Z1356" s="121" t="str">
        <f t="shared" si="687"/>
        <v>LQ</v>
      </c>
      <c r="AA1356" s="261">
        <v>6.18</v>
      </c>
      <c r="AB1356" s="121" t="str">
        <f t="shared" si="683"/>
        <v>Q</v>
      </c>
      <c r="AC1356" s="28">
        <v>18.030999999999999</v>
      </c>
      <c r="AD1356" s="121" t="str">
        <f t="shared" si="679"/>
        <v>Q</v>
      </c>
      <c r="AE1356" s="28">
        <v>3.7149999999999999</v>
      </c>
      <c r="AF1356" s="121" t="str">
        <f t="shared" si="680"/>
        <v>Q</v>
      </c>
      <c r="AG1356" s="225">
        <v>1.7299999999999999E-2</v>
      </c>
      <c r="AH1356" s="121" t="str">
        <f t="shared" si="681"/>
        <v>Q</v>
      </c>
      <c r="AI1356" s="299">
        <v>0.64100000000000001</v>
      </c>
      <c r="AJ1356" s="121" t="str">
        <f t="shared" si="682"/>
        <v>Q</v>
      </c>
    </row>
    <row r="1357" spans="1:36" x14ac:dyDescent="0.25">
      <c r="A1357" s="6">
        <v>38</v>
      </c>
      <c r="B1357" s="117">
        <v>248</v>
      </c>
      <c r="C1357" s="117">
        <v>2017</v>
      </c>
      <c r="D1357" s="127">
        <f t="shared" si="675"/>
        <v>42983</v>
      </c>
      <c r="E1357" s="261">
        <v>42.200000762939503</v>
      </c>
      <c r="F1357" s="121" t="str">
        <f t="shared" si="684"/>
        <v>Q</v>
      </c>
      <c r="G1357" s="261">
        <v>7.14868259429932</v>
      </c>
      <c r="H1357" s="121" t="str">
        <f t="shared" si="678"/>
        <v>Q</v>
      </c>
      <c r="I1357" s="267">
        <v>8.4807550000000003</v>
      </c>
      <c r="J1357" s="121" t="str">
        <f t="shared" si="688"/>
        <v>Q</v>
      </c>
      <c r="K1357" s="267">
        <v>0.66323799999999999</v>
      </c>
      <c r="L1357" s="121" t="str">
        <f t="shared" si="689"/>
        <v>Q</v>
      </c>
      <c r="M1357" s="267">
        <v>0.57994500000000004</v>
      </c>
      <c r="N1357" s="121" t="str">
        <f t="shared" si="690"/>
        <v>Q</v>
      </c>
      <c r="O1357" s="267">
        <v>0.26463999999999999</v>
      </c>
      <c r="P1357" s="121" t="str">
        <f t="shared" si="691"/>
        <v>Q</v>
      </c>
      <c r="Q1357" s="28">
        <v>5.0000000000000001E-3</v>
      </c>
      <c r="R1357" s="121" t="str">
        <f t="shared" si="676"/>
        <v>LQ</v>
      </c>
      <c r="S1357" s="129">
        <v>0.36786642670631398</v>
      </c>
      <c r="T1357" s="121" t="str">
        <f t="shared" si="685"/>
        <v>Q</v>
      </c>
      <c r="U1357" s="28">
        <v>0.297134871204981</v>
      </c>
      <c r="V1357" s="121" t="str">
        <f t="shared" si="686"/>
        <v>Q</v>
      </c>
      <c r="W1357" s="341">
        <v>1.2999999999999999E-2</v>
      </c>
      <c r="X1357" s="343" t="str">
        <f t="shared" si="677"/>
        <v>LQ</v>
      </c>
      <c r="Y1357" s="28">
        <v>0.10600572309913438</v>
      </c>
      <c r="Z1357" s="121" t="str">
        <f t="shared" si="687"/>
        <v>LQ</v>
      </c>
      <c r="AA1357" s="261">
        <v>7.45</v>
      </c>
      <c r="AB1357" s="121" t="str">
        <f t="shared" si="683"/>
        <v>Q</v>
      </c>
      <c r="AC1357" s="28">
        <v>14.670999999999999</v>
      </c>
      <c r="AD1357" s="121" t="str">
        <f t="shared" si="679"/>
        <v>Q</v>
      </c>
      <c r="AE1357" s="28">
        <v>4.5570000000000004</v>
      </c>
      <c r="AF1357" s="121" t="str">
        <f t="shared" si="680"/>
        <v>Q</v>
      </c>
      <c r="AG1357" s="225">
        <v>1.72E-2</v>
      </c>
      <c r="AH1357" s="121" t="str">
        <f t="shared" si="681"/>
        <v>Q</v>
      </c>
      <c r="AI1357" s="299">
        <v>0.60899999999999999</v>
      </c>
      <c r="AJ1357" s="121" t="str">
        <f t="shared" si="682"/>
        <v>Q</v>
      </c>
    </row>
    <row r="1358" spans="1:36" x14ac:dyDescent="0.25">
      <c r="A1358" s="6">
        <v>38</v>
      </c>
      <c r="B1358" s="117">
        <v>263</v>
      </c>
      <c r="C1358" s="117">
        <v>2017</v>
      </c>
      <c r="D1358" s="127">
        <f t="shared" si="675"/>
        <v>42998</v>
      </c>
      <c r="E1358" s="261">
        <v>58.299999237060497</v>
      </c>
      <c r="F1358" s="121" t="str">
        <f t="shared" si="684"/>
        <v>Q</v>
      </c>
      <c r="G1358" s="261">
        <v>7.2729687690734899</v>
      </c>
      <c r="H1358" s="121" t="str">
        <f t="shared" si="678"/>
        <v>Q</v>
      </c>
      <c r="I1358" s="267">
        <v>11.258565000000001</v>
      </c>
      <c r="J1358" s="121" t="str">
        <f t="shared" si="688"/>
        <v>Q</v>
      </c>
      <c r="K1358" s="267">
        <v>0.945936</v>
      </c>
      <c r="L1358" s="121" t="str">
        <f t="shared" si="689"/>
        <v>Q</v>
      </c>
      <c r="M1358" s="267">
        <v>0.76886500000000002</v>
      </c>
      <c r="N1358" s="121" t="str">
        <f t="shared" si="690"/>
        <v>Q</v>
      </c>
      <c r="O1358" s="267">
        <v>0.292217</v>
      </c>
      <c r="P1358" s="121" t="str">
        <f t="shared" si="691"/>
        <v>Q</v>
      </c>
      <c r="Q1358" s="28">
        <v>8.0000000000000002E-3</v>
      </c>
      <c r="R1358" s="121" t="str">
        <f t="shared" si="676"/>
        <v>LQ</v>
      </c>
      <c r="S1358" s="129">
        <v>0.53373748064041104</v>
      </c>
      <c r="T1358" s="121" t="str">
        <f t="shared" si="685"/>
        <v>Q</v>
      </c>
      <c r="U1358" s="28">
        <v>0.34750560912122741</v>
      </c>
      <c r="V1358" s="121" t="str">
        <f t="shared" si="686"/>
        <v>Q</v>
      </c>
      <c r="W1358" s="341">
        <v>4.7E-2</v>
      </c>
      <c r="X1358" s="343" t="str">
        <f t="shared" si="677"/>
        <v>Q</v>
      </c>
      <c r="Y1358" s="28">
        <v>0.12577239718818597</v>
      </c>
      <c r="Z1358" s="121" t="str">
        <f t="shared" si="687"/>
        <v>LQ</v>
      </c>
      <c r="AA1358" s="261">
        <v>9.15</v>
      </c>
      <c r="AB1358" s="121" t="str">
        <f t="shared" si="683"/>
        <v>Q</v>
      </c>
      <c r="AC1358" s="28">
        <v>12.506</v>
      </c>
      <c r="AD1358" s="121" t="str">
        <f t="shared" si="679"/>
        <v>Q</v>
      </c>
      <c r="AE1358" s="28">
        <v>6.859</v>
      </c>
      <c r="AF1358" s="121" t="str">
        <f t="shared" si="680"/>
        <v>Q</v>
      </c>
      <c r="AG1358" s="225">
        <v>1.41E-2</v>
      </c>
      <c r="AH1358" s="121" t="str">
        <f t="shared" si="681"/>
        <v>Q</v>
      </c>
      <c r="AI1358" s="299">
        <v>0.52800000000000002</v>
      </c>
      <c r="AJ1358" s="121" t="str">
        <f t="shared" si="682"/>
        <v>Q</v>
      </c>
    </row>
    <row r="1359" spans="1:36" x14ac:dyDescent="0.25">
      <c r="A1359" s="6">
        <v>38</v>
      </c>
      <c r="B1359" s="119">
        <v>276</v>
      </c>
      <c r="C1359" s="117">
        <v>2017</v>
      </c>
      <c r="D1359" s="127">
        <f t="shared" ref="D1359:D1399" si="692">DATE(C1359,1,B1359)</f>
        <v>43011</v>
      </c>
      <c r="E1359" s="261">
        <v>67.699996948242202</v>
      </c>
      <c r="F1359" s="121" t="str">
        <f t="shared" si="684"/>
        <v>Q</v>
      </c>
      <c r="G1359" s="261">
        <v>7.3102126121520996</v>
      </c>
      <c r="H1359" s="121" t="str">
        <f t="shared" si="678"/>
        <v>Q</v>
      </c>
      <c r="I1359" s="267">
        <v>12.829582</v>
      </c>
      <c r="J1359" s="121" t="str">
        <f t="shared" si="688"/>
        <v>Q</v>
      </c>
      <c r="K1359" s="267">
        <v>1.070859</v>
      </c>
      <c r="L1359" s="121" t="str">
        <f t="shared" si="689"/>
        <v>Q</v>
      </c>
      <c r="M1359" s="267">
        <v>0.73586799999999997</v>
      </c>
      <c r="N1359" s="121" t="str">
        <f t="shared" si="690"/>
        <v>Q</v>
      </c>
      <c r="O1359" s="267">
        <v>0.58671200000000001</v>
      </c>
      <c r="P1359" s="121" t="str">
        <f t="shared" si="691"/>
        <v>Q</v>
      </c>
      <c r="Q1359" s="28">
        <v>1E-3</v>
      </c>
      <c r="R1359" s="121" t="str">
        <f t="shared" si="676"/>
        <v>LQ</v>
      </c>
      <c r="S1359" s="129">
        <v>0.63912481069564797</v>
      </c>
      <c r="T1359" s="121" t="str">
        <f t="shared" si="685"/>
        <v>Q</v>
      </c>
      <c r="U1359" s="28">
        <v>0.26428388224649285</v>
      </c>
      <c r="V1359" s="121" t="str">
        <f t="shared" si="686"/>
        <v>Q</v>
      </c>
      <c r="W1359" s="341">
        <v>5.2999999999999999E-2</v>
      </c>
      <c r="X1359" s="343" t="str">
        <f t="shared" si="677"/>
        <v>Q</v>
      </c>
      <c r="Y1359" s="28">
        <v>0.36591996877398253</v>
      </c>
      <c r="Z1359" s="121" t="str">
        <f t="shared" si="687"/>
        <v>Q</v>
      </c>
      <c r="AA1359" s="261">
        <v>8.9700000000000006</v>
      </c>
      <c r="AB1359" s="121" t="str">
        <f t="shared" si="683"/>
        <v>Q</v>
      </c>
      <c r="AC1359" s="28">
        <v>14.391999999999999</v>
      </c>
      <c r="AD1359" s="121" t="str">
        <f t="shared" si="679"/>
        <v>Q</v>
      </c>
      <c r="AE1359" s="28">
        <v>7.7539999999999996</v>
      </c>
      <c r="AF1359" s="121" t="str">
        <f t="shared" si="680"/>
        <v>Q</v>
      </c>
      <c r="AG1359" s="225">
        <v>1.5299999999999999E-2</v>
      </c>
      <c r="AH1359" s="121" t="str">
        <f t="shared" si="681"/>
        <v>Q</v>
      </c>
      <c r="AI1359" s="299">
        <v>0.60099999999999998</v>
      </c>
      <c r="AJ1359" s="121" t="str">
        <f t="shared" si="682"/>
        <v>Q</v>
      </c>
    </row>
    <row r="1360" spans="1:36" x14ac:dyDescent="0.25">
      <c r="A1360" s="6">
        <v>38</v>
      </c>
      <c r="B1360" s="119">
        <v>290</v>
      </c>
      <c r="C1360" s="117">
        <v>2017</v>
      </c>
      <c r="D1360" s="127">
        <f t="shared" si="692"/>
        <v>43025</v>
      </c>
      <c r="E1360" s="261">
        <v>39.400001525878899</v>
      </c>
      <c r="F1360" s="121" t="str">
        <f t="shared" si="684"/>
        <v>Q</v>
      </c>
      <c r="G1360" s="261">
        <v>7.0508956909179696</v>
      </c>
      <c r="H1360" s="121" t="str">
        <f t="shared" si="678"/>
        <v>Q</v>
      </c>
      <c r="I1360" s="267">
        <v>6.9677829999999998</v>
      </c>
      <c r="J1360" s="121" t="str">
        <f t="shared" si="688"/>
        <v>Q</v>
      </c>
      <c r="K1360" s="267">
        <v>0.60711599999999999</v>
      </c>
      <c r="L1360" s="121" t="str">
        <f t="shared" si="689"/>
        <v>Q</v>
      </c>
      <c r="M1360" s="267">
        <v>0.61356299999999997</v>
      </c>
      <c r="N1360" s="121" t="str">
        <f t="shared" si="690"/>
        <v>Q</v>
      </c>
      <c r="O1360" s="267">
        <v>0.88259100000000001</v>
      </c>
      <c r="P1360" s="121" t="str">
        <f t="shared" si="691"/>
        <v>Q</v>
      </c>
      <c r="Q1360" s="28">
        <v>8.0000000000000002E-3</v>
      </c>
      <c r="R1360" s="121" t="str">
        <f t="shared" si="676"/>
        <v>LQ</v>
      </c>
      <c r="S1360" s="129">
        <v>0.32672104239463801</v>
      </c>
      <c r="T1360" s="121" t="str">
        <f t="shared" si="685"/>
        <v>Q</v>
      </c>
      <c r="U1360" s="28">
        <v>0.52487997227791894</v>
      </c>
      <c r="V1360" s="121" t="str">
        <f t="shared" si="686"/>
        <v>Q</v>
      </c>
      <c r="W1360" s="341">
        <v>0</v>
      </c>
      <c r="X1360" s="343" t="str">
        <f t="shared" si="677"/>
        <v>LQ</v>
      </c>
      <c r="Y1360" s="28">
        <v>0.25501010892841219</v>
      </c>
      <c r="Z1360" s="121" t="str">
        <f t="shared" si="687"/>
        <v>Q</v>
      </c>
      <c r="AA1360" s="261">
        <v>6.93</v>
      </c>
      <c r="AB1360" s="121" t="str">
        <f t="shared" si="683"/>
        <v>Q</v>
      </c>
      <c r="AC1360" s="28">
        <v>14.938000000000001</v>
      </c>
      <c r="AD1360" s="121" t="str">
        <f t="shared" si="679"/>
        <v>Q</v>
      </c>
      <c r="AE1360" s="28">
        <v>4.1040000000000001</v>
      </c>
      <c r="AF1360" s="121" t="str">
        <f t="shared" si="680"/>
        <v>Q</v>
      </c>
      <c r="AG1360" s="225">
        <v>1.3599999999999999E-2</v>
      </c>
      <c r="AH1360" s="121" t="str">
        <f t="shared" si="681"/>
        <v>Q</v>
      </c>
      <c r="AI1360" s="299">
        <v>0.437</v>
      </c>
      <c r="AJ1360" s="121" t="str">
        <f t="shared" si="682"/>
        <v>Q</v>
      </c>
    </row>
    <row r="1361" spans="1:36" x14ac:dyDescent="0.25">
      <c r="A1361" s="6">
        <v>38</v>
      </c>
      <c r="B1361" s="119">
        <v>304</v>
      </c>
      <c r="C1361" s="117">
        <v>2017</v>
      </c>
      <c r="D1361" s="127">
        <f t="shared" si="692"/>
        <v>43039</v>
      </c>
      <c r="E1361" s="261">
        <v>29</v>
      </c>
      <c r="F1361" s="121" t="str">
        <f t="shared" si="684"/>
        <v>Q</v>
      </c>
      <c r="G1361" s="261">
        <v>6.8758392333984402</v>
      </c>
      <c r="H1361" s="121" t="str">
        <f t="shared" si="678"/>
        <v>Q</v>
      </c>
      <c r="I1361" s="267">
        <v>4.9535840000000002</v>
      </c>
      <c r="J1361" s="121" t="str">
        <f t="shared" si="688"/>
        <v>Q</v>
      </c>
      <c r="K1361" s="267">
        <v>0.45596399999999998</v>
      </c>
      <c r="L1361" s="121" t="str">
        <f t="shared" si="689"/>
        <v>Q</v>
      </c>
      <c r="M1361" s="267">
        <v>0.54428200000000004</v>
      </c>
      <c r="N1361" s="121" t="str">
        <f t="shared" si="690"/>
        <v>Q</v>
      </c>
      <c r="O1361" s="267">
        <v>0.58757499999999996</v>
      </c>
      <c r="P1361" s="121" t="str">
        <f t="shared" si="691"/>
        <v>Q</v>
      </c>
      <c r="Q1361" s="28">
        <v>1.2999999999999999E-2</v>
      </c>
      <c r="R1361" s="121" t="str">
        <f t="shared" si="676"/>
        <v>Q</v>
      </c>
      <c r="S1361" s="129">
        <v>0.241038903594017</v>
      </c>
      <c r="T1361" s="121" t="str">
        <f t="shared" si="685"/>
        <v>Q</v>
      </c>
      <c r="U1361" s="28">
        <v>1.4916395445184067</v>
      </c>
      <c r="V1361" s="121" t="str">
        <f t="shared" si="686"/>
        <v>Q</v>
      </c>
      <c r="W1361" s="341">
        <v>5.0000000000000001E-3</v>
      </c>
      <c r="X1361" s="343" t="str">
        <f t="shared" si="677"/>
        <v>LQ</v>
      </c>
      <c r="Y1361" s="28">
        <v>0.17518945113080039</v>
      </c>
      <c r="Z1361" s="121" t="str">
        <f t="shared" si="687"/>
        <v>LQ</v>
      </c>
      <c r="AA1361" s="261">
        <v>6.55</v>
      </c>
      <c r="AB1361" s="121" t="str">
        <f t="shared" si="683"/>
        <v>Q</v>
      </c>
      <c r="AC1361" s="28">
        <v>10.612</v>
      </c>
      <c r="AD1361" s="121" t="str">
        <f t="shared" si="679"/>
        <v>Q</v>
      </c>
      <c r="AE1361" s="28">
        <v>2.8330000000000002</v>
      </c>
      <c r="AF1361" s="121" t="str">
        <f t="shared" si="680"/>
        <v>Q</v>
      </c>
      <c r="AG1361" s="225">
        <v>7.7000000000000002E-3</v>
      </c>
      <c r="AH1361" s="121" t="str">
        <f t="shared" si="681"/>
        <v>Q</v>
      </c>
      <c r="AI1361" s="299">
        <v>0.29099999999999998</v>
      </c>
      <c r="AJ1361" s="121" t="str">
        <f t="shared" si="682"/>
        <v>Q</v>
      </c>
    </row>
    <row r="1362" spans="1:36" x14ac:dyDescent="0.25">
      <c r="A1362" s="6">
        <v>38</v>
      </c>
      <c r="B1362" s="117">
        <v>318</v>
      </c>
      <c r="C1362" s="117">
        <v>2017</v>
      </c>
      <c r="D1362" s="127">
        <f t="shared" si="692"/>
        <v>43053</v>
      </c>
      <c r="E1362" s="261">
        <v>29.100000381469702</v>
      </c>
      <c r="F1362" s="121" t="str">
        <f t="shared" si="684"/>
        <v>Q</v>
      </c>
      <c r="G1362" s="261">
        <v>6.8779640197753897</v>
      </c>
      <c r="H1362" s="121" t="str">
        <f t="shared" si="678"/>
        <v>Q</v>
      </c>
      <c r="I1362" s="267">
        <v>4.7407940000000002</v>
      </c>
      <c r="J1362" s="121" t="str">
        <f t="shared" si="688"/>
        <v>Q</v>
      </c>
      <c r="K1362" s="267">
        <v>0.46674599999999999</v>
      </c>
      <c r="L1362" s="121" t="str">
        <f t="shared" si="689"/>
        <v>Q</v>
      </c>
      <c r="M1362" s="267">
        <v>0.547956</v>
      </c>
      <c r="N1362" s="121" t="str">
        <f t="shared" si="690"/>
        <v>Q</v>
      </c>
      <c r="O1362" s="267">
        <v>0.50379799999999997</v>
      </c>
      <c r="P1362" s="121" t="str">
        <f t="shared" si="691"/>
        <v>Q</v>
      </c>
      <c r="Q1362" s="28">
        <v>0.01</v>
      </c>
      <c r="R1362" s="121" t="str">
        <f t="shared" ref="R1362:R1365" si="693">IF(Q1362&gt;=0.01,"Q",IF(Q1362="","M","LQ"))</f>
        <v>Q</v>
      </c>
      <c r="S1362" s="129">
        <v>0.217172876000404</v>
      </c>
      <c r="T1362" s="121" t="str">
        <f t="shared" si="685"/>
        <v>Q</v>
      </c>
      <c r="U1362" s="28">
        <v>1.6173306621746733</v>
      </c>
      <c r="V1362" s="121" t="str">
        <f t="shared" si="686"/>
        <v>Q</v>
      </c>
      <c r="W1362" s="341">
        <v>7.3999999999999996E-2</v>
      </c>
      <c r="X1362" s="343" t="str">
        <f t="shared" ref="X1362:X1365" si="694">IF(W1362&gt;=0.04,"Q",IF(W1362="","M","LQ"))</f>
        <v>Q</v>
      </c>
      <c r="Y1362" s="28">
        <v>0.13622424860405763</v>
      </c>
      <c r="Z1362" s="121" t="str">
        <f t="shared" si="687"/>
        <v>LQ</v>
      </c>
      <c r="AA1362" s="261">
        <v>5.9</v>
      </c>
      <c r="AB1362" s="121" t="str">
        <f t="shared" si="683"/>
        <v>Q</v>
      </c>
      <c r="AC1362" s="28">
        <v>7.7110000000000003</v>
      </c>
      <c r="AD1362" s="121" t="str">
        <f t="shared" si="679"/>
        <v>Q</v>
      </c>
      <c r="AE1362" s="28">
        <v>2.8220000000000001</v>
      </c>
      <c r="AF1362" s="121" t="str">
        <f t="shared" si="680"/>
        <v>Q</v>
      </c>
      <c r="AG1362" s="225">
        <v>7.4999999999999997E-3</v>
      </c>
      <c r="AH1362" s="121" t="str">
        <f t="shared" si="681"/>
        <v>Q</v>
      </c>
      <c r="AI1362" s="299">
        <v>0.32600000000000001</v>
      </c>
      <c r="AJ1362" s="121" t="str">
        <f t="shared" si="682"/>
        <v>Q</v>
      </c>
    </row>
    <row r="1363" spans="1:36" x14ac:dyDescent="0.25">
      <c r="A1363" s="6">
        <v>38</v>
      </c>
      <c r="B1363" s="117">
        <v>332</v>
      </c>
      <c r="C1363" s="117">
        <v>2017</v>
      </c>
      <c r="D1363" s="127">
        <f t="shared" si="692"/>
        <v>43067</v>
      </c>
      <c r="E1363" s="261">
        <v>33.900001525878899</v>
      </c>
      <c r="F1363" s="121" t="str">
        <f t="shared" si="684"/>
        <v>Q</v>
      </c>
      <c r="G1363" s="261">
        <v>6.8735442161560103</v>
      </c>
      <c r="H1363" s="121" t="str">
        <f t="shared" si="678"/>
        <v>Q</v>
      </c>
      <c r="I1363" s="267">
        <v>5.4652640000000003</v>
      </c>
      <c r="J1363" s="121" t="str">
        <f t="shared" si="688"/>
        <v>Q</v>
      </c>
      <c r="K1363" s="267">
        <v>0.52531099999999997</v>
      </c>
      <c r="L1363" s="121" t="str">
        <f t="shared" si="689"/>
        <v>Q</v>
      </c>
      <c r="M1363" s="267">
        <v>0.63117400000000001</v>
      </c>
      <c r="N1363" s="121" t="str">
        <f t="shared" si="690"/>
        <v>Q</v>
      </c>
      <c r="O1363" s="267">
        <v>0.34747699999999998</v>
      </c>
      <c r="P1363" s="121" t="str">
        <f t="shared" si="691"/>
        <v>Q</v>
      </c>
      <c r="Q1363" s="28">
        <v>0.01</v>
      </c>
      <c r="R1363" s="121" t="str">
        <f t="shared" si="693"/>
        <v>Q</v>
      </c>
      <c r="S1363" s="129">
        <v>0.26133131980896002</v>
      </c>
      <c r="T1363" s="121" t="str">
        <f t="shared" si="685"/>
        <v>Q</v>
      </c>
      <c r="U1363" s="28">
        <v>2.0438246589532145</v>
      </c>
      <c r="V1363" s="121" t="str">
        <f t="shared" si="686"/>
        <v>Q</v>
      </c>
      <c r="W1363" s="341">
        <v>3.6999999999999998E-2</v>
      </c>
      <c r="X1363" s="343" t="str">
        <f t="shared" si="694"/>
        <v>LQ</v>
      </c>
      <c r="Y1363" s="28">
        <v>0.10398909320094069</v>
      </c>
      <c r="Z1363" s="121" t="str">
        <f t="shared" si="687"/>
        <v>LQ</v>
      </c>
      <c r="AA1363" s="261">
        <v>6.95</v>
      </c>
      <c r="AB1363" s="121" t="str">
        <f t="shared" si="683"/>
        <v>Q</v>
      </c>
      <c r="AC1363" s="28">
        <v>6.6609999999999996</v>
      </c>
      <c r="AD1363" s="121" t="str">
        <f t="shared" si="679"/>
        <v>Q</v>
      </c>
      <c r="AE1363" s="28">
        <v>3.448</v>
      </c>
      <c r="AF1363" s="121" t="str">
        <f t="shared" si="680"/>
        <v>Q</v>
      </c>
      <c r="AG1363" s="225">
        <v>1.21E-2</v>
      </c>
      <c r="AH1363" s="121" t="str">
        <f t="shared" si="681"/>
        <v>Q</v>
      </c>
      <c r="AI1363" s="299">
        <v>0.251</v>
      </c>
      <c r="AJ1363" s="121" t="str">
        <f t="shared" si="682"/>
        <v>Q</v>
      </c>
    </row>
    <row r="1364" spans="1:36" x14ac:dyDescent="0.25">
      <c r="A1364" s="6">
        <v>38</v>
      </c>
      <c r="B1364" s="117">
        <v>346</v>
      </c>
      <c r="C1364" s="117">
        <v>2017</v>
      </c>
      <c r="D1364" s="127">
        <f t="shared" si="692"/>
        <v>43081</v>
      </c>
      <c r="E1364" s="261">
        <v>29.100000381469702</v>
      </c>
      <c r="F1364" s="121" t="str">
        <f t="shared" si="684"/>
        <v>Q</v>
      </c>
      <c r="G1364" s="261">
        <v>6.7877273559570304</v>
      </c>
      <c r="H1364" s="121" t="str">
        <f t="shared" si="678"/>
        <v>Q</v>
      </c>
      <c r="I1364" s="267">
        <v>4.6722099999999998</v>
      </c>
      <c r="J1364" s="121" t="str">
        <f t="shared" si="688"/>
        <v>Q</v>
      </c>
      <c r="K1364" s="267">
        <v>0.44848100000000002</v>
      </c>
      <c r="L1364" s="121" t="str">
        <f t="shared" si="689"/>
        <v>Q</v>
      </c>
      <c r="M1364" s="267">
        <v>0.52422000000000002</v>
      </c>
      <c r="N1364" s="121" t="str">
        <f t="shared" si="690"/>
        <v>Q</v>
      </c>
      <c r="O1364" s="267">
        <v>0.30454500000000001</v>
      </c>
      <c r="P1364" s="121" t="str">
        <f t="shared" si="691"/>
        <v>Q</v>
      </c>
      <c r="Q1364" s="28">
        <v>8.0000000000000002E-3</v>
      </c>
      <c r="R1364" s="121" t="str">
        <f t="shared" si="693"/>
        <v>LQ</v>
      </c>
      <c r="S1364" s="129">
        <v>0.20361649990081801</v>
      </c>
      <c r="T1364" s="121" t="str">
        <f t="shared" si="685"/>
        <v>Q</v>
      </c>
      <c r="U1364" s="28">
        <v>2.4445847556667086</v>
      </c>
      <c r="V1364" s="121" t="str">
        <f t="shared" si="686"/>
        <v>Q</v>
      </c>
      <c r="W1364" s="341">
        <v>5.6000000000000001E-2</v>
      </c>
      <c r="X1364" s="343" t="str">
        <f t="shared" si="694"/>
        <v>Q</v>
      </c>
      <c r="Y1364" s="28">
        <v>8.995274073008476E-2</v>
      </c>
      <c r="Z1364" s="121" t="str">
        <f t="shared" si="687"/>
        <v>LQ</v>
      </c>
      <c r="AA1364" s="261">
        <v>6.3</v>
      </c>
      <c r="AB1364" s="121" t="str">
        <f t="shared" si="683"/>
        <v>Q</v>
      </c>
      <c r="AC1364" s="28">
        <v>6.5650000000000004</v>
      </c>
      <c r="AD1364" s="121" t="str">
        <f t="shared" si="679"/>
        <v>Q</v>
      </c>
      <c r="AE1364" s="28">
        <v>2.7789999999999999</v>
      </c>
      <c r="AF1364" s="121" t="str">
        <f t="shared" si="680"/>
        <v>Q</v>
      </c>
      <c r="AG1364" s="225">
        <v>5.5999999999999999E-3</v>
      </c>
      <c r="AH1364" s="121" t="str">
        <f t="shared" si="681"/>
        <v>Q</v>
      </c>
      <c r="AI1364" s="299">
        <v>0.29099999999999998</v>
      </c>
      <c r="AJ1364" s="121" t="str">
        <f t="shared" si="682"/>
        <v>Q</v>
      </c>
    </row>
    <row r="1365" spans="1:36" x14ac:dyDescent="0.25">
      <c r="A1365" s="6">
        <v>38</v>
      </c>
      <c r="B1365" s="117">
        <v>361</v>
      </c>
      <c r="C1365" s="117">
        <v>2017</v>
      </c>
      <c r="D1365" s="127">
        <f t="shared" si="692"/>
        <v>43096</v>
      </c>
      <c r="E1365" s="261">
        <v>32.200000762939503</v>
      </c>
      <c r="F1365" s="121" t="str">
        <f t="shared" si="684"/>
        <v>Q</v>
      </c>
      <c r="G1365" s="261">
        <v>6.8032550811767596</v>
      </c>
      <c r="H1365" s="121" t="str">
        <f t="shared" si="678"/>
        <v>Q</v>
      </c>
      <c r="I1365" s="267">
        <v>5.2466699999999999</v>
      </c>
      <c r="J1365" s="121" t="str">
        <f t="shared" si="688"/>
        <v>Q</v>
      </c>
      <c r="K1365" s="267">
        <v>0.50337399999999999</v>
      </c>
      <c r="L1365" s="121" t="str">
        <f t="shared" si="689"/>
        <v>Q</v>
      </c>
      <c r="M1365" s="267">
        <v>0.54151300000000002</v>
      </c>
      <c r="N1365" s="121" t="str">
        <f t="shared" si="690"/>
        <v>Q</v>
      </c>
      <c r="O1365" s="267">
        <v>0.26226500000000003</v>
      </c>
      <c r="P1365" s="121" t="str">
        <f t="shared" si="691"/>
        <v>Q</v>
      </c>
      <c r="Q1365" s="28">
        <v>4.0000000000000001E-3</v>
      </c>
      <c r="R1365" s="121" t="str">
        <f t="shared" si="693"/>
        <v>LQ</v>
      </c>
      <c r="S1365" s="129">
        <v>0.22897078096866599</v>
      </c>
      <c r="T1365" s="121" t="str">
        <f t="shared" si="685"/>
        <v>Q</v>
      </c>
      <c r="U1365" s="28">
        <v>2.3531659528514339</v>
      </c>
      <c r="V1365" s="121" t="str">
        <f t="shared" si="686"/>
        <v>Q</v>
      </c>
      <c r="W1365" s="341">
        <v>8.5999999999999993E-2</v>
      </c>
      <c r="X1365" s="343" t="str">
        <f t="shared" si="694"/>
        <v>Q</v>
      </c>
      <c r="Y1365" s="28">
        <v>7.2164486571213299E-2</v>
      </c>
      <c r="Z1365" s="121" t="str">
        <f t="shared" si="687"/>
        <v>LQ</v>
      </c>
      <c r="AA1365" s="261">
        <v>7.04</v>
      </c>
      <c r="AB1365" s="121" t="str">
        <f t="shared" si="683"/>
        <v>Q</v>
      </c>
      <c r="AC1365" s="28">
        <v>6.23</v>
      </c>
      <c r="AD1365" s="121" t="str">
        <f t="shared" si="679"/>
        <v>Q</v>
      </c>
      <c r="AE1365" s="28">
        <v>3.3039999999999998</v>
      </c>
      <c r="AF1365" s="121" t="str">
        <f t="shared" si="680"/>
        <v>Q</v>
      </c>
      <c r="AG1365" s="225">
        <v>7.1000000000000004E-3</v>
      </c>
      <c r="AH1365" s="121" t="str">
        <f t="shared" si="681"/>
        <v>Q</v>
      </c>
      <c r="AI1365" s="299">
        <v>0.28899999999999998</v>
      </c>
      <c r="AJ1365" s="121" t="str">
        <f t="shared" si="682"/>
        <v>Q</v>
      </c>
    </row>
    <row r="1366" spans="1:36" x14ac:dyDescent="0.25">
      <c r="A1366" s="117">
        <v>38</v>
      </c>
      <c r="B1366" s="117">
        <v>11</v>
      </c>
      <c r="C1366" s="117">
        <v>2018</v>
      </c>
      <c r="D1366" s="127">
        <f t="shared" si="692"/>
        <v>43111</v>
      </c>
      <c r="E1366" s="224">
        <v>34.700000762939503</v>
      </c>
      <c r="F1366" s="121" t="str">
        <f>IF(E1366&lt;=150,"O",IF(E1366=0,"MO","LO"))</f>
        <v>O</v>
      </c>
      <c r="G1366" s="224">
        <v>6.6989436149597203</v>
      </c>
      <c r="H1366" s="121" t="str">
        <f>IF(G1366&gt;0.00000001,"O","MO")</f>
        <v>O</v>
      </c>
      <c r="I1366" s="215">
        <v>5.3362829999999999</v>
      </c>
      <c r="J1366" s="121" t="str">
        <f>IF(I1366&gt;=0.01,"O",IF(I1366="","MO","LO"))</f>
        <v>O</v>
      </c>
      <c r="K1366" s="215">
        <v>0.51310900000000004</v>
      </c>
      <c r="L1366" s="121" t="str">
        <f>IF(K1366&gt;=0.005,"O",IF(K1366="","MO","LO"))</f>
        <v>O</v>
      </c>
      <c r="M1366" s="215">
        <v>0.56431399999999998</v>
      </c>
      <c r="N1366" s="121" t="str">
        <f>IF(M1366&gt;=0.01,"O",IF(M1366="","MO","LO"))</f>
        <v>O</v>
      </c>
      <c r="O1366" s="215">
        <v>0.27954899999999999</v>
      </c>
      <c r="P1366" s="121" t="str">
        <f>IF(O1366&gt;=0.01,"O",IF(O1366="","MO","LO"))</f>
        <v>O</v>
      </c>
      <c r="Q1366" s="215">
        <v>1.4E-2</v>
      </c>
      <c r="R1366" s="121" t="str">
        <f>IF(Q1366&gt;=0.01,"O",IF(Q1366="","MO","LO"))</f>
        <v>O</v>
      </c>
      <c r="S1366" s="225">
        <v>0.24346409738063801</v>
      </c>
      <c r="T1366" s="121" t="str">
        <f>IF(S1366&lt;=2,"O",IF(S1366="","MO","LO"))</f>
        <v>O</v>
      </c>
      <c r="U1366" s="215">
        <v>2.4646899266035134</v>
      </c>
      <c r="V1366" s="121" t="str">
        <f>IF(U1366&gt;=0.2,"O",IF(U1366="","MO","LO"))</f>
        <v>O</v>
      </c>
      <c r="W1366" s="345">
        <v>0.186</v>
      </c>
      <c r="X1366" s="343" t="str">
        <f>IF(W1366&gt;=0.04,"O",IF(W1366="","MO","LO"))</f>
        <v>O</v>
      </c>
      <c r="Y1366" s="215">
        <v>9.7655519286769132E-2</v>
      </c>
      <c r="Z1366" s="121" t="str">
        <f>IF(Y1366&gt;=0.2,"O",IF(Y1366="","MO","LO"))</f>
        <v>LO</v>
      </c>
      <c r="AA1366" s="224">
        <v>6.99</v>
      </c>
      <c r="AB1366" s="121" t="str">
        <f>IF(AA1366&gt;=0.25,"O",IF(AA1366="","MO","LO"))</f>
        <v>O</v>
      </c>
      <c r="AC1366" s="215">
        <v>5.8220000000000001</v>
      </c>
      <c r="AD1366" s="121" t="str">
        <f>IF(AC1366&gt;=0.4,"O",IF(AC1366="","MO","LO"))</f>
        <v>O</v>
      </c>
      <c r="AE1366" s="215">
        <v>2.99</v>
      </c>
      <c r="AF1366" s="121" t="str">
        <f>IF(AE1366&gt;=0.5,"O",IF(AE1366="","MO","LO"))</f>
        <v>O</v>
      </c>
      <c r="AG1366" s="302">
        <v>9.2999999999999992E-3</v>
      </c>
      <c r="AH1366" s="121" t="str">
        <f>IF(AG1366&gt;=0.001,"O",IF(AG1366="","MO","LO"))</f>
        <v>O</v>
      </c>
      <c r="AI1366" s="303">
        <v>0.40799999999999997</v>
      </c>
      <c r="AJ1366" s="121" t="str">
        <f>IF(AI1366&gt;=0.05,"O",IF(AI1366="","MO","LO"))</f>
        <v>O</v>
      </c>
    </row>
    <row r="1367" spans="1:36" x14ac:dyDescent="0.25">
      <c r="A1367" s="117">
        <v>38</v>
      </c>
      <c r="B1367" s="117">
        <v>23</v>
      </c>
      <c r="C1367" s="117">
        <v>2018</v>
      </c>
      <c r="D1367" s="127">
        <f t="shared" si="692"/>
        <v>43123</v>
      </c>
      <c r="E1367" s="224">
        <v>34.099998474121101</v>
      </c>
      <c r="F1367" s="121" t="str">
        <f t="shared" ref="F1367:F1399" si="695">IF(E1367&lt;=150,"O",IF(E1367=0,"MO","LO"))</f>
        <v>O</v>
      </c>
      <c r="G1367" s="224">
        <v>6.9799528121948198</v>
      </c>
      <c r="H1367" s="121" t="str">
        <f t="shared" ref="H1367:H1399" si="696">IF(G1367&gt;0.00000001,"O","MO")</f>
        <v>O</v>
      </c>
      <c r="I1367" s="215">
        <v>5.4530880000000002</v>
      </c>
      <c r="J1367" s="121" t="str">
        <f t="shared" ref="J1367:J1399" si="697">IF(I1367&gt;=0.01,"O",IF(I1367="","MO","LO"))</f>
        <v>O</v>
      </c>
      <c r="K1367" s="215">
        <v>0.51614899999999997</v>
      </c>
      <c r="L1367" s="121" t="str">
        <f t="shared" ref="L1367:L1399" si="698">IF(K1367&gt;=0.005,"O",IF(K1367="","MO","LO"))</f>
        <v>O</v>
      </c>
      <c r="M1367" s="215">
        <v>0.61548899999999995</v>
      </c>
      <c r="N1367" s="121" t="str">
        <f t="shared" ref="N1367:N1399" si="699">IF(M1367&gt;=0.01,"O",IF(M1367="","MO","LO"))</f>
        <v>O</v>
      </c>
      <c r="O1367" s="215">
        <v>0.28253899999999998</v>
      </c>
      <c r="P1367" s="121" t="str">
        <f t="shared" ref="P1367:P1399" si="700">IF(O1367&gt;=0.01,"O",IF(O1367="","MO","LO"))</f>
        <v>O</v>
      </c>
      <c r="Q1367" s="215">
        <v>0.01</v>
      </c>
      <c r="R1367" s="121" t="str">
        <f t="shared" ref="R1367:R1399" si="701">IF(Q1367&gt;=0.01,"O",IF(Q1367="","MO","LO"))</f>
        <v>O</v>
      </c>
      <c r="S1367" s="225">
        <v>0.23169378936290699</v>
      </c>
      <c r="T1367" s="121" t="str">
        <f t="shared" ref="T1367:T1399" si="702">IF(S1367&lt;=2,"O",IF(S1367="","MO","LO"))</f>
        <v>O</v>
      </c>
      <c r="U1367" s="215">
        <v>2.6381534137759863</v>
      </c>
      <c r="V1367" s="121" t="str">
        <f t="shared" ref="V1367:V1399" si="703">IF(U1367&gt;=0.2,"O",IF(U1367="","MO","LO"))</f>
        <v>O</v>
      </c>
      <c r="W1367" s="345">
        <v>0.114</v>
      </c>
      <c r="X1367" s="343" t="str">
        <f t="shared" ref="X1367:X1399" si="704">IF(W1367&gt;=0.04,"O",IF(W1367="","MO","LO"))</f>
        <v>O</v>
      </c>
      <c r="Y1367" s="215">
        <v>6.9601016283306866E-2</v>
      </c>
      <c r="Z1367" s="121" t="str">
        <f t="shared" ref="Z1367:Z1399" si="705">IF(Y1367&gt;=0.2,"O",IF(Y1367="","MO","LO"))</f>
        <v>LO</v>
      </c>
      <c r="AA1367" s="224">
        <v>7.43</v>
      </c>
      <c r="AB1367" s="121" t="str">
        <f t="shared" ref="AB1367:AB1399" si="706">IF(AA1367&gt;=0.25,"O",IF(AA1367="","MO","LO"))</f>
        <v>O</v>
      </c>
      <c r="AC1367" s="215">
        <v>5.8109999999999999</v>
      </c>
      <c r="AD1367" s="121" t="str">
        <f t="shared" ref="AD1367:AD1399" si="707">IF(AC1367&gt;=0.4,"O",IF(AC1367="","MO","LO"))</f>
        <v>O</v>
      </c>
      <c r="AE1367" s="215">
        <v>3.077</v>
      </c>
      <c r="AF1367" s="121" t="str">
        <f t="shared" ref="AF1367:AF1399" si="708">IF(AE1367&gt;=0.5,"O",IF(AE1367="","MO","LO"))</f>
        <v>O</v>
      </c>
      <c r="AG1367" s="302">
        <v>9.7000000000000003E-3</v>
      </c>
      <c r="AH1367" s="121" t="str">
        <f t="shared" ref="AH1367:AH1399" si="709">IF(AG1367&gt;=0.001,"O",IF(AG1367="","MO","LO"))</f>
        <v>O</v>
      </c>
      <c r="AI1367" s="303">
        <v>0.32900000000000001</v>
      </c>
      <c r="AJ1367" s="121" t="str">
        <f t="shared" ref="AJ1367:AJ1399" si="710">IF(AI1367&gt;=0.05,"O",IF(AI1367="","MO","LO"))</f>
        <v>O</v>
      </c>
    </row>
    <row r="1368" spans="1:36" x14ac:dyDescent="0.25">
      <c r="A1368" s="5">
        <v>38</v>
      </c>
      <c r="B1368" s="5">
        <v>44</v>
      </c>
      <c r="C1368" s="5">
        <v>2018</v>
      </c>
      <c r="D1368" s="127">
        <f t="shared" si="692"/>
        <v>43144</v>
      </c>
      <c r="E1368" s="224">
        <v>37.299999237060497</v>
      </c>
      <c r="F1368" s="121" t="str">
        <f t="shared" si="695"/>
        <v>O</v>
      </c>
      <c r="G1368" s="224">
        <v>6.8800563812255904</v>
      </c>
      <c r="H1368" s="121" t="str">
        <f t="shared" si="696"/>
        <v>O</v>
      </c>
      <c r="I1368" s="215">
        <v>5.7765610000000001</v>
      </c>
      <c r="J1368" s="121" t="str">
        <f t="shared" si="697"/>
        <v>O</v>
      </c>
      <c r="K1368" s="215">
        <v>0.56834200000000001</v>
      </c>
      <c r="L1368" s="121" t="str">
        <f t="shared" si="698"/>
        <v>O</v>
      </c>
      <c r="M1368" s="215">
        <v>0.70298700000000003</v>
      </c>
      <c r="N1368" s="121" t="str">
        <f t="shared" si="699"/>
        <v>O</v>
      </c>
      <c r="O1368" s="215">
        <v>0.251168</v>
      </c>
      <c r="P1368" s="121" t="str">
        <f t="shared" si="700"/>
        <v>O</v>
      </c>
      <c r="Q1368" s="215">
        <v>1.4999999999999999E-2</v>
      </c>
      <c r="R1368" s="121" t="str">
        <f t="shared" si="701"/>
        <v>O</v>
      </c>
      <c r="S1368" s="225">
        <v>0.256801307201385</v>
      </c>
      <c r="T1368" s="121" t="str">
        <f t="shared" si="702"/>
        <v>O</v>
      </c>
      <c r="U1368" s="215">
        <v>2.9425494635869054</v>
      </c>
      <c r="V1368" s="121" t="str">
        <f t="shared" si="703"/>
        <v>O</v>
      </c>
      <c r="W1368" s="345">
        <v>0.13800000000000001</v>
      </c>
      <c r="X1368" s="343" t="str">
        <f t="shared" si="704"/>
        <v>O</v>
      </c>
      <c r="Y1368" s="215">
        <v>7.0105063562505926E-2</v>
      </c>
      <c r="Z1368" s="121" t="str">
        <f t="shared" si="705"/>
        <v>LO</v>
      </c>
      <c r="AA1368" s="224">
        <v>8.18</v>
      </c>
      <c r="AB1368" s="121" t="str">
        <f t="shared" si="706"/>
        <v>O</v>
      </c>
      <c r="AC1368" s="215">
        <v>5.72</v>
      </c>
      <c r="AD1368" s="121" t="str">
        <f t="shared" si="707"/>
        <v>O</v>
      </c>
      <c r="AE1368" s="215">
        <v>3.5510000000000002</v>
      </c>
      <c r="AF1368" s="121" t="str">
        <f t="shared" si="708"/>
        <v>O</v>
      </c>
      <c r="AG1368" s="302">
        <v>9.2999999999999992E-3</v>
      </c>
      <c r="AH1368" s="121" t="str">
        <f t="shared" si="709"/>
        <v>O</v>
      </c>
      <c r="AI1368" s="303">
        <v>0.378</v>
      </c>
      <c r="AJ1368" s="121" t="str">
        <f t="shared" si="710"/>
        <v>O</v>
      </c>
    </row>
    <row r="1369" spans="1:36" x14ac:dyDescent="0.25">
      <c r="A1369" s="117">
        <v>38</v>
      </c>
      <c r="B1369" s="117">
        <v>51</v>
      </c>
      <c r="C1369" s="117">
        <v>2018</v>
      </c>
      <c r="D1369" s="127">
        <f t="shared" si="692"/>
        <v>43151</v>
      </c>
      <c r="E1369" s="224">
        <v>37.900001525878899</v>
      </c>
      <c r="F1369" s="121" t="str">
        <f t="shared" si="695"/>
        <v>O</v>
      </c>
      <c r="G1369" s="224">
        <v>6.9034295082092303</v>
      </c>
      <c r="H1369" s="121" t="str">
        <f t="shared" si="696"/>
        <v>O</v>
      </c>
      <c r="I1369" s="215">
        <v>6.0674830000000002</v>
      </c>
      <c r="J1369" s="121" t="str">
        <f t="shared" si="697"/>
        <v>O</v>
      </c>
      <c r="K1369" s="215">
        <v>0.57748900000000003</v>
      </c>
      <c r="L1369" s="121" t="str">
        <f t="shared" si="698"/>
        <v>O</v>
      </c>
      <c r="M1369" s="215">
        <v>0.69098800000000005</v>
      </c>
      <c r="N1369" s="121" t="str">
        <f t="shared" si="699"/>
        <v>O</v>
      </c>
      <c r="O1369" s="215">
        <v>0.26072499999999998</v>
      </c>
      <c r="P1369" s="121" t="str">
        <f t="shared" si="700"/>
        <v>O</v>
      </c>
      <c r="Q1369" s="215">
        <v>1E-3</v>
      </c>
      <c r="R1369" s="121" t="str">
        <f t="shared" si="701"/>
        <v>LO</v>
      </c>
      <c r="S1369" s="225">
        <v>0.26500591635704002</v>
      </c>
      <c r="T1369" s="121" t="str">
        <f t="shared" si="702"/>
        <v>O</v>
      </c>
      <c r="U1369" s="215">
        <v>2.9856052340949231</v>
      </c>
      <c r="V1369" s="121" t="str">
        <f t="shared" si="703"/>
        <v>O</v>
      </c>
      <c r="W1369" s="345">
        <v>0.14499999999999999</v>
      </c>
      <c r="X1369" s="343" t="str">
        <f t="shared" si="704"/>
        <v>O</v>
      </c>
      <c r="Y1369" s="215">
        <v>9.5593240468515223E-2</v>
      </c>
      <c r="Z1369" s="121" t="str">
        <f t="shared" si="705"/>
        <v>LO</v>
      </c>
      <c r="AA1369" s="224">
        <v>8.1300000000000008</v>
      </c>
      <c r="AB1369" s="121" t="str">
        <f t="shared" si="706"/>
        <v>O</v>
      </c>
      <c r="AC1369" s="215">
        <v>5.4829999999999997</v>
      </c>
      <c r="AD1369" s="121" t="str">
        <f t="shared" si="707"/>
        <v>O</v>
      </c>
      <c r="AE1369" s="215">
        <v>3.7040000000000002</v>
      </c>
      <c r="AF1369" s="121" t="str">
        <f t="shared" si="708"/>
        <v>O</v>
      </c>
      <c r="AG1369" s="302">
        <v>8.8999999999999999E-3</v>
      </c>
      <c r="AH1369" s="121" t="str">
        <f t="shared" si="709"/>
        <v>O</v>
      </c>
      <c r="AI1369" s="303">
        <v>0.35399999999999998</v>
      </c>
      <c r="AJ1369" s="121" t="str">
        <f t="shared" si="710"/>
        <v>O</v>
      </c>
    </row>
    <row r="1370" spans="1:36" x14ac:dyDescent="0.25">
      <c r="A1370" s="117">
        <v>38</v>
      </c>
      <c r="B1370" s="117">
        <v>65</v>
      </c>
      <c r="C1370" s="117">
        <v>2018</v>
      </c>
      <c r="D1370" s="127">
        <f t="shared" si="692"/>
        <v>43165</v>
      </c>
      <c r="E1370" s="224">
        <v>38.299999237060497</v>
      </c>
      <c r="F1370" s="121" t="str">
        <f t="shared" si="695"/>
        <v>O</v>
      </c>
      <c r="G1370" s="224">
        <v>6.9413743019104004</v>
      </c>
      <c r="H1370" s="121" t="str">
        <f t="shared" si="696"/>
        <v>O</v>
      </c>
      <c r="I1370" s="215">
        <v>6.2152620000000001</v>
      </c>
      <c r="J1370" s="121" t="str">
        <f t="shared" si="697"/>
        <v>O</v>
      </c>
      <c r="K1370" s="215">
        <v>0.594221</v>
      </c>
      <c r="L1370" s="121" t="str">
        <f t="shared" si="698"/>
        <v>O</v>
      </c>
      <c r="M1370" s="215">
        <v>0.72886700000000004</v>
      </c>
      <c r="N1370" s="121" t="str">
        <f t="shared" si="699"/>
        <v>O</v>
      </c>
      <c r="O1370" s="215">
        <v>0.29302299999999998</v>
      </c>
      <c r="P1370" s="121" t="str">
        <f t="shared" si="700"/>
        <v>O</v>
      </c>
      <c r="Q1370" s="215">
        <v>2E-3</v>
      </c>
      <c r="R1370" s="121" t="str">
        <f t="shared" si="701"/>
        <v>LO</v>
      </c>
      <c r="S1370" s="225">
        <v>0.27096247673034701</v>
      </c>
      <c r="T1370" s="121" t="str">
        <f t="shared" si="702"/>
        <v>O</v>
      </c>
      <c r="U1370" s="215">
        <v>3.1006408206628628</v>
      </c>
      <c r="V1370" s="121" t="str">
        <f t="shared" si="703"/>
        <v>O</v>
      </c>
      <c r="W1370" s="345">
        <v>0.155</v>
      </c>
      <c r="X1370" s="343" t="str">
        <f t="shared" si="704"/>
        <v>O</v>
      </c>
      <c r="Y1370" s="215">
        <v>6.4783894062314648E-2</v>
      </c>
      <c r="Z1370" s="121" t="str">
        <f t="shared" si="705"/>
        <v>LO</v>
      </c>
      <c r="AA1370" s="224">
        <v>8.83</v>
      </c>
      <c r="AB1370" s="121" t="str">
        <f t="shared" si="706"/>
        <v>O</v>
      </c>
      <c r="AC1370" s="215">
        <v>5.8739999999999997</v>
      </c>
      <c r="AD1370" s="121" t="str">
        <f t="shared" si="707"/>
        <v>O</v>
      </c>
      <c r="AE1370" s="215">
        <v>3.6989999999999998</v>
      </c>
      <c r="AF1370" s="121" t="str">
        <f t="shared" si="708"/>
        <v>O</v>
      </c>
      <c r="AG1370" s="302">
        <v>9.9000000000000008E-3</v>
      </c>
      <c r="AH1370" s="121" t="str">
        <f t="shared" si="709"/>
        <v>O</v>
      </c>
      <c r="AI1370" s="303">
        <v>0.36899999999999999</v>
      </c>
      <c r="AJ1370" s="121" t="str">
        <f t="shared" si="710"/>
        <v>O</v>
      </c>
    </row>
    <row r="1371" spans="1:36" x14ac:dyDescent="0.25">
      <c r="A1371" s="117">
        <v>38</v>
      </c>
      <c r="B1371" s="117">
        <v>79</v>
      </c>
      <c r="C1371" s="117">
        <v>2018</v>
      </c>
      <c r="D1371" s="127">
        <f t="shared" si="692"/>
        <v>43179</v>
      </c>
      <c r="E1371" s="224">
        <v>39.099998474121101</v>
      </c>
      <c r="F1371" s="121" t="str">
        <f t="shared" si="695"/>
        <v>O</v>
      </c>
      <c r="G1371" s="224">
        <v>6.9655461311340297</v>
      </c>
      <c r="H1371" s="121" t="str">
        <f t="shared" si="696"/>
        <v>O</v>
      </c>
      <c r="I1371" s="215">
        <v>6.5469030000000004</v>
      </c>
      <c r="J1371" s="121" t="str">
        <f t="shared" si="697"/>
        <v>O</v>
      </c>
      <c r="K1371" s="215">
        <v>0.64319000000000004</v>
      </c>
      <c r="L1371" s="121" t="str">
        <f t="shared" si="698"/>
        <v>O</v>
      </c>
      <c r="M1371" s="215">
        <v>0.78707400000000005</v>
      </c>
      <c r="N1371" s="121" t="str">
        <f t="shared" si="699"/>
        <v>O</v>
      </c>
      <c r="O1371" s="215">
        <v>0.30910199999999999</v>
      </c>
      <c r="P1371" s="121" t="str">
        <f t="shared" si="700"/>
        <v>O</v>
      </c>
      <c r="Q1371" s="215">
        <v>7.0000000000000001E-3</v>
      </c>
      <c r="R1371" s="121" t="str">
        <f t="shared" si="701"/>
        <v>LO</v>
      </c>
      <c r="S1371" s="225">
        <v>0.26286476850509599</v>
      </c>
      <c r="T1371" s="121" t="str">
        <f t="shared" si="702"/>
        <v>O</v>
      </c>
      <c r="U1371" s="215">
        <v>3.2867338629889318</v>
      </c>
      <c r="V1371" s="121" t="str">
        <f t="shared" si="703"/>
        <v>O</v>
      </c>
      <c r="W1371" s="345">
        <v>0.17100000000000001</v>
      </c>
      <c r="X1371" s="343" t="str">
        <f t="shared" si="704"/>
        <v>O</v>
      </c>
      <c r="Y1371" s="215">
        <v>6.1443302758310211E-2</v>
      </c>
      <c r="Z1371" s="121" t="str">
        <f t="shared" si="705"/>
        <v>LO</v>
      </c>
      <c r="AA1371" s="224">
        <v>8.73</v>
      </c>
      <c r="AB1371" s="121" t="str">
        <f t="shared" si="706"/>
        <v>O</v>
      </c>
      <c r="AC1371" s="215">
        <v>6.75</v>
      </c>
      <c r="AD1371" s="121" t="str">
        <f t="shared" si="707"/>
        <v>O</v>
      </c>
      <c r="AE1371" s="215">
        <v>3.6259999999999999</v>
      </c>
      <c r="AF1371" s="121" t="str">
        <f t="shared" si="708"/>
        <v>O</v>
      </c>
      <c r="AG1371" s="302">
        <v>9.7000000000000003E-3</v>
      </c>
      <c r="AH1371" s="121" t="str">
        <f t="shared" si="709"/>
        <v>O</v>
      </c>
      <c r="AI1371" s="303">
        <v>0.39500000000000002</v>
      </c>
      <c r="AJ1371" s="121" t="str">
        <f t="shared" si="710"/>
        <v>O</v>
      </c>
    </row>
    <row r="1372" spans="1:36" x14ac:dyDescent="0.25">
      <c r="A1372" s="117">
        <v>38</v>
      </c>
      <c r="B1372" s="117">
        <v>93</v>
      </c>
      <c r="C1372" s="117">
        <v>2018</v>
      </c>
      <c r="D1372" s="127">
        <f t="shared" si="692"/>
        <v>43193</v>
      </c>
      <c r="E1372" s="224">
        <v>39.700000762939503</v>
      </c>
      <c r="F1372" s="121" t="str">
        <f t="shared" si="695"/>
        <v>O</v>
      </c>
      <c r="G1372" s="224">
        <v>6.9577178955078098</v>
      </c>
      <c r="H1372" s="121" t="str">
        <f t="shared" si="696"/>
        <v>O</v>
      </c>
      <c r="I1372" s="215">
        <v>6.4977499999999999</v>
      </c>
      <c r="J1372" s="121" t="str">
        <f t="shared" si="697"/>
        <v>O</v>
      </c>
      <c r="K1372" s="215">
        <v>0.63963700000000001</v>
      </c>
      <c r="L1372" s="121" t="str">
        <f t="shared" si="698"/>
        <v>O</v>
      </c>
      <c r="M1372" s="215">
        <v>0.74097400000000002</v>
      </c>
      <c r="N1372" s="121" t="str">
        <f t="shared" si="699"/>
        <v>O</v>
      </c>
      <c r="O1372" s="215">
        <v>0.27603499999999997</v>
      </c>
      <c r="P1372" s="121" t="str">
        <f t="shared" si="700"/>
        <v>O</v>
      </c>
      <c r="Q1372" s="215">
        <v>5.0000000000000001E-3</v>
      </c>
      <c r="R1372" s="121" t="str">
        <f t="shared" si="701"/>
        <v>LO</v>
      </c>
      <c r="S1372" s="225">
        <v>0.26842677593231201</v>
      </c>
      <c r="T1372" s="121" t="str">
        <f t="shared" si="702"/>
        <v>O</v>
      </c>
      <c r="U1372" s="215">
        <v>3.4350253807150928</v>
      </c>
      <c r="V1372" s="121" t="str">
        <f t="shared" si="703"/>
        <v>O</v>
      </c>
      <c r="W1372" s="345">
        <v>0.17199999999999999</v>
      </c>
      <c r="X1372" s="343" t="str">
        <f t="shared" si="704"/>
        <v>O</v>
      </c>
      <c r="Y1372" s="215">
        <v>7.2141392825001913E-2</v>
      </c>
      <c r="Z1372" s="121" t="str">
        <f t="shared" si="705"/>
        <v>LO</v>
      </c>
      <c r="AA1372" s="224">
        <v>8.51</v>
      </c>
      <c r="AB1372" s="121" t="str">
        <f t="shared" si="706"/>
        <v>O</v>
      </c>
      <c r="AC1372" s="215">
        <v>5.9859999999999998</v>
      </c>
      <c r="AD1372" s="121" t="str">
        <f t="shared" si="707"/>
        <v>O</v>
      </c>
      <c r="AE1372" s="215">
        <v>3.4780000000000002</v>
      </c>
      <c r="AF1372" s="121" t="str">
        <f t="shared" si="708"/>
        <v>O</v>
      </c>
      <c r="AG1372" s="302">
        <v>9.4000000000000004E-3</v>
      </c>
      <c r="AH1372" s="121" t="str">
        <f t="shared" si="709"/>
        <v>O</v>
      </c>
      <c r="AI1372" s="303">
        <v>0.38700000000000001</v>
      </c>
      <c r="AJ1372" s="121" t="str">
        <f t="shared" si="710"/>
        <v>O</v>
      </c>
    </row>
    <row r="1373" spans="1:36" x14ac:dyDescent="0.25">
      <c r="A1373" s="117">
        <v>38</v>
      </c>
      <c r="B1373" s="117">
        <v>107</v>
      </c>
      <c r="C1373" s="117">
        <v>2018</v>
      </c>
      <c r="D1373" s="127">
        <f t="shared" si="692"/>
        <v>43207</v>
      </c>
      <c r="E1373" s="224">
        <v>41</v>
      </c>
      <c r="F1373" s="121" t="str">
        <f t="shared" si="695"/>
        <v>O</v>
      </c>
      <c r="G1373" s="224">
        <v>7.123291015625</v>
      </c>
      <c r="H1373" s="121" t="str">
        <f t="shared" si="696"/>
        <v>O</v>
      </c>
      <c r="I1373" s="215">
        <v>6.9964570000000004</v>
      </c>
      <c r="J1373" s="121" t="str">
        <f t="shared" si="697"/>
        <v>O</v>
      </c>
      <c r="K1373" s="215">
        <v>0.68860100000000002</v>
      </c>
      <c r="L1373" s="121" t="str">
        <f t="shared" si="698"/>
        <v>O</v>
      </c>
      <c r="M1373" s="215">
        <v>0.84692500000000004</v>
      </c>
      <c r="N1373" s="121" t="str">
        <f t="shared" si="699"/>
        <v>O</v>
      </c>
      <c r="O1373" s="215">
        <v>0.26839499999999999</v>
      </c>
      <c r="P1373" s="121" t="str">
        <f t="shared" si="700"/>
        <v>O</v>
      </c>
      <c r="Q1373" s="215">
        <v>0.01</v>
      </c>
      <c r="R1373" s="121" t="str">
        <f t="shared" si="701"/>
        <v>O</v>
      </c>
      <c r="S1373" s="225">
        <v>0.26459601521491999</v>
      </c>
      <c r="T1373" s="121" t="str">
        <f t="shared" si="702"/>
        <v>O</v>
      </c>
      <c r="U1373" s="215">
        <v>3.5970088090999717</v>
      </c>
      <c r="V1373" s="121" t="str">
        <f t="shared" si="703"/>
        <v>O</v>
      </c>
      <c r="W1373" s="345">
        <v>0.18099999999999999</v>
      </c>
      <c r="X1373" s="343" t="str">
        <f t="shared" si="704"/>
        <v>O</v>
      </c>
      <c r="Y1373" s="215">
        <v>6.6693701964347291E-2</v>
      </c>
      <c r="Z1373" s="121" t="str">
        <f t="shared" si="705"/>
        <v>LO</v>
      </c>
      <c r="AA1373" s="224">
        <v>8.65</v>
      </c>
      <c r="AB1373" s="121" t="str">
        <f t="shared" si="706"/>
        <v>O</v>
      </c>
      <c r="AC1373" s="215">
        <v>6.0579999999999998</v>
      </c>
      <c r="AD1373" s="121" t="str">
        <f t="shared" si="707"/>
        <v>O</v>
      </c>
      <c r="AE1373" s="215">
        <v>3.69</v>
      </c>
      <c r="AF1373" s="121" t="str">
        <f t="shared" si="708"/>
        <v>O</v>
      </c>
      <c r="AG1373" s="302">
        <v>1.06E-2</v>
      </c>
      <c r="AH1373" s="121" t="str">
        <f t="shared" si="709"/>
        <v>O</v>
      </c>
      <c r="AI1373" s="303">
        <v>0.40200000000000002</v>
      </c>
      <c r="AJ1373" s="121" t="str">
        <f t="shared" si="710"/>
        <v>O</v>
      </c>
    </row>
    <row r="1374" spans="1:36" x14ac:dyDescent="0.25">
      <c r="A1374" s="117">
        <v>38</v>
      </c>
      <c r="B1374" s="117">
        <v>109</v>
      </c>
      <c r="C1374" s="117">
        <v>2018</v>
      </c>
      <c r="D1374" s="127">
        <f t="shared" si="692"/>
        <v>43209</v>
      </c>
      <c r="E1374" s="224">
        <v>40</v>
      </c>
      <c r="F1374" s="121" t="str">
        <f t="shared" si="695"/>
        <v>O</v>
      </c>
      <c r="G1374" s="224">
        <v>7.0551738739013699</v>
      </c>
      <c r="H1374" s="121" t="str">
        <f t="shared" si="696"/>
        <v>O</v>
      </c>
      <c r="I1374" s="215">
        <v>6.5355910000000002</v>
      </c>
      <c r="J1374" s="121" t="str">
        <f t="shared" si="697"/>
        <v>O</v>
      </c>
      <c r="K1374" s="215">
        <v>0.63992700000000002</v>
      </c>
      <c r="L1374" s="121" t="str">
        <f t="shared" si="698"/>
        <v>O</v>
      </c>
      <c r="M1374" s="215">
        <v>0.73352799999999996</v>
      </c>
      <c r="N1374" s="121" t="str">
        <f t="shared" si="699"/>
        <v>O</v>
      </c>
      <c r="O1374" s="215">
        <v>0.257878</v>
      </c>
      <c r="P1374" s="121" t="str">
        <f t="shared" si="700"/>
        <v>O</v>
      </c>
      <c r="Q1374" s="215">
        <v>8.0000000000000002E-3</v>
      </c>
      <c r="R1374" s="121" t="str">
        <f t="shared" si="701"/>
        <v>LO</v>
      </c>
      <c r="S1374" s="225">
        <v>0.26063781976699801</v>
      </c>
      <c r="T1374" s="121" t="str">
        <f t="shared" si="702"/>
        <v>O</v>
      </c>
      <c r="U1374" s="215">
        <v>3.5838440641707603</v>
      </c>
      <c r="V1374" s="121" t="str">
        <f t="shared" si="703"/>
        <v>O</v>
      </c>
      <c r="W1374" s="345">
        <v>0.18099999999999999</v>
      </c>
      <c r="X1374" s="343" t="str">
        <f t="shared" si="704"/>
        <v>O</v>
      </c>
      <c r="Y1374" s="215">
        <v>6.3628134959652735E-2</v>
      </c>
      <c r="Z1374" s="121" t="str">
        <f t="shared" si="705"/>
        <v>LO</v>
      </c>
      <c r="AA1374" s="224">
        <v>8.56</v>
      </c>
      <c r="AB1374" s="121" t="str">
        <f t="shared" si="706"/>
        <v>O</v>
      </c>
      <c r="AC1374" s="215">
        <v>5.8289999999999997</v>
      </c>
      <c r="AD1374" s="121" t="str">
        <f t="shared" si="707"/>
        <v>O</v>
      </c>
      <c r="AE1374" s="215">
        <v>3.3490000000000002</v>
      </c>
      <c r="AF1374" s="121" t="str">
        <f t="shared" si="708"/>
        <v>O</v>
      </c>
      <c r="AG1374" s="302">
        <v>8.2000000000000007E-3</v>
      </c>
      <c r="AH1374" s="121" t="str">
        <f t="shared" si="709"/>
        <v>O</v>
      </c>
      <c r="AI1374" s="303">
        <v>0.36</v>
      </c>
      <c r="AJ1374" s="121" t="str">
        <f t="shared" si="710"/>
        <v>O</v>
      </c>
    </row>
    <row r="1375" spans="1:36" x14ac:dyDescent="0.25">
      <c r="A1375" s="117">
        <v>38</v>
      </c>
      <c r="B1375" s="117">
        <v>111</v>
      </c>
      <c r="C1375" s="117">
        <v>2018</v>
      </c>
      <c r="D1375" s="127">
        <f t="shared" si="692"/>
        <v>43211</v>
      </c>
      <c r="E1375" s="224">
        <v>39.099998474121101</v>
      </c>
      <c r="F1375" s="121" t="str">
        <f t="shared" si="695"/>
        <v>O</v>
      </c>
      <c r="G1375" s="224">
        <v>6.82501173019409</v>
      </c>
      <c r="H1375" s="121" t="str">
        <f t="shared" si="696"/>
        <v>O</v>
      </c>
      <c r="I1375" s="215">
        <v>6.3668430000000003</v>
      </c>
      <c r="J1375" s="121" t="str">
        <f t="shared" si="697"/>
        <v>O</v>
      </c>
      <c r="K1375" s="215">
        <v>0.62857499999999999</v>
      </c>
      <c r="L1375" s="121" t="str">
        <f t="shared" si="698"/>
        <v>O</v>
      </c>
      <c r="M1375" s="215">
        <v>0.68400000000000005</v>
      </c>
      <c r="N1375" s="121" t="str">
        <f t="shared" si="699"/>
        <v>O</v>
      </c>
      <c r="O1375" s="215">
        <v>0.25314399999999998</v>
      </c>
      <c r="P1375" s="121" t="str">
        <f t="shared" si="700"/>
        <v>O</v>
      </c>
      <c r="Q1375" s="215">
        <v>0.01</v>
      </c>
      <c r="R1375" s="121" t="str">
        <f t="shared" si="701"/>
        <v>O</v>
      </c>
      <c r="S1375" s="225">
        <v>0.27122280001640298</v>
      </c>
      <c r="T1375" s="121" t="str">
        <f t="shared" si="702"/>
        <v>O</v>
      </c>
      <c r="U1375" s="215">
        <v>3.1712171225616212</v>
      </c>
      <c r="V1375" s="121" t="str">
        <f t="shared" si="703"/>
        <v>O</v>
      </c>
      <c r="W1375" s="345">
        <v>0.16400000000000001</v>
      </c>
      <c r="X1375" s="343" t="str">
        <f t="shared" si="704"/>
        <v>O</v>
      </c>
      <c r="Y1375" s="215">
        <v>5.9787539464135411E-2</v>
      </c>
      <c r="Z1375" s="121" t="str">
        <f t="shared" si="705"/>
        <v>LO</v>
      </c>
      <c r="AA1375" s="224">
        <v>7.74</v>
      </c>
      <c r="AB1375" s="121" t="str">
        <f t="shared" si="706"/>
        <v>O</v>
      </c>
      <c r="AC1375" s="215">
        <v>5.8920000000000003</v>
      </c>
      <c r="AD1375" s="121" t="str">
        <f t="shared" si="707"/>
        <v>O</v>
      </c>
      <c r="AE1375" s="215">
        <v>3.7650000000000001</v>
      </c>
      <c r="AF1375" s="121" t="str">
        <f t="shared" si="708"/>
        <v>O</v>
      </c>
      <c r="AG1375" s="302">
        <v>9.9000000000000008E-3</v>
      </c>
      <c r="AH1375" s="121" t="str">
        <f t="shared" si="709"/>
        <v>O</v>
      </c>
      <c r="AI1375" s="303">
        <v>0.38100000000000001</v>
      </c>
      <c r="AJ1375" s="121" t="str">
        <f t="shared" si="710"/>
        <v>O</v>
      </c>
    </row>
    <row r="1376" spans="1:36" x14ac:dyDescent="0.25">
      <c r="A1376" s="117">
        <v>38</v>
      </c>
      <c r="B1376" s="117">
        <v>113</v>
      </c>
      <c r="C1376" s="117">
        <v>2018</v>
      </c>
      <c r="D1376" s="127">
        <f t="shared" si="692"/>
        <v>43213</v>
      </c>
      <c r="E1376" s="224">
        <v>34.700000762939503</v>
      </c>
      <c r="F1376" s="121" t="str">
        <f t="shared" si="695"/>
        <v>O</v>
      </c>
      <c r="G1376" s="224">
        <v>6.7458119392395002</v>
      </c>
      <c r="H1376" s="121" t="str">
        <f t="shared" si="696"/>
        <v>O</v>
      </c>
      <c r="I1376" s="215">
        <v>5.9794219999999996</v>
      </c>
      <c r="J1376" s="121" t="str">
        <f t="shared" si="697"/>
        <v>O</v>
      </c>
      <c r="K1376" s="215">
        <v>0.58253500000000003</v>
      </c>
      <c r="L1376" s="121" t="str">
        <f t="shared" si="698"/>
        <v>O</v>
      </c>
      <c r="M1376" s="215">
        <v>0.63582000000000005</v>
      </c>
      <c r="N1376" s="121" t="str">
        <f t="shared" si="699"/>
        <v>O</v>
      </c>
      <c r="O1376" s="215">
        <v>0.27738400000000002</v>
      </c>
      <c r="P1376" s="121" t="str">
        <f t="shared" si="700"/>
        <v>O</v>
      </c>
      <c r="Q1376" s="215">
        <v>7.0000000000000001E-3</v>
      </c>
      <c r="R1376" s="121" t="str">
        <f t="shared" si="701"/>
        <v>LO</v>
      </c>
      <c r="S1376" s="225">
        <v>0.242458656430244</v>
      </c>
      <c r="T1376" s="121" t="str">
        <f t="shared" si="702"/>
        <v>O</v>
      </c>
      <c r="U1376" s="215">
        <v>2.6761718865860806</v>
      </c>
      <c r="V1376" s="121" t="str">
        <f t="shared" si="703"/>
        <v>O</v>
      </c>
      <c r="W1376" s="345">
        <v>0.153</v>
      </c>
      <c r="X1376" s="343" t="str">
        <f t="shared" si="704"/>
        <v>O</v>
      </c>
      <c r="Y1376" s="215">
        <v>6.3098933215340838E-2</v>
      </c>
      <c r="Z1376" s="121" t="str">
        <f t="shared" si="705"/>
        <v>LO</v>
      </c>
      <c r="AA1376" s="224">
        <v>6.28</v>
      </c>
      <c r="AB1376" s="121" t="str">
        <f t="shared" si="706"/>
        <v>O</v>
      </c>
      <c r="AC1376" s="215">
        <v>6.7359999999999998</v>
      </c>
      <c r="AD1376" s="121" t="str">
        <f t="shared" si="707"/>
        <v>O</v>
      </c>
      <c r="AE1376" s="215">
        <v>3.16</v>
      </c>
      <c r="AF1376" s="121" t="str">
        <f t="shared" si="708"/>
        <v>O</v>
      </c>
      <c r="AG1376" s="302">
        <v>1.12E-2</v>
      </c>
      <c r="AH1376" s="121" t="str">
        <f t="shared" si="709"/>
        <v>O</v>
      </c>
      <c r="AI1376" s="303">
        <v>0.38900000000000001</v>
      </c>
      <c r="AJ1376" s="121" t="str">
        <f t="shared" si="710"/>
        <v>O</v>
      </c>
    </row>
    <row r="1377" spans="1:36" x14ac:dyDescent="0.25">
      <c r="A1377" s="117">
        <v>38</v>
      </c>
      <c r="B1377" s="117">
        <v>114</v>
      </c>
      <c r="C1377" s="117">
        <v>2018</v>
      </c>
      <c r="D1377" s="127">
        <f t="shared" si="692"/>
        <v>43214</v>
      </c>
      <c r="E1377" s="224">
        <v>34</v>
      </c>
      <c r="F1377" s="121" t="str">
        <f t="shared" si="695"/>
        <v>O</v>
      </c>
      <c r="G1377" s="224">
        <v>6.8209190368652299</v>
      </c>
      <c r="H1377" s="121" t="str">
        <f t="shared" si="696"/>
        <v>O</v>
      </c>
      <c r="I1377" s="215">
        <v>5.9587909999999997</v>
      </c>
      <c r="J1377" s="121" t="str">
        <f t="shared" si="697"/>
        <v>O</v>
      </c>
      <c r="K1377" s="215">
        <v>0.58987699999999998</v>
      </c>
      <c r="L1377" s="121" t="str">
        <f t="shared" si="698"/>
        <v>O</v>
      </c>
      <c r="M1377" s="215">
        <v>0.61418799999999996</v>
      </c>
      <c r="N1377" s="121" t="str">
        <f t="shared" si="699"/>
        <v>O</v>
      </c>
      <c r="O1377" s="215">
        <v>0.31175700000000001</v>
      </c>
      <c r="P1377" s="121" t="str">
        <f t="shared" si="700"/>
        <v>O</v>
      </c>
      <c r="Q1377" s="215">
        <v>1.0999999999999999E-2</v>
      </c>
      <c r="R1377" s="121" t="str">
        <f t="shared" si="701"/>
        <v>O</v>
      </c>
      <c r="S1377" s="225">
        <v>0.22985264658927901</v>
      </c>
      <c r="T1377" s="121" t="str">
        <f t="shared" si="702"/>
        <v>O</v>
      </c>
      <c r="U1377" s="215">
        <v>2.6419491343749191</v>
      </c>
      <c r="V1377" s="121" t="str">
        <f t="shared" si="703"/>
        <v>O</v>
      </c>
      <c r="W1377" s="345">
        <v>0.17599999999999999</v>
      </c>
      <c r="X1377" s="343" t="str">
        <f t="shared" si="704"/>
        <v>O</v>
      </c>
      <c r="Y1377" s="215">
        <v>7.6003733246274047E-2</v>
      </c>
      <c r="Z1377" s="121" t="str">
        <f t="shared" si="705"/>
        <v>LO</v>
      </c>
      <c r="AA1377" s="224">
        <v>5.69</v>
      </c>
      <c r="AB1377" s="121" t="str">
        <f t="shared" si="706"/>
        <v>O</v>
      </c>
      <c r="AC1377" s="215">
        <v>6.524</v>
      </c>
      <c r="AD1377" s="121" t="str">
        <f t="shared" si="707"/>
        <v>O</v>
      </c>
      <c r="AE1377" s="215">
        <v>3.077</v>
      </c>
      <c r="AF1377" s="121" t="str">
        <f t="shared" si="708"/>
        <v>O</v>
      </c>
      <c r="AG1377" s="302">
        <v>1.11E-2</v>
      </c>
      <c r="AH1377" s="121" t="str">
        <f t="shared" si="709"/>
        <v>O</v>
      </c>
      <c r="AI1377" s="303">
        <v>0.43</v>
      </c>
      <c r="AJ1377" s="121" t="str">
        <f t="shared" si="710"/>
        <v>O</v>
      </c>
    </row>
    <row r="1378" spans="1:36" x14ac:dyDescent="0.25">
      <c r="A1378" s="117">
        <v>38</v>
      </c>
      <c r="B1378" s="117">
        <v>115</v>
      </c>
      <c r="C1378" s="117">
        <v>2018</v>
      </c>
      <c r="D1378" s="127">
        <f t="shared" si="692"/>
        <v>43215</v>
      </c>
      <c r="E1378" s="224">
        <v>32.200000762939503</v>
      </c>
      <c r="F1378" s="121" t="str">
        <f t="shared" si="695"/>
        <v>O</v>
      </c>
      <c r="G1378" s="224">
        <v>6.6696362495422399</v>
      </c>
      <c r="H1378" s="121" t="str">
        <f t="shared" si="696"/>
        <v>O</v>
      </c>
      <c r="I1378" s="215">
        <v>5.1591089999999999</v>
      </c>
      <c r="J1378" s="121" t="str">
        <f t="shared" si="697"/>
        <v>O</v>
      </c>
      <c r="K1378" s="215">
        <v>0.50626199999999999</v>
      </c>
      <c r="L1378" s="121" t="str">
        <f t="shared" si="698"/>
        <v>O</v>
      </c>
      <c r="M1378" s="215">
        <v>0.54991699999999999</v>
      </c>
      <c r="N1378" s="121" t="str">
        <f t="shared" si="699"/>
        <v>O</v>
      </c>
      <c r="O1378" s="215">
        <v>0.37096099999999999</v>
      </c>
      <c r="P1378" s="121" t="str">
        <f t="shared" si="700"/>
        <v>O</v>
      </c>
      <c r="Q1378" s="215">
        <v>5.0000000000000001E-3</v>
      </c>
      <c r="R1378" s="121" t="str">
        <f t="shared" si="701"/>
        <v>LO</v>
      </c>
      <c r="S1378" s="225">
        <v>0.21061727404594399</v>
      </c>
      <c r="T1378" s="121" t="str">
        <f t="shared" si="702"/>
        <v>O</v>
      </c>
      <c r="U1378" s="215">
        <v>2.4426977764729334</v>
      </c>
      <c r="V1378" s="121" t="str">
        <f t="shared" si="703"/>
        <v>O</v>
      </c>
      <c r="W1378" s="345">
        <v>0.41499999999999998</v>
      </c>
      <c r="X1378" s="343" t="str">
        <f t="shared" si="704"/>
        <v>O</v>
      </c>
      <c r="Y1378" s="215">
        <v>8.2205520120968642E-2</v>
      </c>
      <c r="Z1378" s="121" t="str">
        <f t="shared" si="705"/>
        <v>LO</v>
      </c>
      <c r="AA1378" s="224">
        <v>5.29</v>
      </c>
      <c r="AB1378" s="121" t="str">
        <f t="shared" si="706"/>
        <v>O</v>
      </c>
      <c r="AC1378" s="215">
        <v>6.1619999999999999</v>
      </c>
      <c r="AD1378" s="121" t="str">
        <f t="shared" si="707"/>
        <v>O</v>
      </c>
      <c r="AE1378" s="215">
        <v>2.7519999999999998</v>
      </c>
      <c r="AF1378" s="121" t="str">
        <f t="shared" si="708"/>
        <v>O</v>
      </c>
      <c r="AG1378" s="302">
        <v>1.0200000000000001E-2</v>
      </c>
      <c r="AH1378" s="121" t="str">
        <f t="shared" si="709"/>
        <v>O</v>
      </c>
      <c r="AI1378" s="303">
        <v>0.67500000000000004</v>
      </c>
      <c r="AJ1378" s="121" t="str">
        <f t="shared" si="710"/>
        <v>O</v>
      </c>
    </row>
    <row r="1379" spans="1:36" x14ac:dyDescent="0.25">
      <c r="A1379" s="117">
        <v>38</v>
      </c>
      <c r="B1379" s="117">
        <v>117</v>
      </c>
      <c r="C1379" s="117">
        <v>2018</v>
      </c>
      <c r="D1379" s="127">
        <f t="shared" si="692"/>
        <v>43217</v>
      </c>
      <c r="E1379" s="224">
        <v>30</v>
      </c>
      <c r="F1379" s="121" t="str">
        <f t="shared" si="695"/>
        <v>O</v>
      </c>
      <c r="G1379" s="224">
        <v>6.6925787925720197</v>
      </c>
      <c r="H1379" s="121" t="str">
        <f t="shared" si="696"/>
        <v>O</v>
      </c>
      <c r="I1379" s="215">
        <v>4.6689129999999999</v>
      </c>
      <c r="J1379" s="121" t="str">
        <f t="shared" si="697"/>
        <v>O</v>
      </c>
      <c r="K1379" s="215">
        <v>0.44631100000000001</v>
      </c>
      <c r="L1379" s="121" t="str">
        <f t="shared" si="698"/>
        <v>O</v>
      </c>
      <c r="M1379" s="215">
        <v>0.50438700000000003</v>
      </c>
      <c r="N1379" s="121" t="str">
        <f t="shared" si="699"/>
        <v>O</v>
      </c>
      <c r="O1379" s="215">
        <v>0.29616700000000001</v>
      </c>
      <c r="P1379" s="121" t="str">
        <f t="shared" si="700"/>
        <v>O</v>
      </c>
      <c r="Q1379" s="215">
        <v>2E-3</v>
      </c>
      <c r="R1379" s="121" t="str">
        <f t="shared" si="701"/>
        <v>LO</v>
      </c>
      <c r="S1379" s="225">
        <v>0.190935999155045</v>
      </c>
      <c r="T1379" s="121" t="str">
        <f t="shared" si="702"/>
        <v>O</v>
      </c>
      <c r="U1379" s="215">
        <v>2.4608445240545156</v>
      </c>
      <c r="V1379" s="121" t="str">
        <f t="shared" si="703"/>
        <v>O</v>
      </c>
      <c r="W1379" s="345">
        <v>0.36599999999999999</v>
      </c>
      <c r="X1379" s="343" t="str">
        <f t="shared" si="704"/>
        <v>O</v>
      </c>
      <c r="Y1379" s="215">
        <v>8.2125439757025021E-2</v>
      </c>
      <c r="Z1379" s="121" t="str">
        <f t="shared" si="705"/>
        <v>LO</v>
      </c>
      <c r="AA1379" s="224">
        <v>5.58</v>
      </c>
      <c r="AB1379" s="121" t="str">
        <f t="shared" si="706"/>
        <v>O</v>
      </c>
      <c r="AC1379" s="215">
        <v>6.617</v>
      </c>
      <c r="AD1379" s="121" t="str">
        <f t="shared" si="707"/>
        <v>O</v>
      </c>
      <c r="AE1379" s="215">
        <v>2.8849999999999998</v>
      </c>
      <c r="AF1379" s="121" t="str">
        <f t="shared" si="708"/>
        <v>O</v>
      </c>
      <c r="AG1379" s="302">
        <v>1.17E-2</v>
      </c>
      <c r="AH1379" s="121" t="str">
        <f t="shared" si="709"/>
        <v>O</v>
      </c>
      <c r="AI1379" s="303">
        <v>0.623</v>
      </c>
      <c r="AJ1379" s="121" t="str">
        <f t="shared" si="710"/>
        <v>O</v>
      </c>
    </row>
    <row r="1380" spans="1:36" x14ac:dyDescent="0.25">
      <c r="A1380" s="117">
        <v>38</v>
      </c>
      <c r="B1380" s="117">
        <v>119</v>
      </c>
      <c r="C1380" s="117">
        <v>2018</v>
      </c>
      <c r="D1380" s="127">
        <f t="shared" si="692"/>
        <v>43219</v>
      </c>
      <c r="E1380" s="224">
        <v>30</v>
      </c>
      <c r="F1380" s="121" t="str">
        <f t="shared" si="695"/>
        <v>O</v>
      </c>
      <c r="G1380" s="224">
        <v>6.7627010345459002</v>
      </c>
      <c r="H1380" s="121" t="str">
        <f t="shared" si="696"/>
        <v>O</v>
      </c>
      <c r="I1380" s="215">
        <v>4.7396919999999998</v>
      </c>
      <c r="J1380" s="121" t="str">
        <f t="shared" si="697"/>
        <v>O</v>
      </c>
      <c r="K1380" s="215">
        <v>0.466837</v>
      </c>
      <c r="L1380" s="121" t="str">
        <f t="shared" si="698"/>
        <v>O</v>
      </c>
      <c r="M1380" s="215">
        <v>0.60286799999999996</v>
      </c>
      <c r="N1380" s="121" t="str">
        <f t="shared" si="699"/>
        <v>O</v>
      </c>
      <c r="O1380" s="215">
        <v>1.1153949999999999</v>
      </c>
      <c r="P1380" s="121" t="str">
        <f t="shared" si="700"/>
        <v>O</v>
      </c>
      <c r="Q1380" s="215">
        <v>1.2E-2</v>
      </c>
      <c r="R1380" s="121" t="str">
        <f t="shared" si="701"/>
        <v>O</v>
      </c>
      <c r="S1380" s="225">
        <v>0.189378142356873</v>
      </c>
      <c r="T1380" s="121" t="str">
        <f t="shared" si="702"/>
        <v>O</v>
      </c>
      <c r="U1380" s="215">
        <v>2.403931728450353</v>
      </c>
      <c r="V1380" s="121" t="str">
        <f t="shared" si="703"/>
        <v>O</v>
      </c>
      <c r="W1380" s="345">
        <v>0.32600000000000001</v>
      </c>
      <c r="X1380" s="343" t="str">
        <f t="shared" si="704"/>
        <v>O</v>
      </c>
      <c r="Y1380" s="215">
        <v>9.4339072627607629E-2</v>
      </c>
      <c r="Z1380" s="121" t="str">
        <f t="shared" si="705"/>
        <v>LO</v>
      </c>
      <c r="AA1380" s="224">
        <v>5.24</v>
      </c>
      <c r="AB1380" s="121" t="str">
        <f t="shared" si="706"/>
        <v>O</v>
      </c>
      <c r="AC1380" s="215">
        <v>5.28</v>
      </c>
      <c r="AD1380" s="121" t="str">
        <f t="shared" si="707"/>
        <v>O</v>
      </c>
      <c r="AE1380" s="215">
        <v>2.96</v>
      </c>
      <c r="AF1380" s="121" t="str">
        <f t="shared" si="708"/>
        <v>O</v>
      </c>
      <c r="AG1380" s="302">
        <v>1.06E-2</v>
      </c>
      <c r="AH1380" s="121" t="str">
        <f t="shared" si="709"/>
        <v>O</v>
      </c>
      <c r="AI1380" s="303">
        <v>0.54500000000000004</v>
      </c>
      <c r="AJ1380" s="121" t="str">
        <f t="shared" si="710"/>
        <v>O</v>
      </c>
    </row>
    <row r="1381" spans="1:36" x14ac:dyDescent="0.25">
      <c r="A1381" s="117">
        <v>38</v>
      </c>
      <c r="B1381" s="117">
        <v>121</v>
      </c>
      <c r="C1381" s="117">
        <v>2018</v>
      </c>
      <c r="D1381" s="127">
        <f t="shared" si="692"/>
        <v>43221</v>
      </c>
      <c r="E1381" s="224">
        <v>25.799999237060501</v>
      </c>
      <c r="F1381" s="121" t="str">
        <f t="shared" si="695"/>
        <v>O</v>
      </c>
      <c r="G1381" s="224">
        <v>6.6228752136230504</v>
      </c>
      <c r="H1381" s="121" t="str">
        <f t="shared" si="696"/>
        <v>O</v>
      </c>
      <c r="I1381" s="215">
        <v>3.8712219999999999</v>
      </c>
      <c r="J1381" s="121" t="str">
        <f t="shared" si="697"/>
        <v>O</v>
      </c>
      <c r="K1381" s="215">
        <v>0.38400499999999999</v>
      </c>
      <c r="L1381" s="121" t="str">
        <f t="shared" si="698"/>
        <v>O</v>
      </c>
      <c r="M1381" s="215">
        <v>0.43420900000000001</v>
      </c>
      <c r="N1381" s="121" t="str">
        <f t="shared" si="699"/>
        <v>O</v>
      </c>
      <c r="O1381" s="215">
        <v>0.33830500000000002</v>
      </c>
      <c r="P1381" s="121" t="str">
        <f t="shared" si="700"/>
        <v>O</v>
      </c>
      <c r="Q1381" s="215">
        <v>2.5000000000000001E-2</v>
      </c>
      <c r="R1381" s="121" t="str">
        <f t="shared" si="701"/>
        <v>O</v>
      </c>
      <c r="S1381" s="225">
        <v>0.15563289821147899</v>
      </c>
      <c r="T1381" s="121" t="str">
        <f t="shared" si="702"/>
        <v>O</v>
      </c>
      <c r="U1381" s="215">
        <v>1.9419831891945674</v>
      </c>
      <c r="V1381" s="121" t="str">
        <f t="shared" si="703"/>
        <v>O</v>
      </c>
      <c r="W1381" s="345">
        <v>0.432</v>
      </c>
      <c r="X1381" s="343" t="str">
        <f t="shared" si="704"/>
        <v>O</v>
      </c>
      <c r="Y1381" s="215">
        <v>0.10664018370102932</v>
      </c>
      <c r="Z1381" s="121" t="str">
        <f t="shared" si="705"/>
        <v>LO</v>
      </c>
      <c r="AA1381" s="224">
        <v>4.57</v>
      </c>
      <c r="AB1381" s="121" t="str">
        <f t="shared" si="706"/>
        <v>O</v>
      </c>
      <c r="AC1381" s="215">
        <v>5.19</v>
      </c>
      <c r="AD1381" s="121" t="str">
        <f t="shared" si="707"/>
        <v>O</v>
      </c>
      <c r="AE1381" s="215">
        <v>2.6190000000000002</v>
      </c>
      <c r="AF1381" s="121" t="str">
        <f t="shared" si="708"/>
        <v>O</v>
      </c>
      <c r="AG1381" s="302">
        <v>8.0000000000000002E-3</v>
      </c>
      <c r="AH1381" s="121" t="str">
        <f t="shared" si="709"/>
        <v>O</v>
      </c>
      <c r="AI1381" s="303">
        <v>0.61299999999999999</v>
      </c>
      <c r="AJ1381" s="121" t="str">
        <f t="shared" si="710"/>
        <v>O</v>
      </c>
    </row>
    <row r="1382" spans="1:36" x14ac:dyDescent="0.25">
      <c r="A1382" s="117">
        <v>38</v>
      </c>
      <c r="B1382" s="117">
        <v>122</v>
      </c>
      <c r="C1382" s="117">
        <v>2018</v>
      </c>
      <c r="D1382" s="127">
        <f t="shared" si="692"/>
        <v>43222</v>
      </c>
      <c r="E1382" s="224">
        <v>26.200000762939499</v>
      </c>
      <c r="F1382" s="121" t="str">
        <f t="shared" si="695"/>
        <v>O</v>
      </c>
      <c r="G1382" s="224">
        <v>6.7025680541992196</v>
      </c>
      <c r="H1382" s="121" t="str">
        <f t="shared" si="696"/>
        <v>O</v>
      </c>
      <c r="I1382" s="215">
        <v>3.9571740000000002</v>
      </c>
      <c r="J1382" s="121" t="str">
        <f t="shared" si="697"/>
        <v>O</v>
      </c>
      <c r="K1382" s="215">
        <v>0.39505299999999999</v>
      </c>
      <c r="L1382" s="121" t="str">
        <f t="shared" si="698"/>
        <v>O</v>
      </c>
      <c r="M1382" s="215">
        <v>0.45729199999999998</v>
      </c>
      <c r="N1382" s="121" t="str">
        <f t="shared" si="699"/>
        <v>O</v>
      </c>
      <c r="O1382" s="215">
        <v>0.34806399999999998</v>
      </c>
      <c r="P1382" s="121" t="str">
        <f t="shared" si="700"/>
        <v>O</v>
      </c>
      <c r="Q1382" s="215">
        <v>1.7000000000000001E-2</v>
      </c>
      <c r="R1382" s="121" t="str">
        <f t="shared" si="701"/>
        <v>O</v>
      </c>
      <c r="S1382" s="225">
        <v>0.14733295142650599</v>
      </c>
      <c r="T1382" s="121" t="str">
        <f t="shared" si="702"/>
        <v>O</v>
      </c>
      <c r="U1382" s="215">
        <v>2.015916027422346</v>
      </c>
      <c r="V1382" s="121" t="str">
        <f t="shared" si="703"/>
        <v>O</v>
      </c>
      <c r="W1382" s="345">
        <v>0.505</v>
      </c>
      <c r="X1382" s="343" t="str">
        <f t="shared" si="704"/>
        <v>O</v>
      </c>
      <c r="Y1382" s="215">
        <v>0.10493891554126338</v>
      </c>
      <c r="Z1382" s="121" t="str">
        <f t="shared" si="705"/>
        <v>LO</v>
      </c>
      <c r="AA1382" s="224">
        <v>4.76</v>
      </c>
      <c r="AB1382" s="121" t="str">
        <f t="shared" si="706"/>
        <v>O</v>
      </c>
      <c r="AC1382" s="215">
        <v>5.2889999999999997</v>
      </c>
      <c r="AD1382" s="121" t="str">
        <f t="shared" si="707"/>
        <v>O</v>
      </c>
      <c r="AE1382" s="215">
        <v>2.2789999999999999</v>
      </c>
      <c r="AF1382" s="121" t="str">
        <f t="shared" si="708"/>
        <v>O</v>
      </c>
      <c r="AG1382" s="302">
        <v>7.6E-3</v>
      </c>
      <c r="AH1382" s="121" t="str">
        <f t="shared" si="709"/>
        <v>O</v>
      </c>
      <c r="AI1382" s="303">
        <v>0.71699999999999997</v>
      </c>
      <c r="AJ1382" s="121" t="str">
        <f t="shared" si="710"/>
        <v>O</v>
      </c>
    </row>
    <row r="1383" spans="1:36" x14ac:dyDescent="0.25">
      <c r="A1383" s="117">
        <v>38</v>
      </c>
      <c r="B1383" s="117">
        <v>124</v>
      </c>
      <c r="C1383" s="117">
        <v>2018</v>
      </c>
      <c r="D1383" s="127">
        <f t="shared" si="692"/>
        <v>43224</v>
      </c>
      <c r="E1383" s="224">
        <v>24.5</v>
      </c>
      <c r="F1383" s="121" t="str">
        <f t="shared" si="695"/>
        <v>O</v>
      </c>
      <c r="G1383" s="224">
        <v>6.9037418365478498</v>
      </c>
      <c r="H1383" s="121" t="str">
        <f t="shared" si="696"/>
        <v>O</v>
      </c>
      <c r="I1383" s="215">
        <v>3.6685460000000001</v>
      </c>
      <c r="J1383" s="121" t="str">
        <f t="shared" si="697"/>
        <v>O</v>
      </c>
      <c r="K1383" s="215">
        <v>0.35788199999999998</v>
      </c>
      <c r="L1383" s="121" t="str">
        <f t="shared" si="698"/>
        <v>O</v>
      </c>
      <c r="M1383" s="215">
        <v>0.44108599999999998</v>
      </c>
      <c r="N1383" s="121" t="str">
        <f t="shared" si="699"/>
        <v>O</v>
      </c>
      <c r="O1383" s="215">
        <v>0.31069999999999998</v>
      </c>
      <c r="P1383" s="121" t="str">
        <f t="shared" si="700"/>
        <v>O</v>
      </c>
      <c r="Q1383" s="215">
        <v>8.9999999999999993E-3</v>
      </c>
      <c r="R1383" s="121" t="str">
        <f t="shared" si="701"/>
        <v>LO</v>
      </c>
      <c r="S1383" s="225">
        <v>0.14483669400215099</v>
      </c>
      <c r="T1383" s="121" t="str">
        <f t="shared" si="702"/>
        <v>O</v>
      </c>
      <c r="U1383" s="215">
        <v>1.8799468556242969</v>
      </c>
      <c r="V1383" s="121" t="str">
        <f t="shared" si="703"/>
        <v>O</v>
      </c>
      <c r="W1383" s="345">
        <v>0.45</v>
      </c>
      <c r="X1383" s="343" t="str">
        <f t="shared" si="704"/>
        <v>O</v>
      </c>
      <c r="Y1383" s="215">
        <v>0.10396408980541506</v>
      </c>
      <c r="Z1383" s="121" t="str">
        <f t="shared" si="705"/>
        <v>LO</v>
      </c>
      <c r="AA1383" s="224">
        <v>4.46</v>
      </c>
      <c r="AB1383" s="121" t="str">
        <f t="shared" si="706"/>
        <v>O</v>
      </c>
      <c r="AC1383" s="215">
        <v>5.16</v>
      </c>
      <c r="AD1383" s="121" t="str">
        <f t="shared" si="707"/>
        <v>O</v>
      </c>
      <c r="AE1383" s="215">
        <v>2.0110000000000001</v>
      </c>
      <c r="AF1383" s="121" t="str">
        <f t="shared" si="708"/>
        <v>O</v>
      </c>
      <c r="AG1383" s="302">
        <v>7.6E-3</v>
      </c>
      <c r="AH1383" s="121" t="str">
        <f t="shared" si="709"/>
        <v>O</v>
      </c>
      <c r="AI1383" s="303">
        <v>0.60599999999999998</v>
      </c>
      <c r="AJ1383" s="121" t="str">
        <f t="shared" si="710"/>
        <v>O</v>
      </c>
    </row>
    <row r="1384" spans="1:36" x14ac:dyDescent="0.25">
      <c r="A1384" s="117">
        <v>38</v>
      </c>
      <c r="B1384" s="117">
        <v>127</v>
      </c>
      <c r="C1384" s="117">
        <v>2018</v>
      </c>
      <c r="D1384" s="127">
        <f t="shared" si="692"/>
        <v>43227</v>
      </c>
      <c r="E1384" s="224">
        <v>25.299999237060501</v>
      </c>
      <c r="F1384" s="121" t="str">
        <f t="shared" si="695"/>
        <v>O</v>
      </c>
      <c r="G1384" s="224">
        <v>6.7563490867614702</v>
      </c>
      <c r="H1384" s="121" t="str">
        <f t="shared" si="696"/>
        <v>O</v>
      </c>
      <c r="I1384" s="215">
        <v>3.8833600000000001</v>
      </c>
      <c r="J1384" s="121" t="str">
        <f t="shared" si="697"/>
        <v>O</v>
      </c>
      <c r="K1384" s="215">
        <v>0.33640399999999998</v>
      </c>
      <c r="L1384" s="121" t="str">
        <f t="shared" si="698"/>
        <v>O</v>
      </c>
      <c r="M1384" s="215">
        <v>0.490894</v>
      </c>
      <c r="N1384" s="121" t="str">
        <f t="shared" si="699"/>
        <v>O</v>
      </c>
      <c r="O1384" s="215">
        <v>0.29288900000000001</v>
      </c>
      <c r="P1384" s="121" t="str">
        <f t="shared" si="700"/>
        <v>O</v>
      </c>
      <c r="Q1384" s="215">
        <v>1.0999999999999999E-2</v>
      </c>
      <c r="R1384" s="121" t="str">
        <f t="shared" si="701"/>
        <v>O</v>
      </c>
      <c r="S1384" s="225">
        <v>0.16098141670227001</v>
      </c>
      <c r="T1384" s="121" t="str">
        <f t="shared" si="702"/>
        <v>O</v>
      </c>
      <c r="U1384" s="215">
        <v>2.0235007999876484</v>
      </c>
      <c r="V1384" s="121" t="str">
        <f t="shared" si="703"/>
        <v>O</v>
      </c>
      <c r="W1384" s="345">
        <v>0.23200000000000001</v>
      </c>
      <c r="X1384" s="343" t="str">
        <f t="shared" si="704"/>
        <v>O</v>
      </c>
      <c r="Y1384" s="215">
        <v>9.3258093642860307E-2</v>
      </c>
      <c r="Z1384" s="121" t="str">
        <f t="shared" si="705"/>
        <v>LO</v>
      </c>
      <c r="AA1384" s="224">
        <v>4.34</v>
      </c>
      <c r="AB1384" s="121" t="str">
        <f t="shared" si="706"/>
        <v>O</v>
      </c>
      <c r="AC1384" s="215">
        <v>4.8639999999999999</v>
      </c>
      <c r="AD1384" s="121" t="str">
        <f t="shared" si="707"/>
        <v>O</v>
      </c>
      <c r="AE1384" s="215">
        <v>2.2650000000000001</v>
      </c>
      <c r="AF1384" s="121" t="str">
        <f t="shared" si="708"/>
        <v>O</v>
      </c>
      <c r="AG1384" s="302">
        <v>9.5999999999999992E-3</v>
      </c>
      <c r="AH1384" s="121" t="str">
        <f t="shared" si="709"/>
        <v>O</v>
      </c>
      <c r="AI1384" s="303">
        <v>0.433</v>
      </c>
      <c r="AJ1384" s="121" t="str">
        <f t="shared" si="710"/>
        <v>O</v>
      </c>
    </row>
    <row r="1385" spans="1:36" x14ac:dyDescent="0.25">
      <c r="A1385" s="117">
        <v>38</v>
      </c>
      <c r="B1385" s="117">
        <v>131</v>
      </c>
      <c r="C1385" s="117">
        <v>2018</v>
      </c>
      <c r="D1385" s="127">
        <f t="shared" si="692"/>
        <v>43231</v>
      </c>
      <c r="E1385" s="224">
        <v>26.299999237060501</v>
      </c>
      <c r="F1385" s="121" t="str">
        <f t="shared" si="695"/>
        <v>O</v>
      </c>
      <c r="G1385" s="224">
        <v>6.8087048530578604</v>
      </c>
      <c r="H1385" s="121" t="str">
        <f t="shared" si="696"/>
        <v>O</v>
      </c>
      <c r="I1385" s="215">
        <v>1.147168</v>
      </c>
      <c r="J1385" s="121" t="str">
        <f t="shared" si="697"/>
        <v>O</v>
      </c>
      <c r="K1385" s="215">
        <v>0.24279000000000001</v>
      </c>
      <c r="L1385" s="121" t="str">
        <f t="shared" si="698"/>
        <v>O</v>
      </c>
      <c r="M1385" s="215">
        <v>0.46779100000000001</v>
      </c>
      <c r="N1385" s="121" t="str">
        <f t="shared" si="699"/>
        <v>O</v>
      </c>
      <c r="O1385" s="215">
        <v>0.17961099999999999</v>
      </c>
      <c r="P1385" s="121" t="str">
        <f t="shared" si="700"/>
        <v>O</v>
      </c>
      <c r="Q1385" s="215">
        <v>0.01</v>
      </c>
      <c r="R1385" s="121" t="str">
        <f t="shared" si="701"/>
        <v>O</v>
      </c>
      <c r="S1385" s="225">
        <v>0.19390414655208599</v>
      </c>
      <c r="T1385" s="121" t="str">
        <f t="shared" si="702"/>
        <v>O</v>
      </c>
      <c r="U1385" s="215">
        <v>1.9197619877699759</v>
      </c>
      <c r="V1385" s="121" t="str">
        <f t="shared" si="703"/>
        <v>O</v>
      </c>
      <c r="W1385" s="345">
        <v>5.1999999999999998E-2</v>
      </c>
      <c r="X1385" s="343" t="str">
        <f t="shared" si="704"/>
        <v>O</v>
      </c>
      <c r="Y1385" s="215">
        <v>9.9147916126109334E-2</v>
      </c>
      <c r="Z1385" s="121" t="str">
        <f t="shared" si="705"/>
        <v>LO</v>
      </c>
      <c r="AA1385" s="224">
        <v>3.88</v>
      </c>
      <c r="AB1385" s="121" t="str">
        <f t="shared" si="706"/>
        <v>O</v>
      </c>
      <c r="AC1385" s="215">
        <v>5.6020000000000003</v>
      </c>
      <c r="AD1385" s="121" t="str">
        <f t="shared" si="707"/>
        <v>O</v>
      </c>
      <c r="AE1385" s="215">
        <v>2.6989999999999998</v>
      </c>
      <c r="AF1385" s="121" t="str">
        <f t="shared" si="708"/>
        <v>O</v>
      </c>
      <c r="AG1385" s="302">
        <v>8.0999999999999996E-3</v>
      </c>
      <c r="AH1385" s="121" t="str">
        <f t="shared" si="709"/>
        <v>O</v>
      </c>
      <c r="AI1385" s="303">
        <v>0.248</v>
      </c>
      <c r="AJ1385" s="121" t="str">
        <f t="shared" si="710"/>
        <v>O</v>
      </c>
    </row>
    <row r="1386" spans="1:36" x14ac:dyDescent="0.25">
      <c r="A1386" s="117">
        <v>38</v>
      </c>
      <c r="B1386" s="117">
        <v>135</v>
      </c>
      <c r="C1386" s="117">
        <v>2018</v>
      </c>
      <c r="D1386" s="127">
        <f t="shared" si="692"/>
        <v>43235</v>
      </c>
      <c r="E1386" s="224">
        <v>30.600000381469702</v>
      </c>
      <c r="F1386" s="121" t="str">
        <f t="shared" si="695"/>
        <v>O</v>
      </c>
      <c r="G1386" s="224">
        <v>6.94814109802246</v>
      </c>
      <c r="H1386" s="121" t="str">
        <f t="shared" si="696"/>
        <v>O</v>
      </c>
      <c r="I1386" s="215">
        <v>5.0845880000000001</v>
      </c>
      <c r="J1386" s="121" t="str">
        <f t="shared" si="697"/>
        <v>O</v>
      </c>
      <c r="K1386" s="215">
        <v>0.47734900000000002</v>
      </c>
      <c r="L1386" s="121" t="str">
        <f t="shared" si="698"/>
        <v>O</v>
      </c>
      <c r="M1386" s="215">
        <v>0.50518700000000005</v>
      </c>
      <c r="N1386" s="121" t="str">
        <f t="shared" si="699"/>
        <v>O</v>
      </c>
      <c r="O1386" s="215">
        <v>0.38053199999999998</v>
      </c>
      <c r="P1386" s="121" t="str">
        <f t="shared" si="700"/>
        <v>O</v>
      </c>
      <c r="Q1386" s="215">
        <v>0</v>
      </c>
      <c r="R1386" s="121" t="str">
        <f t="shared" si="701"/>
        <v>LO</v>
      </c>
      <c r="S1386" s="225">
        <v>0.25956493616104098</v>
      </c>
      <c r="T1386" s="121" t="str">
        <f t="shared" si="702"/>
        <v>O</v>
      </c>
      <c r="U1386" s="215">
        <v>1.2477008510119909</v>
      </c>
      <c r="V1386" s="121" t="str">
        <f t="shared" si="703"/>
        <v>O</v>
      </c>
      <c r="W1386" s="345">
        <v>8.9999999999999993E-3</v>
      </c>
      <c r="X1386" s="343" t="str">
        <f t="shared" si="704"/>
        <v>LO</v>
      </c>
      <c r="Y1386" s="215">
        <v>9.7649132662795179E-2</v>
      </c>
      <c r="Z1386" s="121" t="str">
        <f t="shared" si="705"/>
        <v>LO</v>
      </c>
      <c r="AA1386" s="224">
        <v>3.23</v>
      </c>
      <c r="AB1386" s="121" t="str">
        <f t="shared" si="706"/>
        <v>O</v>
      </c>
      <c r="AC1386" s="215">
        <v>7.47</v>
      </c>
      <c r="AD1386" s="121" t="str">
        <f t="shared" si="707"/>
        <v>O</v>
      </c>
      <c r="AE1386" s="215">
        <v>3.4540000000000002</v>
      </c>
      <c r="AF1386" s="121" t="str">
        <f t="shared" si="708"/>
        <v>O</v>
      </c>
      <c r="AG1386" s="302">
        <v>1.37E-2</v>
      </c>
      <c r="AH1386" s="121" t="str">
        <f t="shared" si="709"/>
        <v>O</v>
      </c>
      <c r="AI1386" s="303">
        <v>0.26500000000000001</v>
      </c>
      <c r="AJ1386" s="121" t="str">
        <f t="shared" si="710"/>
        <v>O</v>
      </c>
    </row>
    <row r="1387" spans="1:36" x14ac:dyDescent="0.25">
      <c r="A1387" s="117">
        <v>38</v>
      </c>
      <c r="B1387" s="117">
        <v>142</v>
      </c>
      <c r="C1387" s="117">
        <v>2018</v>
      </c>
      <c r="D1387" s="127">
        <f t="shared" si="692"/>
        <v>43242</v>
      </c>
      <c r="E1387" s="224">
        <v>32.299999237060497</v>
      </c>
      <c r="F1387" s="121" t="str">
        <f t="shared" si="695"/>
        <v>O</v>
      </c>
      <c r="G1387" s="224">
        <v>6.9217066764831499</v>
      </c>
      <c r="H1387" s="121" t="str">
        <f t="shared" si="696"/>
        <v>O</v>
      </c>
      <c r="I1387" s="215">
        <v>5.8005509999999996</v>
      </c>
      <c r="J1387" s="121" t="str">
        <f t="shared" si="697"/>
        <v>O</v>
      </c>
      <c r="K1387" s="215">
        <v>0.51944400000000002</v>
      </c>
      <c r="L1387" s="121" t="str">
        <f t="shared" si="698"/>
        <v>O</v>
      </c>
      <c r="M1387" s="215">
        <v>0.60172400000000004</v>
      </c>
      <c r="N1387" s="121" t="str">
        <f t="shared" si="699"/>
        <v>O</v>
      </c>
      <c r="O1387" s="215">
        <v>0.41100300000000001</v>
      </c>
      <c r="P1387" s="121" t="str">
        <f t="shared" si="700"/>
        <v>O</v>
      </c>
      <c r="Q1387" s="215">
        <v>3.0000000000000001E-3</v>
      </c>
      <c r="R1387" s="121" t="str">
        <f t="shared" si="701"/>
        <v>LO</v>
      </c>
      <c r="S1387" s="225">
        <v>0.30418705940246599</v>
      </c>
      <c r="T1387" s="121" t="str">
        <f t="shared" si="702"/>
        <v>O</v>
      </c>
      <c r="U1387" s="215">
        <v>0.6334629274117316</v>
      </c>
      <c r="V1387" s="121" t="str">
        <f t="shared" si="703"/>
        <v>O</v>
      </c>
      <c r="W1387" s="345">
        <v>1.7999999999999999E-2</v>
      </c>
      <c r="X1387" s="343" t="str">
        <f t="shared" si="704"/>
        <v>LO</v>
      </c>
      <c r="Y1387" s="215">
        <v>7.6922569323676471E-2</v>
      </c>
      <c r="Z1387" s="121" t="str">
        <f t="shared" si="705"/>
        <v>LO</v>
      </c>
      <c r="AA1387" s="224">
        <v>3.35</v>
      </c>
      <c r="AB1387" s="121" t="str">
        <f t="shared" si="706"/>
        <v>O</v>
      </c>
      <c r="AC1387" s="215">
        <v>8.3130000000000006</v>
      </c>
      <c r="AD1387" s="121" t="str">
        <f t="shared" si="707"/>
        <v>O</v>
      </c>
      <c r="AE1387" s="215">
        <v>3.819</v>
      </c>
      <c r="AF1387" s="121" t="str">
        <f t="shared" si="708"/>
        <v>O</v>
      </c>
      <c r="AG1387" s="302">
        <v>1.2999999999999999E-2</v>
      </c>
      <c r="AH1387" s="121" t="str">
        <f t="shared" si="709"/>
        <v>O</v>
      </c>
      <c r="AI1387" s="303">
        <v>0.32200000000000001</v>
      </c>
      <c r="AJ1387" s="121" t="str">
        <f t="shared" si="710"/>
        <v>O</v>
      </c>
    </row>
    <row r="1388" spans="1:36" x14ac:dyDescent="0.25">
      <c r="A1388" s="117">
        <v>38</v>
      </c>
      <c r="B1388" s="117">
        <v>149</v>
      </c>
      <c r="C1388" s="117">
        <v>2018</v>
      </c>
      <c r="D1388" s="127">
        <f t="shared" si="692"/>
        <v>43249</v>
      </c>
      <c r="E1388" s="224">
        <v>44.700000762939503</v>
      </c>
      <c r="F1388" s="121" t="str">
        <f t="shared" si="695"/>
        <v>O</v>
      </c>
      <c r="G1388" s="224">
        <v>7.0282907485961896</v>
      </c>
      <c r="H1388" s="121" t="str">
        <f t="shared" si="696"/>
        <v>O</v>
      </c>
      <c r="I1388" s="215">
        <v>7.8230139999999997</v>
      </c>
      <c r="J1388" s="121" t="str">
        <f t="shared" si="697"/>
        <v>O</v>
      </c>
      <c r="K1388" s="215">
        <v>0.72870699999999999</v>
      </c>
      <c r="L1388" s="121" t="str">
        <f t="shared" si="698"/>
        <v>O</v>
      </c>
      <c r="M1388" s="215">
        <v>0.75287599999999999</v>
      </c>
      <c r="N1388" s="121" t="str">
        <f t="shared" si="699"/>
        <v>O</v>
      </c>
      <c r="O1388" s="215">
        <v>0.58737600000000001</v>
      </c>
      <c r="P1388" s="121" t="str">
        <f t="shared" si="700"/>
        <v>O</v>
      </c>
      <c r="Q1388" s="215">
        <v>6.0000000000000001E-3</v>
      </c>
      <c r="R1388" s="121" t="str">
        <f t="shared" si="701"/>
        <v>LO</v>
      </c>
      <c r="S1388" s="225">
        <v>0.40873596072196999</v>
      </c>
      <c r="T1388" s="121" t="str">
        <f t="shared" si="702"/>
        <v>O</v>
      </c>
      <c r="U1388" s="215">
        <v>0.3622826793543521</v>
      </c>
      <c r="V1388" s="121" t="str">
        <f t="shared" si="703"/>
        <v>O</v>
      </c>
      <c r="W1388" s="345">
        <v>4.7E-2</v>
      </c>
      <c r="X1388" s="343" t="str">
        <f t="shared" si="704"/>
        <v>O</v>
      </c>
      <c r="Y1388" s="215">
        <v>8.6606869955927937E-2</v>
      </c>
      <c r="Z1388" s="121" t="str">
        <f t="shared" si="705"/>
        <v>LO</v>
      </c>
      <c r="AA1388" s="224">
        <v>5.01</v>
      </c>
      <c r="AB1388" s="121" t="str">
        <f t="shared" si="706"/>
        <v>O</v>
      </c>
      <c r="AC1388" s="215">
        <v>11.119</v>
      </c>
      <c r="AD1388" s="121" t="str">
        <f t="shared" si="707"/>
        <v>O</v>
      </c>
      <c r="AE1388" s="215">
        <v>5.3529999999999998</v>
      </c>
      <c r="AF1388" s="121" t="str">
        <f t="shared" si="708"/>
        <v>O</v>
      </c>
      <c r="AG1388" s="302">
        <v>2.01E-2</v>
      </c>
      <c r="AH1388" s="121" t="str">
        <f t="shared" si="709"/>
        <v>O</v>
      </c>
      <c r="AI1388" s="303">
        <v>0.44600000000000001</v>
      </c>
      <c r="AJ1388" s="121" t="str">
        <f t="shared" si="710"/>
        <v>O</v>
      </c>
    </row>
    <row r="1389" spans="1:36" x14ac:dyDescent="0.25">
      <c r="A1389" s="117">
        <v>38</v>
      </c>
      <c r="B1389" s="117">
        <v>163</v>
      </c>
      <c r="C1389" s="117">
        <v>2018</v>
      </c>
      <c r="D1389" s="127">
        <f t="shared" si="692"/>
        <v>43263</v>
      </c>
      <c r="E1389" s="224">
        <v>46.099998474121101</v>
      </c>
      <c r="F1389" s="121" t="str">
        <f t="shared" si="695"/>
        <v>O</v>
      </c>
      <c r="G1389" s="224">
        <v>7.1202964782714799</v>
      </c>
      <c r="H1389" s="121" t="str">
        <f t="shared" si="696"/>
        <v>O</v>
      </c>
      <c r="I1389" s="215">
        <v>8.0194779999999994</v>
      </c>
      <c r="J1389" s="121" t="str">
        <f t="shared" si="697"/>
        <v>O</v>
      </c>
      <c r="K1389" s="215">
        <v>0.58748800000000001</v>
      </c>
      <c r="L1389" s="121" t="str">
        <f t="shared" si="698"/>
        <v>O</v>
      </c>
      <c r="M1389" s="215">
        <v>0.63292499999999996</v>
      </c>
      <c r="N1389" s="121" t="str">
        <f t="shared" si="699"/>
        <v>O</v>
      </c>
      <c r="O1389" s="215">
        <v>0.39895399999999998</v>
      </c>
      <c r="P1389" s="121" t="str">
        <f t="shared" si="700"/>
        <v>O</v>
      </c>
      <c r="Q1389" s="215">
        <v>3.0000000000000001E-3</v>
      </c>
      <c r="R1389" s="121" t="str">
        <f t="shared" si="701"/>
        <v>LO</v>
      </c>
      <c r="S1389" s="225">
        <v>0.42886376380920399</v>
      </c>
      <c r="T1389" s="121" t="str">
        <f t="shared" si="702"/>
        <v>O</v>
      </c>
      <c r="U1389" s="215">
        <v>0.40673247165160997</v>
      </c>
      <c r="V1389" s="121" t="str">
        <f t="shared" si="703"/>
        <v>O</v>
      </c>
      <c r="W1389" s="345">
        <v>0.06</v>
      </c>
      <c r="X1389" s="343" t="str">
        <f t="shared" si="704"/>
        <v>O</v>
      </c>
      <c r="Y1389" s="215">
        <v>5.3762282883303029E-2</v>
      </c>
      <c r="Z1389" s="121" t="str">
        <f t="shared" si="705"/>
        <v>LO</v>
      </c>
      <c r="AA1389" s="224">
        <v>6.99</v>
      </c>
      <c r="AB1389" s="121" t="str">
        <f t="shared" si="706"/>
        <v>O</v>
      </c>
      <c r="AC1389" s="215">
        <v>11.27</v>
      </c>
      <c r="AD1389" s="121" t="str">
        <f t="shared" si="707"/>
        <v>O</v>
      </c>
      <c r="AE1389" s="215">
        <v>5.0279999999999996</v>
      </c>
      <c r="AF1389" s="121" t="str">
        <f t="shared" si="708"/>
        <v>O</v>
      </c>
      <c r="AG1389" s="302">
        <v>1.6500000000000001E-2</v>
      </c>
      <c r="AH1389" s="121" t="str">
        <f t="shared" si="709"/>
        <v>O</v>
      </c>
      <c r="AI1389" s="303">
        <v>0.45</v>
      </c>
      <c r="AJ1389" s="121" t="str">
        <f t="shared" si="710"/>
        <v>O</v>
      </c>
    </row>
    <row r="1390" spans="1:36" x14ac:dyDescent="0.25">
      <c r="A1390" s="117">
        <v>38</v>
      </c>
      <c r="B1390" s="117">
        <v>177</v>
      </c>
      <c r="C1390" s="117">
        <v>2018</v>
      </c>
      <c r="D1390" s="127">
        <f t="shared" si="692"/>
        <v>43277</v>
      </c>
      <c r="E1390" s="224">
        <v>52.400001525878899</v>
      </c>
      <c r="F1390" s="121" t="str">
        <f t="shared" si="695"/>
        <v>O</v>
      </c>
      <c r="G1390" s="224">
        <v>7.0518517494201696</v>
      </c>
      <c r="H1390" s="121" t="str">
        <f t="shared" si="696"/>
        <v>O</v>
      </c>
      <c r="I1390" s="215">
        <v>9.2672139999999992</v>
      </c>
      <c r="J1390" s="121" t="str">
        <f t="shared" si="697"/>
        <v>O</v>
      </c>
      <c r="K1390" s="215">
        <v>0.65914099999999998</v>
      </c>
      <c r="L1390" s="121" t="str">
        <f t="shared" si="698"/>
        <v>O</v>
      </c>
      <c r="M1390" s="215">
        <v>0.57450400000000001</v>
      </c>
      <c r="N1390" s="121" t="str">
        <f t="shared" si="699"/>
        <v>O</v>
      </c>
      <c r="O1390" s="215">
        <v>0.43739499999999998</v>
      </c>
      <c r="P1390" s="121" t="str">
        <f t="shared" si="700"/>
        <v>O</v>
      </c>
      <c r="Q1390" s="215">
        <v>3.0000000000000001E-3</v>
      </c>
      <c r="R1390" s="121" t="str">
        <f t="shared" si="701"/>
        <v>LO</v>
      </c>
      <c r="S1390" s="225">
        <v>0.50071209669113204</v>
      </c>
      <c r="T1390" s="121" t="str">
        <f t="shared" si="702"/>
        <v>O</v>
      </c>
      <c r="U1390" s="215">
        <v>0.2908414827417235</v>
      </c>
      <c r="V1390" s="121" t="str">
        <f t="shared" si="703"/>
        <v>O</v>
      </c>
      <c r="W1390" s="345">
        <v>5.5E-2</v>
      </c>
      <c r="X1390" s="343" t="str">
        <f t="shared" si="704"/>
        <v>O</v>
      </c>
      <c r="Y1390" s="215">
        <v>7.3307010355274926E-2</v>
      </c>
      <c r="Z1390" s="121" t="str">
        <f t="shared" si="705"/>
        <v>LO</v>
      </c>
      <c r="AA1390" s="224">
        <v>7.49</v>
      </c>
      <c r="AB1390" s="121" t="str">
        <f t="shared" si="706"/>
        <v>O</v>
      </c>
      <c r="AC1390" s="215">
        <v>11.468</v>
      </c>
      <c r="AD1390" s="121" t="str">
        <f t="shared" si="707"/>
        <v>O</v>
      </c>
      <c r="AE1390" s="215">
        <v>6.14</v>
      </c>
      <c r="AF1390" s="121" t="str">
        <f t="shared" si="708"/>
        <v>O</v>
      </c>
      <c r="AG1390" s="302">
        <v>1.8100000000000002E-2</v>
      </c>
      <c r="AH1390" s="121" t="str">
        <f t="shared" si="709"/>
        <v>O</v>
      </c>
      <c r="AI1390" s="303">
        <v>0.45200000000000001</v>
      </c>
      <c r="AJ1390" s="121" t="str">
        <f t="shared" si="710"/>
        <v>O</v>
      </c>
    </row>
    <row r="1391" spans="1:36" x14ac:dyDescent="0.25">
      <c r="A1391" s="5">
        <v>38</v>
      </c>
      <c r="B1391" s="117">
        <v>192</v>
      </c>
      <c r="C1391" s="117">
        <v>2018</v>
      </c>
      <c r="D1391" s="127">
        <f t="shared" si="692"/>
        <v>43292</v>
      </c>
      <c r="E1391" s="224">
        <v>59.299999237060497</v>
      </c>
      <c r="F1391" s="121" t="str">
        <f t="shared" si="695"/>
        <v>O</v>
      </c>
      <c r="G1391" s="224">
        <v>7.1163172721862802</v>
      </c>
      <c r="H1391" s="121" t="str">
        <f t="shared" si="696"/>
        <v>O</v>
      </c>
      <c r="I1391" s="215">
        <v>10.914032000000001</v>
      </c>
      <c r="J1391" s="121" t="str">
        <f t="shared" si="697"/>
        <v>O</v>
      </c>
      <c r="K1391" s="215">
        <v>0.95866899999999999</v>
      </c>
      <c r="L1391" s="121" t="str">
        <f t="shared" si="698"/>
        <v>O</v>
      </c>
      <c r="M1391" s="215">
        <v>0.79792799999999997</v>
      </c>
      <c r="N1391" s="121" t="str">
        <f t="shared" si="699"/>
        <v>O</v>
      </c>
      <c r="O1391" s="215">
        <v>0.63643099999999997</v>
      </c>
      <c r="P1391" s="121" t="str">
        <f t="shared" si="700"/>
        <v>O</v>
      </c>
      <c r="Q1391" s="215">
        <v>8.9999999999999993E-3</v>
      </c>
      <c r="R1391" s="121" t="str">
        <f t="shared" si="701"/>
        <v>LO</v>
      </c>
      <c r="S1391" s="225">
        <v>0.55177092552185103</v>
      </c>
      <c r="T1391" s="121" t="str">
        <f t="shared" si="702"/>
        <v>O</v>
      </c>
      <c r="U1391" s="215">
        <v>0.8017525304732176</v>
      </c>
      <c r="V1391" s="121" t="str">
        <f t="shared" si="703"/>
        <v>O</v>
      </c>
      <c r="W1391" s="345">
        <v>0.17599999999999999</v>
      </c>
      <c r="X1391" s="343" t="str">
        <f t="shared" si="704"/>
        <v>O</v>
      </c>
      <c r="Y1391" s="215">
        <v>0.16944329251760501</v>
      </c>
      <c r="Z1391" s="121" t="str">
        <f t="shared" si="705"/>
        <v>LO</v>
      </c>
      <c r="AA1391" s="224">
        <v>8.7100000000000009</v>
      </c>
      <c r="AB1391" s="121" t="str">
        <f t="shared" si="706"/>
        <v>O</v>
      </c>
      <c r="AC1391" s="215">
        <v>10.432</v>
      </c>
      <c r="AD1391" s="121" t="str">
        <f t="shared" si="707"/>
        <v>O</v>
      </c>
      <c r="AE1391" s="215">
        <v>6.6159999999999997</v>
      </c>
      <c r="AF1391" s="121" t="str">
        <f t="shared" si="708"/>
        <v>O</v>
      </c>
      <c r="AG1391" s="302">
        <v>1.34E-2</v>
      </c>
      <c r="AH1391" s="121" t="str">
        <f t="shared" si="709"/>
        <v>O</v>
      </c>
      <c r="AI1391" s="303">
        <v>0.57899999999999996</v>
      </c>
      <c r="AJ1391" s="121" t="str">
        <f t="shared" si="710"/>
        <v>O</v>
      </c>
    </row>
    <row r="1392" spans="1:36" x14ac:dyDescent="0.25">
      <c r="A1392" s="5">
        <v>38</v>
      </c>
      <c r="B1392" s="117">
        <v>205</v>
      </c>
      <c r="C1392" s="117">
        <v>2018</v>
      </c>
      <c r="D1392" s="127">
        <f t="shared" si="692"/>
        <v>43305</v>
      </c>
      <c r="E1392" s="224">
        <v>78.5</v>
      </c>
      <c r="F1392" s="121" t="str">
        <f t="shared" si="695"/>
        <v>O</v>
      </c>
      <c r="G1392" s="224">
        <v>7.1065506935119602</v>
      </c>
      <c r="H1392" s="121" t="str">
        <f t="shared" si="696"/>
        <v>O</v>
      </c>
      <c r="I1392" s="215">
        <v>12.119335</v>
      </c>
      <c r="J1392" s="121" t="str">
        <f t="shared" si="697"/>
        <v>O</v>
      </c>
      <c r="K1392" s="215">
        <v>1.0861019999999999</v>
      </c>
      <c r="L1392" s="121" t="str">
        <f t="shared" si="698"/>
        <v>O</v>
      </c>
      <c r="M1392" s="215">
        <v>0.65892499999999998</v>
      </c>
      <c r="N1392" s="121" t="str">
        <f t="shared" si="699"/>
        <v>O</v>
      </c>
      <c r="O1392" s="215">
        <v>0.32824500000000001</v>
      </c>
      <c r="P1392" s="121" t="str">
        <f t="shared" si="700"/>
        <v>O</v>
      </c>
      <c r="Q1392" s="215">
        <v>4.0000000000000001E-3</v>
      </c>
      <c r="R1392" s="121" t="str">
        <f t="shared" si="701"/>
        <v>LO</v>
      </c>
      <c r="S1392" s="225">
        <v>0.26332843303680398</v>
      </c>
      <c r="T1392" s="121" t="str">
        <f t="shared" si="702"/>
        <v>O</v>
      </c>
      <c r="U1392" s="215">
        <v>18.448591253035858</v>
      </c>
      <c r="V1392" s="121" t="str">
        <f t="shared" si="703"/>
        <v>O</v>
      </c>
      <c r="W1392" s="345">
        <v>8.1000000000000003E-2</v>
      </c>
      <c r="X1392" s="343" t="str">
        <f t="shared" si="704"/>
        <v>O</v>
      </c>
      <c r="Y1392" s="215">
        <v>4.9540840141392942E-2</v>
      </c>
      <c r="Z1392" s="121" t="str">
        <f t="shared" si="705"/>
        <v>LO</v>
      </c>
      <c r="AA1392" s="224">
        <v>10.73</v>
      </c>
      <c r="AB1392" s="121" t="str">
        <f t="shared" si="706"/>
        <v>O</v>
      </c>
      <c r="AC1392" s="215">
        <v>8.7070000000000007</v>
      </c>
      <c r="AD1392" s="121" t="str">
        <f t="shared" si="707"/>
        <v>O</v>
      </c>
      <c r="AE1392" s="215">
        <v>3.415</v>
      </c>
      <c r="AF1392" s="121" t="str">
        <f t="shared" si="708"/>
        <v>O</v>
      </c>
      <c r="AG1392" s="302">
        <v>1.2999999999999999E-2</v>
      </c>
      <c r="AH1392" s="121" t="str">
        <f t="shared" si="709"/>
        <v>O</v>
      </c>
      <c r="AI1392" s="303">
        <v>0.371</v>
      </c>
      <c r="AJ1392" s="121" t="str">
        <f t="shared" si="710"/>
        <v>O</v>
      </c>
    </row>
    <row r="1393" spans="1:36" x14ac:dyDescent="0.25">
      <c r="A1393" s="5">
        <v>38</v>
      </c>
      <c r="B1393" s="117">
        <v>275</v>
      </c>
      <c r="C1393" s="117">
        <v>2018</v>
      </c>
      <c r="D1393" s="127">
        <f t="shared" si="692"/>
        <v>43375</v>
      </c>
      <c r="E1393" s="224">
        <v>82.800003051757798</v>
      </c>
      <c r="F1393" s="121" t="str">
        <f t="shared" si="695"/>
        <v>O</v>
      </c>
      <c r="G1393" s="224">
        <v>6.6421031951904297</v>
      </c>
      <c r="H1393" s="121" t="str">
        <f t="shared" si="696"/>
        <v>O</v>
      </c>
      <c r="I1393" s="215">
        <v>13.103237999999999</v>
      </c>
      <c r="J1393" s="121" t="str">
        <f t="shared" si="697"/>
        <v>O</v>
      </c>
      <c r="K1393" s="215">
        <v>1.130369</v>
      </c>
      <c r="L1393" s="121" t="str">
        <f t="shared" si="698"/>
        <v>O</v>
      </c>
      <c r="M1393" s="215">
        <v>0.51029100000000005</v>
      </c>
      <c r="N1393" s="121" t="str">
        <f t="shared" si="699"/>
        <v>O</v>
      </c>
      <c r="O1393" s="215">
        <v>0.125555</v>
      </c>
      <c r="P1393" s="121" t="str">
        <f t="shared" si="700"/>
        <v>O</v>
      </c>
      <c r="Q1393" s="215">
        <v>4.0000000000000001E-3</v>
      </c>
      <c r="R1393" s="121" t="str">
        <f t="shared" si="701"/>
        <v>LO</v>
      </c>
      <c r="S1393" s="225">
        <v>0.180822864174843</v>
      </c>
      <c r="T1393" s="121" t="str">
        <f t="shared" si="702"/>
        <v>O</v>
      </c>
      <c r="U1393" s="215">
        <v>23.657581764312965</v>
      </c>
      <c r="V1393" s="121" t="str">
        <f t="shared" si="703"/>
        <v>O</v>
      </c>
      <c r="W1393" s="345">
        <v>1.4E-2</v>
      </c>
      <c r="X1393" s="343" t="str">
        <f t="shared" si="704"/>
        <v>LO</v>
      </c>
      <c r="Y1393" s="215">
        <v>8.5208550408410799E-2</v>
      </c>
      <c r="Z1393" s="121" t="str">
        <f t="shared" si="705"/>
        <v>LO</v>
      </c>
      <c r="AA1393" s="224">
        <v>8.6</v>
      </c>
      <c r="AB1393" s="121" t="str">
        <f t="shared" si="706"/>
        <v>O</v>
      </c>
      <c r="AC1393" s="215">
        <v>13.965</v>
      </c>
      <c r="AD1393" s="121" t="str">
        <f t="shared" si="707"/>
        <v>O</v>
      </c>
      <c r="AE1393" s="215">
        <v>2.1909999999999998</v>
      </c>
      <c r="AF1393" s="121" t="str">
        <f t="shared" si="708"/>
        <v>O</v>
      </c>
      <c r="AG1393" s="302">
        <v>6.1999999999999998E-3</v>
      </c>
      <c r="AH1393" s="121" t="str">
        <f t="shared" si="709"/>
        <v>O</v>
      </c>
      <c r="AI1393" s="303">
        <v>0.42699999999999999</v>
      </c>
      <c r="AJ1393" s="121" t="str">
        <f t="shared" si="710"/>
        <v>O</v>
      </c>
    </row>
    <row r="1394" spans="1:36" x14ac:dyDescent="0.25">
      <c r="A1394" s="5">
        <v>38</v>
      </c>
      <c r="B1394" s="117">
        <v>289</v>
      </c>
      <c r="C1394" s="119">
        <v>2018</v>
      </c>
      <c r="D1394" s="127">
        <f t="shared" si="692"/>
        <v>43389</v>
      </c>
      <c r="E1394" s="224">
        <v>32.299999237060497</v>
      </c>
      <c r="F1394" s="121" t="str">
        <f t="shared" si="695"/>
        <v>O</v>
      </c>
      <c r="G1394" s="224">
        <v>6.7006883621215803</v>
      </c>
      <c r="H1394" s="121" t="str">
        <f t="shared" si="696"/>
        <v>O</v>
      </c>
      <c r="I1394" s="215">
        <v>5.201384</v>
      </c>
      <c r="J1394" s="121" t="str">
        <f t="shared" si="697"/>
        <v>O</v>
      </c>
      <c r="K1394" s="215">
        <v>0.442108</v>
      </c>
      <c r="L1394" s="121" t="str">
        <f t="shared" si="698"/>
        <v>O</v>
      </c>
      <c r="M1394" s="215">
        <v>0.42165900000000001</v>
      </c>
      <c r="N1394" s="121" t="str">
        <f t="shared" si="699"/>
        <v>O</v>
      </c>
      <c r="O1394" s="215">
        <v>0.35606900000000002</v>
      </c>
      <c r="P1394" s="121" t="str">
        <f t="shared" si="700"/>
        <v>O</v>
      </c>
      <c r="Q1394" s="215">
        <v>6.0000000000000001E-3</v>
      </c>
      <c r="R1394" s="121" t="str">
        <f t="shared" si="701"/>
        <v>LO</v>
      </c>
      <c r="S1394" s="225">
        <v>0.17851145565509799</v>
      </c>
      <c r="T1394" s="121" t="str">
        <f t="shared" si="702"/>
        <v>O</v>
      </c>
      <c r="U1394" s="215">
        <v>4.3334879222673308</v>
      </c>
      <c r="V1394" s="121" t="str">
        <f t="shared" si="703"/>
        <v>O</v>
      </c>
      <c r="W1394" s="345">
        <v>0</v>
      </c>
      <c r="X1394" s="343" t="str">
        <f t="shared" si="704"/>
        <v>LO</v>
      </c>
      <c r="Y1394" s="215">
        <v>0.20868956605059508</v>
      </c>
      <c r="Z1394" s="121" t="str">
        <f t="shared" si="705"/>
        <v>O</v>
      </c>
      <c r="AA1394" s="224">
        <v>5.76</v>
      </c>
      <c r="AB1394" s="121" t="str">
        <f t="shared" si="706"/>
        <v>O</v>
      </c>
      <c r="AC1394" s="215">
        <v>11.484</v>
      </c>
      <c r="AD1394" s="121" t="str">
        <f t="shared" si="707"/>
        <v>O</v>
      </c>
      <c r="AE1394" s="215">
        <v>2.242</v>
      </c>
      <c r="AF1394" s="121" t="str">
        <f t="shared" si="708"/>
        <v>O</v>
      </c>
      <c r="AG1394" s="302">
        <v>5.4000000000000003E-3</v>
      </c>
      <c r="AH1394" s="121" t="str">
        <f t="shared" si="709"/>
        <v>O</v>
      </c>
      <c r="AI1394" s="303">
        <v>0.30499999999999999</v>
      </c>
      <c r="AJ1394" s="121" t="str">
        <f t="shared" si="710"/>
        <v>O</v>
      </c>
    </row>
    <row r="1395" spans="1:36" x14ac:dyDescent="0.25">
      <c r="A1395" s="5">
        <v>38</v>
      </c>
      <c r="B1395" s="117">
        <v>303</v>
      </c>
      <c r="C1395" s="119">
        <v>2018</v>
      </c>
      <c r="D1395" s="127">
        <f t="shared" si="692"/>
        <v>43403</v>
      </c>
      <c r="E1395" s="224">
        <v>32.599998474121101</v>
      </c>
      <c r="F1395" s="121" t="str">
        <f t="shared" si="695"/>
        <v>O</v>
      </c>
      <c r="G1395" s="224">
        <v>6.7199044227600098</v>
      </c>
      <c r="H1395" s="121" t="str">
        <f t="shared" si="696"/>
        <v>O</v>
      </c>
      <c r="I1395" s="215">
        <v>5.3202100000000003</v>
      </c>
      <c r="J1395" s="121" t="str">
        <f t="shared" si="697"/>
        <v>O</v>
      </c>
      <c r="K1395" s="215">
        <v>0.47148600000000002</v>
      </c>
      <c r="L1395" s="121" t="str">
        <f t="shared" si="698"/>
        <v>O</v>
      </c>
      <c r="M1395" s="215">
        <v>0.51792199999999999</v>
      </c>
      <c r="N1395" s="121" t="str">
        <f t="shared" si="699"/>
        <v>O</v>
      </c>
      <c r="O1395" s="215">
        <v>0.22092000000000001</v>
      </c>
      <c r="P1395" s="121" t="str">
        <f t="shared" si="700"/>
        <v>O</v>
      </c>
      <c r="Q1395" s="215">
        <v>5.0000000000000001E-3</v>
      </c>
      <c r="R1395" s="121" t="str">
        <f t="shared" si="701"/>
        <v>LO</v>
      </c>
      <c r="S1395" s="225">
        <v>0.18623748421669001</v>
      </c>
      <c r="T1395" s="121" t="str">
        <f t="shared" si="702"/>
        <v>O</v>
      </c>
      <c r="U1395" s="215">
        <v>4.1303983632726746</v>
      </c>
      <c r="V1395" s="121" t="str">
        <f t="shared" si="703"/>
        <v>O</v>
      </c>
      <c r="W1395" s="345">
        <v>1.0999999999999999E-2</v>
      </c>
      <c r="X1395" s="343" t="str">
        <f t="shared" si="704"/>
        <v>LO</v>
      </c>
      <c r="Y1395" s="215">
        <v>0.12257233984319464</v>
      </c>
      <c r="Z1395" s="121" t="str">
        <f t="shared" si="705"/>
        <v>LO</v>
      </c>
      <c r="AA1395" s="224">
        <v>6.35</v>
      </c>
      <c r="AB1395" s="121" t="str">
        <f t="shared" si="706"/>
        <v>O</v>
      </c>
      <c r="AC1395" s="215">
        <v>9.7780000000000005</v>
      </c>
      <c r="AD1395" s="121" t="str">
        <f t="shared" si="707"/>
        <v>O</v>
      </c>
      <c r="AE1395" s="215">
        <v>2.6680000000000001</v>
      </c>
      <c r="AF1395" s="121" t="str">
        <f t="shared" si="708"/>
        <v>O</v>
      </c>
      <c r="AG1395" s="302">
        <v>5.4000000000000003E-3</v>
      </c>
      <c r="AH1395" s="121" t="str">
        <f t="shared" si="709"/>
        <v>O</v>
      </c>
      <c r="AI1395" s="303">
        <v>0.29099999999999998</v>
      </c>
      <c r="AJ1395" s="121" t="str">
        <f t="shared" si="710"/>
        <v>O</v>
      </c>
    </row>
    <row r="1396" spans="1:36" x14ac:dyDescent="0.25">
      <c r="A1396" s="5">
        <v>38</v>
      </c>
      <c r="B1396" s="117">
        <v>317</v>
      </c>
      <c r="C1396" s="119">
        <v>2018</v>
      </c>
      <c r="D1396" s="127">
        <f t="shared" si="692"/>
        <v>43417</v>
      </c>
      <c r="E1396" s="224">
        <v>32.599998474121101</v>
      </c>
      <c r="F1396" s="121" t="str">
        <f t="shared" si="695"/>
        <v>O</v>
      </c>
      <c r="G1396" s="224">
        <v>6.60410404205322</v>
      </c>
      <c r="H1396" s="121" t="str">
        <f t="shared" si="696"/>
        <v>O</v>
      </c>
      <c r="I1396" s="215">
        <v>5.3473569999999997</v>
      </c>
      <c r="J1396" s="121" t="str">
        <f t="shared" si="697"/>
        <v>O</v>
      </c>
      <c r="K1396" s="215">
        <v>0.46310000000000001</v>
      </c>
      <c r="L1396" s="121" t="str">
        <f t="shared" si="698"/>
        <v>O</v>
      </c>
      <c r="M1396" s="215">
        <v>0.58762099999999995</v>
      </c>
      <c r="N1396" s="121" t="str">
        <f t="shared" si="699"/>
        <v>O</v>
      </c>
      <c r="O1396" s="215">
        <v>0.17502599999999999</v>
      </c>
      <c r="P1396" s="121" t="str">
        <f t="shared" si="700"/>
        <v>O</v>
      </c>
      <c r="Q1396" s="215">
        <v>3.0000000000000001E-3</v>
      </c>
      <c r="R1396" s="121" t="str">
        <f t="shared" si="701"/>
        <v>LO</v>
      </c>
      <c r="S1396" s="225">
        <v>0.173755243420601</v>
      </c>
      <c r="T1396" s="121" t="str">
        <f t="shared" si="702"/>
        <v>O</v>
      </c>
      <c r="U1396" s="215">
        <v>4.4957797092575786</v>
      </c>
      <c r="V1396" s="121" t="str">
        <f t="shared" si="703"/>
        <v>O</v>
      </c>
      <c r="W1396" s="345">
        <v>4.1000000000000002E-2</v>
      </c>
      <c r="X1396" s="343" t="str">
        <f t="shared" si="704"/>
        <v>O</v>
      </c>
      <c r="Y1396" s="215">
        <v>0.17830815455950833</v>
      </c>
      <c r="Z1396" s="121" t="str">
        <f t="shared" si="705"/>
        <v>LO</v>
      </c>
      <c r="AA1396" s="224">
        <v>6.59</v>
      </c>
      <c r="AB1396" s="121" t="str">
        <f t="shared" si="706"/>
        <v>O</v>
      </c>
      <c r="AC1396" s="215">
        <v>9.8309999999999995</v>
      </c>
      <c r="AD1396" s="121" t="str">
        <f t="shared" si="707"/>
        <v>O</v>
      </c>
      <c r="AE1396" s="215">
        <v>2.266</v>
      </c>
      <c r="AF1396" s="121" t="str">
        <f t="shared" si="708"/>
        <v>O</v>
      </c>
      <c r="AG1396" s="302">
        <v>4.7999999999999996E-3</v>
      </c>
      <c r="AH1396" s="121" t="str">
        <f t="shared" si="709"/>
        <v>O</v>
      </c>
      <c r="AI1396" s="303">
        <v>0.33700000000000002</v>
      </c>
      <c r="AJ1396" s="121" t="str">
        <f t="shared" si="710"/>
        <v>O</v>
      </c>
    </row>
    <row r="1397" spans="1:36" x14ac:dyDescent="0.25">
      <c r="A1397" s="5">
        <v>38</v>
      </c>
      <c r="B1397" s="5">
        <v>331</v>
      </c>
      <c r="C1397" s="1">
        <v>2018</v>
      </c>
      <c r="D1397" s="127">
        <f t="shared" si="692"/>
        <v>43431</v>
      </c>
      <c r="E1397" s="224">
        <v>33.099998474121101</v>
      </c>
      <c r="F1397" s="121" t="str">
        <f t="shared" si="695"/>
        <v>O</v>
      </c>
      <c r="G1397" s="224">
        <v>6.5878777503967303</v>
      </c>
      <c r="H1397" s="121" t="str">
        <f t="shared" si="696"/>
        <v>O</v>
      </c>
      <c r="I1397" s="215">
        <v>5.6237560000000002</v>
      </c>
      <c r="J1397" s="121" t="str">
        <f t="shared" si="697"/>
        <v>O</v>
      </c>
      <c r="K1397" s="215">
        <v>0.47884900000000002</v>
      </c>
      <c r="L1397" s="121" t="str">
        <f t="shared" si="698"/>
        <v>O</v>
      </c>
      <c r="M1397" s="215">
        <v>0.55823699999999998</v>
      </c>
      <c r="N1397" s="121" t="str">
        <f t="shared" si="699"/>
        <v>O</v>
      </c>
      <c r="O1397" s="215">
        <v>0.143176</v>
      </c>
      <c r="P1397" s="121" t="str">
        <f t="shared" si="700"/>
        <v>O</v>
      </c>
      <c r="Q1397" s="215">
        <v>5.0000000000000001E-3</v>
      </c>
      <c r="R1397" s="121" t="str">
        <f t="shared" si="701"/>
        <v>LO</v>
      </c>
      <c r="S1397" s="225">
        <v>0.16714745759964</v>
      </c>
      <c r="T1397" s="121" t="str">
        <f t="shared" si="702"/>
        <v>O</v>
      </c>
      <c r="U1397" s="215">
        <v>4.9306701210923425</v>
      </c>
      <c r="V1397" s="121" t="str">
        <f t="shared" si="703"/>
        <v>O</v>
      </c>
      <c r="W1397" s="345">
        <v>6.7000000000000004E-2</v>
      </c>
      <c r="X1397" s="343" t="str">
        <f t="shared" si="704"/>
        <v>O</v>
      </c>
      <c r="Y1397" s="215">
        <v>8.5904921889123104E-2</v>
      </c>
      <c r="Z1397" s="121" t="str">
        <f t="shared" si="705"/>
        <v>LO</v>
      </c>
      <c r="AA1397" s="224">
        <v>6.55</v>
      </c>
      <c r="AB1397" s="121" t="str">
        <f t="shared" si="706"/>
        <v>O</v>
      </c>
      <c r="AC1397" s="215">
        <v>9.06</v>
      </c>
      <c r="AD1397" s="121" t="str">
        <f t="shared" si="707"/>
        <v>O</v>
      </c>
      <c r="AE1397" s="215">
        <v>2.2280000000000002</v>
      </c>
      <c r="AF1397" s="121" t="str">
        <f t="shared" si="708"/>
        <v>O</v>
      </c>
      <c r="AG1397" s="302">
        <v>5.1999999999999998E-3</v>
      </c>
      <c r="AH1397" s="121" t="str">
        <f t="shared" si="709"/>
        <v>O</v>
      </c>
      <c r="AI1397" s="303">
        <v>0.34899999999999998</v>
      </c>
      <c r="AJ1397" s="121" t="str">
        <f t="shared" si="710"/>
        <v>O</v>
      </c>
    </row>
    <row r="1398" spans="1:36" x14ac:dyDescent="0.25">
      <c r="A1398" s="5">
        <v>38</v>
      </c>
      <c r="B1398" s="117">
        <v>345</v>
      </c>
      <c r="C1398" s="119">
        <v>2018</v>
      </c>
      <c r="D1398" s="127">
        <f t="shared" si="692"/>
        <v>43445</v>
      </c>
      <c r="E1398" s="224">
        <v>36.599998474121101</v>
      </c>
      <c r="F1398" s="121" t="str">
        <f t="shared" si="695"/>
        <v>O</v>
      </c>
      <c r="G1398" s="224">
        <v>6.5560469627380398</v>
      </c>
      <c r="H1398" s="121" t="str">
        <f t="shared" si="696"/>
        <v>O</v>
      </c>
      <c r="I1398" s="215">
        <v>6.0706429999999996</v>
      </c>
      <c r="J1398" s="121" t="str">
        <f t="shared" si="697"/>
        <v>O</v>
      </c>
      <c r="K1398" s="215">
        <v>0.51697800000000005</v>
      </c>
      <c r="L1398" s="121" t="str">
        <f t="shared" si="698"/>
        <v>O</v>
      </c>
      <c r="M1398" s="215">
        <v>0.62192099999999995</v>
      </c>
      <c r="N1398" s="121" t="str">
        <f t="shared" si="699"/>
        <v>O</v>
      </c>
      <c r="O1398" s="215">
        <v>0.134408</v>
      </c>
      <c r="P1398" s="121" t="str">
        <f t="shared" si="700"/>
        <v>O</v>
      </c>
      <c r="Q1398" s="215">
        <v>2E-3</v>
      </c>
      <c r="R1398" s="121" t="str">
        <f t="shared" si="701"/>
        <v>LO</v>
      </c>
      <c r="S1398" s="225">
        <v>0.16913369297981301</v>
      </c>
      <c r="T1398" s="121" t="str">
        <f t="shared" si="702"/>
        <v>O</v>
      </c>
      <c r="U1398" s="215">
        <v>6.1767537993995836</v>
      </c>
      <c r="V1398" s="121" t="str">
        <f t="shared" si="703"/>
        <v>O</v>
      </c>
      <c r="W1398" s="345">
        <v>0.113</v>
      </c>
      <c r="X1398" s="343" t="str">
        <f t="shared" si="704"/>
        <v>O</v>
      </c>
      <c r="Y1398" s="215">
        <v>7.0175295561123771E-2</v>
      </c>
      <c r="Z1398" s="121" t="str">
        <f t="shared" si="705"/>
        <v>LO</v>
      </c>
      <c r="AA1398" s="224">
        <v>7.3</v>
      </c>
      <c r="AB1398" s="121" t="str">
        <f t="shared" si="706"/>
        <v>O</v>
      </c>
      <c r="AC1398" s="215">
        <v>8.0350000000000001</v>
      </c>
      <c r="AD1398" s="121" t="str">
        <f t="shared" si="707"/>
        <v>O</v>
      </c>
      <c r="AE1398" s="215">
        <v>2.3290000000000002</v>
      </c>
      <c r="AF1398" s="121" t="str">
        <f t="shared" si="708"/>
        <v>O</v>
      </c>
      <c r="AG1398" s="302">
        <v>4.7999999999999996E-3</v>
      </c>
      <c r="AH1398" s="121" t="str">
        <f t="shared" si="709"/>
        <v>O</v>
      </c>
      <c r="AI1398" s="303">
        <v>0.36</v>
      </c>
      <c r="AJ1398" s="121" t="str">
        <f t="shared" si="710"/>
        <v>O</v>
      </c>
    </row>
    <row r="1399" spans="1:36" x14ac:dyDescent="0.25">
      <c r="A1399" s="5">
        <v>38</v>
      </c>
      <c r="B1399" s="117">
        <v>361</v>
      </c>
      <c r="C1399" s="117">
        <v>2018</v>
      </c>
      <c r="D1399" s="127">
        <f t="shared" si="692"/>
        <v>43461</v>
      </c>
      <c r="E1399" s="224">
        <v>37.799999237060497</v>
      </c>
      <c r="F1399" s="121" t="str">
        <f t="shared" si="695"/>
        <v>O</v>
      </c>
      <c r="G1399" s="224">
        <v>6.5690484046936</v>
      </c>
      <c r="H1399" s="121" t="str">
        <f t="shared" si="696"/>
        <v>O</v>
      </c>
      <c r="I1399" s="215">
        <v>6.5060359999999999</v>
      </c>
      <c r="J1399" s="121" t="str">
        <f t="shared" si="697"/>
        <v>O</v>
      </c>
      <c r="K1399" s="215">
        <v>0.56841200000000003</v>
      </c>
      <c r="L1399" s="121" t="str">
        <f t="shared" si="698"/>
        <v>O</v>
      </c>
      <c r="M1399" s="215">
        <v>0.677373</v>
      </c>
      <c r="N1399" s="121" t="str">
        <f t="shared" si="699"/>
        <v>O</v>
      </c>
      <c r="O1399" s="215">
        <v>0.15551599999999999</v>
      </c>
      <c r="P1399" s="121" t="str">
        <f t="shared" si="700"/>
        <v>O</v>
      </c>
      <c r="Q1399" s="215">
        <v>7.0000000000000001E-3</v>
      </c>
      <c r="R1399" s="121" t="str">
        <f t="shared" si="701"/>
        <v>LO</v>
      </c>
      <c r="S1399" s="225">
        <v>0.16097721457481401</v>
      </c>
      <c r="T1399" s="121" t="str">
        <f t="shared" si="702"/>
        <v>O</v>
      </c>
      <c r="U1399" s="215">
        <v>6.9738433231632193</v>
      </c>
      <c r="V1399" s="121" t="str">
        <f t="shared" si="703"/>
        <v>O</v>
      </c>
      <c r="W1399" s="345">
        <v>0.16400000000000001</v>
      </c>
      <c r="X1399" s="343" t="str">
        <f t="shared" si="704"/>
        <v>O</v>
      </c>
      <c r="Y1399" s="215">
        <v>6.3666043202970909E-2</v>
      </c>
      <c r="Z1399" s="121" t="str">
        <f t="shared" si="705"/>
        <v>LO</v>
      </c>
      <c r="AA1399" s="224">
        <v>7.54</v>
      </c>
      <c r="AB1399" s="121" t="str">
        <f t="shared" si="706"/>
        <v>O</v>
      </c>
      <c r="AC1399" s="215">
        <v>8.2560000000000002</v>
      </c>
      <c r="AD1399" s="121" t="str">
        <f t="shared" si="707"/>
        <v>O</v>
      </c>
      <c r="AE1399" s="215">
        <v>2.0470000000000002</v>
      </c>
      <c r="AF1399" s="121" t="str">
        <f t="shared" si="708"/>
        <v>O</v>
      </c>
      <c r="AG1399" s="302">
        <v>4.8999999999999998E-3</v>
      </c>
      <c r="AH1399" s="121" t="str">
        <f t="shared" si="709"/>
        <v>O</v>
      </c>
      <c r="AI1399" s="303">
        <v>0.39400000000000002</v>
      </c>
      <c r="AJ1399" s="121" t="str">
        <f t="shared" si="710"/>
        <v>O</v>
      </c>
    </row>
    <row r="1401" spans="1:36" x14ac:dyDescent="0.25">
      <c r="A1401" s="209"/>
      <c r="B1401" s="209"/>
      <c r="C1401" s="108"/>
      <c r="D1401" s="209"/>
      <c r="E1401" s="217"/>
      <c r="F1401" s="217"/>
      <c r="G1401" s="103"/>
      <c r="H1401" s="103"/>
      <c r="I1401" s="103"/>
      <c r="J1401" s="103"/>
      <c r="K1401" s="216"/>
      <c r="L1401" s="216"/>
      <c r="M1401" s="216"/>
      <c r="N1401" s="216"/>
      <c r="O1401" s="211"/>
      <c r="P1401" s="216"/>
      <c r="Q1401" s="103"/>
      <c r="R1401" s="211"/>
    </row>
    <row r="1402" spans="1:36" x14ac:dyDescent="0.25">
      <c r="A1402" s="209"/>
      <c r="B1402" s="209"/>
      <c r="C1402" s="108"/>
      <c r="E1402" s="217"/>
      <c r="F1402" s="217"/>
      <c r="G1402" s="103"/>
      <c r="H1402" s="103"/>
      <c r="I1402" s="103"/>
      <c r="J1402" s="103"/>
      <c r="K1402" s="216"/>
      <c r="L1402" s="209"/>
      <c r="M1402" s="216"/>
      <c r="N1402" s="216"/>
      <c r="O1402" s="211"/>
      <c r="P1402" s="216"/>
      <c r="Q1402" s="103"/>
      <c r="R1402" s="211"/>
    </row>
    <row r="1403" spans="1:36" x14ac:dyDescent="0.25">
      <c r="A1403" s="209"/>
      <c r="B1403" s="209"/>
      <c r="C1403" s="108"/>
      <c r="E1403" s="217"/>
      <c r="F1403" s="217"/>
      <c r="G1403" s="103"/>
      <c r="H1403" s="103"/>
      <c r="I1403" s="103"/>
      <c r="J1403" s="103"/>
      <c r="K1403" s="216"/>
      <c r="L1403" s="209"/>
      <c r="M1403" s="216"/>
      <c r="N1403" s="216"/>
      <c r="O1403" s="211"/>
      <c r="P1403" s="216"/>
      <c r="Q1403" s="103"/>
      <c r="R1403" s="211"/>
    </row>
    <row r="1404" spans="1:36" x14ac:dyDescent="0.25">
      <c r="A1404" s="209"/>
      <c r="B1404" s="209"/>
      <c r="C1404" s="108"/>
      <c r="E1404" s="217"/>
      <c r="F1404" s="217"/>
      <c r="G1404" s="103"/>
      <c r="H1404" s="103"/>
      <c r="I1404" s="103"/>
      <c r="J1404" s="103"/>
      <c r="K1404" s="216"/>
      <c r="L1404" s="209"/>
      <c r="M1404" s="216"/>
      <c r="N1404" s="216"/>
      <c r="O1404" s="211"/>
      <c r="P1404" s="216"/>
      <c r="Q1404" s="103"/>
      <c r="R1404" s="211"/>
    </row>
    <row r="1405" spans="1:36" x14ac:dyDescent="0.25">
      <c r="A1405" s="209"/>
      <c r="B1405" s="209"/>
      <c r="C1405" s="108"/>
      <c r="E1405" s="217"/>
      <c r="F1405" s="217"/>
      <c r="G1405" s="103"/>
      <c r="H1405" s="103"/>
      <c r="I1405" s="103"/>
      <c r="J1405" s="103"/>
      <c r="K1405" s="216"/>
      <c r="L1405" s="209"/>
      <c r="M1405" s="216"/>
      <c r="N1405" s="216"/>
      <c r="O1405" s="211"/>
      <c r="P1405" s="216"/>
      <c r="Q1405" s="103"/>
      <c r="R1405" s="211"/>
    </row>
    <row r="1406" spans="1:36" x14ac:dyDescent="0.25">
      <c r="A1406" s="209"/>
      <c r="B1406" s="209"/>
      <c r="C1406" s="108"/>
      <c r="E1406" s="217"/>
      <c r="F1406" s="217"/>
      <c r="G1406" s="103"/>
      <c r="H1406" s="103"/>
      <c r="I1406" s="103"/>
      <c r="J1406" s="103"/>
      <c r="K1406" s="216"/>
      <c r="L1406" s="209"/>
      <c r="M1406" s="216"/>
      <c r="N1406" s="216"/>
      <c r="O1406" s="211"/>
      <c r="P1406" s="216"/>
      <c r="Q1406" s="103"/>
      <c r="R1406" s="211"/>
    </row>
    <row r="1407" spans="1:36" x14ac:dyDescent="0.25">
      <c r="A1407" s="209"/>
      <c r="B1407" s="209"/>
      <c r="C1407" s="108"/>
      <c r="E1407" s="217"/>
      <c r="F1407" s="217"/>
      <c r="G1407" s="103"/>
      <c r="H1407" s="103"/>
      <c r="I1407" s="103"/>
      <c r="J1407" s="103"/>
      <c r="K1407" s="216"/>
      <c r="L1407" s="209"/>
      <c r="M1407" s="216"/>
      <c r="N1407" s="216"/>
      <c r="O1407" s="211"/>
      <c r="P1407" s="216"/>
      <c r="Q1407" s="103"/>
      <c r="R1407" s="211"/>
    </row>
    <row r="1408" spans="1:36" x14ac:dyDescent="0.25">
      <c r="A1408" s="209"/>
      <c r="B1408" s="209"/>
      <c r="C1408" s="108"/>
      <c r="E1408" s="217"/>
      <c r="F1408" s="217"/>
      <c r="G1408" s="103"/>
      <c r="H1408" s="103"/>
      <c r="I1408" s="103"/>
      <c r="J1408" s="103"/>
      <c r="K1408" s="216"/>
      <c r="L1408" s="209"/>
      <c r="M1408" s="216"/>
      <c r="N1408" s="216"/>
      <c r="O1408" s="211"/>
      <c r="P1408" s="216"/>
      <c r="Q1408" s="103"/>
      <c r="R1408" s="211"/>
    </row>
    <row r="1409" spans="1:18" x14ac:dyDescent="0.25">
      <c r="A1409" s="209"/>
      <c r="B1409" s="209"/>
      <c r="C1409" s="108"/>
      <c r="E1409" s="217"/>
      <c r="F1409" s="217"/>
      <c r="G1409" s="103"/>
      <c r="H1409" s="103"/>
      <c r="I1409" s="103"/>
      <c r="J1409" s="103"/>
      <c r="K1409" s="216"/>
      <c r="L1409" s="209"/>
      <c r="M1409" s="216"/>
      <c r="N1409" s="216"/>
      <c r="O1409" s="211"/>
      <c r="P1409" s="216"/>
      <c r="Q1409" s="103"/>
      <c r="R1409" s="211"/>
    </row>
    <row r="1410" spans="1:18" x14ac:dyDescent="0.25">
      <c r="A1410" s="209"/>
      <c r="B1410" s="209"/>
      <c r="C1410" s="108"/>
      <c r="E1410" s="217"/>
      <c r="F1410" s="217"/>
      <c r="G1410" s="103"/>
      <c r="H1410" s="103"/>
      <c r="I1410" s="103"/>
      <c r="J1410" s="103"/>
      <c r="K1410" s="216"/>
      <c r="L1410" s="209"/>
      <c r="M1410" s="216"/>
      <c r="N1410" s="216"/>
      <c r="O1410" s="211"/>
      <c r="P1410" s="216"/>
      <c r="Q1410" s="103"/>
      <c r="R1410" s="211"/>
    </row>
    <row r="1411" spans="1:18" x14ac:dyDescent="0.25">
      <c r="A1411" s="209"/>
      <c r="B1411" s="209"/>
      <c r="C1411" s="108"/>
      <c r="E1411" s="217"/>
      <c r="F1411" s="217"/>
      <c r="G1411" s="103"/>
      <c r="H1411" s="103"/>
      <c r="I1411" s="103"/>
      <c r="J1411" s="103"/>
      <c r="K1411" s="216"/>
      <c r="L1411" s="209"/>
      <c r="M1411" s="216"/>
      <c r="N1411" s="216"/>
      <c r="O1411" s="211"/>
      <c r="P1411" s="216"/>
      <c r="Q1411" s="103"/>
      <c r="R1411" s="211"/>
    </row>
    <row r="1412" spans="1:18" x14ac:dyDescent="0.25">
      <c r="A1412" s="209"/>
      <c r="B1412" s="209"/>
      <c r="C1412" s="108"/>
      <c r="E1412" s="217"/>
      <c r="F1412" s="217"/>
      <c r="G1412" s="103"/>
      <c r="H1412" s="103"/>
      <c r="I1412" s="103"/>
      <c r="J1412" s="103"/>
      <c r="K1412" s="216"/>
      <c r="L1412" s="209"/>
      <c r="M1412" s="216"/>
      <c r="N1412" s="216"/>
      <c r="O1412" s="211"/>
      <c r="P1412" s="216"/>
      <c r="Q1412" s="103"/>
      <c r="R1412" s="211"/>
    </row>
    <row r="1413" spans="1:18" x14ac:dyDescent="0.25">
      <c r="A1413" s="209"/>
      <c r="B1413" s="209"/>
      <c r="C1413" s="108"/>
      <c r="E1413" s="217"/>
      <c r="F1413" s="217"/>
      <c r="G1413" s="103"/>
      <c r="H1413" s="103"/>
      <c r="I1413" s="103"/>
      <c r="J1413" s="103"/>
      <c r="K1413" s="216"/>
      <c r="L1413" s="209"/>
      <c r="M1413" s="216"/>
      <c r="N1413" s="216"/>
      <c r="O1413" s="211"/>
      <c r="P1413" s="216"/>
      <c r="Q1413" s="103"/>
      <c r="R1413" s="212"/>
    </row>
    <row r="1414" spans="1:18" x14ac:dyDescent="0.25">
      <c r="A1414" s="209"/>
      <c r="B1414" s="209"/>
      <c r="C1414" s="108"/>
      <c r="E1414" s="217"/>
      <c r="F1414" s="217"/>
      <c r="G1414" s="103"/>
      <c r="H1414" s="103"/>
      <c r="I1414" s="103"/>
      <c r="J1414" s="103"/>
      <c r="K1414" s="216"/>
      <c r="L1414" s="209"/>
      <c r="M1414" s="216"/>
      <c r="N1414" s="216"/>
      <c r="O1414" s="211"/>
      <c r="P1414" s="216"/>
      <c r="Q1414" s="103"/>
      <c r="R1414" s="212"/>
    </row>
    <row r="1415" spans="1:18" x14ac:dyDescent="0.25">
      <c r="A1415" s="209"/>
      <c r="B1415" s="209"/>
      <c r="C1415" s="108"/>
      <c r="E1415" s="217"/>
      <c r="F1415" s="217"/>
      <c r="G1415" s="103"/>
      <c r="H1415" s="103"/>
      <c r="I1415" s="103"/>
      <c r="J1415" s="103"/>
      <c r="K1415" s="216"/>
      <c r="L1415" s="209"/>
      <c r="M1415" s="216"/>
      <c r="N1415" s="216"/>
      <c r="O1415" s="211"/>
      <c r="P1415" s="216"/>
      <c r="Q1415" s="103"/>
      <c r="R1415" s="212"/>
    </row>
    <row r="1416" spans="1:18" x14ac:dyDescent="0.25">
      <c r="A1416" s="209"/>
      <c r="B1416" s="209"/>
      <c r="C1416" s="108"/>
      <c r="E1416" s="217"/>
      <c r="F1416" s="217"/>
      <c r="G1416" s="103"/>
      <c r="H1416" s="103"/>
      <c r="I1416" s="103"/>
      <c r="J1416" s="103"/>
      <c r="K1416" s="216"/>
      <c r="L1416" s="209"/>
      <c r="M1416" s="216"/>
      <c r="N1416" s="216"/>
      <c r="O1416" s="211"/>
      <c r="P1416" s="216"/>
      <c r="Q1416" s="103"/>
      <c r="R1416" s="212"/>
    </row>
    <row r="1417" spans="1:18" x14ac:dyDescent="0.25">
      <c r="A1417" s="209"/>
      <c r="B1417" s="209"/>
      <c r="C1417" s="108"/>
      <c r="E1417" s="217"/>
      <c r="F1417" s="217"/>
      <c r="G1417" s="103"/>
      <c r="H1417" s="103"/>
      <c r="I1417" s="103"/>
      <c r="J1417" s="103"/>
      <c r="K1417" s="216"/>
      <c r="L1417" s="209"/>
      <c r="M1417" s="216"/>
      <c r="N1417" s="216"/>
      <c r="O1417" s="211"/>
      <c r="P1417" s="216"/>
      <c r="Q1417" s="103"/>
      <c r="R1417" s="212"/>
    </row>
    <row r="1418" spans="1:18" x14ac:dyDescent="0.25">
      <c r="A1418" s="209"/>
      <c r="B1418" s="209"/>
      <c r="C1418" s="108"/>
      <c r="E1418" s="217"/>
      <c r="F1418" s="217"/>
      <c r="G1418" s="103"/>
      <c r="H1418" s="103"/>
      <c r="I1418" s="103"/>
      <c r="J1418" s="103"/>
      <c r="K1418" s="216"/>
      <c r="L1418" s="209"/>
      <c r="M1418" s="216"/>
      <c r="N1418" s="216"/>
      <c r="O1418" s="211"/>
      <c r="P1418" s="216"/>
      <c r="Q1418" s="103"/>
      <c r="R1418" s="212"/>
    </row>
    <row r="1419" spans="1:18" x14ac:dyDescent="0.25">
      <c r="A1419" s="209"/>
      <c r="B1419" s="209"/>
      <c r="C1419" s="108"/>
      <c r="E1419" s="217"/>
      <c r="F1419" s="217"/>
      <c r="G1419" s="103"/>
      <c r="H1419" s="103"/>
      <c r="I1419" s="103"/>
      <c r="J1419" s="103"/>
      <c r="K1419" s="216"/>
      <c r="L1419" s="209"/>
      <c r="M1419" s="216"/>
      <c r="N1419" s="216"/>
      <c r="O1419" s="211"/>
      <c r="P1419" s="216"/>
      <c r="Q1419" s="103"/>
      <c r="R1419" s="212"/>
    </row>
    <row r="1420" spans="1:18" x14ac:dyDescent="0.25">
      <c r="A1420" s="209"/>
      <c r="B1420" s="209"/>
      <c r="C1420" s="108"/>
      <c r="E1420" s="217"/>
      <c r="F1420" s="217"/>
      <c r="G1420" s="103"/>
      <c r="H1420" s="103"/>
      <c r="I1420" s="103"/>
      <c r="J1420" s="103"/>
      <c r="K1420" s="216"/>
      <c r="L1420" s="209"/>
      <c r="M1420" s="216"/>
      <c r="N1420" s="216"/>
      <c r="O1420" s="211"/>
      <c r="P1420" s="216"/>
      <c r="Q1420" s="103"/>
      <c r="R1420" s="212"/>
    </row>
    <row r="1421" spans="1:18" x14ac:dyDescent="0.25">
      <c r="A1421" s="209"/>
      <c r="B1421" s="209"/>
      <c r="C1421" s="108"/>
      <c r="E1421" s="217"/>
      <c r="F1421" s="217"/>
      <c r="G1421" s="103"/>
      <c r="H1421" s="103"/>
      <c r="I1421" s="103"/>
      <c r="J1421" s="103"/>
      <c r="K1421" s="216"/>
      <c r="L1421" s="209"/>
      <c r="M1421" s="216"/>
      <c r="N1421" s="216"/>
      <c r="O1421" s="211"/>
      <c r="P1421" s="216"/>
      <c r="Q1421" s="103"/>
      <c r="R1421" s="212"/>
    </row>
    <row r="1422" spans="1:18" x14ac:dyDescent="0.25">
      <c r="A1422" s="209"/>
      <c r="B1422" s="209"/>
      <c r="C1422" s="108"/>
      <c r="E1422" s="217"/>
      <c r="F1422" s="217"/>
      <c r="G1422" s="103"/>
      <c r="H1422" s="103"/>
      <c r="I1422" s="103"/>
      <c r="J1422" s="103"/>
      <c r="K1422" s="216"/>
      <c r="L1422" s="209"/>
      <c r="M1422" s="216"/>
      <c r="N1422" s="216"/>
      <c r="O1422" s="211"/>
      <c r="P1422" s="216"/>
      <c r="Q1422" s="103"/>
      <c r="R1422" s="212"/>
    </row>
    <row r="1423" spans="1:18" x14ac:dyDescent="0.25">
      <c r="A1423" s="209"/>
      <c r="B1423" s="209"/>
      <c r="C1423" s="108"/>
      <c r="E1423" s="217"/>
      <c r="F1423" s="217"/>
      <c r="G1423" s="103"/>
      <c r="H1423" s="103"/>
      <c r="I1423" s="103"/>
      <c r="J1423" s="103"/>
      <c r="K1423" s="216"/>
      <c r="L1423" s="209"/>
      <c r="M1423" s="216"/>
      <c r="N1423" s="216"/>
      <c r="O1423" s="211"/>
      <c r="P1423" s="216"/>
      <c r="Q1423" s="103"/>
      <c r="R1423" s="212"/>
    </row>
    <row r="1424" spans="1:18" x14ac:dyDescent="0.25">
      <c r="A1424" s="209"/>
      <c r="B1424" s="209"/>
      <c r="C1424" s="108"/>
      <c r="E1424" s="217"/>
      <c r="F1424" s="217"/>
      <c r="G1424" s="103"/>
      <c r="H1424" s="103"/>
      <c r="I1424" s="103"/>
      <c r="J1424" s="103"/>
      <c r="K1424" s="216"/>
      <c r="L1424" s="209"/>
      <c r="M1424" s="216"/>
      <c r="N1424" s="216"/>
      <c r="O1424" s="211"/>
      <c r="P1424" s="216"/>
      <c r="Q1424" s="103"/>
      <c r="R1424" s="212"/>
    </row>
    <row r="1425" spans="1:18" x14ac:dyDescent="0.25">
      <c r="A1425" s="209"/>
      <c r="B1425" s="209"/>
      <c r="C1425" s="108"/>
      <c r="E1425" s="217"/>
      <c r="F1425" s="217"/>
      <c r="G1425" s="103"/>
      <c r="H1425" s="103"/>
      <c r="I1425" s="103"/>
      <c r="J1425" s="103"/>
      <c r="K1425" s="216"/>
      <c r="L1425" s="209"/>
      <c r="M1425" s="216"/>
      <c r="N1425" s="216"/>
      <c r="O1425" s="211"/>
      <c r="P1425" s="216"/>
      <c r="Q1425" s="103"/>
      <c r="R1425" s="212"/>
    </row>
    <row r="1426" spans="1:18" x14ac:dyDescent="0.25">
      <c r="A1426" s="209"/>
      <c r="B1426" s="209"/>
      <c r="C1426" s="108"/>
      <c r="E1426" s="217"/>
      <c r="F1426" s="217"/>
      <c r="G1426" s="103"/>
      <c r="H1426" s="103"/>
      <c r="I1426" s="103"/>
      <c r="J1426" s="103"/>
      <c r="K1426" s="216"/>
      <c r="L1426" s="209"/>
      <c r="M1426" s="216"/>
      <c r="N1426" s="216"/>
      <c r="O1426" s="211"/>
      <c r="P1426" s="216"/>
      <c r="Q1426" s="103"/>
      <c r="R1426" s="212"/>
    </row>
    <row r="1427" spans="1:18" x14ac:dyDescent="0.25">
      <c r="A1427" s="209"/>
      <c r="B1427" s="209"/>
      <c r="C1427" s="108"/>
      <c r="E1427" s="217"/>
      <c r="F1427" s="217"/>
      <c r="G1427" s="103"/>
      <c r="H1427" s="103"/>
      <c r="I1427" s="103"/>
      <c r="J1427" s="103"/>
      <c r="K1427" s="216"/>
      <c r="L1427" s="209"/>
      <c r="M1427" s="216"/>
      <c r="N1427" s="216"/>
      <c r="O1427" s="211"/>
      <c r="P1427" s="216"/>
      <c r="Q1427" s="103"/>
      <c r="R1427" s="212"/>
    </row>
    <row r="1428" spans="1:18" x14ac:dyDescent="0.25">
      <c r="A1428" s="209"/>
      <c r="B1428" s="209"/>
      <c r="C1428" s="108"/>
      <c r="E1428" s="217"/>
      <c r="F1428" s="217"/>
      <c r="G1428" s="103"/>
      <c r="H1428" s="103"/>
      <c r="I1428" s="103"/>
      <c r="J1428" s="103"/>
      <c r="K1428" s="216"/>
      <c r="L1428" s="209"/>
      <c r="M1428" s="216"/>
      <c r="N1428" s="216"/>
      <c r="O1428" s="211"/>
      <c r="P1428" s="216"/>
      <c r="Q1428" s="103"/>
      <c r="R1428" s="212"/>
    </row>
    <row r="1429" spans="1:18" x14ac:dyDescent="0.25">
      <c r="A1429" s="209"/>
      <c r="B1429" s="209"/>
      <c r="C1429" s="108"/>
      <c r="E1429" s="217"/>
      <c r="F1429" s="217"/>
      <c r="G1429" s="103"/>
      <c r="H1429" s="103"/>
      <c r="I1429" s="103"/>
      <c r="J1429" s="103"/>
      <c r="K1429" s="216"/>
      <c r="L1429" s="209"/>
      <c r="M1429" s="216"/>
      <c r="N1429" s="216"/>
      <c r="O1429" s="211"/>
      <c r="P1429" s="216"/>
      <c r="Q1429" s="103"/>
      <c r="R1429" s="226"/>
    </row>
    <row r="1430" spans="1:18" x14ac:dyDescent="0.25">
      <c r="A1430" s="209"/>
      <c r="B1430" s="209"/>
      <c r="C1430" s="108"/>
      <c r="E1430" s="217"/>
      <c r="F1430" s="217"/>
      <c r="G1430" s="103"/>
      <c r="H1430" s="103"/>
      <c r="I1430" s="103"/>
      <c r="J1430" s="103"/>
      <c r="K1430" s="216"/>
      <c r="L1430" s="209"/>
      <c r="M1430" s="216"/>
      <c r="N1430" s="216"/>
      <c r="O1430" s="211"/>
      <c r="P1430" s="216"/>
      <c r="Q1430" s="103"/>
      <c r="R1430" s="226"/>
    </row>
    <row r="1431" spans="1:18" x14ac:dyDescent="0.25">
      <c r="A1431" s="209"/>
      <c r="B1431" s="209"/>
      <c r="C1431" s="108"/>
      <c r="E1431" s="217"/>
      <c r="F1431" s="217"/>
      <c r="G1431" s="103"/>
      <c r="H1431" s="103"/>
      <c r="I1431" s="103"/>
      <c r="J1431" s="103"/>
      <c r="K1431" s="216"/>
      <c r="L1431" s="209"/>
      <c r="M1431" s="216"/>
      <c r="N1431" s="216"/>
      <c r="O1431" s="211"/>
      <c r="P1431" s="216"/>
      <c r="Q1431" s="103"/>
      <c r="R1431" s="212"/>
    </row>
    <row r="1432" spans="1:18" x14ac:dyDescent="0.25">
      <c r="A1432" s="209"/>
      <c r="B1432" s="209"/>
      <c r="C1432" s="108"/>
      <c r="E1432" s="217"/>
      <c r="F1432" s="217"/>
      <c r="G1432" s="103"/>
      <c r="H1432" s="103"/>
      <c r="I1432" s="103"/>
      <c r="J1432" s="103"/>
      <c r="K1432" s="216"/>
      <c r="L1432" s="209"/>
      <c r="M1432" s="216"/>
      <c r="N1432" s="216"/>
      <c r="O1432" s="211"/>
      <c r="P1432" s="216"/>
      <c r="Q1432" s="103"/>
      <c r="R1432" s="212"/>
    </row>
    <row r="1433" spans="1:18" x14ac:dyDescent="0.25">
      <c r="A1433" s="209"/>
      <c r="B1433" s="209"/>
      <c r="C1433" s="108"/>
      <c r="E1433" s="217"/>
      <c r="F1433" s="217"/>
      <c r="G1433" s="103"/>
      <c r="H1433" s="103"/>
      <c r="I1433" s="103"/>
      <c r="J1433" s="103"/>
      <c r="K1433" s="216"/>
      <c r="L1433" s="209"/>
      <c r="M1433" s="216"/>
      <c r="N1433" s="216"/>
      <c r="O1433" s="211"/>
      <c r="P1433" s="216"/>
      <c r="Q1433" s="103"/>
      <c r="R1433" s="212"/>
    </row>
    <row r="1434" spans="1:18" x14ac:dyDescent="0.25">
      <c r="A1434" s="209"/>
      <c r="B1434" s="209"/>
      <c r="C1434" s="108"/>
      <c r="E1434" s="217"/>
      <c r="F1434" s="217"/>
      <c r="G1434" s="103"/>
      <c r="H1434" s="103"/>
      <c r="I1434" s="103"/>
      <c r="J1434" s="103"/>
      <c r="K1434" s="216"/>
      <c r="L1434" s="209"/>
      <c r="M1434" s="216"/>
      <c r="N1434" s="216"/>
      <c r="O1434" s="211"/>
      <c r="P1434" s="216"/>
      <c r="Q1434" s="103"/>
      <c r="R1434" s="212"/>
    </row>
    <row r="1435" spans="1:18" x14ac:dyDescent="0.25">
      <c r="A1435" s="209"/>
      <c r="B1435" s="209"/>
      <c r="C1435" s="108"/>
      <c r="E1435" s="217"/>
      <c r="F1435" s="217"/>
      <c r="G1435" s="103"/>
      <c r="H1435" s="103"/>
      <c r="I1435" s="103"/>
      <c r="J1435" s="103"/>
      <c r="K1435" s="216"/>
      <c r="L1435" s="209"/>
      <c r="M1435" s="216"/>
      <c r="N1435" s="216"/>
      <c r="O1435" s="211"/>
      <c r="P1435" s="216"/>
      <c r="Q1435" s="103"/>
      <c r="R1435" s="212"/>
    </row>
    <row r="1436" spans="1:18" x14ac:dyDescent="0.25">
      <c r="A1436" s="209"/>
      <c r="B1436" s="209"/>
      <c r="C1436" s="108"/>
      <c r="E1436" s="217"/>
      <c r="F1436" s="217"/>
      <c r="G1436" s="103"/>
      <c r="H1436" s="103"/>
      <c r="I1436" s="103"/>
      <c r="J1436" s="103"/>
      <c r="K1436" s="216"/>
      <c r="L1436" s="209"/>
      <c r="M1436" s="216"/>
      <c r="N1436" s="216"/>
      <c r="O1436" s="211"/>
      <c r="P1436" s="216"/>
      <c r="Q1436" s="103"/>
      <c r="R1436" s="212"/>
    </row>
    <row r="1437" spans="1:18" x14ac:dyDescent="0.25">
      <c r="A1437" s="209"/>
      <c r="B1437" s="209"/>
      <c r="C1437" s="108"/>
      <c r="E1437" s="217"/>
      <c r="F1437" s="217"/>
      <c r="G1437" s="103"/>
      <c r="H1437" s="103"/>
      <c r="I1437" s="103"/>
      <c r="J1437" s="103"/>
      <c r="K1437" s="216"/>
      <c r="L1437" s="209"/>
      <c r="M1437" s="216"/>
      <c r="N1437" s="216"/>
      <c r="O1437" s="211"/>
      <c r="P1437" s="216"/>
      <c r="Q1437" s="103"/>
      <c r="R1437" s="212"/>
    </row>
    <row r="1438" spans="1:18" x14ac:dyDescent="0.25">
      <c r="A1438" s="209"/>
      <c r="B1438" s="209"/>
      <c r="C1438" s="108"/>
      <c r="E1438" s="217"/>
      <c r="F1438" s="217"/>
      <c r="G1438" s="103"/>
      <c r="H1438" s="103"/>
      <c r="I1438" s="103"/>
      <c r="J1438" s="103"/>
      <c r="K1438" s="216"/>
      <c r="L1438" s="209"/>
      <c r="M1438" s="216"/>
      <c r="N1438" s="216"/>
      <c r="O1438" s="211"/>
      <c r="P1438" s="216"/>
      <c r="Q1438" s="103"/>
      <c r="R1438" s="212"/>
    </row>
    <row r="1439" spans="1:18" x14ac:dyDescent="0.25">
      <c r="A1439" s="105"/>
      <c r="B1439" s="104"/>
      <c r="C1439" s="108"/>
      <c r="D1439" s="218"/>
      <c r="E1439" s="217"/>
      <c r="F1439" s="217"/>
      <c r="G1439" s="103"/>
      <c r="H1439" s="103"/>
      <c r="I1439" s="103"/>
      <c r="J1439" s="103"/>
      <c r="K1439" s="216"/>
      <c r="L1439" s="216"/>
      <c r="M1439" s="216"/>
      <c r="N1439" s="216"/>
      <c r="O1439" s="211"/>
      <c r="P1439" s="216"/>
      <c r="Q1439" s="103"/>
      <c r="R1439" s="212"/>
    </row>
    <row r="1440" spans="1:18" x14ac:dyDescent="0.25">
      <c r="A1440" s="102"/>
      <c r="B1440" s="102"/>
      <c r="C1440" s="177"/>
      <c r="D1440" s="102"/>
      <c r="E1440" s="121"/>
      <c r="F1440" s="121"/>
      <c r="G1440" s="212"/>
      <c r="H1440" s="212"/>
      <c r="I1440" s="99"/>
      <c r="J1440" s="99"/>
      <c r="K1440" s="216"/>
      <c r="L1440" s="216"/>
      <c r="M1440" s="216"/>
      <c r="N1440" s="216"/>
      <c r="O1440" s="211"/>
      <c r="P1440" s="216"/>
      <c r="Q1440" s="103"/>
      <c r="R1440" s="212"/>
    </row>
    <row r="1441" spans="1:18" x14ac:dyDescent="0.25">
      <c r="A1441" s="108"/>
      <c r="B1441" s="111"/>
      <c r="C1441" s="102"/>
      <c r="D1441" s="102"/>
      <c r="E1441" s="121"/>
      <c r="F1441" s="121"/>
      <c r="G1441" s="212"/>
      <c r="H1441" s="212"/>
      <c r="I1441" s="99"/>
      <c r="J1441" s="99"/>
      <c r="K1441" s="216"/>
      <c r="L1441" s="216"/>
      <c r="M1441" s="216"/>
      <c r="N1441" s="216"/>
      <c r="O1441" s="211"/>
      <c r="P1441" s="216"/>
      <c r="Q1441" s="103"/>
      <c r="R1441" s="212"/>
    </row>
    <row r="1442" spans="1:18" x14ac:dyDescent="0.25">
      <c r="A1442" s="108"/>
      <c r="B1442" s="111"/>
      <c r="C1442" s="102"/>
      <c r="D1442" s="102"/>
      <c r="E1442" s="121"/>
      <c r="F1442" s="121"/>
      <c r="G1442" s="212"/>
      <c r="H1442" s="212"/>
      <c r="I1442" s="99"/>
      <c r="J1442" s="99"/>
      <c r="K1442" s="216"/>
      <c r="L1442" s="216"/>
      <c r="M1442" s="216"/>
      <c r="N1442" s="216"/>
      <c r="O1442" s="211"/>
      <c r="P1442" s="216"/>
      <c r="Q1442" s="103"/>
      <c r="R1442" s="212"/>
    </row>
    <row r="1443" spans="1:18" x14ac:dyDescent="0.25">
      <c r="A1443" s="102"/>
      <c r="B1443" s="102"/>
      <c r="C1443" s="102"/>
      <c r="D1443" s="102"/>
      <c r="E1443" s="121"/>
      <c r="F1443" s="121"/>
      <c r="G1443" s="212"/>
      <c r="H1443" s="212"/>
      <c r="I1443" s="100"/>
      <c r="J1443" s="100"/>
      <c r="K1443" s="216"/>
      <c r="L1443" s="216"/>
      <c r="M1443" s="216"/>
      <c r="N1443" s="216"/>
      <c r="O1443" s="211"/>
      <c r="P1443" s="216"/>
      <c r="Q1443" s="103"/>
      <c r="R1443" s="212"/>
    </row>
    <row r="1444" spans="1:18" x14ac:dyDescent="0.25">
      <c r="A1444" s="102"/>
      <c r="B1444" s="111"/>
      <c r="C1444" s="102"/>
      <c r="D1444" s="102"/>
      <c r="E1444" s="121"/>
      <c r="F1444" s="121"/>
      <c r="G1444" s="212"/>
      <c r="H1444" s="212"/>
      <c r="I1444" s="99"/>
      <c r="J1444" s="99"/>
      <c r="K1444" s="216"/>
      <c r="L1444" s="216"/>
      <c r="M1444" s="216"/>
      <c r="N1444" s="216"/>
      <c r="O1444" s="211"/>
      <c r="P1444" s="216"/>
      <c r="Q1444" s="103"/>
      <c r="R1444" s="212"/>
    </row>
    <row r="1445" spans="1:18" x14ac:dyDescent="0.25">
      <c r="A1445" s="102"/>
      <c r="B1445" s="111"/>
      <c r="C1445" s="102"/>
      <c r="D1445" s="102"/>
      <c r="E1445" s="121"/>
      <c r="F1445" s="121"/>
      <c r="G1445" s="212"/>
      <c r="H1445" s="212"/>
      <c r="I1445" s="99"/>
      <c r="J1445" s="99"/>
      <c r="K1445" s="216"/>
      <c r="L1445" s="216"/>
      <c r="M1445" s="216"/>
      <c r="N1445" s="216"/>
      <c r="O1445" s="211"/>
      <c r="P1445" s="216"/>
      <c r="Q1445" s="103"/>
      <c r="R1445" s="212"/>
    </row>
    <row r="1446" spans="1:18" x14ac:dyDescent="0.25">
      <c r="A1446" s="102"/>
      <c r="B1446" s="102"/>
      <c r="C1446" s="102"/>
      <c r="D1446" s="102"/>
      <c r="E1446" s="121"/>
      <c r="F1446" s="121"/>
      <c r="G1446" s="212"/>
      <c r="H1446" s="212"/>
      <c r="I1446" s="99"/>
      <c r="J1446" s="99"/>
      <c r="K1446" s="216"/>
      <c r="L1446" s="216"/>
      <c r="M1446" s="216"/>
      <c r="N1446" s="216"/>
      <c r="O1446" s="211"/>
      <c r="P1446" s="216"/>
      <c r="Q1446" s="103"/>
      <c r="R1446" s="212"/>
    </row>
    <row r="1447" spans="1:18" x14ac:dyDescent="0.25">
      <c r="A1447" s="102"/>
      <c r="B1447" s="102"/>
      <c r="C1447" s="102"/>
      <c r="D1447" s="102"/>
      <c r="E1447" s="121"/>
      <c r="F1447" s="121"/>
      <c r="G1447" s="212"/>
      <c r="H1447" s="212"/>
      <c r="I1447" s="99"/>
      <c r="J1447" s="99"/>
      <c r="K1447" s="216"/>
      <c r="L1447" s="216"/>
      <c r="M1447" s="216"/>
      <c r="N1447" s="216"/>
      <c r="O1447" s="211"/>
      <c r="P1447" s="216"/>
      <c r="Q1447" s="103"/>
      <c r="R1447" s="212"/>
    </row>
    <row r="1448" spans="1:18" x14ac:dyDescent="0.25">
      <c r="A1448" s="102"/>
      <c r="B1448" s="102"/>
      <c r="C1448" s="102"/>
      <c r="D1448" s="102"/>
      <c r="E1448" s="121"/>
      <c r="F1448" s="121"/>
      <c r="G1448" s="212"/>
      <c r="H1448" s="212"/>
      <c r="I1448" s="99"/>
      <c r="J1448" s="99"/>
      <c r="K1448" s="216"/>
      <c r="L1448" s="216"/>
      <c r="M1448" s="216"/>
      <c r="N1448" s="216"/>
      <c r="O1448" s="211"/>
      <c r="P1448" s="216"/>
      <c r="Q1448" s="103"/>
      <c r="R1448" s="212"/>
    </row>
    <row r="1449" spans="1:18" x14ac:dyDescent="0.25">
      <c r="A1449" s="102"/>
      <c r="B1449" s="102"/>
      <c r="C1449" s="102"/>
      <c r="D1449" s="102"/>
      <c r="E1449" s="121"/>
      <c r="F1449" s="121"/>
      <c r="G1449" s="212"/>
      <c r="H1449" s="212"/>
      <c r="I1449" s="99"/>
      <c r="J1449" s="99"/>
      <c r="K1449" s="216"/>
      <c r="L1449" s="216"/>
      <c r="M1449" s="216"/>
      <c r="N1449" s="216"/>
      <c r="O1449" s="211"/>
      <c r="P1449" s="216"/>
      <c r="Q1449" s="103"/>
      <c r="R1449" s="212"/>
    </row>
    <row r="1450" spans="1:18" x14ac:dyDescent="0.25">
      <c r="A1450" s="102"/>
      <c r="B1450" s="111"/>
      <c r="C1450" s="102"/>
      <c r="D1450" s="102"/>
      <c r="E1450" s="121"/>
      <c r="F1450" s="121"/>
      <c r="G1450" s="212"/>
      <c r="H1450" s="212"/>
      <c r="I1450" s="99"/>
      <c r="J1450" s="99"/>
      <c r="K1450" s="216"/>
      <c r="L1450" s="216"/>
      <c r="M1450" s="216"/>
      <c r="N1450" s="216"/>
      <c r="O1450" s="211"/>
      <c r="P1450" s="216"/>
      <c r="Q1450" s="103"/>
      <c r="R1450" s="212"/>
    </row>
    <row r="1451" spans="1:18" x14ac:dyDescent="0.25">
      <c r="A1451" s="102"/>
      <c r="B1451" s="111"/>
      <c r="C1451" s="102"/>
      <c r="D1451" s="102"/>
      <c r="E1451" s="121"/>
      <c r="F1451" s="121"/>
      <c r="G1451" s="212"/>
      <c r="H1451" s="212"/>
      <c r="I1451" s="99"/>
      <c r="J1451" s="99"/>
      <c r="K1451" s="216"/>
      <c r="L1451" s="216"/>
      <c r="M1451" s="216"/>
      <c r="N1451" s="216"/>
      <c r="O1451" s="211"/>
      <c r="P1451" s="216"/>
      <c r="Q1451" s="103"/>
      <c r="R1451" s="212"/>
    </row>
    <row r="1452" spans="1:18" x14ac:dyDescent="0.25">
      <c r="A1452" s="102"/>
      <c r="B1452" s="111"/>
      <c r="C1452" s="102"/>
      <c r="D1452" s="102"/>
      <c r="E1452" s="121"/>
      <c r="F1452" s="121"/>
      <c r="G1452" s="212"/>
      <c r="H1452" s="212"/>
      <c r="I1452" s="99"/>
      <c r="J1452" s="99"/>
      <c r="K1452" s="216"/>
      <c r="L1452" s="216"/>
      <c r="M1452" s="216"/>
      <c r="N1452" s="216"/>
      <c r="O1452" s="211"/>
      <c r="P1452" s="216"/>
      <c r="Q1452" s="103"/>
      <c r="R1452" s="212"/>
    </row>
    <row r="1453" spans="1:18" x14ac:dyDescent="0.25">
      <c r="A1453" s="102"/>
      <c r="B1453" s="102"/>
      <c r="C1453" s="102"/>
      <c r="D1453" s="102"/>
      <c r="E1453" s="121"/>
      <c r="F1453" s="121"/>
      <c r="G1453" s="212"/>
      <c r="H1453" s="212"/>
      <c r="I1453" s="99"/>
      <c r="J1453" s="99"/>
      <c r="K1453" s="216"/>
      <c r="L1453" s="216"/>
      <c r="M1453" s="216"/>
      <c r="N1453" s="216"/>
      <c r="O1453" s="211"/>
      <c r="P1453" s="216"/>
      <c r="Q1453" s="103"/>
      <c r="R1453" s="212"/>
    </row>
    <row r="1454" spans="1:18" x14ac:dyDescent="0.25">
      <c r="A1454" s="102"/>
      <c r="B1454" s="102"/>
      <c r="C1454" s="102"/>
      <c r="D1454" s="102"/>
      <c r="E1454" s="121"/>
      <c r="F1454" s="121"/>
      <c r="G1454" s="212"/>
      <c r="H1454" s="212"/>
      <c r="I1454" s="99"/>
      <c r="J1454" s="99"/>
      <c r="K1454" s="216"/>
      <c r="L1454" s="216"/>
      <c r="M1454" s="216"/>
      <c r="N1454" s="216"/>
      <c r="O1454" s="211"/>
      <c r="P1454" s="216"/>
      <c r="Q1454" s="103"/>
      <c r="R1454" s="212"/>
    </row>
    <row r="1455" spans="1:18" x14ac:dyDescent="0.25">
      <c r="A1455" s="102"/>
      <c r="B1455" s="111"/>
      <c r="C1455" s="102"/>
      <c r="D1455" s="102"/>
      <c r="E1455" s="121"/>
      <c r="F1455" s="121"/>
      <c r="G1455" s="212"/>
      <c r="H1455" s="212"/>
      <c r="I1455" s="99"/>
      <c r="J1455" s="99"/>
      <c r="K1455" s="216"/>
      <c r="L1455" s="216"/>
      <c r="M1455" s="216"/>
      <c r="N1455" s="216"/>
      <c r="O1455" s="211"/>
      <c r="P1455" s="216"/>
      <c r="Q1455" s="103"/>
      <c r="R1455" s="212"/>
    </row>
    <row r="1456" spans="1:18" x14ac:dyDescent="0.25">
      <c r="A1456" s="102"/>
      <c r="B1456" s="111"/>
      <c r="C1456" s="102"/>
      <c r="D1456" s="102"/>
      <c r="E1456" s="121"/>
      <c r="F1456" s="121"/>
      <c r="G1456" s="212"/>
      <c r="H1456" s="212"/>
      <c r="I1456" s="99"/>
      <c r="J1456" s="99"/>
      <c r="K1456" s="216"/>
      <c r="L1456" s="216"/>
      <c r="M1456" s="216"/>
      <c r="N1456" s="216"/>
      <c r="O1456" s="211"/>
      <c r="P1456" s="216"/>
      <c r="Q1456" s="103"/>
      <c r="R1456" s="212"/>
    </row>
    <row r="1457" spans="1:18" x14ac:dyDescent="0.25">
      <c r="A1457" s="102"/>
      <c r="B1457" s="111"/>
      <c r="C1457" s="102"/>
      <c r="D1457" s="102"/>
      <c r="E1457" s="121"/>
      <c r="F1457" s="121"/>
      <c r="G1457" s="212"/>
      <c r="H1457" s="212"/>
      <c r="I1457" s="99"/>
      <c r="J1457" s="99"/>
      <c r="K1457" s="216"/>
      <c r="L1457" s="216"/>
      <c r="M1457" s="216"/>
      <c r="N1457" s="216"/>
      <c r="O1457" s="211"/>
      <c r="P1457" s="216"/>
      <c r="Q1457" s="103"/>
      <c r="R1457" s="212"/>
    </row>
    <row r="1458" spans="1:18" x14ac:dyDescent="0.25">
      <c r="A1458" s="102"/>
      <c r="B1458" s="101"/>
      <c r="C1458" s="102"/>
      <c r="D1458" s="109"/>
      <c r="E1458" s="121"/>
      <c r="F1458" s="121"/>
      <c r="G1458" s="212"/>
      <c r="H1458" s="212"/>
      <c r="I1458" s="99"/>
      <c r="J1458" s="99"/>
      <c r="K1458" s="216"/>
      <c r="L1458" s="216"/>
      <c r="M1458" s="216"/>
      <c r="N1458" s="216"/>
      <c r="O1458" s="211"/>
      <c r="P1458" s="216"/>
      <c r="Q1458" s="103"/>
      <c r="R1458" s="212"/>
    </row>
    <row r="1459" spans="1:18" x14ac:dyDescent="0.25">
      <c r="A1459" s="102"/>
      <c r="B1459" s="101"/>
      <c r="C1459" s="102"/>
      <c r="D1459" s="110"/>
      <c r="E1459" s="121"/>
      <c r="F1459" s="121"/>
      <c r="G1459" s="212"/>
      <c r="H1459" s="212"/>
      <c r="I1459" s="99"/>
      <c r="J1459" s="99"/>
      <c r="K1459" s="216"/>
      <c r="L1459" s="216"/>
      <c r="M1459" s="216"/>
      <c r="N1459" s="216"/>
      <c r="O1459" s="211"/>
      <c r="P1459" s="216"/>
      <c r="Q1459" s="103"/>
      <c r="R1459" s="212"/>
    </row>
    <row r="1460" spans="1:18" x14ac:dyDescent="0.25">
      <c r="A1460" s="102"/>
      <c r="B1460" s="101"/>
      <c r="C1460" s="112"/>
      <c r="D1460" s="102"/>
      <c r="E1460" s="121"/>
      <c r="F1460" s="121"/>
      <c r="G1460" s="212"/>
      <c r="H1460" s="212"/>
      <c r="I1460" s="99"/>
      <c r="J1460" s="99"/>
      <c r="K1460" s="216"/>
      <c r="L1460" s="216"/>
      <c r="M1460" s="216"/>
      <c r="N1460" s="216"/>
      <c r="O1460" s="211"/>
      <c r="P1460" s="216"/>
      <c r="Q1460" s="103"/>
      <c r="R1460" s="212"/>
    </row>
    <row r="1461" spans="1:18" x14ac:dyDescent="0.25">
      <c r="A1461" s="102"/>
      <c r="B1461" s="101"/>
      <c r="C1461" s="112"/>
      <c r="D1461" s="102"/>
      <c r="E1461" s="121"/>
      <c r="F1461" s="121"/>
      <c r="G1461" s="212"/>
      <c r="H1461" s="212"/>
      <c r="I1461" s="99"/>
      <c r="J1461" s="99"/>
      <c r="K1461" s="216"/>
      <c r="L1461" s="216"/>
      <c r="M1461" s="216"/>
      <c r="N1461" s="216"/>
      <c r="O1461" s="211"/>
      <c r="P1461" s="216"/>
      <c r="Q1461" s="103"/>
      <c r="R1461" s="212"/>
    </row>
    <row r="1462" spans="1:18" x14ac:dyDescent="0.25">
      <c r="A1462" s="102"/>
      <c r="B1462" s="101"/>
      <c r="C1462" s="102"/>
      <c r="D1462" s="110"/>
      <c r="E1462" s="121"/>
      <c r="F1462" s="121"/>
      <c r="G1462" s="212"/>
      <c r="H1462" s="212"/>
      <c r="I1462" s="99"/>
      <c r="J1462" s="99"/>
      <c r="K1462" s="216"/>
      <c r="L1462" s="216"/>
      <c r="M1462" s="216"/>
      <c r="N1462" s="216"/>
      <c r="O1462" s="211"/>
      <c r="P1462" s="216"/>
      <c r="Q1462" s="103"/>
      <c r="R1462" s="212"/>
    </row>
    <row r="1463" spans="1:18" x14ac:dyDescent="0.25">
      <c r="A1463" s="102"/>
      <c r="B1463" s="101"/>
      <c r="C1463" s="102"/>
      <c r="D1463" s="102"/>
      <c r="E1463" s="121"/>
      <c r="F1463" s="121"/>
      <c r="G1463" s="212"/>
      <c r="H1463" s="212"/>
      <c r="I1463" s="99"/>
      <c r="J1463" s="99"/>
      <c r="K1463" s="216"/>
      <c r="L1463" s="216"/>
      <c r="M1463" s="216"/>
      <c r="N1463" s="216"/>
      <c r="O1463" s="211"/>
      <c r="P1463" s="216"/>
      <c r="Q1463" s="103"/>
      <c r="R1463" s="212"/>
    </row>
    <row r="1464" spans="1:18" x14ac:dyDescent="0.25">
      <c r="A1464" s="102"/>
      <c r="B1464" s="101"/>
      <c r="C1464" s="102"/>
      <c r="D1464" s="102"/>
      <c r="E1464" s="121"/>
      <c r="F1464" s="121"/>
      <c r="G1464" s="212"/>
      <c r="H1464" s="212"/>
      <c r="I1464" s="99"/>
      <c r="J1464" s="99"/>
      <c r="K1464" s="216"/>
      <c r="L1464" s="216"/>
      <c r="M1464" s="216"/>
      <c r="N1464" s="216"/>
      <c r="O1464" s="211"/>
      <c r="P1464" s="216"/>
      <c r="Q1464" s="103"/>
      <c r="R1464" s="227"/>
    </row>
    <row r="1465" spans="1:18" x14ac:dyDescent="0.25">
      <c r="A1465" s="102"/>
      <c r="B1465" s="101"/>
      <c r="C1465" s="102"/>
      <c r="D1465" s="110"/>
      <c r="E1465" s="121"/>
      <c r="F1465" s="121"/>
      <c r="G1465" s="212"/>
      <c r="H1465" s="212"/>
      <c r="I1465" s="99"/>
      <c r="J1465" s="99"/>
      <c r="K1465" s="216"/>
      <c r="L1465" s="216"/>
      <c r="M1465" s="216"/>
      <c r="N1465" s="216"/>
      <c r="O1465" s="211"/>
      <c r="P1465" s="216"/>
      <c r="Q1465" s="103"/>
      <c r="R1465" s="227"/>
    </row>
    <row r="1466" spans="1:18" x14ac:dyDescent="0.25">
      <c r="A1466" s="102"/>
      <c r="B1466" s="101"/>
      <c r="C1466" s="102"/>
      <c r="D1466" s="102"/>
      <c r="E1466" s="121"/>
      <c r="F1466" s="121"/>
      <c r="G1466" s="212"/>
      <c r="H1466" s="212"/>
      <c r="I1466" s="99"/>
      <c r="J1466" s="99"/>
      <c r="K1466" s="216"/>
      <c r="L1466" s="216"/>
      <c r="M1466" s="216"/>
      <c r="N1466" s="216"/>
      <c r="O1466" s="211"/>
      <c r="P1466" s="216"/>
      <c r="Q1466" s="103"/>
      <c r="R1466" s="227"/>
    </row>
    <row r="1467" spans="1:18" x14ac:dyDescent="0.25">
      <c r="A1467" s="102"/>
      <c r="B1467" s="102"/>
      <c r="C1467" s="102"/>
      <c r="D1467" s="102"/>
      <c r="E1467" s="121"/>
      <c r="F1467" s="121"/>
      <c r="G1467" s="212"/>
      <c r="H1467" s="212"/>
      <c r="I1467" s="99"/>
      <c r="J1467" s="99"/>
      <c r="K1467" s="216"/>
      <c r="L1467" s="216"/>
      <c r="M1467" s="216"/>
      <c r="N1467" s="216"/>
      <c r="O1467" s="211"/>
      <c r="P1467" s="216"/>
      <c r="Q1467" s="103"/>
      <c r="R1467" s="227"/>
    </row>
    <row r="1468" spans="1:18" x14ac:dyDescent="0.25">
      <c r="A1468" s="102"/>
      <c r="B1468" s="111"/>
      <c r="C1468" s="102"/>
      <c r="D1468" s="110"/>
      <c r="E1468" s="121"/>
      <c r="F1468" s="121"/>
      <c r="G1468" s="212"/>
      <c r="H1468" s="212"/>
      <c r="I1468" s="99"/>
      <c r="J1468" s="99"/>
      <c r="K1468" s="216"/>
      <c r="L1468" s="216"/>
      <c r="M1468" s="216"/>
      <c r="N1468" s="216"/>
      <c r="O1468" s="211"/>
      <c r="P1468" s="216"/>
      <c r="Q1468" s="103"/>
      <c r="R1468" s="227"/>
    </row>
    <row r="1469" spans="1:18" x14ac:dyDescent="0.25">
      <c r="A1469" s="102"/>
      <c r="B1469" s="111"/>
      <c r="C1469" s="102"/>
      <c r="D1469" s="102"/>
      <c r="E1469" s="121"/>
      <c r="F1469" s="121"/>
      <c r="G1469" s="212"/>
      <c r="H1469" s="212"/>
      <c r="I1469" s="99"/>
      <c r="J1469" s="99"/>
      <c r="K1469" s="216"/>
      <c r="L1469" s="216"/>
      <c r="M1469" s="216"/>
      <c r="N1469" s="216"/>
      <c r="O1469" s="211"/>
      <c r="P1469" s="216"/>
      <c r="Q1469" s="103"/>
      <c r="R1469" s="216"/>
    </row>
    <row r="1470" spans="1:18" x14ac:dyDescent="0.25">
      <c r="A1470" s="102"/>
      <c r="B1470" s="102"/>
      <c r="C1470" s="102"/>
      <c r="D1470" s="110"/>
      <c r="E1470" s="121"/>
      <c r="F1470" s="121"/>
      <c r="G1470" s="212"/>
      <c r="H1470" s="212"/>
      <c r="I1470" s="99"/>
      <c r="J1470" s="99"/>
      <c r="K1470" s="216"/>
      <c r="L1470" s="216"/>
      <c r="M1470" s="216"/>
      <c r="N1470" s="216"/>
      <c r="O1470" s="211"/>
      <c r="P1470" s="216"/>
      <c r="Q1470" s="103"/>
      <c r="R1470" s="216"/>
    </row>
    <row r="1471" spans="1:18" x14ac:dyDescent="0.25">
      <c r="A1471" s="102"/>
      <c r="B1471" s="111"/>
      <c r="C1471" s="102"/>
      <c r="D1471" s="110"/>
      <c r="E1471" s="121"/>
      <c r="F1471" s="121"/>
      <c r="G1471" s="212"/>
      <c r="H1471" s="212"/>
      <c r="I1471" s="99"/>
      <c r="J1471" s="99"/>
      <c r="K1471" s="216"/>
      <c r="L1471" s="216"/>
      <c r="M1471" s="216"/>
      <c r="N1471" s="216"/>
      <c r="O1471" s="211"/>
      <c r="P1471" s="216"/>
      <c r="Q1471" s="103"/>
      <c r="R1471" s="216"/>
    </row>
    <row r="1472" spans="1:18" x14ac:dyDescent="0.25">
      <c r="A1472" s="102"/>
      <c r="B1472" s="111"/>
      <c r="C1472" s="102"/>
      <c r="D1472" s="102"/>
      <c r="E1472" s="121"/>
      <c r="F1472" s="121"/>
      <c r="G1472" s="212"/>
      <c r="H1472" s="212"/>
      <c r="I1472" s="99"/>
      <c r="J1472" s="99"/>
      <c r="K1472" s="216"/>
      <c r="L1472" s="216"/>
      <c r="M1472" s="216"/>
      <c r="N1472" s="216"/>
      <c r="O1472" s="211"/>
      <c r="P1472" s="216"/>
      <c r="Q1472" s="103"/>
      <c r="R1472" s="216"/>
    </row>
    <row r="1473" spans="1:18" x14ac:dyDescent="0.25">
      <c r="A1473" s="102"/>
      <c r="B1473" s="102"/>
      <c r="C1473" s="113"/>
      <c r="D1473" s="102"/>
      <c r="E1473" s="121"/>
      <c r="F1473" s="121"/>
      <c r="G1473" s="212"/>
      <c r="H1473" s="212"/>
      <c r="I1473" s="100"/>
      <c r="J1473" s="100"/>
      <c r="K1473" s="216"/>
      <c r="L1473" s="216"/>
      <c r="M1473" s="216"/>
      <c r="N1473" s="216"/>
      <c r="O1473" s="211"/>
      <c r="P1473" s="216"/>
      <c r="Q1473" s="103"/>
      <c r="R1473" s="216"/>
    </row>
    <row r="1474" spans="1:18" x14ac:dyDescent="0.25">
      <c r="A1474" s="102"/>
      <c r="B1474" s="111"/>
      <c r="C1474" s="102"/>
      <c r="D1474" s="110"/>
      <c r="E1474" s="121"/>
      <c r="F1474" s="121"/>
      <c r="G1474" s="212"/>
      <c r="H1474" s="212"/>
      <c r="I1474" s="100"/>
      <c r="J1474" s="100"/>
      <c r="K1474" s="216"/>
      <c r="L1474" s="216"/>
      <c r="M1474" s="216"/>
      <c r="N1474" s="216"/>
      <c r="O1474" s="211"/>
      <c r="P1474" s="216"/>
      <c r="Q1474" s="103"/>
      <c r="R1474" s="216"/>
    </row>
    <row r="1475" spans="1:18" x14ac:dyDescent="0.25">
      <c r="A1475" s="102"/>
      <c r="B1475" s="102"/>
      <c r="C1475" s="102"/>
      <c r="D1475" s="102"/>
      <c r="E1475" s="121"/>
      <c r="F1475" s="121"/>
      <c r="G1475" s="212"/>
      <c r="H1475" s="212"/>
      <c r="I1475" s="99"/>
      <c r="J1475" s="99"/>
      <c r="K1475" s="216"/>
      <c r="L1475" s="216"/>
      <c r="M1475" s="216"/>
      <c r="N1475" s="216"/>
      <c r="O1475" s="211"/>
      <c r="P1475" s="216"/>
      <c r="Q1475" s="103"/>
      <c r="R1475" s="216"/>
    </row>
    <row r="1476" spans="1:18" x14ac:dyDescent="0.25">
      <c r="A1476" s="102"/>
      <c r="B1476" s="111"/>
      <c r="C1476" s="102"/>
      <c r="D1476" s="102"/>
      <c r="E1476" s="121"/>
      <c r="F1476" s="121"/>
      <c r="G1476" s="212"/>
      <c r="H1476" s="212"/>
      <c r="I1476" s="99"/>
      <c r="J1476" s="99"/>
      <c r="K1476" s="216"/>
      <c r="L1476" s="216"/>
      <c r="M1476" s="216"/>
      <c r="N1476" s="216"/>
      <c r="O1476" s="211"/>
      <c r="P1476" s="216"/>
      <c r="Q1476" s="103"/>
      <c r="R1476" s="216"/>
    </row>
    <row r="1477" spans="1:18" x14ac:dyDescent="0.25">
      <c r="A1477" s="102"/>
      <c r="B1477" s="111"/>
      <c r="C1477" s="102"/>
      <c r="D1477" s="110"/>
      <c r="E1477" s="121"/>
      <c r="F1477" s="121"/>
      <c r="G1477" s="212"/>
      <c r="H1477" s="212"/>
      <c r="I1477" s="99"/>
      <c r="J1477" s="99"/>
      <c r="K1477" s="216"/>
      <c r="L1477" s="216"/>
      <c r="M1477" s="216"/>
      <c r="N1477" s="216"/>
      <c r="O1477" s="211"/>
      <c r="P1477" s="216"/>
      <c r="Q1477" s="103"/>
      <c r="R1477" s="216"/>
    </row>
    <row r="1478" spans="1:18" x14ac:dyDescent="0.25">
      <c r="A1478" s="102"/>
      <c r="B1478" s="102"/>
      <c r="C1478" s="102"/>
      <c r="D1478" s="102"/>
      <c r="E1478" s="121"/>
      <c r="F1478" s="121"/>
      <c r="G1478" s="212"/>
      <c r="H1478" s="212"/>
      <c r="I1478" s="99"/>
      <c r="J1478" s="99"/>
      <c r="K1478" s="216"/>
      <c r="L1478" s="216"/>
      <c r="M1478" s="216"/>
      <c r="N1478" s="216"/>
      <c r="O1478" s="211"/>
      <c r="P1478" s="216"/>
      <c r="Q1478" s="103"/>
      <c r="R1478" s="216"/>
    </row>
    <row r="1479" spans="1:18" x14ac:dyDescent="0.25">
      <c r="A1479" s="102"/>
      <c r="B1479" s="111"/>
      <c r="C1479" s="102"/>
      <c r="D1479" s="102"/>
      <c r="E1479" s="121"/>
      <c r="F1479" s="121"/>
      <c r="G1479" s="212"/>
      <c r="H1479" s="212"/>
      <c r="I1479" s="99"/>
      <c r="J1479" s="99"/>
      <c r="K1479" s="216"/>
      <c r="L1479" s="216"/>
      <c r="M1479" s="216"/>
      <c r="N1479" s="216"/>
      <c r="O1479" s="211"/>
      <c r="P1479" s="216"/>
      <c r="Q1479" s="103"/>
      <c r="R1479" s="216"/>
    </row>
    <row r="1480" spans="1:18" x14ac:dyDescent="0.25">
      <c r="A1480" s="102"/>
      <c r="B1480" s="111"/>
      <c r="C1480" s="102"/>
      <c r="D1480" s="102"/>
      <c r="E1480" s="121"/>
      <c r="F1480" s="121"/>
      <c r="G1480" s="212"/>
      <c r="H1480" s="212"/>
      <c r="I1480" s="99"/>
      <c r="J1480" s="99"/>
      <c r="K1480" s="216"/>
      <c r="L1480" s="216"/>
      <c r="M1480" s="216"/>
      <c r="N1480" s="216"/>
      <c r="O1480" s="211"/>
      <c r="P1480" s="216"/>
      <c r="Q1480" s="103"/>
      <c r="R1480" s="216"/>
    </row>
    <row r="1481" spans="1:18" x14ac:dyDescent="0.25">
      <c r="A1481" s="102"/>
      <c r="B1481" s="111"/>
      <c r="C1481" s="102"/>
      <c r="D1481" s="102"/>
      <c r="E1481" s="121"/>
      <c r="F1481" s="121"/>
      <c r="G1481" s="212"/>
      <c r="H1481" s="212"/>
      <c r="I1481" s="99"/>
      <c r="J1481" s="99"/>
      <c r="K1481" s="216"/>
      <c r="L1481" s="216"/>
      <c r="M1481" s="216"/>
      <c r="N1481" s="216"/>
      <c r="O1481" s="211"/>
      <c r="P1481" s="216"/>
      <c r="Q1481" s="103"/>
      <c r="R1481" s="216"/>
    </row>
    <row r="1482" spans="1:18" x14ac:dyDescent="0.25">
      <c r="A1482" s="102"/>
      <c r="B1482" s="101"/>
      <c r="C1482" s="102"/>
      <c r="D1482" s="102"/>
      <c r="E1482" s="121"/>
      <c r="F1482" s="121"/>
      <c r="G1482" s="212"/>
      <c r="H1482" s="212"/>
      <c r="I1482" s="99"/>
      <c r="J1482" s="99"/>
      <c r="K1482" s="216"/>
      <c r="L1482" s="216"/>
      <c r="M1482" s="216"/>
      <c r="N1482" s="216"/>
      <c r="O1482" s="211"/>
      <c r="P1482" s="216"/>
      <c r="Q1482" s="103"/>
      <c r="R1482" s="216"/>
    </row>
    <row r="1483" spans="1:18" x14ac:dyDescent="0.25">
      <c r="A1483" s="102"/>
      <c r="B1483" s="101"/>
      <c r="C1483" s="102"/>
      <c r="D1483" s="102"/>
      <c r="E1483" s="121"/>
      <c r="F1483" s="121"/>
      <c r="G1483" s="212"/>
      <c r="H1483" s="212"/>
      <c r="I1483" s="99"/>
      <c r="J1483" s="99"/>
      <c r="K1483" s="216"/>
      <c r="L1483" s="216"/>
      <c r="M1483" s="216"/>
      <c r="N1483" s="216"/>
      <c r="O1483" s="211"/>
      <c r="P1483" s="216"/>
      <c r="Q1483" s="103"/>
      <c r="R1483" s="216"/>
    </row>
    <row r="1484" spans="1:18" x14ac:dyDescent="0.25">
      <c r="A1484" s="102"/>
      <c r="B1484" s="101"/>
      <c r="C1484" s="102"/>
      <c r="D1484" s="102"/>
      <c r="E1484" s="121"/>
      <c r="F1484" s="121"/>
      <c r="G1484" s="212"/>
      <c r="H1484" s="212"/>
      <c r="I1484" s="99"/>
      <c r="J1484" s="99"/>
      <c r="K1484" s="216"/>
      <c r="L1484" s="216"/>
      <c r="M1484" s="216"/>
      <c r="N1484" s="216"/>
      <c r="O1484" s="211"/>
      <c r="P1484" s="216"/>
      <c r="Q1484" s="103"/>
      <c r="R1484" s="216"/>
    </row>
    <row r="1485" spans="1:18" x14ac:dyDescent="0.25">
      <c r="A1485" s="102"/>
      <c r="B1485" s="102"/>
      <c r="C1485" s="102"/>
      <c r="D1485" s="102"/>
      <c r="E1485" s="121"/>
      <c r="F1485" s="121"/>
      <c r="G1485" s="212"/>
      <c r="H1485" s="212"/>
      <c r="I1485" s="99"/>
      <c r="J1485" s="99"/>
      <c r="K1485" s="216"/>
      <c r="L1485" s="216"/>
      <c r="M1485" s="216"/>
      <c r="N1485" s="216"/>
      <c r="O1485" s="211"/>
      <c r="P1485" s="216"/>
      <c r="Q1485" s="103"/>
      <c r="R1485" s="216"/>
    </row>
    <row r="1486" spans="1:18" x14ac:dyDescent="0.25">
      <c r="A1486" s="102"/>
      <c r="B1486" s="111"/>
      <c r="C1486" s="102"/>
      <c r="D1486" s="102"/>
      <c r="E1486" s="121"/>
      <c r="F1486" s="121"/>
      <c r="G1486" s="212"/>
      <c r="H1486" s="212"/>
      <c r="I1486" s="99"/>
      <c r="J1486" s="99"/>
      <c r="K1486" s="216"/>
      <c r="L1486" s="216"/>
      <c r="M1486" s="216"/>
      <c r="N1486" s="216"/>
      <c r="O1486" s="211"/>
      <c r="P1486" s="216"/>
      <c r="Q1486" s="103"/>
      <c r="R1486" s="216"/>
    </row>
    <row r="1487" spans="1:18" x14ac:dyDescent="0.25">
      <c r="A1487" s="102"/>
      <c r="B1487" s="111"/>
      <c r="C1487" s="102"/>
      <c r="D1487" s="102"/>
      <c r="E1487" s="121"/>
      <c r="F1487" s="121"/>
      <c r="G1487" s="212"/>
      <c r="H1487" s="212"/>
      <c r="I1487" s="99"/>
      <c r="J1487" s="99"/>
      <c r="K1487" s="216"/>
      <c r="L1487" s="216"/>
      <c r="M1487" s="216"/>
      <c r="N1487" s="216"/>
      <c r="O1487" s="211"/>
      <c r="P1487" s="216"/>
      <c r="Q1487" s="103"/>
      <c r="R1487" s="216"/>
    </row>
    <row r="1488" spans="1:18" x14ac:dyDescent="0.25">
      <c r="A1488" s="102"/>
      <c r="B1488" s="111"/>
      <c r="C1488" s="102"/>
      <c r="D1488" s="102"/>
      <c r="E1488" s="121"/>
      <c r="F1488" s="121"/>
      <c r="G1488" s="212"/>
      <c r="H1488" s="212"/>
      <c r="I1488" s="99"/>
      <c r="J1488" s="99"/>
      <c r="K1488" s="216"/>
      <c r="L1488" s="216"/>
      <c r="M1488" s="216"/>
      <c r="N1488" s="216"/>
      <c r="O1488" s="211"/>
      <c r="P1488" s="216"/>
      <c r="Q1488" s="103"/>
      <c r="R1488" s="216"/>
    </row>
    <row r="1489" spans="1:18" x14ac:dyDescent="0.25">
      <c r="A1489" s="102"/>
      <c r="B1489" s="101"/>
      <c r="C1489" s="102"/>
      <c r="D1489" s="102"/>
      <c r="E1489" s="121"/>
      <c r="F1489" s="121"/>
      <c r="G1489" s="212"/>
      <c r="H1489" s="212"/>
      <c r="I1489" s="99"/>
      <c r="J1489" s="99"/>
      <c r="K1489" s="216"/>
      <c r="L1489" s="216"/>
      <c r="M1489" s="216"/>
      <c r="N1489" s="216"/>
      <c r="O1489" s="211"/>
      <c r="P1489" s="216"/>
      <c r="Q1489" s="103"/>
      <c r="R1489" s="216"/>
    </row>
    <row r="1490" spans="1:18" x14ac:dyDescent="0.25">
      <c r="A1490" s="102"/>
      <c r="B1490" s="101"/>
      <c r="C1490" s="102"/>
      <c r="D1490" s="102"/>
      <c r="E1490" s="121"/>
      <c r="F1490" s="121"/>
      <c r="G1490" s="212"/>
      <c r="H1490" s="212"/>
      <c r="I1490" s="99"/>
      <c r="J1490" s="99"/>
      <c r="K1490" s="216"/>
      <c r="L1490" s="216"/>
      <c r="M1490" s="216"/>
      <c r="N1490" s="216"/>
      <c r="O1490" s="211"/>
      <c r="P1490" s="216"/>
      <c r="Q1490" s="103"/>
      <c r="R1490" s="216"/>
    </row>
    <row r="1491" spans="1:18" x14ac:dyDescent="0.25">
      <c r="A1491" s="102"/>
      <c r="B1491" s="101"/>
      <c r="C1491" s="102"/>
      <c r="D1491" s="102"/>
      <c r="E1491" s="121"/>
      <c r="F1491" s="121"/>
      <c r="G1491" s="212"/>
      <c r="H1491" s="212"/>
      <c r="I1491" s="99"/>
      <c r="J1491" s="99"/>
      <c r="K1491" s="216"/>
      <c r="L1491" s="216"/>
      <c r="M1491" s="216"/>
      <c r="N1491" s="216"/>
      <c r="O1491" s="211"/>
      <c r="P1491" s="216"/>
      <c r="Q1491" s="103"/>
      <c r="R1491" s="216"/>
    </row>
    <row r="1492" spans="1:18" x14ac:dyDescent="0.25">
      <c r="A1492" s="102"/>
      <c r="B1492" s="102"/>
      <c r="C1492" s="102"/>
      <c r="D1492" s="102"/>
      <c r="E1492" s="121"/>
      <c r="F1492" s="121"/>
      <c r="G1492" s="212"/>
      <c r="H1492" s="212"/>
      <c r="I1492" s="99"/>
      <c r="J1492" s="99"/>
      <c r="K1492" s="216"/>
      <c r="L1492" s="216"/>
      <c r="M1492" s="216"/>
      <c r="N1492" s="216"/>
      <c r="O1492" s="211"/>
      <c r="P1492" s="216"/>
      <c r="Q1492" s="103"/>
      <c r="R1492" s="216"/>
    </row>
    <row r="1493" spans="1:18" x14ac:dyDescent="0.25">
      <c r="A1493" s="102"/>
      <c r="B1493" s="102"/>
      <c r="C1493" s="102"/>
      <c r="D1493" s="102"/>
      <c r="E1493" s="121"/>
      <c r="F1493" s="121"/>
      <c r="G1493" s="212"/>
      <c r="H1493" s="212"/>
      <c r="I1493" s="99"/>
      <c r="J1493" s="99"/>
      <c r="K1493" s="216"/>
      <c r="L1493" s="216"/>
      <c r="M1493" s="216"/>
      <c r="N1493" s="216"/>
      <c r="O1493" s="211"/>
      <c r="P1493" s="216"/>
      <c r="Q1493" s="103"/>
      <c r="R1493" s="216"/>
    </row>
    <row r="1494" spans="1:18" x14ac:dyDescent="0.25">
      <c r="A1494" s="102"/>
      <c r="B1494" s="111"/>
      <c r="C1494" s="102"/>
      <c r="D1494" s="102"/>
      <c r="E1494" s="121"/>
      <c r="F1494" s="121"/>
      <c r="G1494" s="212"/>
      <c r="H1494" s="212"/>
      <c r="I1494" s="99"/>
      <c r="J1494" s="99"/>
      <c r="K1494" s="216"/>
      <c r="L1494" s="216"/>
      <c r="M1494" s="216"/>
      <c r="N1494" s="216"/>
      <c r="O1494" s="211"/>
      <c r="P1494" s="216"/>
      <c r="Q1494" s="103"/>
      <c r="R1494" s="216"/>
    </row>
    <row r="1495" spans="1:18" x14ac:dyDescent="0.25">
      <c r="A1495" s="102"/>
      <c r="B1495" s="111"/>
      <c r="C1495" s="102"/>
      <c r="D1495" s="102"/>
      <c r="E1495" s="121"/>
      <c r="F1495" s="121"/>
      <c r="G1495" s="212"/>
      <c r="H1495" s="212"/>
      <c r="I1495" s="99"/>
      <c r="J1495" s="99"/>
      <c r="K1495" s="216"/>
      <c r="L1495" s="216"/>
      <c r="M1495" s="216"/>
      <c r="N1495" s="216"/>
      <c r="O1495" s="211"/>
      <c r="P1495" s="216"/>
      <c r="Q1495" s="103"/>
      <c r="R1495" s="216"/>
    </row>
    <row r="1496" spans="1:18" x14ac:dyDescent="0.25">
      <c r="A1496" s="102"/>
      <c r="B1496" s="101"/>
      <c r="C1496" s="102"/>
      <c r="D1496" s="102"/>
      <c r="E1496" s="121"/>
      <c r="F1496" s="121"/>
      <c r="G1496" s="212"/>
      <c r="H1496" s="212"/>
      <c r="I1496" s="99"/>
      <c r="J1496" s="99"/>
      <c r="K1496" s="216"/>
      <c r="L1496" s="216"/>
      <c r="M1496" s="216"/>
      <c r="N1496" s="216"/>
      <c r="O1496" s="211"/>
      <c r="P1496" s="216"/>
      <c r="Q1496" s="103"/>
      <c r="R1496" s="216"/>
    </row>
    <row r="1497" spans="1:18" x14ac:dyDescent="0.25">
      <c r="A1497" s="102"/>
      <c r="B1497" s="101"/>
      <c r="C1497" s="102"/>
      <c r="D1497" s="102"/>
      <c r="E1497" s="121"/>
      <c r="F1497" s="121"/>
      <c r="G1497" s="212"/>
      <c r="H1497" s="212"/>
      <c r="I1497" s="99"/>
      <c r="J1497" s="99"/>
      <c r="K1497" s="216"/>
      <c r="L1497" s="216"/>
      <c r="M1497" s="216"/>
      <c r="N1497" s="216"/>
      <c r="O1497" s="211"/>
      <c r="P1497" s="216"/>
      <c r="Q1497" s="103"/>
      <c r="R1497" s="216"/>
    </row>
    <row r="1498" spans="1:18" x14ac:dyDescent="0.25">
      <c r="A1498" s="102"/>
      <c r="B1498" s="101"/>
      <c r="C1498" s="102"/>
      <c r="D1498" s="102"/>
      <c r="E1498" s="121"/>
      <c r="F1498" s="121"/>
      <c r="G1498" s="212"/>
      <c r="H1498" s="212"/>
      <c r="I1498" s="99"/>
      <c r="J1498" s="99"/>
      <c r="K1498" s="216"/>
      <c r="L1498" s="216"/>
      <c r="M1498" s="216"/>
      <c r="N1498" s="216"/>
      <c r="O1498" s="211"/>
      <c r="P1498" s="216"/>
      <c r="Q1498" s="103"/>
      <c r="R1498" s="216"/>
    </row>
    <row r="1499" spans="1:18" x14ac:dyDescent="0.25">
      <c r="A1499" s="102"/>
      <c r="B1499" s="102"/>
      <c r="C1499" s="102"/>
      <c r="D1499" s="102"/>
      <c r="E1499" s="121"/>
      <c r="F1499" s="121"/>
      <c r="G1499" s="212"/>
      <c r="H1499" s="212"/>
      <c r="I1499" s="99"/>
      <c r="J1499" s="99"/>
      <c r="K1499" s="216"/>
      <c r="L1499" s="216"/>
      <c r="M1499" s="216"/>
      <c r="N1499" s="216"/>
      <c r="O1499" s="211"/>
      <c r="P1499" s="216"/>
      <c r="Q1499" s="103"/>
      <c r="R1499" s="216"/>
    </row>
    <row r="1500" spans="1:18" x14ac:dyDescent="0.25">
      <c r="A1500" s="102"/>
      <c r="B1500" s="102"/>
      <c r="C1500" s="102"/>
      <c r="D1500" s="102"/>
      <c r="E1500" s="121"/>
      <c r="F1500" s="121"/>
      <c r="G1500" s="212"/>
      <c r="H1500" s="212"/>
      <c r="I1500" s="99"/>
      <c r="J1500" s="99"/>
      <c r="K1500" s="216"/>
      <c r="L1500" s="216"/>
      <c r="M1500" s="216"/>
      <c r="N1500" s="216"/>
      <c r="O1500" s="211"/>
      <c r="P1500" s="216"/>
      <c r="Q1500" s="103"/>
      <c r="R1500" s="216"/>
    </row>
    <row r="1501" spans="1:18" x14ac:dyDescent="0.25">
      <c r="A1501" s="102"/>
      <c r="B1501" s="111"/>
      <c r="C1501" s="102"/>
      <c r="D1501" s="102"/>
      <c r="E1501" s="121"/>
      <c r="F1501" s="121"/>
      <c r="G1501" s="212"/>
      <c r="H1501" s="212"/>
      <c r="I1501" s="99"/>
      <c r="J1501" s="99"/>
      <c r="K1501" s="216"/>
      <c r="L1501" s="216"/>
      <c r="M1501" s="216"/>
      <c r="N1501" s="216"/>
      <c r="O1501" s="211"/>
      <c r="P1501" s="216"/>
      <c r="Q1501" s="103"/>
      <c r="R1501" s="216"/>
    </row>
    <row r="1502" spans="1:18" x14ac:dyDescent="0.25">
      <c r="A1502" s="102"/>
      <c r="B1502" s="111"/>
      <c r="C1502" s="102"/>
      <c r="D1502" s="102"/>
      <c r="E1502" s="121"/>
      <c r="F1502" s="121"/>
      <c r="G1502" s="212"/>
      <c r="H1502" s="212"/>
      <c r="I1502" s="99"/>
      <c r="J1502" s="99"/>
      <c r="K1502" s="216"/>
      <c r="L1502" s="216"/>
      <c r="M1502" s="216"/>
      <c r="N1502" s="216"/>
      <c r="O1502" s="211"/>
      <c r="P1502" s="216"/>
      <c r="Q1502" s="103"/>
      <c r="R1502" s="216"/>
    </row>
    <row r="1503" spans="1:18" x14ac:dyDescent="0.25">
      <c r="A1503" s="102"/>
      <c r="B1503" s="101"/>
      <c r="C1503" s="102"/>
      <c r="D1503" s="102"/>
      <c r="E1503" s="121"/>
      <c r="F1503" s="121"/>
      <c r="G1503" s="212"/>
      <c r="H1503" s="212"/>
      <c r="I1503" s="99"/>
      <c r="J1503" s="99"/>
      <c r="K1503" s="216"/>
      <c r="L1503" s="216"/>
      <c r="M1503" s="216"/>
      <c r="N1503" s="216"/>
      <c r="O1503" s="211"/>
      <c r="P1503" s="216"/>
      <c r="Q1503" s="103"/>
      <c r="R1503" s="216"/>
    </row>
    <row r="1504" spans="1:18" x14ac:dyDescent="0.25">
      <c r="A1504" s="102"/>
      <c r="B1504" s="101"/>
      <c r="C1504" s="102"/>
      <c r="D1504" s="102"/>
      <c r="E1504" s="121"/>
      <c r="F1504" s="121"/>
      <c r="G1504" s="212"/>
      <c r="H1504" s="212"/>
      <c r="I1504" s="99"/>
      <c r="J1504" s="99"/>
      <c r="K1504" s="216"/>
      <c r="L1504" s="216"/>
      <c r="M1504" s="216"/>
      <c r="N1504" s="216"/>
      <c r="O1504" s="211"/>
      <c r="P1504" s="216"/>
      <c r="Q1504" s="103"/>
      <c r="R1504" s="216"/>
    </row>
    <row r="1505" spans="1:18" x14ac:dyDescent="0.25">
      <c r="A1505" s="102"/>
      <c r="B1505" s="101"/>
      <c r="C1505" s="102"/>
      <c r="D1505" s="102"/>
      <c r="E1505" s="121"/>
      <c r="F1505" s="121"/>
      <c r="G1505" s="212"/>
      <c r="H1505" s="212"/>
      <c r="I1505" s="99"/>
      <c r="J1505" s="99"/>
      <c r="K1505" s="216"/>
      <c r="L1505" s="216"/>
      <c r="M1505" s="216"/>
      <c r="N1505" s="216"/>
      <c r="O1505" s="211"/>
      <c r="P1505" s="216"/>
      <c r="Q1505" s="103"/>
      <c r="R1505" s="216"/>
    </row>
    <row r="1506" spans="1:18" x14ac:dyDescent="0.25">
      <c r="A1506" s="102"/>
      <c r="B1506" s="101"/>
      <c r="C1506" s="102"/>
      <c r="D1506" s="102"/>
      <c r="E1506" s="121"/>
      <c r="F1506" s="121"/>
      <c r="G1506" s="212"/>
      <c r="H1506" s="212"/>
      <c r="I1506" s="99"/>
      <c r="J1506" s="99"/>
      <c r="K1506" s="216"/>
      <c r="L1506" s="216"/>
      <c r="M1506" s="216"/>
      <c r="N1506" s="216"/>
      <c r="O1506" s="211"/>
      <c r="P1506" s="216"/>
      <c r="Q1506" s="103"/>
      <c r="R1506" s="216"/>
    </row>
    <row r="1507" spans="1:18" x14ac:dyDescent="0.25">
      <c r="A1507" s="102"/>
      <c r="B1507" s="102"/>
      <c r="C1507" s="102"/>
      <c r="D1507" s="102"/>
      <c r="E1507" s="121"/>
      <c r="F1507" s="121"/>
      <c r="G1507" s="212"/>
      <c r="H1507" s="212"/>
      <c r="I1507" s="99"/>
      <c r="J1507" s="99"/>
      <c r="K1507" s="216"/>
      <c r="L1507" s="216"/>
      <c r="M1507" s="216"/>
      <c r="N1507" s="216"/>
      <c r="O1507" s="211"/>
      <c r="P1507" s="216"/>
      <c r="Q1507" s="103"/>
      <c r="R1507" s="216"/>
    </row>
    <row r="1508" spans="1:18" x14ac:dyDescent="0.25">
      <c r="A1508" s="102"/>
      <c r="B1508" s="102"/>
      <c r="C1508" s="102"/>
      <c r="D1508" s="102"/>
      <c r="E1508" s="121"/>
      <c r="F1508" s="121"/>
      <c r="G1508" s="212"/>
      <c r="H1508" s="212"/>
      <c r="I1508" s="99"/>
      <c r="J1508" s="99"/>
      <c r="K1508" s="216"/>
      <c r="L1508" s="216"/>
      <c r="M1508" s="216"/>
      <c r="N1508" s="216"/>
      <c r="O1508" s="211"/>
      <c r="P1508" s="216"/>
      <c r="Q1508" s="103"/>
      <c r="R1508" s="216"/>
    </row>
    <row r="1509" spans="1:18" x14ac:dyDescent="0.25">
      <c r="A1509" s="102"/>
      <c r="B1509" s="111"/>
      <c r="C1509" s="102"/>
      <c r="D1509" s="102"/>
      <c r="E1509" s="121"/>
      <c r="F1509" s="121"/>
      <c r="G1509" s="212"/>
      <c r="H1509" s="212"/>
      <c r="I1509" s="99"/>
      <c r="J1509" s="99"/>
      <c r="K1509" s="216"/>
      <c r="L1509" s="216"/>
      <c r="M1509" s="216"/>
      <c r="N1509" s="216"/>
      <c r="O1509" s="211"/>
      <c r="P1509" s="216"/>
      <c r="Q1509" s="103"/>
      <c r="R1509" s="216"/>
    </row>
    <row r="1510" spans="1:18" x14ac:dyDescent="0.25">
      <c r="A1510" s="102"/>
      <c r="B1510" s="101"/>
      <c r="C1510" s="102"/>
      <c r="D1510" s="102"/>
      <c r="E1510" s="121"/>
      <c r="F1510" s="121"/>
      <c r="G1510" s="212"/>
      <c r="H1510" s="212"/>
      <c r="I1510" s="99"/>
      <c r="J1510" s="99"/>
      <c r="K1510" s="216"/>
      <c r="L1510" s="216"/>
      <c r="M1510" s="216"/>
      <c r="N1510" s="216"/>
      <c r="O1510" s="211"/>
      <c r="P1510" s="216"/>
      <c r="Q1510" s="103"/>
      <c r="R1510" s="216"/>
    </row>
    <row r="1511" spans="1:18" x14ac:dyDescent="0.25">
      <c r="A1511" s="102"/>
      <c r="B1511" s="101"/>
      <c r="C1511" s="102"/>
      <c r="D1511" s="102"/>
      <c r="E1511" s="121"/>
      <c r="F1511" s="121"/>
      <c r="G1511" s="212"/>
      <c r="H1511" s="212"/>
      <c r="I1511" s="99"/>
      <c r="J1511" s="99"/>
      <c r="K1511" s="216"/>
      <c r="L1511" s="216"/>
      <c r="M1511" s="216"/>
      <c r="N1511" s="216"/>
      <c r="O1511" s="211"/>
      <c r="P1511" s="216"/>
      <c r="Q1511" s="103"/>
      <c r="R1511" s="216"/>
    </row>
    <row r="1512" spans="1:18" x14ac:dyDescent="0.25">
      <c r="A1512" s="102"/>
      <c r="B1512" s="101"/>
      <c r="C1512" s="102"/>
      <c r="D1512" s="102"/>
      <c r="E1512" s="218"/>
      <c r="F1512" s="218"/>
      <c r="G1512" s="212"/>
      <c r="H1512" s="212"/>
      <c r="I1512" s="218"/>
      <c r="J1512" s="218"/>
      <c r="K1512" s="216"/>
      <c r="L1512" s="216"/>
      <c r="M1512" s="216"/>
      <c r="N1512" s="216"/>
      <c r="O1512" s="211"/>
      <c r="P1512" s="216"/>
      <c r="Q1512" s="103"/>
      <c r="R1512" s="216"/>
    </row>
    <row r="1513" spans="1:18" x14ac:dyDescent="0.25">
      <c r="A1513" s="102"/>
      <c r="B1513" s="102"/>
      <c r="C1513" s="102"/>
      <c r="D1513" s="102"/>
      <c r="E1513" s="218"/>
      <c r="F1513" s="218"/>
      <c r="G1513" s="212"/>
      <c r="H1513" s="212"/>
      <c r="I1513" s="218"/>
      <c r="J1513" s="218"/>
      <c r="K1513" s="216"/>
      <c r="L1513" s="216"/>
      <c r="M1513" s="216"/>
      <c r="N1513" s="216"/>
      <c r="O1513" s="211"/>
      <c r="P1513" s="216"/>
      <c r="Q1513" s="103"/>
      <c r="R1513" s="216"/>
    </row>
    <row r="1514" spans="1:18" x14ac:dyDescent="0.25">
      <c r="A1514" s="102"/>
      <c r="B1514" s="102"/>
      <c r="C1514" s="102"/>
      <c r="D1514" s="102"/>
      <c r="E1514" s="218"/>
      <c r="F1514" s="218"/>
      <c r="G1514" s="212"/>
      <c r="H1514" s="212"/>
      <c r="I1514" s="218"/>
      <c r="J1514" s="218"/>
      <c r="K1514" s="216"/>
      <c r="L1514" s="216"/>
      <c r="M1514" s="216"/>
      <c r="N1514" s="216"/>
      <c r="O1514" s="211"/>
      <c r="P1514" s="216"/>
      <c r="Q1514" s="103"/>
      <c r="R1514" s="216"/>
    </row>
    <row r="1515" spans="1:18" x14ac:dyDescent="0.25">
      <c r="A1515" s="102"/>
      <c r="B1515" s="111"/>
      <c r="C1515" s="102"/>
      <c r="D1515" s="102"/>
      <c r="E1515" s="218"/>
      <c r="F1515" s="218"/>
      <c r="G1515" s="212"/>
      <c r="H1515" s="212"/>
      <c r="I1515" s="218"/>
      <c r="J1515" s="218"/>
      <c r="K1515" s="216"/>
      <c r="L1515" s="216"/>
      <c r="M1515" s="216"/>
      <c r="N1515" s="216"/>
      <c r="O1515" s="211"/>
      <c r="P1515" s="216"/>
      <c r="Q1515" s="103"/>
      <c r="R1515" s="211"/>
    </row>
    <row r="1516" spans="1:18" x14ac:dyDescent="0.25">
      <c r="A1516" s="102"/>
      <c r="B1516" s="101"/>
      <c r="C1516" s="102"/>
      <c r="D1516" s="102"/>
      <c r="E1516" s="218"/>
      <c r="F1516" s="218"/>
      <c r="G1516" s="212"/>
      <c r="H1516" s="212"/>
      <c r="I1516" s="218"/>
      <c r="J1516" s="218"/>
      <c r="K1516" s="216"/>
      <c r="L1516" s="216"/>
      <c r="M1516" s="216"/>
      <c r="N1516" s="216"/>
      <c r="O1516" s="211"/>
      <c r="P1516" s="216"/>
      <c r="Q1516" s="103"/>
      <c r="R1516" s="216"/>
    </row>
    <row r="1517" spans="1:18" x14ac:dyDescent="0.25">
      <c r="A1517" s="102"/>
      <c r="B1517" s="101"/>
      <c r="C1517" s="102"/>
      <c r="D1517" s="102"/>
      <c r="E1517" s="218"/>
      <c r="F1517" s="218"/>
      <c r="G1517" s="212"/>
      <c r="H1517" s="212"/>
      <c r="I1517" s="218"/>
      <c r="J1517" s="218"/>
      <c r="K1517" s="216"/>
      <c r="L1517" s="216"/>
      <c r="M1517" s="216"/>
      <c r="N1517" s="216"/>
      <c r="O1517" s="211"/>
      <c r="P1517" s="216"/>
      <c r="Q1517" s="103"/>
      <c r="R1517" s="216"/>
    </row>
    <row r="1518" spans="1:18" x14ac:dyDescent="0.25">
      <c r="A1518" s="102"/>
      <c r="B1518" s="101"/>
      <c r="C1518" s="102"/>
      <c r="D1518" s="102"/>
      <c r="E1518" s="218"/>
      <c r="F1518" s="218"/>
      <c r="G1518" s="212"/>
      <c r="H1518" s="212"/>
      <c r="I1518" s="218"/>
      <c r="J1518" s="218"/>
      <c r="K1518" s="216"/>
      <c r="L1518" s="216"/>
      <c r="M1518" s="216"/>
      <c r="N1518" s="216"/>
      <c r="O1518" s="211"/>
      <c r="P1518" s="216"/>
      <c r="Q1518" s="103"/>
      <c r="R1518" s="211"/>
    </row>
    <row r="1519" spans="1:18" x14ac:dyDescent="0.25">
      <c r="A1519" s="102"/>
      <c r="B1519" s="102"/>
      <c r="C1519" s="102"/>
      <c r="D1519" s="102"/>
      <c r="E1519" s="218"/>
      <c r="F1519" s="218"/>
      <c r="G1519" s="212"/>
      <c r="H1519" s="212"/>
      <c r="I1519" s="218"/>
      <c r="J1519" s="218"/>
      <c r="K1519" s="216"/>
      <c r="L1519" s="216"/>
      <c r="M1519" s="216"/>
      <c r="N1519" s="216"/>
      <c r="O1519" s="211"/>
      <c r="P1519" s="216"/>
      <c r="Q1519" s="103"/>
      <c r="R1519" s="211"/>
    </row>
    <row r="1520" spans="1:18" x14ac:dyDescent="0.25">
      <c r="A1520" s="102"/>
      <c r="B1520" s="102"/>
      <c r="C1520" s="102"/>
      <c r="D1520" s="102"/>
      <c r="E1520" s="218"/>
      <c r="F1520" s="218"/>
      <c r="G1520" s="212"/>
      <c r="H1520" s="212"/>
      <c r="I1520" s="218"/>
      <c r="J1520" s="218"/>
      <c r="K1520" s="216"/>
      <c r="L1520" s="216"/>
      <c r="M1520" s="216"/>
      <c r="N1520" s="216"/>
      <c r="O1520" s="211"/>
      <c r="P1520" s="216"/>
      <c r="Q1520" s="103"/>
      <c r="R1520" s="211"/>
    </row>
    <row r="1521" spans="1:18" x14ac:dyDescent="0.25">
      <c r="A1521" s="102"/>
      <c r="B1521" s="111"/>
      <c r="C1521" s="102"/>
      <c r="D1521" s="102"/>
      <c r="E1521" s="218"/>
      <c r="F1521" s="218"/>
      <c r="G1521" s="212"/>
      <c r="H1521" s="212"/>
      <c r="I1521" s="218"/>
      <c r="J1521" s="218"/>
      <c r="K1521" s="216"/>
      <c r="L1521" s="216"/>
      <c r="M1521" s="216"/>
      <c r="N1521" s="216"/>
      <c r="O1521" s="211"/>
      <c r="P1521" s="216"/>
      <c r="Q1521" s="103"/>
      <c r="R1521" s="211"/>
    </row>
    <row r="1522" spans="1:18" x14ac:dyDescent="0.25">
      <c r="A1522" s="102"/>
      <c r="B1522" s="101"/>
      <c r="C1522" s="102"/>
      <c r="D1522" s="102"/>
      <c r="E1522" s="218"/>
      <c r="F1522" s="218"/>
      <c r="G1522" s="212"/>
      <c r="H1522" s="212"/>
      <c r="I1522" s="218"/>
      <c r="J1522" s="218"/>
      <c r="K1522" s="216"/>
      <c r="L1522" s="216"/>
      <c r="M1522" s="216"/>
      <c r="N1522" s="216"/>
      <c r="O1522" s="211"/>
      <c r="P1522" s="216"/>
      <c r="Q1522" s="103"/>
      <c r="R1522" s="211"/>
    </row>
    <row r="1523" spans="1:18" x14ac:dyDescent="0.25">
      <c r="A1523" s="102"/>
      <c r="B1523" s="101"/>
      <c r="C1523" s="102"/>
      <c r="D1523" s="102"/>
      <c r="E1523" s="218"/>
      <c r="F1523" s="218"/>
      <c r="G1523" s="212"/>
      <c r="H1523" s="212"/>
      <c r="I1523" s="218"/>
      <c r="J1523" s="218"/>
      <c r="K1523" s="216"/>
      <c r="L1523" s="216"/>
      <c r="M1523" s="216"/>
      <c r="N1523" s="216"/>
      <c r="O1523" s="211"/>
      <c r="P1523" s="216"/>
      <c r="Q1523" s="103"/>
      <c r="R1523" s="216"/>
    </row>
    <row r="1524" spans="1:18" x14ac:dyDescent="0.25">
      <c r="A1524" s="102"/>
      <c r="B1524" s="101"/>
      <c r="C1524" s="102"/>
      <c r="D1524" s="102"/>
      <c r="E1524" s="218"/>
      <c r="F1524" s="218"/>
      <c r="G1524" s="212"/>
      <c r="H1524" s="212"/>
      <c r="I1524" s="218"/>
      <c r="J1524" s="218"/>
      <c r="K1524" s="216"/>
      <c r="L1524" s="216"/>
      <c r="M1524" s="216"/>
      <c r="N1524" s="216"/>
      <c r="O1524" s="211"/>
      <c r="P1524" s="216"/>
      <c r="Q1524" s="103"/>
      <c r="R1524" s="216"/>
    </row>
    <row r="1525" spans="1:18" x14ac:dyDescent="0.25">
      <c r="A1525" s="102"/>
      <c r="B1525" s="102"/>
      <c r="C1525" s="114"/>
      <c r="D1525" s="102"/>
      <c r="E1525" s="218"/>
      <c r="F1525" s="218"/>
      <c r="G1525" s="212"/>
      <c r="H1525" s="212"/>
      <c r="I1525" s="218"/>
      <c r="J1525" s="218"/>
      <c r="K1525" s="216"/>
      <c r="L1525" s="216"/>
      <c r="M1525" s="216"/>
      <c r="N1525" s="216"/>
      <c r="O1525" s="211"/>
      <c r="P1525" s="216"/>
      <c r="Q1525" s="103"/>
      <c r="R1525" s="216"/>
    </row>
    <row r="1526" spans="1:18" x14ac:dyDescent="0.25">
      <c r="A1526" s="102"/>
      <c r="B1526" s="102"/>
      <c r="C1526" s="114"/>
      <c r="D1526" s="102"/>
      <c r="E1526" s="218"/>
      <c r="F1526" s="218"/>
      <c r="G1526" s="212"/>
      <c r="H1526" s="212"/>
      <c r="I1526" s="218"/>
      <c r="J1526" s="218"/>
      <c r="K1526" s="216"/>
      <c r="L1526" s="216"/>
      <c r="M1526" s="216"/>
      <c r="N1526" s="216"/>
      <c r="O1526" s="211"/>
      <c r="P1526" s="216"/>
      <c r="Q1526" s="103"/>
      <c r="R1526" s="216"/>
    </row>
    <row r="1527" spans="1:18" x14ac:dyDescent="0.25">
      <c r="A1527" s="102"/>
      <c r="B1527" s="111"/>
      <c r="C1527" s="114"/>
      <c r="D1527" s="102"/>
      <c r="E1527" s="218"/>
      <c r="F1527" s="218"/>
      <c r="G1527" s="212"/>
      <c r="H1527" s="212"/>
      <c r="I1527" s="218"/>
      <c r="J1527" s="218"/>
      <c r="K1527" s="216"/>
      <c r="L1527" s="216"/>
      <c r="M1527" s="216"/>
      <c r="N1527" s="216"/>
      <c r="O1527" s="211"/>
      <c r="P1527" s="216"/>
      <c r="Q1527" s="103"/>
      <c r="R1527" s="216"/>
    </row>
    <row r="1528" spans="1:18" x14ac:dyDescent="0.25">
      <c r="A1528" s="102"/>
      <c r="B1528" s="101"/>
      <c r="C1528" s="114"/>
      <c r="D1528" s="102"/>
      <c r="E1528" s="218"/>
      <c r="F1528" s="218"/>
      <c r="G1528" s="212"/>
      <c r="H1528" s="212"/>
      <c r="I1528" s="218"/>
      <c r="J1528" s="218"/>
      <c r="K1528" s="216"/>
      <c r="L1528" s="216"/>
      <c r="M1528" s="216"/>
      <c r="N1528" s="216"/>
      <c r="O1528" s="211"/>
      <c r="P1528" s="216"/>
      <c r="Q1528" s="103"/>
      <c r="R1528" s="211"/>
    </row>
    <row r="1529" spans="1:18" x14ac:dyDescent="0.25">
      <c r="A1529" s="102"/>
      <c r="B1529" s="101"/>
      <c r="C1529" s="114"/>
      <c r="D1529" s="102"/>
      <c r="E1529" s="218"/>
      <c r="F1529" s="218"/>
      <c r="G1529" s="212"/>
      <c r="H1529" s="212"/>
      <c r="I1529" s="105"/>
      <c r="J1529" s="105"/>
      <c r="K1529" s="216"/>
      <c r="L1529" s="216"/>
      <c r="M1529" s="216"/>
      <c r="N1529" s="216"/>
      <c r="O1529" s="211"/>
      <c r="P1529" s="216"/>
      <c r="Q1529" s="103"/>
      <c r="R1529" s="211"/>
    </row>
    <row r="1530" spans="1:18" x14ac:dyDescent="0.25">
      <c r="A1530" s="102"/>
      <c r="B1530" s="101"/>
      <c r="C1530" s="114"/>
      <c r="D1530" s="102"/>
      <c r="E1530" s="228"/>
      <c r="F1530" s="228"/>
      <c r="G1530" s="212"/>
      <c r="H1530" s="212"/>
      <c r="I1530" s="218"/>
      <c r="J1530" s="218"/>
      <c r="K1530" s="216"/>
      <c r="L1530" s="216"/>
      <c r="M1530" s="216"/>
      <c r="N1530" s="216"/>
      <c r="O1530" s="211"/>
      <c r="P1530" s="216"/>
      <c r="Q1530" s="103"/>
      <c r="R1530" s="211"/>
    </row>
    <row r="1531" spans="1:18" x14ac:dyDescent="0.25">
      <c r="A1531" s="102"/>
      <c r="B1531" s="102"/>
      <c r="C1531" s="102"/>
      <c r="D1531" s="102"/>
      <c r="E1531" s="228"/>
      <c r="F1531" s="228"/>
      <c r="G1531" s="212"/>
      <c r="H1531" s="212"/>
      <c r="I1531" s="218"/>
      <c r="J1531" s="218"/>
      <c r="K1531" s="216"/>
      <c r="L1531" s="216"/>
      <c r="M1531" s="216"/>
      <c r="N1531" s="216"/>
      <c r="O1531" s="211"/>
      <c r="P1531" s="216"/>
      <c r="Q1531" s="103"/>
      <c r="R1531" s="211"/>
    </row>
    <row r="1532" spans="1:18" x14ac:dyDescent="0.25">
      <c r="A1532" s="102"/>
      <c r="B1532" s="101"/>
      <c r="C1532" s="102"/>
      <c r="D1532" s="102"/>
      <c r="E1532" s="228"/>
      <c r="F1532" s="228"/>
      <c r="G1532" s="212"/>
      <c r="H1532" s="212"/>
      <c r="I1532" s="218"/>
      <c r="J1532" s="218"/>
      <c r="K1532" s="216"/>
      <c r="L1532" s="216"/>
      <c r="M1532" s="216"/>
      <c r="N1532" s="216"/>
      <c r="O1532" s="211"/>
      <c r="P1532" s="216"/>
      <c r="Q1532" s="103"/>
      <c r="R1532" s="211"/>
    </row>
    <row r="1533" spans="1:18" x14ac:dyDescent="0.25">
      <c r="A1533" s="102"/>
      <c r="B1533" s="101"/>
      <c r="C1533" s="102"/>
      <c r="D1533" s="102"/>
      <c r="E1533" s="228"/>
      <c r="F1533" s="228"/>
      <c r="G1533" s="212"/>
      <c r="H1533" s="212"/>
      <c r="I1533" s="218"/>
      <c r="J1533" s="218"/>
      <c r="K1533" s="216"/>
      <c r="L1533" s="216"/>
      <c r="M1533" s="216"/>
      <c r="N1533" s="216"/>
      <c r="O1533" s="211"/>
      <c r="P1533" s="216"/>
      <c r="Q1533" s="103"/>
      <c r="R1533" s="211"/>
    </row>
    <row r="1534" spans="1:18" x14ac:dyDescent="0.25">
      <c r="A1534" s="102"/>
      <c r="B1534" s="101"/>
      <c r="C1534" s="102"/>
      <c r="D1534" s="102"/>
      <c r="E1534" s="228"/>
      <c r="F1534" s="228"/>
      <c r="G1534" s="212"/>
      <c r="H1534" s="212"/>
      <c r="I1534" s="218"/>
      <c r="J1534" s="218"/>
      <c r="K1534" s="216"/>
      <c r="L1534" s="216"/>
      <c r="M1534" s="216"/>
      <c r="N1534" s="211"/>
      <c r="O1534" s="211"/>
      <c r="P1534" s="211"/>
      <c r="Q1534" s="211"/>
      <c r="R1534" s="211"/>
    </row>
    <row r="1535" spans="1:18" x14ac:dyDescent="0.25">
      <c r="A1535" s="102"/>
      <c r="B1535" s="101"/>
      <c r="C1535" s="102"/>
      <c r="D1535" s="102"/>
      <c r="E1535" s="218"/>
      <c r="F1535" s="218"/>
      <c r="G1535" s="212"/>
      <c r="H1535" s="212"/>
      <c r="I1535" s="219"/>
      <c r="J1535" s="219"/>
      <c r="K1535" s="212"/>
      <c r="L1535" s="216"/>
      <c r="M1535" s="212"/>
      <c r="N1535" s="211"/>
      <c r="O1535" s="211"/>
      <c r="P1535" s="211"/>
      <c r="Q1535" s="211"/>
      <c r="R1535" s="211"/>
    </row>
    <row r="1536" spans="1:18" x14ac:dyDescent="0.25">
      <c r="A1536" s="102"/>
      <c r="B1536" s="102"/>
      <c r="C1536" s="102"/>
      <c r="D1536" s="102"/>
      <c r="E1536" s="218"/>
      <c r="F1536" s="218"/>
      <c r="G1536" s="212"/>
      <c r="H1536" s="212"/>
      <c r="I1536" s="219"/>
      <c r="J1536" s="219"/>
      <c r="K1536" s="212"/>
      <c r="L1536" s="216"/>
      <c r="M1536" s="212"/>
      <c r="N1536" s="211"/>
      <c r="O1536" s="211"/>
      <c r="P1536" s="211"/>
      <c r="Q1536" s="211"/>
      <c r="R1536" s="211"/>
    </row>
    <row r="1537" spans="1:18" x14ac:dyDescent="0.25">
      <c r="A1537" s="102"/>
      <c r="B1537" s="101"/>
      <c r="C1537" s="102"/>
      <c r="D1537" s="102"/>
      <c r="E1537" s="218"/>
      <c r="F1537" s="218"/>
      <c r="G1537" s="212"/>
      <c r="H1537" s="212"/>
      <c r="I1537" s="219"/>
      <c r="J1537" s="219"/>
      <c r="K1537" s="212"/>
      <c r="L1537" s="216"/>
      <c r="M1537" s="212"/>
      <c r="N1537" s="211"/>
      <c r="O1537" s="211"/>
      <c r="P1537" s="211"/>
      <c r="Q1537" s="211"/>
      <c r="R1537" s="211"/>
    </row>
    <row r="1538" spans="1:18" x14ac:dyDescent="0.25">
      <c r="A1538" s="102"/>
      <c r="B1538" s="101"/>
      <c r="C1538" s="102"/>
      <c r="D1538" s="102"/>
      <c r="E1538" s="218"/>
      <c r="F1538" s="218"/>
      <c r="G1538" s="212"/>
      <c r="H1538" s="212"/>
      <c r="I1538" s="219"/>
      <c r="J1538" s="219"/>
      <c r="K1538" s="212"/>
      <c r="L1538" s="216"/>
      <c r="M1538" s="212"/>
      <c r="N1538" s="211"/>
      <c r="O1538" s="211"/>
      <c r="P1538" s="211"/>
      <c r="Q1538" s="211"/>
      <c r="R1538" s="211"/>
    </row>
    <row r="1539" spans="1:18" x14ac:dyDescent="0.25">
      <c r="A1539" s="102"/>
      <c r="B1539" s="101"/>
      <c r="C1539" s="102"/>
      <c r="D1539" s="102"/>
      <c r="E1539" s="218"/>
      <c r="F1539" s="218"/>
      <c r="G1539" s="212"/>
      <c r="H1539" s="212"/>
      <c r="I1539" s="219"/>
      <c r="J1539" s="219"/>
      <c r="K1539" s="212"/>
      <c r="L1539" s="216"/>
      <c r="M1539" s="212"/>
      <c r="N1539" s="211"/>
      <c r="O1539" s="211"/>
      <c r="P1539" s="211"/>
      <c r="Q1539" s="211"/>
      <c r="R1539" s="211"/>
    </row>
    <row r="1540" spans="1:18" x14ac:dyDescent="0.25">
      <c r="A1540" s="102"/>
      <c r="B1540" s="101"/>
      <c r="C1540" s="102"/>
      <c r="D1540" s="102"/>
      <c r="E1540" s="218"/>
      <c r="F1540" s="218"/>
      <c r="G1540" s="212"/>
      <c r="H1540" s="212"/>
      <c r="I1540" s="219"/>
      <c r="J1540" s="219"/>
      <c r="K1540" s="212"/>
      <c r="L1540" s="216"/>
      <c r="M1540" s="212"/>
      <c r="N1540" s="211"/>
      <c r="O1540" s="211"/>
      <c r="P1540" s="211"/>
      <c r="Q1540" s="211"/>
      <c r="R1540" s="211"/>
    </row>
    <row r="1541" spans="1:18" x14ac:dyDescent="0.25">
      <c r="A1541" s="102"/>
      <c r="B1541" s="102"/>
      <c r="C1541" s="102"/>
      <c r="D1541" s="102"/>
      <c r="E1541" s="218"/>
      <c r="F1541" s="218"/>
      <c r="G1541" s="212"/>
      <c r="H1541" s="212"/>
      <c r="I1541" s="219"/>
      <c r="J1541" s="219"/>
      <c r="K1541" s="212"/>
      <c r="L1541" s="216"/>
      <c r="M1541" s="212"/>
      <c r="N1541" s="211"/>
      <c r="O1541" s="211"/>
      <c r="P1541" s="211"/>
      <c r="Q1541" s="211"/>
      <c r="R1541" s="211"/>
    </row>
    <row r="1542" spans="1:18" x14ac:dyDescent="0.25">
      <c r="A1542" s="102"/>
      <c r="B1542" s="101"/>
      <c r="C1542" s="102"/>
      <c r="D1542" s="102"/>
      <c r="E1542" s="218"/>
      <c r="F1542" s="218"/>
      <c r="G1542" s="212"/>
      <c r="H1542" s="212"/>
      <c r="I1542" s="219"/>
      <c r="J1542" s="219"/>
      <c r="K1542" s="212"/>
      <c r="L1542" s="216"/>
      <c r="M1542" s="212"/>
      <c r="N1542" s="211"/>
      <c r="O1542" s="211"/>
      <c r="P1542" s="211"/>
      <c r="Q1542" s="211"/>
      <c r="R1542" s="211"/>
    </row>
    <row r="1543" spans="1:18" x14ac:dyDescent="0.25">
      <c r="A1543" s="102"/>
      <c r="B1543" s="101"/>
      <c r="C1543" s="102"/>
      <c r="D1543" s="102"/>
      <c r="E1543" s="218"/>
      <c r="F1543" s="218"/>
      <c r="G1543" s="212"/>
      <c r="H1543" s="212"/>
      <c r="I1543" s="219"/>
      <c r="J1543" s="219"/>
      <c r="K1543" s="212"/>
      <c r="L1543" s="216"/>
      <c r="M1543" s="212"/>
      <c r="N1543" s="211"/>
      <c r="O1543" s="211"/>
      <c r="P1543" s="211"/>
      <c r="Q1543" s="211"/>
      <c r="R1543" s="211"/>
    </row>
    <row r="1544" spans="1:18" x14ac:dyDescent="0.25">
      <c r="A1544" s="102"/>
      <c r="B1544" s="101"/>
      <c r="C1544" s="102"/>
      <c r="D1544" s="102"/>
      <c r="E1544" s="218"/>
      <c r="F1544" s="218"/>
      <c r="G1544" s="212"/>
      <c r="H1544" s="212"/>
      <c r="I1544" s="219"/>
      <c r="J1544" s="219"/>
      <c r="K1544" s="212"/>
      <c r="L1544" s="216"/>
      <c r="M1544" s="212"/>
      <c r="N1544" s="211"/>
      <c r="O1544" s="211"/>
      <c r="P1544" s="211"/>
      <c r="Q1544" s="211"/>
      <c r="R1544" s="211"/>
    </row>
    <row r="1545" spans="1:18" x14ac:dyDescent="0.25">
      <c r="A1545" s="102"/>
      <c r="B1545" s="101"/>
      <c r="C1545" s="102"/>
      <c r="D1545" s="102"/>
      <c r="E1545" s="218"/>
      <c r="F1545" s="218"/>
      <c r="G1545" s="212"/>
      <c r="H1545" s="212"/>
      <c r="I1545" s="219"/>
      <c r="J1545" s="219"/>
      <c r="K1545" s="212"/>
      <c r="L1545" s="216"/>
      <c r="M1545" s="212"/>
      <c r="N1545" s="211"/>
      <c r="O1545" s="211"/>
      <c r="P1545" s="211"/>
      <c r="Q1545" s="211"/>
      <c r="R1545" s="211"/>
    </row>
    <row r="1546" spans="1:18" x14ac:dyDescent="0.25">
      <c r="A1546" s="102"/>
      <c r="B1546" s="102"/>
      <c r="C1546" s="102"/>
      <c r="D1546" s="102"/>
      <c r="E1546" s="218"/>
      <c r="F1546" s="218"/>
      <c r="G1546" s="212"/>
      <c r="H1546" s="212"/>
      <c r="I1546" s="219"/>
      <c r="J1546" s="219"/>
      <c r="K1546" s="212"/>
      <c r="L1546" s="216"/>
      <c r="M1546" s="212"/>
      <c r="N1546" s="211"/>
      <c r="O1546" s="211"/>
      <c r="P1546" s="211"/>
      <c r="Q1546" s="211"/>
      <c r="R1546" s="211"/>
    </row>
    <row r="1547" spans="1:18" x14ac:dyDescent="0.25">
      <c r="A1547" s="102"/>
      <c r="B1547" s="101"/>
      <c r="C1547" s="102"/>
      <c r="D1547" s="102"/>
      <c r="E1547" s="218"/>
      <c r="F1547" s="218"/>
      <c r="G1547" s="212"/>
      <c r="H1547" s="212"/>
      <c r="I1547" s="219"/>
      <c r="J1547" s="219"/>
      <c r="K1547" s="212"/>
      <c r="L1547" s="216"/>
      <c r="M1547" s="212"/>
      <c r="N1547" s="211"/>
      <c r="O1547" s="211"/>
      <c r="P1547" s="211"/>
      <c r="Q1547" s="211"/>
      <c r="R1547" s="211"/>
    </row>
    <row r="1548" spans="1:18" x14ac:dyDescent="0.25">
      <c r="A1548" s="102"/>
      <c r="B1548" s="101"/>
      <c r="C1548" s="102"/>
      <c r="D1548" s="102"/>
      <c r="E1548" s="218"/>
      <c r="F1548" s="218"/>
      <c r="G1548" s="212"/>
      <c r="H1548" s="212"/>
      <c r="I1548" s="219"/>
      <c r="J1548" s="219"/>
      <c r="K1548" s="212"/>
      <c r="L1548" s="216"/>
      <c r="M1548" s="212"/>
      <c r="N1548" s="211"/>
      <c r="O1548" s="211"/>
      <c r="P1548" s="211"/>
      <c r="Q1548" s="211"/>
      <c r="R1548" s="211"/>
    </row>
    <row r="1549" spans="1:18" x14ac:dyDescent="0.25">
      <c r="A1549" s="102"/>
      <c r="B1549" s="101"/>
      <c r="C1549" s="102"/>
      <c r="D1549" s="102"/>
      <c r="E1549" s="218"/>
      <c r="F1549" s="218"/>
      <c r="G1549" s="212"/>
      <c r="H1549" s="212"/>
      <c r="I1549" s="219"/>
      <c r="J1549" s="219"/>
      <c r="K1549" s="212"/>
      <c r="L1549" s="216"/>
      <c r="M1549" s="212"/>
      <c r="N1549" s="211"/>
      <c r="O1549" s="211"/>
      <c r="P1549" s="211"/>
      <c r="Q1549" s="211"/>
      <c r="R1549" s="211"/>
    </row>
    <row r="1550" spans="1:18" x14ac:dyDescent="0.25">
      <c r="A1550" s="102"/>
      <c r="B1550" s="101"/>
      <c r="C1550" s="102"/>
      <c r="D1550" s="102"/>
      <c r="E1550" s="218"/>
      <c r="F1550" s="218"/>
      <c r="G1550" s="212"/>
      <c r="H1550" s="212"/>
      <c r="I1550" s="219"/>
      <c r="J1550" s="219"/>
      <c r="K1550" s="212"/>
      <c r="L1550" s="216"/>
      <c r="M1550" s="212"/>
      <c r="N1550" s="211"/>
      <c r="O1550" s="211"/>
      <c r="P1550" s="211"/>
      <c r="Q1550" s="211"/>
      <c r="R1550" s="211"/>
    </row>
  </sheetData>
  <conditionalFormatting sqref="AI13">
    <cfRule type="cellIs" dxfId="132" priority="175" stopIfTrue="1" operator="lessThan">
      <formula>0.045</formula>
    </cfRule>
  </conditionalFormatting>
  <conditionalFormatting sqref="I13:P13">
    <cfRule type="cellIs" dxfId="131" priority="170" stopIfTrue="1" operator="lessThan">
      <formula>0.018</formula>
    </cfRule>
  </conditionalFormatting>
  <conditionalFormatting sqref="U13:V13 AA13:AB13">
    <cfRule type="cellIs" dxfId="130" priority="171" stopIfTrue="1" operator="lessThan">
      <formula>0.18</formula>
    </cfRule>
  </conditionalFormatting>
  <conditionalFormatting sqref="Y13:Z13">
    <cfRule type="cellIs" dxfId="129" priority="172" stopIfTrue="1" operator="lessThan">
      <formula>0.0225</formula>
    </cfRule>
  </conditionalFormatting>
  <conditionalFormatting sqref="Q13:R13">
    <cfRule type="cellIs" dxfId="128" priority="173" stopIfTrue="1" operator="lessThan">
      <formula>0.009</formula>
    </cfRule>
  </conditionalFormatting>
  <conditionalFormatting sqref="W13:X13">
    <cfRule type="cellIs" dxfId="127" priority="174" stopIfTrue="1" operator="lessThan">
      <formula>0.036</formula>
    </cfRule>
  </conditionalFormatting>
  <conditionalFormatting sqref="AG13:AH13">
    <cfRule type="cellIs" dxfId="126" priority="176" stopIfTrue="1" operator="lessThan">
      <formula>0.0009</formula>
    </cfRule>
  </conditionalFormatting>
  <conditionalFormatting sqref="AC13:AD13">
    <cfRule type="cellIs" dxfId="125" priority="177" stopIfTrue="1" operator="lessThan">
      <formula>0.36</formula>
    </cfRule>
  </conditionalFormatting>
  <conditionalFormatting sqref="AE13:AF13">
    <cfRule type="cellIs" dxfId="124" priority="178" stopIfTrue="1" operator="lessThan">
      <formula>0.45</formula>
    </cfRule>
  </conditionalFormatting>
  <conditionalFormatting sqref="M1366:M1386">
    <cfRule type="cellIs" dxfId="123" priority="137" stopIfTrue="1" operator="lessThan">
      <formula>0.018</formula>
    </cfRule>
  </conditionalFormatting>
  <conditionalFormatting sqref="K1246:K1345 K1350:K1365">
    <cfRule type="cellIs" dxfId="122" priority="149" stopIfTrue="1" operator="lessThan">
      <formula>0.018</formula>
    </cfRule>
  </conditionalFormatting>
  <conditionalFormatting sqref="I1246:I1345 I1350:I1365">
    <cfRule type="cellIs" dxfId="121" priority="148" stopIfTrue="1" operator="lessThan">
      <formula>0.018</formula>
    </cfRule>
  </conditionalFormatting>
  <conditionalFormatting sqref="K1366:K1386">
    <cfRule type="cellIs" dxfId="120" priority="147" stopIfTrue="1" operator="lessThan">
      <formula>0.018</formula>
    </cfRule>
  </conditionalFormatting>
  <conditionalFormatting sqref="I1366:I1386">
    <cfRule type="cellIs" dxfId="119" priority="146" stopIfTrue="1" operator="lessThan">
      <formula>0.018</formula>
    </cfRule>
  </conditionalFormatting>
  <conditionalFormatting sqref="I1346:I1349">
    <cfRule type="cellIs" dxfId="118" priority="145" operator="lessThan">
      <formula>0.009</formula>
    </cfRule>
  </conditionalFormatting>
  <conditionalFormatting sqref="K1346:K1349">
    <cfRule type="cellIs" dxfId="117" priority="144" operator="lessThan">
      <formula>0.0045</formula>
    </cfRule>
  </conditionalFormatting>
  <conditionalFormatting sqref="K1387:K1399">
    <cfRule type="cellIs" dxfId="116" priority="143" stopIfTrue="1" operator="lessThan">
      <formula>0.018</formula>
    </cfRule>
  </conditionalFormatting>
  <conditionalFormatting sqref="I1387:I1396">
    <cfRule type="cellIs" dxfId="115" priority="142" stopIfTrue="1" operator="lessThan">
      <formula>0.018</formula>
    </cfRule>
  </conditionalFormatting>
  <conditionalFormatting sqref="I1397:I1399">
    <cfRule type="cellIs" dxfId="114" priority="141" stopIfTrue="1" operator="lessThan">
      <formula>0.018</formula>
    </cfRule>
  </conditionalFormatting>
  <conditionalFormatting sqref="O1246:O1345 O1350:O1365">
    <cfRule type="cellIs" dxfId="113" priority="140" stopIfTrue="1" operator="lessThan">
      <formula>0.018</formula>
    </cfRule>
  </conditionalFormatting>
  <conditionalFormatting sqref="M1246:M1345 M1350:M1365">
    <cfRule type="cellIs" dxfId="112" priority="139" stopIfTrue="1" operator="lessThan">
      <formula>0.018</formula>
    </cfRule>
  </conditionalFormatting>
  <conditionalFormatting sqref="O1366:O1386">
    <cfRule type="cellIs" dxfId="111" priority="138" stopIfTrue="1" operator="lessThan">
      <formula>0.018</formula>
    </cfRule>
  </conditionalFormatting>
  <conditionalFormatting sqref="O1346:O1349">
    <cfRule type="cellIs" dxfId="110" priority="136" operator="lessThan">
      <formula>0.009</formula>
    </cfRule>
  </conditionalFormatting>
  <conditionalFormatting sqref="M1346:M1349">
    <cfRule type="cellIs" dxfId="109" priority="135" operator="lessThan">
      <formula>0.009</formula>
    </cfRule>
  </conditionalFormatting>
  <conditionalFormatting sqref="O1387:O1399">
    <cfRule type="cellIs" dxfId="108" priority="134" stopIfTrue="1" operator="lessThan">
      <formula>0.018</formula>
    </cfRule>
  </conditionalFormatting>
  <conditionalFormatting sqref="M1387:M1399">
    <cfRule type="cellIs" dxfId="107" priority="133" stopIfTrue="1" operator="lessThan">
      <formula>0.018</formula>
    </cfRule>
  </conditionalFormatting>
  <conditionalFormatting sqref="Q1162:Q1365">
    <cfRule type="cellIs" dxfId="106" priority="132" stopIfTrue="1" operator="lessThan">
      <formula>0.009</formula>
    </cfRule>
  </conditionalFormatting>
  <conditionalFormatting sqref="Q1366:Q1396">
    <cfRule type="cellIs" dxfId="105" priority="131" stopIfTrue="1" operator="lessThan">
      <formula>0.009</formula>
    </cfRule>
  </conditionalFormatting>
  <conditionalFormatting sqref="Q1397:Q1399">
    <cfRule type="cellIs" dxfId="104" priority="130" stopIfTrue="1" operator="lessThan">
      <formula>0.009</formula>
    </cfRule>
  </conditionalFormatting>
  <conditionalFormatting sqref="U1366:U1397">
    <cfRule type="cellIs" dxfId="103" priority="129" stopIfTrue="1" operator="lessThan">
      <formula>0.18</formula>
    </cfRule>
  </conditionalFormatting>
  <conditionalFormatting sqref="U1398:U1399">
    <cfRule type="cellIs" dxfId="102" priority="128" stopIfTrue="1" operator="lessThan">
      <formula>0.18</formula>
    </cfRule>
  </conditionalFormatting>
  <conditionalFormatting sqref="W1162:W1365">
    <cfRule type="cellIs" dxfId="101" priority="127" stopIfTrue="1" operator="lessThan">
      <formula>0.036</formula>
    </cfRule>
  </conditionalFormatting>
  <conditionalFormatting sqref="W1366:W1396">
    <cfRule type="cellIs" dxfId="100" priority="126" stopIfTrue="1" operator="lessThan">
      <formula>0.036</formula>
    </cfRule>
  </conditionalFormatting>
  <conditionalFormatting sqref="W1397:W1399">
    <cfRule type="cellIs" dxfId="99" priority="125" stopIfTrue="1" operator="lessThan">
      <formula>0.036</formula>
    </cfRule>
  </conditionalFormatting>
  <conditionalFormatting sqref="Y1366:Y1397">
    <cfRule type="cellIs" dxfId="98" priority="124" stopIfTrue="1" operator="lessThan">
      <formula>0.18</formula>
    </cfRule>
  </conditionalFormatting>
  <conditionalFormatting sqref="AA1366:AA1394">
    <cfRule type="cellIs" dxfId="97" priority="123" stopIfTrue="1" operator="lessThan">
      <formula>0.235</formula>
    </cfRule>
  </conditionalFormatting>
  <conditionalFormatting sqref="Y1052">
    <cfRule type="cellIs" dxfId="96" priority="122" stopIfTrue="1" operator="lessThan">
      <formula>0.18</formula>
    </cfRule>
  </conditionalFormatting>
  <conditionalFormatting sqref="Y1398:Y1399">
    <cfRule type="cellIs" dxfId="95" priority="121" stopIfTrue="1" operator="lessThan">
      <formula>0.18</formula>
    </cfRule>
  </conditionalFormatting>
  <conditionalFormatting sqref="AA1395:AA1396">
    <cfRule type="cellIs" dxfId="94" priority="120" stopIfTrue="1" operator="lessThan">
      <formula>0.235</formula>
    </cfRule>
  </conditionalFormatting>
  <conditionalFormatting sqref="AA1397:AA1399">
    <cfRule type="cellIs" dxfId="93" priority="119" stopIfTrue="1" operator="lessThan">
      <formula>0.235</formula>
    </cfRule>
  </conditionalFormatting>
  <conditionalFormatting sqref="AE1162:AE1365">
    <cfRule type="cellIs" dxfId="92" priority="118" stopIfTrue="1" operator="lessThan">
      <formula>0.45</formula>
    </cfRule>
  </conditionalFormatting>
  <conditionalFormatting sqref="AC1162:AC1365">
    <cfRule type="cellIs" dxfId="91" priority="117" stopIfTrue="1" operator="lessThan">
      <formula>0.36</formula>
    </cfRule>
  </conditionalFormatting>
  <conditionalFormatting sqref="AC1366:AC1396">
    <cfRule type="cellIs" dxfId="90" priority="115" stopIfTrue="1" operator="lessThan">
      <formula>0.36</formula>
    </cfRule>
  </conditionalFormatting>
  <conditionalFormatting sqref="AE1366:AE1396">
    <cfRule type="cellIs" dxfId="89" priority="116" stopIfTrue="1" operator="lessThan">
      <formula>0.45</formula>
    </cfRule>
  </conditionalFormatting>
  <conditionalFormatting sqref="AC1397:AC1399">
    <cfRule type="cellIs" dxfId="88" priority="113" stopIfTrue="1" operator="lessThan">
      <formula>0.36</formula>
    </cfRule>
  </conditionalFormatting>
  <conditionalFormatting sqref="AE1397:AE1399">
    <cfRule type="cellIs" dxfId="87" priority="114" stopIfTrue="1" operator="lessThan">
      <formula>0.45</formula>
    </cfRule>
  </conditionalFormatting>
  <conditionalFormatting sqref="AG1162:AG1197">
    <cfRule type="cellIs" dxfId="86" priority="112" stopIfTrue="1" operator="lessThan">
      <formula>0.0009</formula>
    </cfRule>
  </conditionalFormatting>
  <conditionalFormatting sqref="AG1198:AG1247">
    <cfRule type="cellIs" dxfId="85" priority="111" stopIfTrue="1" operator="lessThan">
      <formula>0.0009</formula>
    </cfRule>
  </conditionalFormatting>
  <conditionalFormatting sqref="AG1248:AG1317">
    <cfRule type="cellIs" dxfId="84" priority="110" stopIfTrue="1" operator="lessThan">
      <formula>0.0009</formula>
    </cfRule>
  </conditionalFormatting>
  <conditionalFormatting sqref="AG1318:AG1325">
    <cfRule type="cellIs" dxfId="83" priority="109" stopIfTrue="1" operator="lessThan">
      <formula>0.0009</formula>
    </cfRule>
  </conditionalFormatting>
  <conditionalFormatting sqref="AG1131:AG1147">
    <cfRule type="cellIs" dxfId="82" priority="108" stopIfTrue="1" operator="lessThan">
      <formula>0.0009</formula>
    </cfRule>
  </conditionalFormatting>
  <conditionalFormatting sqref="AG1148:AG1161">
    <cfRule type="cellIs" dxfId="81" priority="107" stopIfTrue="1" operator="lessThan">
      <formula>0.0009</formula>
    </cfRule>
  </conditionalFormatting>
  <conditionalFormatting sqref="AG1326:AG1340">
    <cfRule type="cellIs" dxfId="80" priority="106" operator="lessThan">
      <formula>0.0009</formula>
    </cfRule>
  </conditionalFormatting>
  <conditionalFormatting sqref="AG1341">
    <cfRule type="cellIs" dxfId="79" priority="105" operator="lessThan">
      <formula>0.0009</formula>
    </cfRule>
  </conditionalFormatting>
  <conditionalFormatting sqref="AG1342">
    <cfRule type="cellIs" dxfId="78" priority="104" operator="lessThan">
      <formula>0.0009</formula>
    </cfRule>
  </conditionalFormatting>
  <conditionalFormatting sqref="AG1343">
    <cfRule type="cellIs" dxfId="77" priority="103" operator="lessThan">
      <formula>0.0009</formula>
    </cfRule>
  </conditionalFormatting>
  <conditionalFormatting sqref="AG1344">
    <cfRule type="cellIs" dxfId="76" priority="102" operator="lessThan">
      <formula>0.0009</formula>
    </cfRule>
  </conditionalFormatting>
  <conditionalFormatting sqref="AG1345">
    <cfRule type="cellIs" dxfId="75" priority="101" operator="lessThan">
      <formula>0.0009</formula>
    </cfRule>
  </conditionalFormatting>
  <conditionalFormatting sqref="AG1346">
    <cfRule type="cellIs" dxfId="74" priority="100" operator="lessThan">
      <formula>0.0009</formula>
    </cfRule>
  </conditionalFormatting>
  <conditionalFormatting sqref="AG1347">
    <cfRule type="cellIs" dxfId="73" priority="99" operator="lessThan">
      <formula>0.0009</formula>
    </cfRule>
  </conditionalFormatting>
  <conditionalFormatting sqref="AG1348">
    <cfRule type="cellIs" dxfId="72" priority="98" operator="lessThan">
      <formula>0.0009</formula>
    </cfRule>
  </conditionalFormatting>
  <conditionalFormatting sqref="AG1349">
    <cfRule type="cellIs" dxfId="71" priority="97" operator="lessThan">
      <formula>0.0009</formula>
    </cfRule>
  </conditionalFormatting>
  <conditionalFormatting sqref="AG1350">
    <cfRule type="cellIs" dxfId="70" priority="96" operator="lessThan">
      <formula>0.0009</formula>
    </cfRule>
  </conditionalFormatting>
  <conditionalFormatting sqref="AG1351">
    <cfRule type="cellIs" dxfId="69" priority="95" operator="lessThan">
      <formula>0.0009</formula>
    </cfRule>
  </conditionalFormatting>
  <conditionalFormatting sqref="AG1352">
    <cfRule type="cellIs" dxfId="68" priority="94" operator="lessThan">
      <formula>0.0009</formula>
    </cfRule>
  </conditionalFormatting>
  <conditionalFormatting sqref="AG1353">
    <cfRule type="cellIs" dxfId="67" priority="93" operator="lessThan">
      <formula>0.0009</formula>
    </cfRule>
  </conditionalFormatting>
  <conditionalFormatting sqref="AG1354">
    <cfRule type="cellIs" dxfId="66" priority="92" operator="lessThan">
      <formula>0.0009</formula>
    </cfRule>
  </conditionalFormatting>
  <conditionalFormatting sqref="AG1355">
    <cfRule type="cellIs" dxfId="65" priority="91" operator="lessThan">
      <formula>0.0009</formula>
    </cfRule>
  </conditionalFormatting>
  <conditionalFormatting sqref="AG1356">
    <cfRule type="cellIs" dxfId="64" priority="90" operator="lessThan">
      <formula>0.0009</formula>
    </cfRule>
  </conditionalFormatting>
  <conditionalFormatting sqref="AG1357">
    <cfRule type="cellIs" dxfId="63" priority="89" operator="lessThan">
      <formula>0.0009</formula>
    </cfRule>
  </conditionalFormatting>
  <conditionalFormatting sqref="AG1358">
    <cfRule type="cellIs" dxfId="62" priority="88" operator="lessThan">
      <formula>0.0009</formula>
    </cfRule>
  </conditionalFormatting>
  <conditionalFormatting sqref="AG1359">
    <cfRule type="cellIs" dxfId="61" priority="87" operator="lessThan">
      <formula>0.0009</formula>
    </cfRule>
  </conditionalFormatting>
  <conditionalFormatting sqref="AG1360">
    <cfRule type="cellIs" dxfId="60" priority="86" operator="lessThan">
      <formula>0.0009</formula>
    </cfRule>
  </conditionalFormatting>
  <conditionalFormatting sqref="AG1361">
    <cfRule type="cellIs" dxfId="59" priority="85" operator="lessThan">
      <formula>0.0009</formula>
    </cfRule>
  </conditionalFormatting>
  <conditionalFormatting sqref="AG1362">
    <cfRule type="cellIs" dxfId="58" priority="84" operator="lessThan">
      <formula>0.0009</formula>
    </cfRule>
  </conditionalFormatting>
  <conditionalFormatting sqref="AG1363">
    <cfRule type="cellIs" dxfId="57" priority="83" operator="lessThan">
      <formula>0.0009</formula>
    </cfRule>
  </conditionalFormatting>
  <conditionalFormatting sqref="AG1364">
    <cfRule type="cellIs" dxfId="56" priority="82" operator="lessThan">
      <formula>0.0009</formula>
    </cfRule>
  </conditionalFormatting>
  <conditionalFormatting sqref="AG1365">
    <cfRule type="cellIs" dxfId="55" priority="81" operator="lessThan">
      <formula>0.0009</formula>
    </cfRule>
  </conditionalFormatting>
  <conditionalFormatting sqref="AI1326">
    <cfRule type="cellIs" dxfId="54" priority="80" stopIfTrue="1" operator="lessThan">
      <formula>0.045</formula>
    </cfRule>
  </conditionalFormatting>
  <conditionalFormatting sqref="AI1327">
    <cfRule type="cellIs" dxfId="53" priority="79" stopIfTrue="1" operator="lessThan">
      <formula>0.045</formula>
    </cfRule>
  </conditionalFormatting>
  <conditionalFormatting sqref="AI1328">
    <cfRule type="cellIs" dxfId="52" priority="78" stopIfTrue="1" operator="lessThan">
      <formula>0.045</formula>
    </cfRule>
  </conditionalFormatting>
  <conditionalFormatting sqref="AI1329">
    <cfRule type="cellIs" dxfId="51" priority="77" stopIfTrue="1" operator="lessThan">
      <formula>0.045</formula>
    </cfRule>
  </conditionalFormatting>
  <conditionalFormatting sqref="AI1330">
    <cfRule type="cellIs" dxfId="50" priority="76" stopIfTrue="1" operator="lessThan">
      <formula>0.045</formula>
    </cfRule>
  </conditionalFormatting>
  <conditionalFormatting sqref="AI1331">
    <cfRule type="cellIs" dxfId="49" priority="75" stopIfTrue="1" operator="lessThan">
      <formula>0.045</formula>
    </cfRule>
  </conditionalFormatting>
  <conditionalFormatting sqref="AI1332">
    <cfRule type="cellIs" dxfId="48" priority="74" stopIfTrue="1" operator="lessThan">
      <formula>0.045</formula>
    </cfRule>
  </conditionalFormatting>
  <conditionalFormatting sqref="AI1333">
    <cfRule type="cellIs" dxfId="47" priority="73" stopIfTrue="1" operator="lessThan">
      <formula>0.045</formula>
    </cfRule>
  </conditionalFormatting>
  <conditionalFormatting sqref="AI1334">
    <cfRule type="cellIs" dxfId="46" priority="72" stopIfTrue="1" operator="lessThan">
      <formula>0.045</formula>
    </cfRule>
  </conditionalFormatting>
  <conditionalFormatting sqref="AI1335">
    <cfRule type="cellIs" dxfId="45" priority="71" stopIfTrue="1" operator="lessThan">
      <formula>0.045</formula>
    </cfRule>
  </conditionalFormatting>
  <conditionalFormatting sqref="AI1336">
    <cfRule type="cellIs" dxfId="44" priority="70" stopIfTrue="1" operator="lessThan">
      <formula>0.045</formula>
    </cfRule>
  </conditionalFormatting>
  <conditionalFormatting sqref="AI1337">
    <cfRule type="cellIs" dxfId="43" priority="69" stopIfTrue="1" operator="lessThan">
      <formula>0.045</formula>
    </cfRule>
  </conditionalFormatting>
  <conditionalFormatting sqref="AI1338">
    <cfRule type="cellIs" dxfId="42" priority="68" stopIfTrue="1" operator="lessThan">
      <formula>0.045</formula>
    </cfRule>
  </conditionalFormatting>
  <conditionalFormatting sqref="AI1339">
    <cfRule type="cellIs" dxfId="41" priority="67" stopIfTrue="1" operator="lessThan">
      <formula>0.045</formula>
    </cfRule>
  </conditionalFormatting>
  <conditionalFormatting sqref="AI1340">
    <cfRule type="cellIs" dxfId="40" priority="66" stopIfTrue="1" operator="lessThan">
      <formula>0.045</formula>
    </cfRule>
  </conditionalFormatting>
  <conditionalFormatting sqref="AI1341">
    <cfRule type="cellIs" dxfId="39" priority="65" stopIfTrue="1" operator="lessThan">
      <formula>0.045</formula>
    </cfRule>
  </conditionalFormatting>
  <conditionalFormatting sqref="AI1342">
    <cfRule type="cellIs" dxfId="38" priority="64" stopIfTrue="1" operator="lessThan">
      <formula>0.045</formula>
    </cfRule>
  </conditionalFormatting>
  <conditionalFormatting sqref="AI1343:AI1347">
    <cfRule type="cellIs" dxfId="37" priority="63" stopIfTrue="1" operator="lessThan">
      <formula>0.045</formula>
    </cfRule>
  </conditionalFormatting>
  <conditionalFormatting sqref="AI1348:AI1354">
    <cfRule type="cellIs" dxfId="36" priority="62" stopIfTrue="1" operator="lessThan">
      <formula>0.045</formula>
    </cfRule>
  </conditionalFormatting>
  <conditionalFormatting sqref="AI1355:AI1361">
    <cfRule type="cellIs" dxfId="35" priority="61" stopIfTrue="1" operator="lessThan">
      <formula>0.045</formula>
    </cfRule>
  </conditionalFormatting>
  <conditionalFormatting sqref="AI1362:AI1365">
    <cfRule type="cellIs" dxfId="34" priority="60" stopIfTrue="1" operator="lessThan">
      <formula>0.045</formula>
    </cfRule>
  </conditionalFormatting>
  <conditionalFormatting sqref="M1506:M1534 K1506:L1520">
    <cfRule type="cellIs" dxfId="33" priority="26" stopIfTrue="1" operator="lessThan">
      <formula>0.018</formula>
    </cfRule>
  </conditionalFormatting>
  <conditionalFormatting sqref="K1521:K1534">
    <cfRule type="cellIs" dxfId="32" priority="25" stopIfTrue="1" operator="lessThan">
      <formula>0.018</formula>
    </cfRule>
  </conditionalFormatting>
  <conditionalFormatting sqref="L1521:L1524">
    <cfRule type="cellIs" dxfId="31" priority="24" stopIfTrue="1" operator="lessThan">
      <formula>0.018</formula>
    </cfRule>
  </conditionalFormatting>
  <conditionalFormatting sqref="L1525:L1526">
    <cfRule type="cellIs" dxfId="30" priority="23" stopIfTrue="1" operator="lessThan">
      <formula>0.018</formula>
    </cfRule>
  </conditionalFormatting>
  <conditionalFormatting sqref="L1527:L1530">
    <cfRule type="cellIs" dxfId="29" priority="22" stopIfTrue="1" operator="lessThan">
      <formula>0.018</formula>
    </cfRule>
  </conditionalFormatting>
  <conditionalFormatting sqref="L1531:L1532">
    <cfRule type="cellIs" dxfId="28" priority="21" stopIfTrue="1" operator="lessThan">
      <formula>0.018</formula>
    </cfRule>
  </conditionalFormatting>
  <conditionalFormatting sqref="L1534:L1535">
    <cfRule type="cellIs" dxfId="27" priority="20" stopIfTrue="1" operator="lessThan">
      <formula>0.018</formula>
    </cfRule>
  </conditionalFormatting>
  <conditionalFormatting sqref="L1536">
    <cfRule type="cellIs" dxfId="26" priority="19" stopIfTrue="1" operator="lessThan">
      <formula>0.018</formula>
    </cfRule>
  </conditionalFormatting>
  <conditionalFormatting sqref="L1533">
    <cfRule type="cellIs" dxfId="25" priority="18" stopIfTrue="1" operator="lessThan">
      <formula>0.018</formula>
    </cfRule>
  </conditionalFormatting>
  <conditionalFormatting sqref="L1537">
    <cfRule type="cellIs" dxfId="24" priority="17" stopIfTrue="1" operator="lessThan">
      <formula>0.018</formula>
    </cfRule>
  </conditionalFormatting>
  <conditionalFormatting sqref="L1539:L1540">
    <cfRule type="cellIs" dxfId="23" priority="16" stopIfTrue="1" operator="lessThan">
      <formula>0.018</formula>
    </cfRule>
  </conditionalFormatting>
  <conditionalFormatting sqref="L1541">
    <cfRule type="cellIs" dxfId="22" priority="15" stopIfTrue="1" operator="lessThan">
      <formula>0.018</formula>
    </cfRule>
  </conditionalFormatting>
  <conditionalFormatting sqref="L1538">
    <cfRule type="cellIs" dxfId="21" priority="14" stopIfTrue="1" operator="lessThan">
      <formula>0.018</formula>
    </cfRule>
  </conditionalFormatting>
  <conditionalFormatting sqref="L1542">
    <cfRule type="cellIs" dxfId="20" priority="13" stopIfTrue="1" operator="lessThan">
      <formula>0.018</formula>
    </cfRule>
  </conditionalFormatting>
  <conditionalFormatting sqref="L1543">
    <cfRule type="cellIs" dxfId="19" priority="12" stopIfTrue="1" operator="lessThan">
      <formula>0.018</formula>
    </cfRule>
  </conditionalFormatting>
  <conditionalFormatting sqref="L1544:L1545">
    <cfRule type="cellIs" dxfId="18" priority="11" stopIfTrue="1" operator="lessThan">
      <formula>0.018</formula>
    </cfRule>
  </conditionalFormatting>
  <conditionalFormatting sqref="L1546">
    <cfRule type="cellIs" dxfId="17" priority="10" stopIfTrue="1" operator="lessThan">
      <formula>0.018</formula>
    </cfRule>
  </conditionalFormatting>
  <conditionalFormatting sqref="L1547">
    <cfRule type="cellIs" dxfId="16" priority="9" stopIfTrue="1" operator="lessThan">
      <formula>0.018</formula>
    </cfRule>
  </conditionalFormatting>
  <conditionalFormatting sqref="L1548">
    <cfRule type="cellIs" dxfId="15" priority="8" stopIfTrue="1" operator="lessThan">
      <formula>0.018</formula>
    </cfRule>
  </conditionalFormatting>
  <conditionalFormatting sqref="L1549:L1550">
    <cfRule type="cellIs" dxfId="14" priority="7" stopIfTrue="1" operator="lessThan">
      <formula>0.018</formula>
    </cfRule>
  </conditionalFormatting>
  <conditionalFormatting sqref="P1401:P1533">
    <cfRule type="cellIs" dxfId="13" priority="35" stopIfTrue="1" operator="lessThan">
      <formula>0.18</formula>
    </cfRule>
  </conditionalFormatting>
  <conditionalFormatting sqref="N1506:N1533">
    <cfRule type="cellIs" dxfId="12" priority="34" stopIfTrue="1" operator="lessThan">
      <formula>0.18</formula>
    </cfRule>
  </conditionalFormatting>
  <conditionalFormatting sqref="Q1401:Q1533">
    <cfRule type="cellIs" dxfId="11" priority="32" stopIfTrue="1" operator="lessThan">
      <formula>0.235</formula>
    </cfRule>
  </conditionalFormatting>
  <conditionalFormatting sqref="R1455:R1502">
    <cfRule type="cellIs" dxfId="10" priority="31" stopIfTrue="1" operator="lessThan">
      <formula>0.045</formula>
    </cfRule>
  </conditionalFormatting>
  <conditionalFormatting sqref="R1503:R1528">
    <cfRule type="cellIs" dxfId="9" priority="28" stopIfTrue="1" operator="lessThan">
      <formula>0.045</formula>
    </cfRule>
  </conditionalFormatting>
  <conditionalFormatting sqref="R1529:R1542">
    <cfRule type="cellIs" dxfId="8" priority="27" stopIfTrue="1" operator="lessThan">
      <formula>0.045</formula>
    </cfRule>
  </conditionalFormatting>
  <conditionalFormatting sqref="R1401:R1408">
    <cfRule type="cellIs" dxfId="7" priority="30" stopIfTrue="1" operator="lessThan">
      <formula>0.045</formula>
    </cfRule>
  </conditionalFormatting>
  <conditionalFormatting sqref="R1409:R1454">
    <cfRule type="cellIs" dxfId="6" priority="29" stopIfTrue="1" operator="lessThan">
      <formula>0.045</formula>
    </cfRule>
  </conditionalFormatting>
  <conditionalFormatting sqref="M1401:M1505 K1439:L1505">
    <cfRule type="cellIs" dxfId="5" priority="5" stopIfTrue="1" operator="lessThan">
      <formula>0.018</formula>
    </cfRule>
  </conditionalFormatting>
  <conditionalFormatting sqref="N1401:N1498">
    <cfRule type="cellIs" dxfId="4" priority="6" stopIfTrue="1" operator="lessThan">
      <formula>0.18</formula>
    </cfRule>
  </conditionalFormatting>
  <conditionalFormatting sqref="N1499:N1505">
    <cfRule type="cellIs" dxfId="3" priority="4" stopIfTrue="1" operator="lessThan">
      <formula>0.18</formula>
    </cfRule>
  </conditionalFormatting>
  <conditionalFormatting sqref="K1401:L1401 K1402:K1438">
    <cfRule type="cellIs" dxfId="2" priority="3" stopIfTrue="1" operator="lessThan">
      <formula>0.018</formula>
    </cfRule>
  </conditionalFormatting>
  <conditionalFormatting sqref="AG1366:AG1399">
    <cfRule type="cellIs" dxfId="1" priority="2" stopIfTrue="1" operator="lessThan">
      <formula>0.0009</formula>
    </cfRule>
  </conditionalFormatting>
  <conditionalFormatting sqref="AI1366:AI1399">
    <cfRule type="cellIs" dxfId="0" priority="1" stopIfTrue="1" operator="lessThan">
      <formula>0.045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METADATA</vt:lpstr>
      <vt:lpstr>Lab_Methods</vt:lpstr>
      <vt:lpstr>C35</vt:lpstr>
      <vt:lpstr>C38</vt:lpstr>
      <vt:lpstr>Lab_Methods!Print_Area</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Kara</dc:creator>
  <cp:lastModifiedBy>David</cp:lastModifiedBy>
  <cp:lastPrinted>2020-02-05T18:36:22Z</cp:lastPrinted>
  <dcterms:created xsi:type="dcterms:W3CDTF">2018-10-03T13:26:23Z</dcterms:created>
  <dcterms:modified xsi:type="dcterms:W3CDTF">2020-10-15T17:25:46Z</dcterms:modified>
</cp:coreProperties>
</file>